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12.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defaultThemeVersion="166925"/>
  <mc:AlternateContent xmlns:mc="http://schemas.openxmlformats.org/markup-compatibility/2006">
    <mc:Choice Requires="x15">
      <x15ac:absPath xmlns:x15ac="http://schemas.microsoft.com/office/spreadsheetml/2010/11/ac" url="G:\GJ CU\CGEP\Almond\"/>
    </mc:Choice>
  </mc:AlternateContent>
  <xr:revisionPtr revIDLastSave="0" documentId="13_ncr:1_{099628E8-5F92-4380-A9CB-3C5D4C560755}" xr6:coauthVersionLast="47" xr6:coauthVersionMax="47" xr10:uidLastSave="{00000000-0000-0000-0000-000000000000}"/>
  <bookViews>
    <workbookView xWindow="4155" yWindow="465" windowWidth="21600" windowHeight="14610" xr2:uid="{00000000-000D-0000-FFFF-FFFF00000000}"/>
  </bookViews>
  <sheets>
    <sheet name="Guide" sheetId="19" r:id="rId1"/>
    <sheet name="CGEP Natural Gas" sheetId="3" r:id="rId2"/>
    <sheet name="Ex 1" sheetId="5" r:id="rId3"/>
    <sheet name="Ex 2" sheetId="6" r:id="rId4"/>
    <sheet name="Ex 3" sheetId="7" r:id="rId5"/>
    <sheet name="Ex 4" sheetId="8" r:id="rId6"/>
    <sheet name="Ex 5" sheetId="9" r:id="rId7"/>
    <sheet name="Ex 6" sheetId="10" r:id="rId8"/>
    <sheet name="Ex 7" sheetId="11" r:id="rId9"/>
    <sheet name="Ex 8" sheetId="12" r:id="rId10"/>
    <sheet name="Ex 9" sheetId="13" r:id="rId11"/>
    <sheet name="Ex 10" sheetId="14" r:id="rId12"/>
    <sheet name="CGEP Nat Gas Non Sentences" sheetId="4" r:id="rId13"/>
    <sheet name="ChatGPT Sentiment" sheetId="16" r:id="rId14"/>
    <sheet name="Vader vs ChatGPT Chart" sheetId="18" r:id="rId15"/>
  </sheets>
  <definedNames>
    <definedName name="_xlnm._FilterDatabase" localSheetId="12" hidden="1">'CGEP Nat Gas Non Sentences'!$A$5:$N$1561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6" i="18" l="1"/>
  <c r="F7" i="18"/>
  <c r="F5" i="18"/>
  <c r="I5" i="16"/>
  <c r="I3" i="16"/>
  <c r="K4" i="16"/>
  <c r="L4" i="16" s="1"/>
  <c r="I2" i="4"/>
  <c r="J3" i="4" s="1"/>
  <c r="I3" i="4"/>
  <c r="I4" i="16"/>
  <c r="I2" i="16"/>
  <c r="K5" i="16"/>
  <c r="K2" i="16"/>
  <c r="L2" i="16" s="1"/>
  <c r="K3" i="16"/>
  <c r="L3" i="16" s="1"/>
  <c r="AM1561" i="4"/>
  <c r="AM1560" i="4"/>
  <c r="AM1559" i="4"/>
  <c r="AM1558" i="4"/>
  <c r="AM1557" i="4"/>
  <c r="AM1556" i="4"/>
  <c r="AM1555" i="4"/>
  <c r="AM1554" i="4"/>
  <c r="AM1553" i="4"/>
  <c r="AM1552" i="4"/>
  <c r="AM1551" i="4"/>
  <c r="AM1550" i="4"/>
  <c r="AM1549" i="4"/>
  <c r="AM1548" i="4"/>
  <c r="AM1547" i="4"/>
  <c r="AM1546" i="4"/>
  <c r="AM1545" i="4"/>
  <c r="AM1544" i="4"/>
  <c r="AM1543" i="4"/>
  <c r="AM1542" i="4"/>
  <c r="AM1541" i="4"/>
  <c r="AM1540" i="4"/>
  <c r="AM1539" i="4"/>
  <c r="AM1538" i="4"/>
  <c r="AM1537" i="4"/>
  <c r="AM1536" i="4"/>
  <c r="AM1535" i="4"/>
  <c r="AM1534" i="4"/>
  <c r="AM1533" i="4"/>
  <c r="AM1532" i="4"/>
  <c r="AM1531" i="4"/>
  <c r="AM1530" i="4"/>
  <c r="AM1529" i="4"/>
  <c r="AM1528" i="4"/>
  <c r="AM1527" i="4"/>
  <c r="AM1526" i="4"/>
  <c r="AM1525" i="4"/>
  <c r="AM1524" i="4"/>
  <c r="AM1523" i="4"/>
  <c r="AM1522" i="4"/>
  <c r="AM1521" i="4"/>
  <c r="AM1520" i="4"/>
  <c r="AM1519" i="4"/>
  <c r="AM1518" i="4"/>
  <c r="AM1517" i="4"/>
  <c r="AM1516" i="4"/>
  <c r="AM1515" i="4"/>
  <c r="AM1514" i="4"/>
  <c r="AM1513" i="4"/>
  <c r="AM1512" i="4"/>
  <c r="AM1511" i="4"/>
  <c r="AM1510" i="4"/>
  <c r="AM1509" i="4"/>
  <c r="AM1508" i="4"/>
  <c r="AM1507" i="4"/>
  <c r="AM1506" i="4"/>
  <c r="AM1505" i="4"/>
  <c r="AM1504" i="4"/>
  <c r="AM1503" i="4"/>
  <c r="AM1502" i="4"/>
  <c r="AM1501" i="4"/>
  <c r="AM1500" i="4"/>
  <c r="AM1499" i="4"/>
  <c r="AM1498" i="4"/>
  <c r="AM1497" i="4"/>
  <c r="AM1496" i="4"/>
  <c r="AM1495" i="4"/>
  <c r="AM1494" i="4"/>
  <c r="AM1493" i="4"/>
  <c r="AM1492" i="4"/>
  <c r="AM1491" i="4"/>
  <c r="AM1490" i="4"/>
  <c r="AM1489" i="4"/>
  <c r="AM1488" i="4"/>
  <c r="AM1487" i="4"/>
  <c r="AM1486" i="4"/>
  <c r="AM1485" i="4"/>
  <c r="AM1484" i="4"/>
  <c r="AM1483" i="4"/>
  <c r="AM1482" i="4"/>
  <c r="AM1481" i="4"/>
  <c r="AM1480" i="4"/>
  <c r="AM1479" i="4"/>
  <c r="AM1478" i="4"/>
  <c r="AM1477" i="4"/>
  <c r="AM1476" i="4"/>
  <c r="AM1475" i="4"/>
  <c r="AM1474" i="4"/>
  <c r="AM1473" i="4"/>
  <c r="AM1472" i="4"/>
  <c r="AM1471" i="4"/>
  <c r="AM1470" i="4"/>
  <c r="AM1469" i="4"/>
  <c r="AM1468" i="4"/>
  <c r="AM1467" i="4"/>
  <c r="AM1466" i="4"/>
  <c r="AM1465" i="4"/>
  <c r="AM1464" i="4"/>
  <c r="AM1463" i="4"/>
  <c r="AM1462" i="4"/>
  <c r="AM1461" i="4"/>
  <c r="AM1460" i="4"/>
  <c r="AM1459" i="4"/>
  <c r="AM1458" i="4"/>
  <c r="AM1457" i="4"/>
  <c r="AM1456" i="4"/>
  <c r="AM1455" i="4"/>
  <c r="AM1454" i="4"/>
  <c r="AM1453" i="4"/>
  <c r="AM1452" i="4"/>
  <c r="AM1451" i="4"/>
  <c r="AM1450" i="4"/>
  <c r="AM1449" i="4"/>
  <c r="AM1448" i="4"/>
  <c r="AM1447" i="4"/>
  <c r="AM1446" i="4"/>
  <c r="AM1445" i="4"/>
  <c r="AM1444" i="4"/>
  <c r="AM1443" i="4"/>
  <c r="AM1442" i="4"/>
  <c r="AM1441" i="4"/>
  <c r="AM1440" i="4"/>
  <c r="AM1439" i="4"/>
  <c r="AM1438" i="4"/>
  <c r="AM1437" i="4"/>
  <c r="AM1436" i="4"/>
  <c r="AM1435" i="4"/>
  <c r="AM1434" i="4"/>
  <c r="AM1433" i="4"/>
  <c r="AM1432" i="4"/>
  <c r="AM1431" i="4"/>
  <c r="AM1430" i="4"/>
  <c r="AM1429" i="4"/>
  <c r="AM1428" i="4"/>
  <c r="AM1427" i="4"/>
  <c r="AM1426" i="4"/>
  <c r="AM1425" i="4"/>
  <c r="AM1424" i="4"/>
  <c r="AM1423" i="4"/>
  <c r="AM1422" i="4"/>
  <c r="AM1421" i="4"/>
  <c r="AM1420" i="4"/>
  <c r="AM1419" i="4"/>
  <c r="AM1418" i="4"/>
  <c r="AM1417" i="4"/>
  <c r="AM1416" i="4"/>
  <c r="AM1415" i="4"/>
  <c r="AM1414" i="4"/>
  <c r="AM1413" i="4"/>
  <c r="AM1412" i="4"/>
  <c r="AM1411" i="4"/>
  <c r="AM1410" i="4"/>
  <c r="AM1409" i="4"/>
  <c r="AM1408" i="4"/>
  <c r="AM1407" i="4"/>
  <c r="AM1406" i="4"/>
  <c r="AM1405" i="4"/>
  <c r="AM1404" i="4"/>
  <c r="AM1403" i="4"/>
  <c r="AM1402" i="4"/>
  <c r="AM1401" i="4"/>
  <c r="AM1400" i="4"/>
  <c r="AM1399" i="4"/>
  <c r="AM1398" i="4"/>
  <c r="AM1397" i="4"/>
  <c r="AM1396" i="4"/>
  <c r="AM1395" i="4"/>
  <c r="AM1394" i="4"/>
  <c r="AM1393" i="4"/>
  <c r="AM1392" i="4"/>
  <c r="AM1391" i="4"/>
  <c r="AM1390" i="4"/>
  <c r="AM1389" i="4"/>
  <c r="AM1388" i="4"/>
  <c r="AM1387" i="4"/>
  <c r="AM1386" i="4"/>
  <c r="AM1385" i="4"/>
  <c r="AM1384" i="4"/>
  <c r="AM1383" i="4"/>
  <c r="AM1382" i="4"/>
  <c r="AM1381" i="4"/>
  <c r="AM1380" i="4"/>
  <c r="AM1379" i="4"/>
  <c r="AM1378" i="4"/>
  <c r="AM1377" i="4"/>
  <c r="AM1376" i="4"/>
  <c r="AM1375" i="4"/>
  <c r="AM1374" i="4"/>
  <c r="AM1373" i="4"/>
  <c r="AM1372" i="4"/>
  <c r="AM1371" i="4"/>
  <c r="AM1370" i="4"/>
  <c r="AM1369" i="4"/>
  <c r="AM1368" i="4"/>
  <c r="AM1367" i="4"/>
  <c r="AM1366" i="4"/>
  <c r="AM1365" i="4"/>
  <c r="AM1364" i="4"/>
  <c r="AM1363" i="4"/>
  <c r="AM1362" i="4"/>
  <c r="AM1361" i="4"/>
  <c r="AM1360" i="4"/>
  <c r="AM1359" i="4"/>
  <c r="AM1358" i="4"/>
  <c r="AM1357" i="4"/>
  <c r="AM1356" i="4"/>
  <c r="AM1355" i="4"/>
  <c r="AM1354" i="4"/>
  <c r="AM1353" i="4"/>
  <c r="AM1352" i="4"/>
  <c r="AM1351" i="4"/>
  <c r="AM1350" i="4"/>
  <c r="AM1349" i="4"/>
  <c r="AM1348" i="4"/>
  <c r="AM1347" i="4"/>
  <c r="AM1346" i="4"/>
  <c r="AM1345" i="4"/>
  <c r="AM1344" i="4"/>
  <c r="AM1343" i="4"/>
  <c r="AM1342" i="4"/>
  <c r="AM1341" i="4"/>
  <c r="AM1340" i="4"/>
  <c r="AM1339" i="4"/>
  <c r="AM1338" i="4"/>
  <c r="AM1337" i="4"/>
  <c r="AM1336" i="4"/>
  <c r="AM1335" i="4"/>
  <c r="AM1334" i="4"/>
  <c r="AM1333" i="4"/>
  <c r="AM1332" i="4"/>
  <c r="AM1331" i="4"/>
  <c r="AM1330" i="4"/>
  <c r="AM1329" i="4"/>
  <c r="AM1328" i="4"/>
  <c r="AM1327" i="4"/>
  <c r="AM1326" i="4"/>
  <c r="AM1325" i="4"/>
  <c r="AM1324" i="4"/>
  <c r="AM1323" i="4"/>
  <c r="AM1322" i="4"/>
  <c r="AM1321" i="4"/>
  <c r="AM1320" i="4"/>
  <c r="AM1319" i="4"/>
  <c r="AM1318" i="4"/>
  <c r="AM1317" i="4"/>
  <c r="AM1316" i="4"/>
  <c r="AM1315" i="4"/>
  <c r="AM1314" i="4"/>
  <c r="AM1313" i="4"/>
  <c r="AM1312" i="4"/>
  <c r="AM1311" i="4"/>
  <c r="AM1310" i="4"/>
  <c r="AM1309" i="4"/>
  <c r="AM1308" i="4"/>
  <c r="AM1307" i="4"/>
  <c r="AM1306" i="4"/>
  <c r="AM1305" i="4"/>
  <c r="AM1304" i="4"/>
  <c r="AM1303" i="4"/>
  <c r="AM1302" i="4"/>
  <c r="AM1301" i="4"/>
  <c r="AM1300" i="4"/>
  <c r="AM1299" i="4"/>
  <c r="AM1298" i="4"/>
  <c r="AM1297" i="4"/>
  <c r="AM1296" i="4"/>
  <c r="AM1295" i="4"/>
  <c r="AM1294" i="4"/>
  <c r="AM1293" i="4"/>
  <c r="AM1292" i="4"/>
  <c r="AM1291" i="4"/>
  <c r="AM1290" i="4"/>
  <c r="AM1289" i="4"/>
  <c r="AM1288" i="4"/>
  <c r="AM1287" i="4"/>
  <c r="AM1286" i="4"/>
  <c r="AM1285" i="4"/>
  <c r="AM1284" i="4"/>
  <c r="AM1283" i="4"/>
  <c r="AM1282" i="4"/>
  <c r="AM1281" i="4"/>
  <c r="AM1280" i="4"/>
  <c r="AM1279" i="4"/>
  <c r="AM1278" i="4"/>
  <c r="AM1277" i="4"/>
  <c r="AM1276" i="4"/>
  <c r="AM1275" i="4"/>
  <c r="AM1274" i="4"/>
  <c r="AM1273" i="4"/>
  <c r="AM1272" i="4"/>
  <c r="AM1271" i="4"/>
  <c r="AM1270" i="4"/>
  <c r="AM1269" i="4"/>
  <c r="AM1268" i="4"/>
  <c r="AM1267" i="4"/>
  <c r="AM1266" i="4"/>
  <c r="AM1265" i="4"/>
  <c r="AM1264" i="4"/>
  <c r="AM1263" i="4"/>
  <c r="AM1262" i="4"/>
  <c r="AM1261" i="4"/>
  <c r="AM1260" i="4"/>
  <c r="AM1259" i="4"/>
  <c r="AM1258" i="4"/>
  <c r="AM1257" i="4"/>
  <c r="AM1256" i="4"/>
  <c r="AM1255" i="4"/>
  <c r="AM1254" i="4"/>
  <c r="AM1253" i="4"/>
  <c r="AM1252" i="4"/>
  <c r="AM1251" i="4"/>
  <c r="AM1250" i="4"/>
  <c r="AM1249" i="4"/>
  <c r="AM1248" i="4"/>
  <c r="AM1247" i="4"/>
  <c r="AM1246" i="4"/>
  <c r="AM1245" i="4"/>
  <c r="AM1244" i="4"/>
  <c r="AM1243" i="4"/>
  <c r="AM1242" i="4"/>
  <c r="AM1241" i="4"/>
  <c r="AM1240" i="4"/>
  <c r="AM1239" i="4"/>
  <c r="AM1238" i="4"/>
  <c r="AM1237" i="4"/>
  <c r="AM1236" i="4"/>
  <c r="AM1235" i="4"/>
  <c r="AM1234" i="4"/>
  <c r="AM1233" i="4"/>
  <c r="AM1232" i="4"/>
  <c r="AM1231" i="4"/>
  <c r="AM1230" i="4"/>
  <c r="AM1229" i="4"/>
  <c r="AM1228" i="4"/>
  <c r="AM1227" i="4"/>
  <c r="AM1226" i="4"/>
  <c r="AM1225" i="4"/>
  <c r="AM1224" i="4"/>
  <c r="AM1223" i="4"/>
  <c r="AM1222" i="4"/>
  <c r="AM1221" i="4"/>
  <c r="AM1220" i="4"/>
  <c r="AM1219" i="4"/>
  <c r="AM1218" i="4"/>
  <c r="AM1217" i="4"/>
  <c r="AM1216" i="4"/>
  <c r="AM1215" i="4"/>
  <c r="AM1214" i="4"/>
  <c r="AM1213" i="4"/>
  <c r="AM1212" i="4"/>
  <c r="AM1211" i="4"/>
  <c r="AM1210" i="4"/>
  <c r="AM1209" i="4"/>
  <c r="AM1208" i="4"/>
  <c r="AM1207" i="4"/>
  <c r="AM1206" i="4"/>
  <c r="AM1205" i="4"/>
  <c r="AM1204" i="4"/>
  <c r="AM1203" i="4"/>
  <c r="AM1202" i="4"/>
  <c r="AM1201" i="4"/>
  <c r="AM1200" i="4"/>
  <c r="AM1199" i="4"/>
  <c r="AM1198" i="4"/>
  <c r="AM1197" i="4"/>
  <c r="AM1196" i="4"/>
  <c r="AM1195" i="4"/>
  <c r="AM1194" i="4"/>
  <c r="AM1193" i="4"/>
  <c r="AM1192" i="4"/>
  <c r="AM1191" i="4"/>
  <c r="AM1190" i="4"/>
  <c r="AM1189" i="4"/>
  <c r="AM1188" i="4"/>
  <c r="AM1187" i="4"/>
  <c r="AM1186" i="4"/>
  <c r="AM1185" i="4"/>
  <c r="AM1184" i="4"/>
  <c r="AM1183" i="4"/>
  <c r="AM1182" i="4"/>
  <c r="AM1181" i="4"/>
  <c r="AM1180" i="4"/>
  <c r="AM1179" i="4"/>
  <c r="AM1178" i="4"/>
  <c r="AM1177" i="4"/>
  <c r="AM1176" i="4"/>
  <c r="AM1175" i="4"/>
  <c r="AM1174" i="4"/>
  <c r="AM1173" i="4"/>
  <c r="AM1172" i="4"/>
  <c r="AM1171" i="4"/>
  <c r="AM1170" i="4"/>
  <c r="AM1169" i="4"/>
  <c r="AM1168" i="4"/>
  <c r="AM1167" i="4"/>
  <c r="AM1166" i="4"/>
  <c r="AM1165" i="4"/>
  <c r="AM1164" i="4"/>
  <c r="AM1163" i="4"/>
  <c r="AM1162" i="4"/>
  <c r="AM1161" i="4"/>
  <c r="AM1160" i="4"/>
  <c r="AM1159" i="4"/>
  <c r="AM1158" i="4"/>
  <c r="AM1157" i="4"/>
  <c r="AM1156" i="4"/>
  <c r="AM1155" i="4"/>
  <c r="AM1154" i="4"/>
  <c r="AM1153" i="4"/>
  <c r="AM1152" i="4"/>
  <c r="AM1151" i="4"/>
  <c r="AM1150" i="4"/>
  <c r="AM1149" i="4"/>
  <c r="AM1148" i="4"/>
  <c r="AM1147" i="4"/>
  <c r="AM1146" i="4"/>
  <c r="AM1145" i="4"/>
  <c r="AM1144" i="4"/>
  <c r="AM1143" i="4"/>
  <c r="AM1142" i="4"/>
  <c r="AM1141" i="4"/>
  <c r="AM1140" i="4"/>
  <c r="AM1139" i="4"/>
  <c r="AM1138" i="4"/>
  <c r="AM1137" i="4"/>
  <c r="AM1136" i="4"/>
  <c r="AM1135" i="4"/>
  <c r="AM1134" i="4"/>
  <c r="AM1133" i="4"/>
  <c r="AM1132" i="4"/>
  <c r="AM1131" i="4"/>
  <c r="AM1130" i="4"/>
  <c r="AM1129" i="4"/>
  <c r="AM1128" i="4"/>
  <c r="AM1127" i="4"/>
  <c r="AM1126" i="4"/>
  <c r="AM1125" i="4"/>
  <c r="AM1124" i="4"/>
  <c r="AM1123" i="4"/>
  <c r="AM1122" i="4"/>
  <c r="AM1121" i="4"/>
  <c r="AM1120" i="4"/>
  <c r="AM1119" i="4"/>
  <c r="AM1118" i="4"/>
  <c r="AM1117" i="4"/>
  <c r="AM1116" i="4"/>
  <c r="AM1115" i="4"/>
  <c r="AM1114" i="4"/>
  <c r="AM1113" i="4"/>
  <c r="AM1112" i="4"/>
  <c r="AM1111" i="4"/>
  <c r="AM1110" i="4"/>
  <c r="AM1109" i="4"/>
  <c r="AM1108" i="4"/>
  <c r="AM1107" i="4"/>
  <c r="AM1106" i="4"/>
  <c r="AM1105" i="4"/>
  <c r="AM1104" i="4"/>
  <c r="AM1103" i="4"/>
  <c r="AM1102" i="4"/>
  <c r="AM1101" i="4"/>
  <c r="AM1100" i="4"/>
  <c r="AM1099" i="4"/>
  <c r="AM1098" i="4"/>
  <c r="AM1097" i="4"/>
  <c r="AM1096" i="4"/>
  <c r="AM1095" i="4"/>
  <c r="AM1094" i="4"/>
  <c r="AM1093" i="4"/>
  <c r="AM1092" i="4"/>
  <c r="AM1091" i="4"/>
  <c r="AM1090" i="4"/>
  <c r="AM1089" i="4"/>
  <c r="AM1088" i="4"/>
  <c r="AM1087" i="4"/>
  <c r="AM1086" i="4"/>
  <c r="AM1085" i="4"/>
  <c r="AM1084" i="4"/>
  <c r="AM1083" i="4"/>
  <c r="AM1082" i="4"/>
  <c r="AM1081" i="4"/>
  <c r="AM1080" i="4"/>
  <c r="AM1079" i="4"/>
  <c r="AM1078" i="4"/>
  <c r="AM1077" i="4"/>
  <c r="AM1076" i="4"/>
  <c r="AM1075" i="4"/>
  <c r="AM1074" i="4"/>
  <c r="AM1073" i="4"/>
  <c r="AM1072" i="4"/>
  <c r="AM1071" i="4"/>
  <c r="AM1070" i="4"/>
  <c r="AM1069" i="4"/>
  <c r="AM1068" i="4"/>
  <c r="AM1067" i="4"/>
  <c r="AM1066" i="4"/>
  <c r="AM1065" i="4"/>
  <c r="AM1064" i="4"/>
  <c r="AM1063" i="4"/>
  <c r="AM1062" i="4"/>
  <c r="AM1061" i="4"/>
  <c r="AM1060" i="4"/>
  <c r="AM1059" i="4"/>
  <c r="AM1058" i="4"/>
  <c r="AM1057" i="4"/>
  <c r="AM1056" i="4"/>
  <c r="AM1055" i="4"/>
  <c r="AM1054" i="4"/>
  <c r="AM1053" i="4"/>
  <c r="AM1052" i="4"/>
  <c r="AM1051" i="4"/>
  <c r="AM1050" i="4"/>
  <c r="AM1049" i="4"/>
  <c r="AM1048" i="4"/>
  <c r="AM1047" i="4"/>
  <c r="AM1046" i="4"/>
  <c r="AM1045" i="4"/>
  <c r="AM1044" i="4"/>
  <c r="AM1043" i="4"/>
  <c r="AM1042" i="4"/>
  <c r="AM1041" i="4"/>
  <c r="AM1040" i="4"/>
  <c r="AM1039" i="4"/>
  <c r="AM1038" i="4"/>
  <c r="AM1037" i="4"/>
  <c r="AM1036" i="4"/>
  <c r="AM1035" i="4"/>
  <c r="AM1034" i="4"/>
  <c r="AM1033" i="4"/>
  <c r="AM1032" i="4"/>
  <c r="AM1031" i="4"/>
  <c r="AM1030" i="4"/>
  <c r="AM1029" i="4"/>
  <c r="AM1028" i="4"/>
  <c r="AM1027" i="4"/>
  <c r="AM1026" i="4"/>
  <c r="AM1025" i="4"/>
  <c r="AM1024" i="4"/>
  <c r="AM1023" i="4"/>
  <c r="AM1022" i="4"/>
  <c r="AM1021" i="4"/>
  <c r="AM1020" i="4"/>
  <c r="AM1019" i="4"/>
  <c r="AM1018" i="4"/>
  <c r="AM1017" i="4"/>
  <c r="AM1016" i="4"/>
  <c r="AM1015" i="4"/>
  <c r="AM1014" i="4"/>
  <c r="AM1013" i="4"/>
  <c r="AM1012" i="4"/>
  <c r="AM1011" i="4"/>
  <c r="AM1010" i="4"/>
  <c r="AM1009" i="4"/>
  <c r="AM1008" i="4"/>
  <c r="AM1007" i="4"/>
  <c r="AM1006" i="4"/>
  <c r="AM1005" i="4"/>
  <c r="AM1004" i="4"/>
  <c r="AM1003" i="4"/>
  <c r="AM1002" i="4"/>
  <c r="AM1001" i="4"/>
  <c r="AM1000" i="4"/>
  <c r="AM999" i="4"/>
  <c r="AM998" i="4"/>
  <c r="AM997" i="4"/>
  <c r="AM996" i="4"/>
  <c r="AM995" i="4"/>
  <c r="AM994" i="4"/>
  <c r="AM993" i="4"/>
  <c r="AM992" i="4"/>
  <c r="AM991" i="4"/>
  <c r="AM990" i="4"/>
  <c r="AM989" i="4"/>
  <c r="AM988" i="4"/>
  <c r="AM987" i="4"/>
  <c r="AM986" i="4"/>
  <c r="AM985" i="4"/>
  <c r="AM984" i="4"/>
  <c r="AM983" i="4"/>
  <c r="AM982" i="4"/>
  <c r="AM981" i="4"/>
  <c r="AM980" i="4"/>
  <c r="AM979" i="4"/>
  <c r="AM978" i="4"/>
  <c r="AM977" i="4"/>
  <c r="AM976" i="4"/>
  <c r="AM975" i="4"/>
  <c r="AM974" i="4"/>
  <c r="AM973" i="4"/>
  <c r="AM972" i="4"/>
  <c r="AM971" i="4"/>
  <c r="AM970" i="4"/>
  <c r="AM969" i="4"/>
  <c r="AM968" i="4"/>
  <c r="AM967" i="4"/>
  <c r="AM966" i="4"/>
  <c r="AM965" i="4"/>
  <c r="AM964" i="4"/>
  <c r="AM963" i="4"/>
  <c r="AM962" i="4"/>
  <c r="AM961" i="4"/>
  <c r="AM960" i="4"/>
  <c r="AM959" i="4"/>
  <c r="AM958" i="4"/>
  <c r="AM957" i="4"/>
  <c r="AM956" i="4"/>
  <c r="AM955" i="4"/>
  <c r="AM954" i="4"/>
  <c r="AM953" i="4"/>
  <c r="AM952" i="4"/>
  <c r="AM951" i="4"/>
  <c r="AM950" i="4"/>
  <c r="AM949" i="4"/>
  <c r="AM948" i="4"/>
  <c r="AM947" i="4"/>
  <c r="AM946" i="4"/>
  <c r="AM945" i="4"/>
  <c r="AM944" i="4"/>
  <c r="AM943" i="4"/>
  <c r="AM942" i="4"/>
  <c r="AM941" i="4"/>
  <c r="AM940" i="4"/>
  <c r="AM939" i="4"/>
  <c r="AM938" i="4"/>
  <c r="AM937" i="4"/>
  <c r="AM936" i="4"/>
  <c r="AM935" i="4"/>
  <c r="AM934" i="4"/>
  <c r="AM933" i="4"/>
  <c r="AM932" i="4"/>
  <c r="AM931" i="4"/>
  <c r="AM930" i="4"/>
  <c r="AM929" i="4"/>
  <c r="AM928" i="4"/>
  <c r="AM927" i="4"/>
  <c r="AM926" i="4"/>
  <c r="AM925" i="4"/>
  <c r="AM924" i="4"/>
  <c r="AM923" i="4"/>
  <c r="AM922" i="4"/>
  <c r="AM921" i="4"/>
  <c r="AM920" i="4"/>
  <c r="AM919" i="4"/>
  <c r="AM918" i="4"/>
  <c r="AM917" i="4"/>
  <c r="AM916" i="4"/>
  <c r="AM915" i="4"/>
  <c r="AM914" i="4"/>
  <c r="AM913" i="4"/>
  <c r="AM912" i="4"/>
  <c r="AM911" i="4"/>
  <c r="AM910" i="4"/>
  <c r="AM909" i="4"/>
  <c r="AM908" i="4"/>
  <c r="AM907" i="4"/>
  <c r="AM906" i="4"/>
  <c r="AM905" i="4"/>
  <c r="AM904" i="4"/>
  <c r="AM903" i="4"/>
  <c r="AM902" i="4"/>
  <c r="AM901" i="4"/>
  <c r="AM900" i="4"/>
  <c r="AM899" i="4"/>
  <c r="AM898" i="4"/>
  <c r="AM897" i="4"/>
  <c r="AM896" i="4"/>
  <c r="AM895" i="4"/>
  <c r="AM894" i="4"/>
  <c r="AM893" i="4"/>
  <c r="AM892" i="4"/>
  <c r="AM891" i="4"/>
  <c r="AM890" i="4"/>
  <c r="AM889" i="4"/>
  <c r="AM888" i="4"/>
  <c r="AM887" i="4"/>
  <c r="AM886" i="4"/>
  <c r="AM885" i="4"/>
  <c r="AM884" i="4"/>
  <c r="AM883" i="4"/>
  <c r="AM882" i="4"/>
  <c r="AM881" i="4"/>
  <c r="AM880" i="4"/>
  <c r="AM879" i="4"/>
  <c r="AM878" i="4"/>
  <c r="AM877" i="4"/>
  <c r="AM876" i="4"/>
  <c r="AM875" i="4"/>
  <c r="AM874" i="4"/>
  <c r="AM873" i="4"/>
  <c r="AM872" i="4"/>
  <c r="AM871" i="4"/>
  <c r="AM870" i="4"/>
  <c r="AM869" i="4"/>
  <c r="AM868" i="4"/>
  <c r="AM867" i="4"/>
  <c r="AM866" i="4"/>
  <c r="AM865" i="4"/>
  <c r="AM864" i="4"/>
  <c r="AM863" i="4"/>
  <c r="AM862" i="4"/>
  <c r="AM861" i="4"/>
  <c r="AM860" i="4"/>
  <c r="AM859" i="4"/>
  <c r="AM858" i="4"/>
  <c r="AM857" i="4"/>
  <c r="AM856" i="4"/>
  <c r="AM855" i="4"/>
  <c r="AM854" i="4"/>
  <c r="AM853" i="4"/>
  <c r="AM852" i="4"/>
  <c r="AM851" i="4"/>
  <c r="AM850" i="4"/>
  <c r="AM849" i="4"/>
  <c r="AM848" i="4"/>
  <c r="AM847" i="4"/>
  <c r="AM846" i="4"/>
  <c r="AM845" i="4"/>
  <c r="AM844" i="4"/>
  <c r="AM843" i="4"/>
  <c r="AM842" i="4"/>
  <c r="AM841" i="4"/>
  <c r="AM840" i="4"/>
  <c r="AM839" i="4"/>
  <c r="AM838" i="4"/>
  <c r="AM837" i="4"/>
  <c r="AM836" i="4"/>
  <c r="AM835" i="4"/>
  <c r="AM834" i="4"/>
  <c r="AM833" i="4"/>
  <c r="AM832" i="4"/>
  <c r="AM831" i="4"/>
  <c r="AM830" i="4"/>
  <c r="AM829" i="4"/>
  <c r="AM828" i="4"/>
  <c r="AM827" i="4"/>
  <c r="AM826" i="4"/>
  <c r="AM825" i="4"/>
  <c r="AM824" i="4"/>
  <c r="AM823" i="4"/>
  <c r="AM822" i="4"/>
  <c r="AM821" i="4"/>
  <c r="AM820" i="4"/>
  <c r="AM819" i="4"/>
  <c r="AM818" i="4"/>
  <c r="AM817" i="4"/>
  <c r="AM816" i="4"/>
  <c r="AM815" i="4"/>
  <c r="AM814" i="4"/>
  <c r="AM813" i="4"/>
  <c r="AM812" i="4"/>
  <c r="AM811" i="4"/>
  <c r="AM810" i="4"/>
  <c r="AM809" i="4"/>
  <c r="AM808" i="4"/>
  <c r="AM807" i="4"/>
  <c r="AM806" i="4"/>
  <c r="AM805" i="4"/>
  <c r="AM804" i="4"/>
  <c r="AM803" i="4"/>
  <c r="AM802" i="4"/>
  <c r="AM801" i="4"/>
  <c r="AM800" i="4"/>
  <c r="AM799" i="4"/>
  <c r="AM798" i="4"/>
  <c r="AM797" i="4"/>
  <c r="AM796" i="4"/>
  <c r="AM795" i="4"/>
  <c r="AM794" i="4"/>
  <c r="AM793" i="4"/>
  <c r="AM792" i="4"/>
  <c r="AM791" i="4"/>
  <c r="AM790" i="4"/>
  <c r="AM789" i="4"/>
  <c r="AM788" i="4"/>
  <c r="AM787" i="4"/>
  <c r="AM786" i="4"/>
  <c r="AM785" i="4"/>
  <c r="AM784" i="4"/>
  <c r="AM783" i="4"/>
  <c r="AM782" i="4"/>
  <c r="AM781" i="4"/>
  <c r="AM780" i="4"/>
  <c r="AM779" i="4"/>
  <c r="AM778" i="4"/>
  <c r="AM777" i="4"/>
  <c r="AM776" i="4"/>
  <c r="AM775" i="4"/>
  <c r="AM774" i="4"/>
  <c r="AM773" i="4"/>
  <c r="AM772" i="4"/>
  <c r="AM771" i="4"/>
  <c r="AM770" i="4"/>
  <c r="AM769" i="4"/>
  <c r="AM768" i="4"/>
  <c r="AM767" i="4"/>
  <c r="AM766" i="4"/>
  <c r="AM765" i="4"/>
  <c r="AM764" i="4"/>
  <c r="AM763" i="4"/>
  <c r="AM762" i="4"/>
  <c r="AM761" i="4"/>
  <c r="AM760" i="4"/>
  <c r="AM759" i="4"/>
  <c r="AM758" i="4"/>
  <c r="AM757" i="4"/>
  <c r="AM756" i="4"/>
  <c r="AM755" i="4"/>
  <c r="AM754" i="4"/>
  <c r="AM753" i="4"/>
  <c r="AM752" i="4"/>
  <c r="AM751" i="4"/>
  <c r="AM750" i="4"/>
  <c r="AM749" i="4"/>
  <c r="AM748" i="4"/>
  <c r="AM747" i="4"/>
  <c r="AM746" i="4"/>
  <c r="AM745" i="4"/>
  <c r="AM744" i="4"/>
  <c r="AM743" i="4"/>
  <c r="AM742" i="4"/>
  <c r="AM741" i="4"/>
  <c r="AM740" i="4"/>
  <c r="AM739" i="4"/>
  <c r="AM738" i="4"/>
  <c r="AM737" i="4"/>
  <c r="AM736" i="4"/>
  <c r="AM735" i="4"/>
  <c r="AM734" i="4"/>
  <c r="AM733" i="4"/>
  <c r="AM732" i="4"/>
  <c r="AM731" i="4"/>
  <c r="AM730" i="4"/>
  <c r="AM729" i="4"/>
  <c r="AM728" i="4"/>
  <c r="AM727" i="4"/>
  <c r="AM726" i="4"/>
  <c r="AM725" i="4"/>
  <c r="AM724" i="4"/>
  <c r="AM723" i="4"/>
  <c r="AM722" i="4"/>
  <c r="AM721" i="4"/>
  <c r="AM720" i="4"/>
  <c r="AM719" i="4"/>
  <c r="AM718" i="4"/>
  <c r="AM717" i="4"/>
  <c r="AM716" i="4"/>
  <c r="AM715" i="4"/>
  <c r="AM714" i="4"/>
  <c r="AM713" i="4"/>
  <c r="AM712" i="4"/>
  <c r="AM711" i="4"/>
  <c r="AM710" i="4"/>
  <c r="AM709" i="4"/>
  <c r="AM708" i="4"/>
  <c r="AM707" i="4"/>
  <c r="AM706" i="4"/>
  <c r="AM705" i="4"/>
  <c r="AM704" i="4"/>
  <c r="AM703" i="4"/>
  <c r="AM702" i="4"/>
  <c r="AM701" i="4"/>
  <c r="AM700" i="4"/>
  <c r="AM699" i="4"/>
  <c r="AM698" i="4"/>
  <c r="AM697" i="4"/>
  <c r="AM696" i="4"/>
  <c r="AM695" i="4"/>
  <c r="AM694" i="4"/>
  <c r="AM693" i="4"/>
  <c r="AM692" i="4"/>
  <c r="AM691" i="4"/>
  <c r="AM690" i="4"/>
  <c r="AM689" i="4"/>
  <c r="AM688" i="4"/>
  <c r="AM687" i="4"/>
  <c r="AM686" i="4"/>
  <c r="AM685" i="4"/>
  <c r="AM684" i="4"/>
  <c r="AM683" i="4"/>
  <c r="AM682" i="4"/>
  <c r="AM681" i="4"/>
  <c r="AM680" i="4"/>
  <c r="AM679" i="4"/>
  <c r="AM678" i="4"/>
  <c r="AM677" i="4"/>
  <c r="AM676" i="4"/>
  <c r="AM675" i="4"/>
  <c r="AM674" i="4"/>
  <c r="AM673" i="4"/>
  <c r="AM672" i="4"/>
  <c r="AM671" i="4"/>
  <c r="AM670" i="4"/>
  <c r="AM669" i="4"/>
  <c r="AM668" i="4"/>
  <c r="AM667" i="4"/>
  <c r="AM666" i="4"/>
  <c r="AM665" i="4"/>
  <c r="AM664" i="4"/>
  <c r="AM663" i="4"/>
  <c r="AM662" i="4"/>
  <c r="AM661" i="4"/>
  <c r="AM660" i="4"/>
  <c r="AM659" i="4"/>
  <c r="AM658" i="4"/>
  <c r="AM657" i="4"/>
  <c r="AM656" i="4"/>
  <c r="AM655" i="4"/>
  <c r="AM654" i="4"/>
  <c r="AM653" i="4"/>
  <c r="AM652" i="4"/>
  <c r="AM651" i="4"/>
  <c r="AM650" i="4"/>
  <c r="AM649" i="4"/>
  <c r="AM648" i="4"/>
  <c r="AM647" i="4"/>
  <c r="AM646" i="4"/>
  <c r="AM645" i="4"/>
  <c r="AM644" i="4"/>
  <c r="AM643" i="4"/>
  <c r="AM642" i="4"/>
  <c r="AM641" i="4"/>
  <c r="AM640" i="4"/>
  <c r="AM639" i="4"/>
  <c r="AM638" i="4"/>
  <c r="AM637" i="4"/>
  <c r="AM636" i="4"/>
  <c r="AM635" i="4"/>
  <c r="AM634" i="4"/>
  <c r="AM633" i="4"/>
  <c r="AM632" i="4"/>
  <c r="AM631" i="4"/>
  <c r="AM630" i="4"/>
  <c r="AM629" i="4"/>
  <c r="AM628" i="4"/>
  <c r="AM627" i="4"/>
  <c r="AM626" i="4"/>
  <c r="AM625" i="4"/>
  <c r="AM624" i="4"/>
  <c r="AM623" i="4"/>
  <c r="AM622" i="4"/>
  <c r="AM621" i="4"/>
  <c r="AM620" i="4"/>
  <c r="AM619" i="4"/>
  <c r="AM618" i="4"/>
  <c r="AM617" i="4"/>
  <c r="AM616" i="4"/>
  <c r="AM615" i="4"/>
  <c r="AM614" i="4"/>
  <c r="AM613" i="4"/>
  <c r="AM612" i="4"/>
  <c r="AM611" i="4"/>
  <c r="AM610" i="4"/>
  <c r="AM609" i="4"/>
  <c r="AM608" i="4"/>
  <c r="AM607" i="4"/>
  <c r="AM606" i="4"/>
  <c r="AM605" i="4"/>
  <c r="AM604" i="4"/>
  <c r="AM603" i="4"/>
  <c r="AM602" i="4"/>
  <c r="AM601" i="4"/>
  <c r="AM600" i="4"/>
  <c r="AM599" i="4"/>
  <c r="AM598" i="4"/>
  <c r="AM597" i="4"/>
  <c r="AM596" i="4"/>
  <c r="AM595" i="4"/>
  <c r="AM594" i="4"/>
  <c r="AM593" i="4"/>
  <c r="AM592" i="4"/>
  <c r="AM591" i="4"/>
  <c r="AM590" i="4"/>
  <c r="AM589" i="4"/>
  <c r="AM588" i="4"/>
  <c r="AM587" i="4"/>
  <c r="AM586" i="4"/>
  <c r="AM585" i="4"/>
  <c r="AM584" i="4"/>
  <c r="AM583" i="4"/>
  <c r="AM582" i="4"/>
  <c r="AM581" i="4"/>
  <c r="AM580" i="4"/>
  <c r="AM579" i="4"/>
  <c r="AM578" i="4"/>
  <c r="AM577" i="4"/>
  <c r="AM576" i="4"/>
  <c r="AM575" i="4"/>
  <c r="AM574" i="4"/>
  <c r="AM573" i="4"/>
  <c r="AM572" i="4"/>
  <c r="AM571" i="4"/>
  <c r="AM570" i="4"/>
  <c r="AM569" i="4"/>
  <c r="AM568" i="4"/>
  <c r="AM567" i="4"/>
  <c r="AM566" i="4"/>
  <c r="AM565" i="4"/>
  <c r="AM564" i="4"/>
  <c r="AM563" i="4"/>
  <c r="AM562" i="4"/>
  <c r="AM561" i="4"/>
  <c r="AM560" i="4"/>
  <c r="AM559" i="4"/>
  <c r="AM558" i="4"/>
  <c r="AM557" i="4"/>
  <c r="AM556" i="4"/>
  <c r="AM555" i="4"/>
  <c r="AM554" i="4"/>
  <c r="AM553" i="4"/>
  <c r="AM552" i="4"/>
  <c r="AM551" i="4"/>
  <c r="AM550" i="4"/>
  <c r="AM549" i="4"/>
  <c r="AM548" i="4"/>
  <c r="AM547" i="4"/>
  <c r="AM546" i="4"/>
  <c r="AM545" i="4"/>
  <c r="AM544" i="4"/>
  <c r="AM543" i="4"/>
  <c r="AM542" i="4"/>
  <c r="AM541" i="4"/>
  <c r="AM540" i="4"/>
  <c r="AM539" i="4"/>
  <c r="AM538" i="4"/>
  <c r="AM537" i="4"/>
  <c r="AM536" i="4"/>
  <c r="AM535" i="4"/>
  <c r="AM534" i="4"/>
  <c r="AM533" i="4"/>
  <c r="AM532" i="4"/>
  <c r="AM531" i="4"/>
  <c r="AM530" i="4"/>
  <c r="AM529" i="4"/>
  <c r="AM528" i="4"/>
  <c r="AM527" i="4"/>
  <c r="AM526" i="4"/>
  <c r="AM525" i="4"/>
  <c r="AM524" i="4"/>
  <c r="AM523" i="4"/>
  <c r="AM522" i="4"/>
  <c r="AM521" i="4"/>
  <c r="AM520" i="4"/>
  <c r="AM519" i="4"/>
  <c r="AM518" i="4"/>
  <c r="AM517" i="4"/>
  <c r="AM516" i="4"/>
  <c r="AM515" i="4"/>
  <c r="AM514" i="4"/>
  <c r="AM513" i="4"/>
  <c r="AM512" i="4"/>
  <c r="AM511" i="4"/>
  <c r="AM510" i="4"/>
  <c r="AM509" i="4"/>
  <c r="AM508" i="4"/>
  <c r="AM507" i="4"/>
  <c r="AM506" i="4"/>
  <c r="AM505" i="4"/>
  <c r="AM504" i="4"/>
  <c r="AM503" i="4"/>
  <c r="AM502" i="4"/>
  <c r="AM501" i="4"/>
  <c r="AM500" i="4"/>
  <c r="AM499" i="4"/>
  <c r="AM498" i="4"/>
  <c r="AM497" i="4"/>
  <c r="AM496" i="4"/>
  <c r="AM495" i="4"/>
  <c r="AM494" i="4"/>
  <c r="AM493" i="4"/>
  <c r="AM492" i="4"/>
  <c r="AM491" i="4"/>
  <c r="AM490" i="4"/>
  <c r="AM489" i="4"/>
  <c r="AM488" i="4"/>
  <c r="AM487" i="4"/>
  <c r="AM486" i="4"/>
  <c r="AM485" i="4"/>
  <c r="AM484" i="4"/>
  <c r="AM483" i="4"/>
  <c r="AM482" i="4"/>
  <c r="AM481" i="4"/>
  <c r="AM480" i="4"/>
  <c r="AM479" i="4"/>
  <c r="AM478" i="4"/>
  <c r="AM477" i="4"/>
  <c r="AM476" i="4"/>
  <c r="AM475" i="4"/>
  <c r="AM474" i="4"/>
  <c r="AM473" i="4"/>
  <c r="AM472" i="4"/>
  <c r="AM471" i="4"/>
  <c r="AM470" i="4"/>
  <c r="AM469" i="4"/>
  <c r="AM468" i="4"/>
  <c r="AM467" i="4"/>
  <c r="AM466" i="4"/>
  <c r="AM465" i="4"/>
  <c r="AM464" i="4"/>
  <c r="AM463" i="4"/>
  <c r="AM462" i="4"/>
  <c r="AM461" i="4"/>
  <c r="AM460" i="4"/>
  <c r="AM459" i="4"/>
  <c r="AM458" i="4"/>
  <c r="AM457" i="4"/>
  <c r="AM456" i="4"/>
  <c r="AM455" i="4"/>
  <c r="AM454" i="4"/>
  <c r="AM453" i="4"/>
  <c r="AM452" i="4"/>
  <c r="AM451" i="4"/>
  <c r="AM450" i="4"/>
  <c r="AM449" i="4"/>
  <c r="AM448" i="4"/>
  <c r="AM447" i="4"/>
  <c r="AM446" i="4"/>
  <c r="AM445" i="4"/>
  <c r="AM444" i="4"/>
  <c r="AM443" i="4"/>
  <c r="AM442" i="4"/>
  <c r="AM441" i="4"/>
  <c r="AM440" i="4"/>
  <c r="AM439" i="4"/>
  <c r="AM438" i="4"/>
  <c r="AM437" i="4"/>
  <c r="AM436" i="4"/>
  <c r="AM435" i="4"/>
  <c r="AM434" i="4"/>
  <c r="AM433" i="4"/>
  <c r="AM432" i="4"/>
  <c r="AM431" i="4"/>
  <c r="AM430" i="4"/>
  <c r="AM429" i="4"/>
  <c r="AM428" i="4"/>
  <c r="AM427" i="4"/>
  <c r="AM426" i="4"/>
  <c r="AM425" i="4"/>
  <c r="AM424" i="4"/>
  <c r="AM423" i="4"/>
  <c r="AM422" i="4"/>
  <c r="AM421" i="4"/>
  <c r="AM420" i="4"/>
  <c r="AM419" i="4"/>
  <c r="AM418" i="4"/>
  <c r="AM417" i="4"/>
  <c r="AM416" i="4"/>
  <c r="AM415" i="4"/>
  <c r="AM414" i="4"/>
  <c r="AM413" i="4"/>
  <c r="AM412" i="4"/>
  <c r="AM411" i="4"/>
  <c r="AM410" i="4"/>
  <c r="AM409" i="4"/>
  <c r="AM408" i="4"/>
  <c r="AM407" i="4"/>
  <c r="AM406" i="4"/>
  <c r="AM405" i="4"/>
  <c r="AM404" i="4"/>
  <c r="AM403" i="4"/>
  <c r="AM402" i="4"/>
  <c r="AM401" i="4"/>
  <c r="AM400" i="4"/>
  <c r="AM399" i="4"/>
  <c r="AM398" i="4"/>
  <c r="AM397" i="4"/>
  <c r="AM396" i="4"/>
  <c r="AM395" i="4"/>
  <c r="AM394" i="4"/>
  <c r="AM393" i="4"/>
  <c r="AM392" i="4"/>
  <c r="AM391" i="4"/>
  <c r="AM390" i="4"/>
  <c r="AM389" i="4"/>
  <c r="AM388" i="4"/>
  <c r="AM387" i="4"/>
  <c r="AM386" i="4"/>
  <c r="AM385" i="4"/>
  <c r="AM384" i="4"/>
  <c r="AM383" i="4"/>
  <c r="AM382" i="4"/>
  <c r="AM381" i="4"/>
  <c r="AM380" i="4"/>
  <c r="AM379" i="4"/>
  <c r="AM378" i="4"/>
  <c r="AM377" i="4"/>
  <c r="AM376" i="4"/>
  <c r="AM375" i="4"/>
  <c r="AM374" i="4"/>
  <c r="AM373" i="4"/>
  <c r="AM372" i="4"/>
  <c r="AM371" i="4"/>
  <c r="AM370" i="4"/>
  <c r="AM369" i="4"/>
  <c r="AM368" i="4"/>
  <c r="AM367" i="4"/>
  <c r="AM366" i="4"/>
  <c r="AM365" i="4"/>
  <c r="AM364" i="4"/>
  <c r="AM363" i="4"/>
  <c r="AM362" i="4"/>
  <c r="AM361" i="4"/>
  <c r="AM360" i="4"/>
  <c r="AM359" i="4"/>
  <c r="AM358" i="4"/>
  <c r="AM357" i="4"/>
  <c r="AM356" i="4"/>
  <c r="AM355" i="4"/>
  <c r="AM354" i="4"/>
  <c r="AM353" i="4"/>
  <c r="AM352" i="4"/>
  <c r="AM351" i="4"/>
  <c r="AM350" i="4"/>
  <c r="AM349" i="4"/>
  <c r="AM348" i="4"/>
  <c r="AM347" i="4"/>
  <c r="AM346" i="4"/>
  <c r="AM345" i="4"/>
  <c r="AM344" i="4"/>
  <c r="AM343" i="4"/>
  <c r="AM342" i="4"/>
  <c r="AM341" i="4"/>
  <c r="AM340" i="4"/>
  <c r="AM339" i="4"/>
  <c r="AM338" i="4"/>
  <c r="AM337" i="4"/>
  <c r="AM336" i="4"/>
  <c r="AM335" i="4"/>
  <c r="AM334" i="4"/>
  <c r="AM333" i="4"/>
  <c r="AM332" i="4"/>
  <c r="AM331" i="4"/>
  <c r="AM330" i="4"/>
  <c r="AM329" i="4"/>
  <c r="AM328" i="4"/>
  <c r="AM327" i="4"/>
  <c r="AM326" i="4"/>
  <c r="AM325" i="4"/>
  <c r="AM324" i="4"/>
  <c r="AM323" i="4"/>
  <c r="AM322" i="4"/>
  <c r="AM321" i="4"/>
  <c r="AM320" i="4"/>
  <c r="AM319" i="4"/>
  <c r="AM318" i="4"/>
  <c r="AM317" i="4"/>
  <c r="AM316" i="4"/>
  <c r="AM315" i="4"/>
  <c r="AM314" i="4"/>
  <c r="AM313" i="4"/>
  <c r="AM312" i="4"/>
  <c r="AM311" i="4"/>
  <c r="AM310" i="4"/>
  <c r="AM309" i="4"/>
  <c r="AM308" i="4"/>
  <c r="AM307" i="4"/>
  <c r="AM306" i="4"/>
  <c r="AM305" i="4"/>
  <c r="AM304" i="4"/>
  <c r="AM303" i="4"/>
  <c r="AM302" i="4"/>
  <c r="AM301" i="4"/>
  <c r="AM300" i="4"/>
  <c r="AM299" i="4"/>
  <c r="AM298" i="4"/>
  <c r="AM297" i="4"/>
  <c r="AM296" i="4"/>
  <c r="AM295" i="4"/>
  <c r="AM294" i="4"/>
  <c r="AM293" i="4"/>
  <c r="AM292" i="4"/>
  <c r="AM291" i="4"/>
  <c r="AM290" i="4"/>
  <c r="AM289" i="4"/>
  <c r="AM288" i="4"/>
  <c r="AM287" i="4"/>
  <c r="AM286" i="4"/>
  <c r="AM285" i="4"/>
  <c r="AM284" i="4"/>
  <c r="AM283" i="4"/>
  <c r="AM282" i="4"/>
  <c r="AM281" i="4"/>
  <c r="AM280" i="4"/>
  <c r="AM279" i="4"/>
  <c r="AM278" i="4"/>
  <c r="AM277" i="4"/>
  <c r="AM276" i="4"/>
  <c r="AM275" i="4"/>
  <c r="AM274" i="4"/>
  <c r="AM273" i="4"/>
  <c r="AM272" i="4"/>
  <c r="AM271" i="4"/>
  <c r="AM270" i="4"/>
  <c r="AM269" i="4"/>
  <c r="AM268" i="4"/>
  <c r="AM267" i="4"/>
  <c r="AM266" i="4"/>
  <c r="AM265" i="4"/>
  <c r="AM264" i="4"/>
  <c r="AM263" i="4"/>
  <c r="AM262" i="4"/>
  <c r="AM261" i="4"/>
  <c r="AM260" i="4"/>
  <c r="AM259" i="4"/>
  <c r="AM258" i="4"/>
  <c r="AM257" i="4"/>
  <c r="AM256" i="4"/>
  <c r="AM255" i="4"/>
  <c r="AM254" i="4"/>
  <c r="AM253" i="4"/>
  <c r="AM252" i="4"/>
  <c r="AM251" i="4"/>
  <c r="AM250" i="4"/>
  <c r="AM249" i="4"/>
  <c r="AM248" i="4"/>
  <c r="AM247" i="4"/>
  <c r="AM246" i="4"/>
  <c r="AM245" i="4"/>
  <c r="AM244" i="4"/>
  <c r="AM243" i="4"/>
  <c r="AM242" i="4"/>
  <c r="AM241" i="4"/>
  <c r="AM240" i="4"/>
  <c r="AM239" i="4"/>
  <c r="AM238" i="4"/>
  <c r="AM237" i="4"/>
  <c r="AM236" i="4"/>
  <c r="AM235" i="4"/>
  <c r="AM234" i="4"/>
  <c r="AM233" i="4"/>
  <c r="AM232" i="4"/>
  <c r="AM231" i="4"/>
  <c r="AM230" i="4"/>
  <c r="AM229" i="4"/>
  <c r="AM228" i="4"/>
  <c r="AM227" i="4"/>
  <c r="AM226" i="4"/>
  <c r="AM225" i="4"/>
  <c r="AM224" i="4"/>
  <c r="AM223" i="4"/>
  <c r="AM222" i="4"/>
  <c r="AM221" i="4"/>
  <c r="AM220" i="4"/>
  <c r="AM219" i="4"/>
  <c r="AM218" i="4"/>
  <c r="AM217" i="4"/>
  <c r="AM216" i="4"/>
  <c r="AM215" i="4"/>
  <c r="AM214" i="4"/>
  <c r="AM213" i="4"/>
  <c r="AM212" i="4"/>
  <c r="AM211" i="4"/>
  <c r="AM210" i="4"/>
  <c r="AM209" i="4"/>
  <c r="AM208" i="4"/>
  <c r="AM207" i="4"/>
  <c r="AM206" i="4"/>
  <c r="AM205" i="4"/>
  <c r="AM204" i="4"/>
  <c r="AM203" i="4"/>
  <c r="AM202" i="4"/>
  <c r="AM201" i="4"/>
  <c r="AM200" i="4"/>
  <c r="AM199" i="4"/>
  <c r="AM198" i="4"/>
  <c r="AM197" i="4"/>
  <c r="AM196" i="4"/>
  <c r="AM195" i="4"/>
  <c r="AM194" i="4"/>
  <c r="AM193" i="4"/>
  <c r="AM192" i="4"/>
  <c r="AM191" i="4"/>
  <c r="AM190" i="4"/>
  <c r="AM189" i="4"/>
  <c r="AM188" i="4"/>
  <c r="AM187" i="4"/>
  <c r="AM186" i="4"/>
  <c r="AM185" i="4"/>
  <c r="AM184" i="4"/>
  <c r="AM183" i="4"/>
  <c r="AM182" i="4"/>
  <c r="AM181" i="4"/>
  <c r="AM180" i="4"/>
  <c r="AM179" i="4"/>
  <c r="AM178" i="4"/>
  <c r="AM177" i="4"/>
  <c r="AM176" i="4"/>
  <c r="AM175" i="4"/>
  <c r="AM174" i="4"/>
  <c r="AM173" i="4"/>
  <c r="AM172" i="4"/>
  <c r="AM171" i="4"/>
  <c r="AM170" i="4"/>
  <c r="AM169" i="4"/>
  <c r="AM168" i="4"/>
  <c r="AM167" i="4"/>
  <c r="AM166" i="4"/>
  <c r="AM165" i="4"/>
  <c r="AM164" i="4"/>
  <c r="AM163" i="4"/>
  <c r="AM162" i="4"/>
  <c r="AM161" i="4"/>
  <c r="AM160" i="4"/>
  <c r="AM159" i="4"/>
  <c r="AM158" i="4"/>
  <c r="AM157" i="4"/>
  <c r="AM156" i="4"/>
  <c r="AM155" i="4"/>
  <c r="AM154" i="4"/>
  <c r="AM153" i="4"/>
  <c r="AM152" i="4"/>
  <c r="AM151" i="4"/>
  <c r="AM150" i="4"/>
  <c r="AM149" i="4"/>
  <c r="AM148" i="4"/>
  <c r="AM147" i="4"/>
  <c r="AM146" i="4"/>
  <c r="AM145" i="4"/>
  <c r="AM144" i="4"/>
  <c r="AM143" i="4"/>
  <c r="AM142" i="4"/>
  <c r="AM141" i="4"/>
  <c r="AM140" i="4"/>
  <c r="AM139" i="4"/>
  <c r="AM138" i="4"/>
  <c r="AM137" i="4"/>
  <c r="AM136" i="4"/>
  <c r="AM135" i="4"/>
  <c r="AM134" i="4"/>
  <c r="AM133" i="4"/>
  <c r="AM132" i="4"/>
  <c r="AM131" i="4"/>
  <c r="AM130" i="4"/>
  <c r="AM129" i="4"/>
  <c r="AM128" i="4"/>
  <c r="AM127" i="4"/>
  <c r="AM126" i="4"/>
  <c r="AM125" i="4"/>
  <c r="AM124" i="4"/>
  <c r="AM123" i="4"/>
  <c r="AM122" i="4"/>
  <c r="AM121" i="4"/>
  <c r="AM120" i="4"/>
  <c r="AM119" i="4"/>
  <c r="AM118" i="4"/>
  <c r="AM117" i="4"/>
  <c r="AM116" i="4"/>
  <c r="AM115" i="4"/>
  <c r="AM114" i="4"/>
  <c r="AM113" i="4"/>
  <c r="AM112" i="4"/>
  <c r="AM111" i="4"/>
  <c r="AM110" i="4"/>
  <c r="AM109" i="4"/>
  <c r="AM108" i="4"/>
  <c r="AM107" i="4"/>
  <c r="AM106" i="4"/>
  <c r="AM105" i="4"/>
  <c r="AM104" i="4"/>
  <c r="AM103" i="4"/>
  <c r="AM102" i="4"/>
  <c r="AM101" i="4"/>
  <c r="AM100" i="4"/>
  <c r="AM99" i="4"/>
  <c r="AM98" i="4"/>
  <c r="AM97" i="4"/>
  <c r="AM96" i="4"/>
  <c r="AM95" i="4"/>
  <c r="AM94" i="4"/>
  <c r="AM93" i="4"/>
  <c r="AM92" i="4"/>
  <c r="AM91" i="4"/>
  <c r="AM90" i="4"/>
  <c r="AM89" i="4"/>
  <c r="AM88" i="4"/>
  <c r="AM87" i="4"/>
  <c r="AM86" i="4"/>
  <c r="AM85" i="4"/>
  <c r="AM84" i="4"/>
  <c r="AM83" i="4"/>
  <c r="AM82" i="4"/>
  <c r="AM81" i="4"/>
  <c r="AM80" i="4"/>
  <c r="AM79" i="4"/>
  <c r="AM78" i="4"/>
  <c r="AM77" i="4"/>
  <c r="AM76" i="4"/>
  <c r="AM75" i="4"/>
  <c r="AM74" i="4"/>
  <c r="AM73" i="4"/>
  <c r="AM72" i="4"/>
  <c r="AM71" i="4"/>
  <c r="AM70" i="4"/>
  <c r="AM69" i="4"/>
  <c r="AM68" i="4"/>
  <c r="AM67" i="4"/>
  <c r="AM66" i="4"/>
  <c r="AM65" i="4"/>
  <c r="AM64" i="4"/>
  <c r="AM63" i="4"/>
  <c r="AM62" i="4"/>
  <c r="AM61" i="4"/>
  <c r="AM60" i="4"/>
  <c r="AM59" i="4"/>
  <c r="AM58" i="4"/>
  <c r="AM57" i="4"/>
  <c r="AM56" i="4"/>
  <c r="AM55" i="4"/>
  <c r="AM54" i="4"/>
  <c r="AM53" i="4"/>
  <c r="AM52" i="4"/>
  <c r="AM51" i="4"/>
  <c r="AM50" i="4"/>
  <c r="AM49" i="4"/>
  <c r="AM48" i="4"/>
  <c r="AM47" i="4"/>
  <c r="AM46" i="4"/>
  <c r="AM45" i="4"/>
  <c r="AM44" i="4"/>
  <c r="AM43" i="4"/>
  <c r="AM42" i="4"/>
  <c r="AM41" i="4"/>
  <c r="AM40" i="4"/>
  <c r="AM39" i="4"/>
  <c r="AM38" i="4"/>
  <c r="AM37" i="4"/>
  <c r="AM36" i="4"/>
  <c r="AM35" i="4"/>
  <c r="AM34" i="4"/>
  <c r="AM33" i="4"/>
  <c r="AM32" i="4"/>
  <c r="AM31" i="4"/>
  <c r="AM30" i="4"/>
  <c r="AM29" i="4"/>
  <c r="AM28" i="4"/>
  <c r="AM27" i="4"/>
  <c r="AM26" i="4"/>
  <c r="AM25" i="4"/>
  <c r="AM24" i="4"/>
  <c r="AM23" i="4"/>
  <c r="AM22" i="4"/>
  <c r="AM21" i="4"/>
  <c r="AM20" i="4"/>
  <c r="AM19" i="4"/>
  <c r="AM18" i="4"/>
  <c r="AM17" i="4"/>
  <c r="AM16" i="4"/>
  <c r="AM15" i="4"/>
  <c r="AM14" i="4"/>
  <c r="AM13" i="4"/>
  <c r="AM12" i="4"/>
  <c r="AM11" i="4"/>
  <c r="AM10" i="4"/>
  <c r="AM9" i="4"/>
  <c r="AM8" i="4"/>
  <c r="AM7" i="4"/>
  <c r="AM6" i="4"/>
  <c r="I1" i="4"/>
  <c r="J3" i="16" l="1"/>
  <c r="J2" i="16"/>
  <c r="J4" i="16"/>
  <c r="C5" i="18"/>
  <c r="C7" i="18"/>
  <c r="D5" i="18"/>
  <c r="D6" i="18"/>
  <c r="D7" i="18"/>
  <c r="J2" i="4"/>
  <c r="AM4" i="4"/>
  <c r="C6" i="18" l="1"/>
  <c r="C9" i="18" s="1"/>
  <c r="E5" i="18" s="1"/>
  <c r="E6" i="18" l="1"/>
  <c r="E7" i="18"/>
</calcChain>
</file>

<file path=xl/sharedStrings.xml><?xml version="1.0" encoding="utf-8"?>
<sst xmlns="http://schemas.openxmlformats.org/spreadsheetml/2006/main" count="26713" uniqueCount="6298">
  <si>
    <t>school</t>
  </si>
  <si>
    <t>report_name</t>
  </si>
  <si>
    <t>page_num</t>
  </si>
  <si>
    <t>line_num</t>
  </si>
  <si>
    <t>line_text</t>
  </si>
  <si>
    <t>word_count</t>
  </si>
  <si>
    <t>word_count2</t>
  </si>
  <si>
    <t>sentiment_vadar</t>
  </si>
  <si>
    <t>reportid</t>
  </si>
  <si>
    <t>schoolid</t>
  </si>
  <si>
    <t>line_text2</t>
  </si>
  <si>
    <t>coal_dummy</t>
  </si>
  <si>
    <t>oil_dummy</t>
  </si>
  <si>
    <t>gas_dummy</t>
  </si>
  <si>
    <t>methane_dummy</t>
  </si>
  <si>
    <t>ng_dummy</t>
  </si>
  <si>
    <t>naturalgas_dummy</t>
  </si>
  <si>
    <t>shalegas_dummy</t>
  </si>
  <si>
    <t>solar_dummy</t>
  </si>
  <si>
    <t>wind_dummy</t>
  </si>
  <si>
    <t>hydropower_dummy</t>
  </si>
  <si>
    <t>fossil_dummy</t>
  </si>
  <si>
    <t>renewable_dummy</t>
  </si>
  <si>
    <t>climatechange_dummy</t>
  </si>
  <si>
    <t>carbontax_dummy</t>
  </si>
  <si>
    <t>captrade_dummy</t>
  </si>
  <si>
    <t>coalreport</t>
  </si>
  <si>
    <t>coalsentence</t>
  </si>
  <si>
    <t>oilreport</t>
  </si>
  <si>
    <t>oilsentence</t>
  </si>
  <si>
    <t>gasreport</t>
  </si>
  <si>
    <t>gassentence</t>
  </si>
  <si>
    <t>methanereport</t>
  </si>
  <si>
    <t>methanesentence</t>
  </si>
  <si>
    <t>ngreport</t>
  </si>
  <si>
    <t>ngsentence</t>
  </si>
  <si>
    <t>naturalgasreport</t>
  </si>
  <si>
    <t>naturalgassentence</t>
  </si>
  <si>
    <t>shalegasreport</t>
  </si>
  <si>
    <t>shalegassentence</t>
  </si>
  <si>
    <t>solarreport</t>
  </si>
  <si>
    <t>solarsentence</t>
  </si>
  <si>
    <t>windreport</t>
  </si>
  <si>
    <t>windsentence</t>
  </si>
  <si>
    <t>hydropowerreport</t>
  </si>
  <si>
    <t>hydropowersentence</t>
  </si>
  <si>
    <t>fossilreport</t>
  </si>
  <si>
    <t>fossilsentence</t>
  </si>
  <si>
    <t>renewablereport</t>
  </si>
  <si>
    <t>renewablesentence</t>
  </si>
  <si>
    <t>climatechangereport</t>
  </si>
  <si>
    <t>climatechangesentence</t>
  </si>
  <si>
    <t>carbontaxreport</t>
  </si>
  <si>
    <t>carbontaxsentence</t>
  </si>
  <si>
    <t>captradereport</t>
  </si>
  <si>
    <t>captradesentence</t>
  </si>
  <si>
    <t>reportleng</t>
  </si>
  <si>
    <t>year</t>
  </si>
  <si>
    <t>month</t>
  </si>
  <si>
    <t>day</t>
  </si>
  <si>
    <t>ym</t>
  </si>
  <si>
    <t>months</t>
  </si>
  <si>
    <t>sentiment</t>
  </si>
  <si>
    <t>neg</t>
  </si>
  <si>
    <t>neu</t>
  </si>
  <si>
    <t>pos</t>
  </si>
  <si>
    <t>report_or_wp</t>
  </si>
  <si>
    <t>unnamed11</t>
  </si>
  <si>
    <t>report</t>
  </si>
  <si>
    <t>Columbia University_Center on Global Energy Policy</t>
  </si>
  <si>
    <t>20140611.pdf</t>
  </si>
  <si>
    <t xml:space="preserve">While oil production must be increased, bottlenecks in the midstream must be removed to eliminate the risk disruptions of natural gas and fuel to end-users. </t>
  </si>
  <si>
    <t xml:space="preserve">while oil production must be increased, bottlenecks in the midstream must be removed to eliminate the risk disruptions of natural gas and fuel to end-users. </t>
  </si>
  <si>
    <t>A large natural gas pipeline construction program is being executed.</t>
  </si>
  <si>
    <t>a large natural gas pipeline construction program is being executed.</t>
  </si>
  <si>
    <t xml:space="preserve">The Pemex natural gas transport pipelines, as well as its supply contracts, will be transferred to a state-owned ISO.14 Privately held pipelines may be voluntarily integrated into the grid. </t>
  </si>
  <si>
    <t xml:space="preserve">the pemex natural gas transport pipelines, as well as its supply contracts, will be transferred to a state-owned iso.14 privately held pipelines may be voluntarily integrated into the grid. </t>
  </si>
  <si>
    <t>Another long-term issue will eventually arise regarding the consumption of natural gas.</t>
  </si>
  <si>
    <t>another long-term issue will eventually arise regarding the consumption of natural gas.</t>
  </si>
  <si>
    <t>ELECTRICITY REFORM Reducing prices to the manufacturing sector important Much of the attention generated from the efforts to overhaul Mexicoâ€™s energy policy has focused on oil and natural gas.</t>
  </si>
  <si>
    <t>electricity reform reducing prices to the manufacturing sector important much of the attention generated from the efforts to overhaul mexicoâ€™s energy policy has focused on oil and natural gas.</t>
  </si>
  <si>
    <t xml:space="preserve">The expected growth of oil product and natural gas imports, primarily from the U.S. </t>
  </si>
  <si>
    <t xml:space="preserve">the expected growth of oil product and natural gas imports, primarily from the u.s. </t>
  </si>
  <si>
    <t xml:space="preserve">Initially, the increased use of natural gas both as a baseload fuel and in support of wind power generation cut carbon emissions. </t>
  </si>
  <si>
    <t xml:space="preserve">initially, the increased use of natural gas both as a baseload fuel and in support of wind power generation cut carbon emissions. </t>
  </si>
  <si>
    <t xml:space="preserve">Eventually, however, new technology will be required to eliminate lower emissions from natural gas, given the overriding need to reduce the carbon intensity of the Mexican economy. </t>
  </si>
  <si>
    <t xml:space="preserve">eventually, however, new technology will be required to eliminate lower emissions from natural gas, given the overriding need to reduce the carbon intensity of the mexican economy. </t>
  </si>
  <si>
    <t xml:space="preserve">When prices are between $5 and $5.50 per mmBtu, the following formula applies: [(price of natural gasâ€“5) * 60.5] / (price of natural gas). </t>
  </si>
  <si>
    <t xml:space="preserve">when prices are between $5 and $5.50 per mmbtu, the following formula applies: [(price of natural gasâ€“5) * 60.5] / (price of natural gas). </t>
  </si>
  <si>
    <t xml:space="preserve">Mexico Refined Product Imports % share in total domestic consumption 60% LPG 50%                          Gasoline Diesel 40% 30% 20% 10% 0% YTD 2014 1995   1996   1997   1998   1999   2000   2001   2002   2003   2004      2005   2006   2007   2008   2009   2010   2011   2012   2013 Source: SENER - Secretaria de Energia In the case of natural gas, one third of the domestic requirements of dry gas are imported, and this share will continue to grow in the short- and medium-terms, given the construction of new pipeline capacity and the development of under-served and new, emerging local markets. </t>
  </si>
  <si>
    <t xml:space="preserve">mexico refined product imports % share in total domestic consumption 60% lpg 50%                          gasoline diesel 40% 30% 20% 10% 0% ytd 2014 1995   1996   1997   1998   1999   2000   2001   2002   2003   2004      2005   2006   2007   2008   2009   2010   2011   2012   2013 source: sener - secretaria de energia in the case of natural gas, one third of the domestic requirements of dry gas are imported, and this share will continue to grow in the short- and medium-terms, given the construction of new pipeline capacity and the development of under-served and new, emerging local markets. </t>
  </si>
  <si>
    <t xml:space="preserve">In 2012, the use of natural gas in electricity generation passed the 50 percent threshold and this share will continue to expand rapidly as the pipeline grid is extended and new power plants are built. </t>
  </si>
  <si>
    <t xml:space="preserve">in 2012, the use of natural gas in electricity generation passed the 50 percent threshold and this share will continue to expand rapidly as the pipeline grid is extended and new power plants are built. </t>
  </si>
  <si>
    <t>Transport constraints due to pipeline bottlenecks have provoked a natural gas supply crisis and inadequate transport and storage capacity has increased the risk of supply interruptions in oil products.</t>
  </si>
  <si>
    <t>transport constraints due to pipeline bottlenecks have provoked a natural gas supply crisis and inadequate transport and storage capacity has increased the risk of supply interruptions in oil products.</t>
  </si>
  <si>
    <t xml:space="preserve">The natural gas pipeline construction program must also advance rapidly, as well as their interconnection facilities to appropriate U.S. hubs. </t>
  </si>
  <si>
    <t xml:space="preserve">the natural gas pipeline construction program must also advance rapidly, as well as their interconnection facilities to appropriate u.s. hubs. </t>
  </si>
  <si>
    <t xml:space="preserve">The resulting increase in imports has been insufficient to meet demand due midstream problems, 7    Mexican Energy Reform | Adrian Lajous | Center on Global Energy Policy | June 2014   specifically pipeline capacity constraints, which have provoked a serious natural gas supply crisis. </t>
  </si>
  <si>
    <t xml:space="preserve">the resulting increase in imports has been insufficient to meet demand due midstream problems, 7    mexican energy reform | adrian lajous | center on global energy policy | june 2014   specifically pipeline capacity constraints, which have provoked a serious natural gas supply crisis. </t>
  </si>
  <si>
    <t xml:space="preserve">19    Mexican Energy Reform | Adrian Lajous | Center on Global Energy Policy | June 2014   Above $5.50, this formula will be used: (price of natural gas) /100, providing a royalty rate of 7 percent for gas prices at $7 per mmBtu. </t>
  </si>
  <si>
    <t xml:space="preserve">19    mexican energy reform | adrian lajous | center on global energy policy | june 2014   above $5.50, this formula will be used: (price of natural gas) /100, providing a royalty rate of 7 percent for gas prices at $7 per mmbtu. </t>
  </si>
  <si>
    <t>Net domestic natural gas production has been stagnant for some time.</t>
  </si>
  <si>
    <t>net domestic natural gas production has been stagnant for some time.</t>
  </si>
  <si>
    <t>Transport constraints due to pipeline bottlenecks have provoked a natural gas supply crisis.</t>
  </si>
  <si>
    <t>transport constraints due to pipeline bottlenecks have provoked a natural gas supply crisis.</t>
  </si>
  <si>
    <t>Deep-water and ultra deepwater exploration in the Gulf of Mexico and the development of unconventional resources in northern Mexico and in the Chicontepec basin could reverse the current oil and natural gas production and reserve trends.</t>
  </si>
  <si>
    <t>deep-water and ultra deepwater exploration in the gulf of mexico and the development of unconventional resources in northern mexico and in the chicontepec basin could reverse the current oil and natural gas production and reserve trends.</t>
  </si>
  <si>
    <t>Royalties for associated natural gas were simply set at: (price of natural gas/100).</t>
  </si>
  <si>
    <t>royalties for associated natural gas were simply set at: (price of natural gas/100).</t>
  </si>
  <si>
    <t xml:space="preserve">As the gasification program advances, natural gas will fully displace fuel oil in power generation. </t>
  </si>
  <si>
    <t xml:space="preserve">as the gasification program advances, natural gas will fully displace fuel oil in power generation. </t>
  </si>
  <si>
    <t xml:space="preserve">MIDSTREAM REFORM No plans to privatize midstream assets The design of midstream reforms in the electricity, natural gas, and oil liquids sectors may make needed changes to the sector difficult. </t>
  </si>
  <si>
    <t xml:space="preserve">midstream reform no plans to privatize midstream assets the design of midstream reforms in the electricity, natural gas, and oil liquids sectors may make needed changes to the sector difficult. </t>
  </si>
  <si>
    <t>It argues that a more realistic assessment of medium-term domestic oil and natural gas production prospects is required.</t>
  </si>
  <si>
    <t>it argues that a more realistic assessment of medium-term domestic oil and natural gas production prospects is required.</t>
  </si>
  <si>
    <t xml:space="preserve">The constitutional amendments of December 20, 2013 establish new industry structures in oil, natural gas, and electricity. </t>
  </si>
  <si>
    <t xml:space="preserve">the constitutional amendments of december 20, 2013 establish new industry structures in oil, natural gas, and electricity. </t>
  </si>
  <si>
    <t xml:space="preserve">2 The paper outlines the complex issues that are posed by the proposed upstream oil and fiscal regime as well as the challenges of the changes in midstream electricity, natural gas, and liquid hydrocarbons sectors. </t>
  </si>
  <si>
    <t xml:space="preserve">2 the paper outlines the complex issues that are posed by the proposed upstream oil and fiscal regime as well as the challenges of the changes in midstream electricity, natural gas, and liquid hydrocarbons sectors. </t>
  </si>
  <si>
    <t xml:space="preserve">Midstream and downstream reforms needed as imports grow Mexican imports of gasoline, diesel, LPG, and natural gas have been growing rapidly, due to refining capacity constraints and badly managed Pemex refineries, while, as mentioned, natural gas production has remained flat. </t>
  </si>
  <si>
    <t xml:space="preserve">midstream and downstream reforms needed as imports grow mexican imports of gasoline, diesel, lpg, and natural gas have been growing rapidly, due to refining capacity constraints and badly managed pemex refineries, while, as mentioned, natural gas production has remained flat. </t>
  </si>
  <si>
    <t xml:space="preserve">DOWNSTREAM COMPETITION Refined product competition rollout will be gradual Competition in final product markets will be introduced at a modest pace, with the CRE regulating prices and tariffs of basic electricity services, natural gas and oil products. </t>
  </si>
  <si>
    <t xml:space="preserve">downstream competition refined product competition rollout will be gradual competition in final product markets will be introduced at a modest pace, with the cre regulating prices and tariffs of basic electricity services, natural gas and oil products. </t>
  </si>
  <si>
    <t xml:space="preserve">14    Mexican Energy Reform | Adrian Lajous | Center on Global Energy Policy | June 2014   Mexico Natural Gas Share in Gross Electricity Generation TWh 350 52% 300          % Natural Gas Share of Total 52% Natural Gas                         39% 250 20% 200 150 13% 100 50 0 1990                    2000          2005       2010               2012 Source: IEA Deepwater and unconventional oil potential promising Longer-term prospects in Mexicoâ€™s unconventional and offshore areas look promising, but currently require expertise and financial strength of international oil companies. </t>
  </si>
  <si>
    <t xml:space="preserve">14    mexican energy reform | adrian lajous | center on global energy policy | june 2014   mexico natural gas share in gross electricity generation twh 350 52% 300          % natural gas share of total 52% natural gas                         39% 250 20% 200 150 13% 100 50 0 1990                    2000          2005       2010               2012 source: iea deepwater and unconventional oil potential promising longer-term prospects in mexicoâ€™s unconventional and offshore areas look promising, but currently require expertise and financial strength of international oil companies. </t>
  </si>
  <si>
    <t xml:space="preserve">Midstream and downstream regulations will have to build on narrow existing foundations, as the scope of the Energy Regulatory Commission (CRE) had been limited to natural gas transport and distribution pipelines, gas regasification facilities, LPG markets and installations, and the permitting of independent power producers and self-generators. </t>
  </si>
  <si>
    <t xml:space="preserve">midstream and downstream regulations will have to build on narrow existing foundations, as the scope of the energy regulatory commission (cre) had been limited to natural gas transport and distribution pipelines, gas regasification facilities, lpg markets and installations, and the permitting of independent power producers and self-generators. </t>
  </si>
  <si>
    <t>20140617.pdf</t>
  </si>
  <si>
    <t xml:space="preserve">The Western 75%                                                                         Desert is the least explored among the main * based on end-2011 reserve                                                                                                 hydrocarbon basins in Iraq, and it is thought to Source: IEA data contain more natural gas than oil. </t>
  </si>
  <si>
    <t xml:space="preserve">the western 75%                                                                         desert is the least explored among the main * based on end-2011 reserve                                                                                                 hydrocarbon basins in iraq, and it is thought to source: iea data contain more natural gas than oil. </t>
  </si>
  <si>
    <t>20140911.pdf</t>
  </si>
  <si>
    <t xml:space="preserve">EXPERIENCE Between 2007 and 2013, U.S. annual shale gas production grew from roughly 3.5 billion cubic feet per day (bcf/day) to 31 bcf/day and now provides more than 46% of U.S. natural gas production. </t>
  </si>
  <si>
    <t xml:space="preserve">experience between 2007 and 2013, u.s. annual shale gas production grew from roughly 3.5 billion cubic feet per day (bcf/day) to 31 bcf/day and now provides more than 46% of u.s. natural gas production. </t>
  </si>
  <si>
    <t>Shale gas is a kind of unconventional natural gas in a form of adsorption or freestate.</t>
  </si>
  <si>
    <t>shale gas is a kind of unconventional natural gas in a form of adsorption or freestate.</t>
  </si>
  <si>
    <t xml:space="preserve">Complex reforms are now underway, with natural gas prices slowly moving toward international parity. </t>
  </si>
  <si>
    <t xml:space="preserve">complex reforms are now underway, with natural gas prices slowly moving toward international parity. </t>
  </si>
  <si>
    <t>Much about the geology of Chinese shale and its suitability for natural gas production is unknown (and much of what is known is proprietary).</t>
  </si>
  <si>
    <t>much about the geology of chinese shale and its suitability for natural gas production is unknown (and much of what is known is proprietary).</t>
  </si>
  <si>
    <t xml:space="preserve">Yet as the coal bed methane experience demonstrates, independent natural gas producers face challenges gaining access to pipeline infrastructure and ancillary services in China, because the major NOCs fully control the existing gas pipelines. </t>
  </si>
  <si>
    <t xml:space="preserve">yet as the coal bed methane experience demonstrates, independent natural gas producers face challenges gaining access to pipeline infrastructure and ancillary services in china, because the major nocs fully control the existing gas pipelines. </t>
  </si>
  <si>
    <t xml:space="preserve">(China has roughly 40,000 kilometers of natural gas pipelines â€” roughly 10% of that in the United States.) </t>
  </si>
  <si>
    <t xml:space="preserve">(china has roughly 40,000 kilometers of natural gas pipelines â€” roughly 10% of that in the united states.) </t>
  </si>
  <si>
    <t>Natural Gas Price Reform ...................................................................................................................</t>
  </si>
  <si>
    <t>natural gas price reform ...................................................................................................................</t>
  </si>
  <si>
    <t xml:space="preserve">Largely as a result of this boom, the United States is expected to begin exporting natural gas in significant volumes in the decade ahead. </t>
  </si>
  <si>
    <t xml:space="preserve">largely as a result of this boom, the united states is expected to begin exporting natural gas in significant volumes in the decade ahead. </t>
  </si>
  <si>
    <t xml:space="preserve">Accelerate Market-Based Reforms â€œRealizing the Chinese dream of the great national rejuvenation would mean Chinaâ€™s becoming a prosperous country, a revitalized nation, and a happy people.â€ â€” President Xi Jinping, March 13, 2013 134 In this section we discuss four market-based reforms â€” some already underway â€” that can help China meet its shale gas objectives. (i) Continue Natural Gas Price Reform Natural gas price reform has the potential to stimulate technology and lead to a boom in shale gas production, as happened in the United States after natural gas price controls were lifted in the 1980s. </t>
  </si>
  <si>
    <t xml:space="preserve">accelerate market-based reforms â€œrealizing the chinese dream of the great national rejuvenation would mean chinaâ€™s becoming a prosperous country, a revitalized nation, and a happy people.â€ â€” president xi jinping, march 13, 2013 134 in this section we discuss four market-based reforms â€” some already underway â€” that can help china meet its shale gas objectives. (i) continue natural gas price reform natural gas price reform has the potential to stimulate technology and lead to a boom in shale gas production, as happened in the united states after natural gas price controls were lifted in the 1980s. </t>
  </si>
  <si>
    <t xml:space="preserve">The pipeline will be 93 kilometers (58 miles) long, with daily delivery capacity of 4.5 million cubic meters, connecting Sichuan Changning parcel to an existing natural gas pipeline to Yunan. </t>
  </si>
  <si>
    <t xml:space="preserve">the pipeline will be 93 kilometers (58 miles) long, with daily delivery capacity of 4.5 million cubic meters, connecting sichuan changning parcel to an existing natural gas pipeline to yunan. </t>
  </si>
  <si>
    <t xml:space="preserve">13 In China, three vertically-integrated national oil companies (NOCs) â€” CNPC, Sinopec and CNOOC â€” control much of the natural gas industry. </t>
  </si>
  <si>
    <t xml:space="preserve">13 in china, three vertically-integrated national oil companies (nocs) â€” cnpc, sinopec and cnooc â€” control much of the natural gas industry. </t>
  </si>
  <si>
    <t xml:space="preserve">9Michael Farina and Adam Wang, Chinaâ€™s Age of Gas (GE 2013), p.10, http://www.ge.com/cn/sites/default/files/GE-Gas-China-1015final.pdf 14  The role for natural gas is even smaller as a source of Chinaâ€™s power generation. </t>
  </si>
  <si>
    <t xml:space="preserve">9michael farina and adam wang, chinaâ€™s age of gas (ge 2013), p.10, http://www.ge.com/cn/sites/default/files/ge-gas-china-1015final.pdf 14  the role for natural gas is even smaller as a source of chinaâ€™s power generation. </t>
  </si>
  <si>
    <t xml:space="preserve">Partly for that reason, natural gas prices in New England spiked to US$ 50â€“100/MMBtu during the cold winter of 2014, see Northeast Gas Association, Gas &amp; Power Generation (2014), http://www.northeastgas.org/gas_power_generation.php 38 Zuckerman, The Frackers, p. 45, supra note 31. 39 18th Central Committee of the Communist Party of China, Decision of the Central Committee of the Communist Party of China on Some Major Issues Concerning Comprehensively Deepening the Reform (Nov 15, 2013), Xinhua, -- http://news.xinhuanet.com/politics/201311/15/c_118164235.htm  20  uncertainty over which reforms will receive priority and the pace at which those reforms will proceed could have the opposite impact. </t>
  </si>
  <si>
    <t xml:space="preserve">partly for that reason, natural gas prices in new england spiked to us$ 50â€“100/mmbtu during the cold winter of 2014, see northeast gas association, gas &amp; power generation (2014), http://www.northeastgas.org/gas_power_generation.php 38 zuckerman, the frackers, p. 45, supra note 31. 39 18th central committee of the communist party of china, decision of the central committee of the communist party of china on some major issues concerning comprehensively deepening the reform (nov 15, 2013), xinhua, -- http://news.xinhuanet.com/politics/201311/15/c_118164235.htm  20  uncertainty over which reforms will receive priority and the pace at which those reforms will proceed could have the opposite impact. </t>
  </si>
  <si>
    <t xml:space="preserve">â€¢   In addition, when shale gas succeeds in entering the pipeline system it will often mix with conventional natural gas, making price discrimination at the point of withdrawal difficult. </t>
  </si>
  <si>
    <t xml:space="preserve">â€¢   in addition, when shale gas succeeds in entering the pipeline system it will often mix with conventional natural gas, making price discrimination at the point of withdrawal difficult. </t>
  </si>
  <si>
    <t xml:space="preserve">Much of the resource is relatively near the surface, with thickness, porosity and total organic content conducive to natural gas production. </t>
  </si>
  <si>
    <t xml:space="preserve">much of the resource is relatively near the surface, with thickness, porosity and total organic content conducive to natural gas production. </t>
  </si>
  <si>
    <t>135 Continuing the natural gas price reforms underway will help shale gas producers realize a return on their investment and stimulate shale gas production.</t>
  </si>
  <si>
    <t>135 continuing the natural gas price reforms underway will help shale gas producers realize a return on their investment and stimulate shale gas production.</t>
  </si>
  <si>
    <t>Subtract natural gas emissions from coal emissions 503.4 MMT â€“ 192.2 MMT = 311.2 MMT avoided emissions 79  ATTACHMENT E â€“ Shale Gas Players and Progress by July 2014 80  81 82 ACKNOWLEDGEMENTS Many thanks to the dozens of individuals from diverse backgrounds who agreed to be interviewed as part of our research for this report.</t>
  </si>
  <si>
    <t>subtract natural gas emissions from coal emissions 503.4 mmt â€“ 192.2 mmt = 311.2 mmt avoided emissions 79  attachment e â€“ shale gas players and progress by july 2014 80  81 82 acknowledgements many thanks to the dozens of individuals from diverse backgrounds who agreed to be interviewed as part of our research for this report.</t>
  </si>
  <si>
    <t xml:space="preserve">14 PetroChina, a subsidiary of CNPC, controls 80 to 90% of the trunk natural gas pipelines in China. </t>
  </si>
  <si>
    <t xml:space="preserve">14 petrochina, a subsidiary of cnpc, controls 80 to 90% of the trunk natural gas pipelines in china. </t>
  </si>
  <si>
    <t xml:space="preserve">73 Xuequan Mu, â€œChina to Raise Natural Gas Prices,â€ Xinhua, August 12, 2014, http://news.xinhuanet.com/english/china/2014-08/12/c_126863237.htm 74 Qi Yue, â€œJianfeng Petrochemicalâ€™s Price Dilemma Reflect the High Cost of Shale Gas,â€ NBD, April 29, 2014, http://www.nbd.com.cn/articles/2014-04-29/829757.html 29  for unconventional gas producers (among others), who found it difficult to reach transportation agreements with pipeline operators due to mismatched bargaining power. </t>
  </si>
  <si>
    <t xml:space="preserve">73 xuequan mu, â€œchina to raise natural gas prices,â€ xinhua, august 12, 2014, http://news.xinhuanet.com/english/china/2014-08/12/c_126863237.htm 74 qi yue, â€œjianfeng petrochemicalâ€™s price dilemma reflect the high cost of shale gas,â€ nbd, april 29, 2014, http://www.nbd.com.cn/articles/2014-04-29/829757.html 29  for unconventional gas producers (among others), who found it difficult to reach transportation agreements with pipeline operators due to mismatched bargaining power. </t>
  </si>
  <si>
    <t>128 Combined-cycle natural gas turbines use less water than coal-fired power plants.</t>
  </si>
  <si>
    <t>128 combined-cycle natural gas turbines use less water than coal-fired power plants.</t>
  </si>
  <si>
    <t>RECOMMENDATIONS: (i)   Continue natural gas price reforms (ii)  Speed pipeline reforms (iii) Encourage competition for mineral rights (iv)  Improve data availability B.</t>
  </si>
  <si>
    <t>recommendations: (i)   continue natural gas price reforms (ii)  speed pipeline reforms (iii) encourage competition for mineral rights (iv)  improve data availability b.</t>
  </si>
  <si>
    <t>The Chinese government gives priority to the development of Chinaâ€™s shale gas sector in order to help fight air pollution and reduce reliance on natural gas imports.</t>
  </si>
  <si>
    <t>the chinese government gives priority to the development of chinaâ€™s shale gas sector in order to help fight air pollution and reduce reliance on natural gas imports.</t>
  </si>
  <si>
    <t xml:space="preserve">While one recent U.S. study found that â€œsystem-wide leakage is unlikely to be large enough to negate the climate benefits of coal-to-natural gas substitution,â€ another found methane emissions from a few well pads to be hundreds to thousands of times greater than U.S. </t>
  </si>
  <si>
    <t xml:space="preserve">while one recent u.s. study found that â€œsystem-wide leakage is unlikely to be large enough to negate the climate benefits of coal-to-natural gas substitution,â€ another found methane emissions from a few well pads to be hundreds to thousands of times greater than u.s. </t>
  </si>
  <si>
    <t xml:space="preserve">The U.S. has more than 305,000 miles of natural gas pipelines, connecting producers to consumers in almost every region of the country. </t>
  </si>
  <si>
    <t xml:space="preserve">the u.s. has more than 305,000 miles of natural gas pipelines, connecting producers to consumers in almost every region of the country. </t>
  </si>
  <si>
    <t xml:space="preserve">Historically, natural gas mineral rights are granted to the major NOCs through a â€œfirst come, first servedâ€ application process. </t>
  </si>
  <si>
    <t xml:space="preserve">historically, natural gas mineral rights are granted to the major nocs through a â€œfirst come, first servedâ€ application process. </t>
  </si>
  <si>
    <t>12 China is turning to diverse sources of supply for natural gas.</t>
  </si>
  <si>
    <t>12 china is turning to diverse sources of supply for natural gas.</t>
  </si>
  <si>
    <t>Market pricing of natural gas and shale gas production subsidies (if available over the long term) also provide important incentives.</t>
  </si>
  <si>
    <t>market pricing of natural gas and shale gas production subsidies (if available over the long term) also provide important incentives.</t>
  </si>
  <si>
    <t>NEA also reports that â€œcomplex geological conditions make collapses and fluid leakages more likely in the process of horizontal drillingâ€ and that roughly a third of Chinaâ€™s shale resource is lacustrine or transitional-lacustrine 5 â€” a type of shale from which natural gas is not currently being produced in the United States.</t>
  </si>
  <si>
    <t>nea also reports that â€œcomplex geological conditions make collapses and fluid leakages more likely in the process of horizontal drillingâ€ and that roughly a third of chinaâ€™s shale resource is lacustrine or transitional-lacustrine 5 â€” a type of shale from which natural gas is not currently being produced in the united states.</t>
  </si>
  <si>
    <t xml:space="preserve">Brandt et al., â€œMethane Leaks from North American Natural Gas Systems,â€ Science (February 14, 2014) (Official inventories in North America consistently underestimate methane emissions from the overall natural gas system, yet â€œsystem-wide leakage is unlikely to be large enough to negate climate benefits of coal-to-NG substitutionâ€); Dana Caulton et al., â€œToward a Better Understanding and Quantification of Methane Emissions from Shale Gas Development,â€ PNAS Early Edition (March 2014) (emissions from several shale gas well pads observed from aircraft found to be two to three orders of magnitude greater than U.S. </t>
  </si>
  <si>
    <t xml:space="preserve">brandt et al., â€œmethane leaks from north american natural gas systems,â€ science (february 14, 2014) (official inventories in north america consistently underestimate methane emissions from the overall natural gas system, yet â€œsystem-wide leakage is unlikely to be large enough to negate climate benefits of coal-to-ng substitutionâ€); dana caulton et al., â€œtoward a better understanding and quantification of methane emissions from shale gas development,â€ pnas early edition (march 2014) (emissions from several shale gas well pads observed from aircraft found to be two to three orders of magnitude greater than u.s. </t>
  </si>
  <si>
    <t xml:space="preserve">In late 2013, NEA published draft opinions indicating that third parties should have access to natural gas pipelines and other related infrastructure with excess capacity on a non-discriminatory basis. </t>
  </si>
  <si>
    <t xml:space="preserve">in late 2013, nea published draft opinions indicating that third parties should have access to natural gas pipelines and other related infrastructure with excess capacity on a non-discriminatory basis. </t>
  </si>
  <si>
    <t xml:space="preserve">Between 2003 and 2012, Chinaâ€™s natural gas production more than tripled to reach 108 billion cubic meters per year (10.4 billion cubic feet per day). </t>
  </si>
  <si>
    <t xml:space="preserve">between 2003 and 2012, chinaâ€™s natural gas production more than tripled to reach 108 billion cubic meters per year (10.4 billion cubic feet per day). </t>
  </si>
  <si>
    <t>Accelerate Market-Based Reforms â€¢  Continue natural gas price reforms.</t>
  </si>
  <si>
    <t>accelerate market-based reforms â€¢  continue natural gas price reforms.</t>
  </si>
  <si>
    <t>(Only the major NOCs are allowed to engage in exploration and production of conventional natural gas.)</t>
  </si>
  <si>
    <t>(only the major nocs are allowed to engage in exploration and production of conventional natural gas.)</t>
  </si>
  <si>
    <t xml:space="preserve">In July 2013, a nation-wide natural gas price reform was implemented by NDRC. </t>
  </si>
  <si>
    <t xml:space="preserve">in july 2013, a nation-wide natural gas price reform was implemented by ndrc. </t>
  </si>
  <si>
    <t xml:space="preserve">Paltsev, â€œShale gas production: potential versus actual greenhouse gas emissions,â€ Environmental Research Letters (2012) (Fugitive emissions from fracking are likely less than previously thought); Robert Howarth et al., â€œMethane and the Greenhouse-Gas Footprint of Natural Gas from Shale Formations,â€ Climatic Change (2011) (methane emissions from hydraulic fracturing of shale formations at least 30% greater than from conventional natural gas production). </t>
  </si>
  <si>
    <t xml:space="preserve">paltsev, â€œshale gas production: potential versus actual greenhouse gas emissions,â€ environmental research letters (2012) (fugitive emissions from fracking are likely less than previously thought); robert howarth et al., â€œmethane and the greenhouse-gas footprint of natural gas from shale formations,â€ climatic change (2011) (methane emissions from hydraulic fracturing of shale formations at least 30% greater than from conventional natural gas production). </t>
  </si>
  <si>
    <t xml:space="preserve">Note on Units In China, natural gas volumes are typically measured in cubic meters. </t>
  </si>
  <si>
    <t xml:space="preserve">note on units in china, natural gas volumes are typically measured in cubic meters. </t>
  </si>
  <si>
    <t xml:space="preserve">108 Shale gas also has the potential to displace gasified coal (sometimes called synthetic natural gas or SNG), which could deliver even bigger environmental benefits. </t>
  </si>
  <si>
    <t xml:space="preserve">108 shale gas also has the potential to displace gasified coal (sometimes called synthetic natural gas or sng), which could deliver even bigger environmental benefits. </t>
  </si>
  <si>
    <t>7 Yet natural gas is still a small portion of the Chinese energy mix.</t>
  </si>
  <si>
    <t>7 yet natural gas is still a small portion of the chinese energy mix.</t>
  </si>
  <si>
    <t xml:space="preserve">Like the United States in the 1970s and 1980s, China has introduced government subsidies, provided government funding for research and development and taken steps to both deregulate natural gas prices and provide open access to pipeline networks. </t>
  </si>
  <si>
    <t xml:space="preserve">like the united states in the 1970s and 1980s, china has introduced government subsidies, provided government funding for research and development and taken steps to both deregulate natural gas prices and provide open access to pipeline networks. </t>
  </si>
  <si>
    <t xml:space="preserve">For example, when developing coal-bed methane (CBM), the central government holds the rights to natural gas (CBM in this case) and the local government has rights to the coal mines. </t>
  </si>
  <si>
    <t xml:space="preserve">for example, when developing coal-bed methane (cbm), the central government holds the rights to natural gas (cbm in this case) and the local government has rights to the coal mines. </t>
  </si>
  <si>
    <t xml:space="preserve">In the United States, natural gas consumption and production rates are typically measured in billions of cubic feet (bcf) per day. </t>
  </si>
  <si>
    <t xml:space="preserve">in the united states, natural gas consumption and production rates are typically measured in billions of cubic feet (bcf) per day. </t>
  </si>
  <si>
    <t>In recent years the central government has taken significant steps toward market-based pricing of natural gas.</t>
  </si>
  <si>
    <t>in recent years the central government has taken significant steps toward market-based pricing of natural gas.</t>
  </si>
  <si>
    <t xml:space="preserve">EIA, Shale Gas Production, http://www.eia.gov/dnav/ng/ng_prod_shalegas_s1_a.htm (U.S. shale gas production in 2007 was 1293 bcf); US EIA, Issues and Trends: Natural Gas (Jan 16, 2014) http://www.eia.gov/naturalgas/issuesandtrends/production/2013/ (U.S. dry natural gas production in 2013 was 66.5 bcf/day); Adam Sieminski, â€œOutlook for U.S. shale oil and gas,â€ http://www.eia.gov/pressroom/presentations/sieminski_01222014.pdf, p. </t>
  </si>
  <si>
    <t xml:space="preserve">eia, shale gas production, http://www.eia.gov/dnav/ng/ng_prod_shalegas_s1_a.htm (u.s. shale gas production in 2007 was 1293 bcf); us eia, issues and trends: natural gas (jan 16, 2014) http://www.eia.gov/naturalgas/issuesandtrends/production/2013/ (u.s. dry natural gas production in 2013 was 66.5 bcf/day); adam sieminski, â€œoutlook for u.s. shale oil and gas,â€ http://www.eia.gov/pressroom/presentations/sieminski_01222014.pdf, p. </t>
  </si>
  <si>
    <t xml:space="preserve">37 In addition, federal policies require open access to interstate natural gas pipelines and natural gas storage facilities. </t>
  </si>
  <si>
    <t xml:space="preserve">37 in addition, federal policies require open access to interstate natural gas pipelines and natural gas storage facilities. </t>
  </si>
  <si>
    <t xml:space="preserve">Implementing reforms that help promote shale gas production, including market-based natural gas pricing, will take time as well. </t>
  </si>
  <si>
    <t xml:space="preserve">implementing reforms that help promote shale gas production, including market-based natural gas pricing, will take time as well. </t>
  </si>
  <si>
    <t xml:space="preserve">Prices for â€œnew gasâ€ â€” above 2012 consumption levels â€” are linked to prices for fuel oil and liquefied petroleum gas (LPG) based on heating values, with natural gas receiving a 15% discount. </t>
  </si>
  <si>
    <t xml:space="preserve">prices for â€œnew gasâ€ â€” above 2012 consumption levels â€” are linked to prices for fuel oil and liquefied petroleum gas (lpg) based on heating values, with natural gas receiving a 15% discount. </t>
  </si>
  <si>
    <t xml:space="preserve">11 In addition to power generation, natural gas is used in China for industry, buildings, transportation and other purposes. </t>
  </si>
  <si>
    <t xml:space="preserve">11 in addition to power generation, natural gas is used in china for industry, buildings, transportation and other purposes. </t>
  </si>
  <si>
    <t xml:space="preserve">The ability to sell natural gas at market prices, along with low barriers to entry in the U.S. natural gas industry, attracted a number of pioneering entrepreneurs who invested considerable risk capital in shale gas development in the 1990s and early 2000s. </t>
  </si>
  <si>
    <t xml:space="preserve">the ability to sell natural gas at market prices, along with low barriers to entry in the u.s. natural gas industry, attracted a number of pioneering entrepreneurs who invested considerable risk capital in shale gas development in the 1990s and early 2000s. </t>
  </si>
  <si>
    <t xml:space="preserve">(Oxford Institute for Energy Studies, April 2012), pp. 11â€“12, http://www.oxfordenergy.org/wpcms/wpcontent/uploads/2012/04/NG-61.pdf  76 NEA, â€œOil and Gas Pipeline Could Soon Open to Third Parties,â€ December 09, 2013, http://www.nea.gov.cn/2013-12/09/c_132952957.htm 77 NEA, â€œMeasures for the Supervision of the Fair Access to the Oil and Gas Pipeline Facilities (for Trial Implementation),â€ Feb 13, 2014, http://zfxxgk.nea.gov.cn/auto92/201402/t20140224_1768.htm 78 Xuan Jiang, â€œMarket-oriented Operation Will Be Key to the Mix Ownership Reform of CNPCâ€™s Pipeline Assets,â€ CBM, June 30, 2014, http://www.yicai.com/news/2014/06/3985467.html/ 79 NDRC, â€œThe Management Measures of Natural Gas Infrastructure Construction and Operation,â€ February 28, 2014, http://www.sdpc.gov.cn/zcfb/zcfbl/201403/t20140320_603521.html 80 Juan Du, â€œCNPC Moves to Open Pipeline Facilities,â€ China Daily, June 30, 2014, http://usa.chinadaily.com.cn/epaper/2014-06/30/content_17626883.htm 81 Ibid. </t>
  </si>
  <si>
    <t xml:space="preserve">(oxford institute for energy studies, april 2012), pp. 11â€“12, http://www.oxfordenergy.org/wpcms/wpcontent/uploads/2012/04/ng-61.pdf  76 nea, â€œoil and gas pipeline could soon open to third parties,â€ december 09, 2013, http://www.nea.gov.cn/2013-12/09/c_132952957.htm 77 nea, â€œmeasures for the supervision of the fair access to the oil and gas pipeline facilities (for trial implementation),â€ feb 13, 2014, http://zfxxgk.nea.gov.cn/auto92/201402/t20140224_1768.htm 78 xuan jiang, â€œmarket-oriented operation will be key to the mix ownership reform of cnpcâ€™s pipeline assets,â€ cbm, june 30, 2014, http://www.yicai.com/news/2014/06/3985467.html/ 79 ndrc, â€œthe management measures of natural gas infrastructure construction and operation,â€ february 28, 2014, http://www.sdpc.gov.cn/zcfb/zcfbl/201403/t20140320_603521.html 80 juan du, â€œcnpc moves to open pipeline facilities,â€ china daily, june 30, 2014, http://usa.chinadaily.com.cn/epaper/2014-06/30/content_17626883.htm 81 ibid. </t>
  </si>
  <si>
    <t>Accelerate Market-Based Reforms ................................................................................................. 43 (i)        Continue Natural Gas Price Reform ............................................................................ 43 (ii)       Speed Pipeline Reform ..................................................................................................... 43 (iii) Encourage Competition for Mineral Rights............................................................. 44 (iv) Improve Data Availability ...............................................................................................</t>
  </si>
  <si>
    <t>accelerate market-based reforms ................................................................................................. 43 (i)        continue natural gas price reform ............................................................................ 43 (ii)       speed pipeline reform ..................................................................................................... 43 (iii) encourage competition for mineral rights............................................................. 44 (iv) improve data availability ...............................................................................................</t>
  </si>
  <si>
    <t>(Restrictions on the use of natural gas in the power sector were lifted at the same time.)</t>
  </si>
  <si>
    <t>(restrictions on the use of natural gas in the power sector were lifted at the same time.)</t>
  </si>
  <si>
    <t xml:space="preserve">Jackson, â€œChinaâ€™s Synthetic Natural Gas Revolution,â€ Nature Climate Change (October 2013), http://people.duke.edu/~cy42/SNG.pdf 110 See Explanatory Note in Attachment D. </t>
  </si>
  <si>
    <t xml:space="preserve">jackson, â€œchinaâ€™s synthetic natural gas revolution,â€ nature climate change (october 2013), http://people.duke.edu/~cy42/sng.pdf 110 see explanatory note in attachment d. </t>
  </si>
  <si>
    <t>Calculate CO2 emissions from 100 bcm of natural gas 100 bcm nat gas = 3.5315 x 1012 ft3 nat gas x 0.12 lb CO2 = 4.2378 x 1011 lb CO2 1 ft 3 nat gas 78  8.</t>
  </si>
  <si>
    <t>calculate co2 emissions from 100 bcm of natural gas 100 bcm nat gas = 3.5315 x 1012 ft3 nat gas x 0.12 lb co2 = 4.2378 x 1011 lb co2 1 ft 3 nat gas 78  8.</t>
  </si>
  <si>
    <t xml:space="preserve">Furthermore, China is rapidly developing coal-to-gas plants, which are estimated to consume roughly 60 times as much water as shale gas per unit of natural gas produced. </t>
  </si>
  <si>
    <t xml:space="preserve">furthermore, china is rapidly developing coal-to-gas plants, which are estimated to consume roughly 60 times as much water as shale gas per unit of natural gas produced. </t>
  </si>
  <si>
    <t>The Industry Chinaâ€™s natural gas industry has grown rapidly in recent years.</t>
  </si>
  <si>
    <t>the industry chinaâ€™s natural gas industry has grown rapidly in recent years.</t>
  </si>
  <si>
    <t xml:space="preserve">129 Lisa Genasci, â€œIs Fracking the Answer for Water Scarce Chinaâ€ (China Water Risk, October 10, 2012), http://chinawaterrisk.org/resources/analysis-reviews/is-fracking-the-answer-for-waterscarce-china/  130 Chi-Jen Yang, â€œChinaâ€™s Synthetic Natural Gas Revolution,â€ Nature Climate Change, vol. </t>
  </si>
  <si>
    <t xml:space="preserve">129 lisa genasci, â€œis fracking the answer for water scarce chinaâ€ (china water risk, october 10, 2012), http://chinawaterrisk.org/resources/analysis-reviews/is-fracking-the-answer-for-waterscarce-china/  130 chi-jen yang, â€œchinaâ€™s synthetic natural gas revolution,â€ nature climate change, vol. </t>
  </si>
  <si>
    <t>Chinaâ€™s top leadership has identified reforms in the natural gas sector as a high priority on several occasions.</t>
  </si>
  <si>
    <t>chinaâ€™s top leadership has identified reforms in the natural gas sector as a high priority on several occasions.</t>
  </si>
  <si>
    <t xml:space="preserve">Accelerate Market-Based Reforms Four market-based reforms â€” some already underway â€” can help China meet its shale gas objectives: (i) Continue Natural Gas Price Reforms Natural gas price reform has the potential to stimulate technology and lead to a boom in shale gas production, as happened in the United States after natural gas price controls were lifted in the 1980s. </t>
  </si>
  <si>
    <t xml:space="preserve">accelerate market-based reforms four market-based reforms â€” some already underway â€” can help china meet its shale gas objectives: (i) continue natural gas price reforms natural gas price reform has the potential to stimulate technology and lead to a boom in shale gas production, as happened in the united states after natural gas price controls were lifted in the 1980s. </t>
  </si>
  <si>
    <t>The National Development and Reform Commission (NDRC) shapes overall policy and regulates natural gas prices.</t>
  </si>
  <si>
    <t>the national development and reform commission (ndrc) shapes overall policy and regulates natural gas prices.</t>
  </si>
  <si>
    <t xml:space="preserve">Natural Gas Price Reform Historically, natural gas prices in China were regulated through the entire value chain. </t>
  </si>
  <si>
    <t xml:space="preserve">natural gas price reform historically, natural gas prices in china were regulated through the entire value chain. </t>
  </si>
  <si>
    <t xml:space="preserve">Natural gas prices were regulated in the United States until the 1980s, when those prices 29 U.S. </t>
  </si>
  <si>
    <t xml:space="preserve">natural gas prices were regulated in the united states until the 1980s, when those prices 29 u.s. </t>
  </si>
  <si>
    <t xml:space="preserve">With respect to natural gas, that system is relatively new. </t>
  </si>
  <si>
    <t xml:space="preserve">with respect to natural gas, that system is relatively new. </t>
  </si>
  <si>
    <t>Average wellhead prices for natural gas during those decades were mostly between $1.5/Mcf and $2.5/Mcf.</t>
  </si>
  <si>
    <t>average wellhead prices for natural gas during those decades were mostly between $1.5/mcf and $2.5/mcf.</t>
  </si>
  <si>
    <t xml:space="preserve">29 Largely as a result of this boom, the United States is projected to become a natural gas exporter in the decade ahead. </t>
  </si>
  <si>
    <t xml:space="preserve">29 largely as a result of this boom, the united states is projected to become a natural gas exporter in the decade ahead. </t>
  </si>
  <si>
    <t>Currently much about the geology of Chinese shale and its suitability for natural gas production remains unknown (and much of what is known is proprietary).</t>
  </si>
  <si>
    <t>currently much about the geology of chinese shale and its suitability for natural gas production remains unknown (and much of what is known is proprietary).</t>
  </si>
  <si>
    <t xml:space="preserve">In addition, several fees generally charged in connection with natural gas production â€” including the exploration right fee and mineral resource compensation fee â€” are waived for shale gas. </t>
  </si>
  <si>
    <t xml:space="preserve">in addition, several fees generally charged in connection with natural gas production â€” including the exploration right fee and mineral resource compensation fee â€” are waived for shale gas. </t>
  </si>
  <si>
    <t xml:space="preserve">17 In recent years, mineral rights for unconventional natural gas have been opened up to the market more broadly. </t>
  </si>
  <si>
    <t xml:space="preserve">17 in recent years, mineral rights for unconventional natural gas have been opened up to the market more broadly. </t>
  </si>
  <si>
    <t xml:space="preserve">11 NDRC; â€œ12th Five Year Plan on Natural Gas Development,â€ p. 1, http://www.gov.cn/zwgk/201212/03/content_2280785.htm  12 Farina and Wang, Chinaâ€™s Age of Gas, p. 7, supra note 9; China Energy Fund Committee, China Energy Focus Natural Gas 2013, pp. 23â€“24, http://csis.org/files/publication/131212_CEFC_China_Energy_Focus_Natural_Gas.pdf 13 U.S. </t>
  </si>
  <si>
    <t xml:space="preserve">11 ndrc; â€œ12th five year plan on natural gas development,â€ p. 1, http://www.gov.cn/zwgk/201212/03/content_2280785.htm  12 farina and wang, chinaâ€™s age of gas, p. 7, supra note 9; china energy fund committee, china energy focus natural gas 2013, pp. 23â€“24, http://csis.org/files/publication/131212_cefc_china_energy_focus_natural_gas.pdf 13 u.s. </t>
  </si>
  <si>
    <t xml:space="preserve">id=473 [needs confirmation] 98 Trevor Houser and Beibei Bao, The Geopolitics of Natural Gas â€” Charting Chinaâ€™s Natural Gas Future (October 2013), p. </t>
  </si>
  <si>
    <t xml:space="preserve">id=473 [needs confirmation] 98 trevor houser and beibei bao, the geopolitics of natural gas â€” charting chinaâ€™s natural gas future (october 2013), p. </t>
  </si>
  <si>
    <t>The United Statesâ€™ vast natural gas pipeline network also played an important role in the shale gas revolution.</t>
  </si>
  <si>
    <t>the united statesâ€™ vast natural gas pipeline network also played an important role in the shale gas revolution.</t>
  </si>
  <si>
    <t xml:space="preserve">EPA estimates); David Allen et al., â€œMeasurements of Methane Emissions at Natural Gas Production Sites in the United States,â€ PNAS Early Edition (August 2013) (Direct measurement at 190 onshore natural gas production sites in the United States finds total emissions similar to most recent EPA inventory of methane emissions); F. </t>
  </si>
  <si>
    <t xml:space="preserve">epa estimates); david allen et al., â€œmeasurements of methane emissions at natural gas production sites in the united states,â€ pnas early edition (august 2013) (direct measurement at 190 onshore natural gas production sites in the united states finds total emissions similar to most recent epa inventory of methane emissions); f. </t>
  </si>
  <si>
    <t xml:space="preserve">40 The following sections describe Chinese energy policies broadly, summarize central and provincial government shale gas policies, explain natural gas pricing and pipeline policies (both of which are important for shale gas production) and review Chinese investment in the U.S. shale gas sector. </t>
  </si>
  <si>
    <t xml:space="preserve">40 the following sections describe chinese energy policies broadly, summarize central and provincial government shale gas policies, explain natural gas pricing and pipeline policies (both of which are important for shale gas production) and review chinese investment in the u.s. shale gas sector. </t>
  </si>
  <si>
    <t xml:space="preserve">â€¢   On February 28, 2014, NDRC published guidance indicating that the government welcomes capital from different sources for investment in natural gas infrastructure. </t>
  </si>
  <si>
    <t xml:space="preserve">â€¢   on february 28, 2014, ndrc published guidance indicating that the government welcomes capital from different sources for investment in natural gas infrastructure. </t>
  </si>
  <si>
    <t xml:space="preserve">Provincial officials have strong interests in shale development within their borders, which can increase local GDP and provide natural gas for local needs. </t>
  </si>
  <si>
    <t xml:space="preserve">provincial officials have strong interests in shale development within their borders, which can increase local gdp and provide natural gas for local needs. </t>
  </si>
  <si>
    <t xml:space="preserve">In 2014, China signed a $400 billion agreement with Russia for natural gas to be transported through a new pipeline starting in 2018. </t>
  </si>
  <si>
    <t xml:space="preserve">in 2014, china signed a $400 billion agreement with russia for natural gas to be transported through a new pipeline starting in 2018. </t>
  </si>
  <si>
    <t xml:space="preserve">In 2011, CNPC, Sinopec and CNOOC respectively represented 71 percent, 12 percent and 15 percent of natural gas production in China. </t>
  </si>
  <si>
    <t xml:space="preserve">in 2011, cnpc, sinopec and cnooc respectively represented 71 percent, 12 percent and 15 percent of natural gas production in china. </t>
  </si>
  <si>
    <t xml:space="preserve">In the United States, natural gas volumes are typically measured in cubic feet. </t>
  </si>
  <si>
    <t xml:space="preserve">in the united states, natural gas volumes are typically measured in cubic feet. </t>
  </si>
  <si>
    <t>(Natural gas in China is subject to a complex system of price controls, with prices varying from city to 45 NDRC, MOF, MLR and NEA, Shale Gas 12th Five Year Plan, March 2012, http://www.cbichina.org.cn/cbichina/upload/fckeditor/Full%20Translation%20of%20the%2012th %20Five-Year%20Plan.pdf; and Shale Gas Industrial Policy, NEA, October 2103, http://www.sidley.com/Chinas-First-Shale-Gas-Policy-11-12-2013/; For other official documents, see in particular Notice on Strengthening the Exploration and Exploitation of Shale Gas, MLR, October 2012, http://www.morganlewis.com/pubs/greaterchina_lf_chinashalegasdevelopment_29nov12.pdf; see also http://www.nortonrosefulbright.com/knowledge/publications/64620/chinas-12th-five-yearplan-for-shale-gas  46 See Chen Aizhu et al., â€œChina Finds Shale Gas Challenging, Halves 2020 Output Target,â€ Reuters, (August 7, 2014), http://www.reuters.com/article/2014/08/07/us-china-shale-targetidUSKBN0G71FX20140807, Jiang Pin, â€œ2020 Annual Production Target C</t>
  </si>
  <si>
    <t>(natural gas in china is subject to a complex system of price controls, with prices varying from city to 45 ndrc, mof, mlr and nea, shale gas 12th five year plan, march 2012, http://www.cbichina.org.cn/cbichina/upload/fckeditor/full%20translation%20of%20the%2012th %20five-year%20plan.pdf; and shale gas industrial policy, nea, october 2103, http://www.sidley.com/chinas-first-shale-gas-policy-11-12-2013/; for other official documents, see in particular notice on strengthening the exploration and exploitation of shale gas, mlr, october 2012, http://www.morganlewis.com/pubs/greaterchina_lf_chinashalegasdevelopment_29nov12.pdf; see also http://www.nortonrosefulbright.com/knowledge/publications/64620/chinas-12th-five-yearplan-for-shale-gas  46 see chen aizhu et al., â€œchina finds shale gas challenging, halves 2020 output target,â€ reuters, (august 7, 2014), http://www.reuters.com/article/2014/08/07/us-china-shale-targetiduskbn0g71fx20140807, jiang pin, â€œ2020 annual production target c</t>
  </si>
  <si>
    <t xml:space="preserve">10 To alleviate air pollution caused by heavy coal consumption, the Chinese government hopes to significantly increase the share of natural gas in the power sector. </t>
  </si>
  <si>
    <t xml:space="preserve">10 to alleviate air pollution caused by heavy coal consumption, the chinese government hopes to significantly increase the share of natural gas in the power sector. </t>
  </si>
  <si>
    <t>The region of the United States most poorly served by natural gas pipelines is New England.</t>
  </si>
  <si>
    <t>the region of the united states most poorly served by natural gas pipelines is new england.</t>
  </si>
  <si>
    <t>EIA, â€œNatural Gas Serves a Small, But Growing, Portion of China's Total Energy Demand,â€ Today in Energy, August 18, 2014, http://www.eia.gov/todayinenergy/detail.cfm?</t>
  </si>
  <si>
    <t>eia, â€œnatural gas serves a small, but growing, portion of china's total energy demand,â€ today in energy, august 18, 2014, http://www.eia.gov/todayinenergy/detail.cfm?</t>
  </si>
  <si>
    <t xml:space="preserve">Over the past few years, China has also ramped up imports of natural gas through pipelines from Central Asia (Turkmenistan, Uzbekistan and Kazakhstan) and Myanmar. </t>
  </si>
  <si>
    <t xml:space="preserve">over the past few years, china has also ramped up imports of natural gas through pipelines from central asia (turkmenistan, uzbekistan and kazakhstan) and myanmar. </t>
  </si>
  <si>
    <t xml:space="preserve">Until recently, natural gas wellhead prices, pipeline tariffs and end-user prices were all regulated by the central government: â€¢     Wellhead prices were set by NDRC, based on production costs with a profit margin added. </t>
  </si>
  <si>
    <t xml:space="preserve">until recently, natural gas wellhead prices, pipeline tariffs and end-user prices were all regulated by the central government: â€¢     wellhead prices were set by ndrc, based on production costs with a profit margin added. </t>
  </si>
  <si>
    <t xml:space="preserve">EXPERIENCE Between 2007 and 2013, U.S. annual shale gas production grew from roughly 3.5 bcf/day (36.5 bcm/year) to 31 bcf/day (323 bcm/year), reaching more than 46% of U.S. natural gas production. </t>
  </si>
  <si>
    <t xml:space="preserve">experience between 2007 and 2013, u.s. annual shale gas production grew from roughly 3.5 bcf/day (36.5 bcm/year) to 31 bcf/day (323 bcm/year), reaching more than 46% of u.s. natural gas production. </t>
  </si>
  <si>
    <t>112 Methane emissions from natural gas systems can be significant.</t>
  </si>
  <si>
    <t>112 methane emissions from natural gas systems can be significant.</t>
  </si>
  <si>
    <t xml:space="preserve">This created challenges 71 NDRC, â€œNotice to Adjust Non-residential Natural Gas Price,â€ http://www.sdpc.gov.cn/gzdt/201408/t20140812_622009.html; Xuequan Mu, â€œChina to Raise Natural Gas Prices,â€ Xinhua, August 12, 2014, http://news.xinhuanet.com/english/china/201408/12/c_126863237.htm  72 NDRC, â€œNotice to Adjust Non-residential Natural Gas Priceâ€, Ibid. </t>
  </si>
  <si>
    <t xml:space="preserve">this created challenges 71 ndrc, â€œnotice to adjust non-residential natural gas price,â€ http://www.sdpc.gov.cn/gzdt/201408/t20140812_622009.html; xuequan mu, â€œchina to raise natural gas prices,â€ xinhua, august 12, 2014, http://news.xinhuanet.com/english/china/201408/12/c_126863237.htm  72 ndrc, â€œnotice to adjust non-residential natural gas priceâ€, ibid. </t>
  </si>
  <si>
    <t xml:space="preserve">On the production side, the government has focused on promoting wind, solar, nuclear, hydro and natural gas. </t>
  </si>
  <si>
    <t xml:space="preserve">on the production side, the government has focused on promoting wind, solar, nuclear, hydro and natural gas. </t>
  </si>
  <si>
    <t xml:space="preserve">Shale gas also has the potential to displace gasified coal (sometimes called synthetic natural gas), which could deliver even bigger environmental benefits. </t>
  </si>
  <si>
    <t xml:space="preserve">shale gas also has the potential to displace gasified coal (sometimes called synthetic natural gas), which could deliver even bigger environmental benefits. </t>
  </si>
  <si>
    <t xml:space="preserve">Natural Gas Pipelines,â€ U.S. </t>
  </si>
  <si>
    <t xml:space="preserve">natural gas pipelines,â€ u.s. </t>
  </si>
  <si>
    <t xml:space="preserve">In China, natural gas consumption and production rates are typically measured in billions of cubic meters (bcm) per year. </t>
  </si>
  <si>
    <t xml:space="preserve">in china, natural gas consumption and production rates are typically measured in billions of cubic meters (bcm) per year. </t>
  </si>
  <si>
    <t xml:space="preserve">76 Then, in February 2014, NEA released two policies on natural gas pipelines: â€¢   On February 13, NEA published regulations guaranteeing third-party producers access to oil and gas pipelines when there is excess capacity. </t>
  </si>
  <si>
    <t xml:space="preserve">76 then, in february 2014, nea released two policies on natural gas pipelines: â€¢   on february 13, nea published regulations guaranteeing third-party producers access to oil and gas pipelines when there is excess capacity. </t>
  </si>
  <si>
    <t xml:space="preserve">Among these, natural gas is seen as a key enabling fuel, especially in the power sector, where China needs flexible fuel sources to integrate intermittent renewable sources and meet increasingly variable loads. </t>
  </si>
  <si>
    <t xml:space="preserve">among these, natural gas is seen as a key enabling fuel, especially in the power sector, where china needs flexible fuel sources to integrate intermittent renewable sources and meet increasingly variable loads. </t>
  </si>
  <si>
    <t>The guidance requires local governments to supervise and facilitate the establishment and operation of natural gas infrastructure.</t>
  </si>
  <si>
    <t>the guidance requires local governments to supervise and facilitate the establishment and operation of natural gas infrastructure.</t>
  </si>
  <si>
    <t>Continuing the natural gas price reforms underway can help shale gas producers realize a return on their investment and stimulate shale gas production. 9  (ii) Speed Pipeline Reform China does not need to build a vast national pipeline network to meet its 2015 and 2020 shale gas goals.</t>
  </si>
  <si>
    <t>continuing the natural gas price reforms underway can help shale gas producers realize a return on their investment and stimulate shale gas production. 9  (ii) speed pipeline reform china does not need to build a vast national pipeline network to meet its 2015 and 2020 shale gas goals.</t>
  </si>
  <si>
    <t>Methane â€” the principal component of natural gas â€” is 34 to 86 times more potent than carbon as a greenhouse gas.</t>
  </si>
  <si>
    <t>methane â€” the principal component of natural gas â€” is 34 to 86 times more potent than carbon as a greenhouse gas.</t>
  </si>
  <si>
    <t xml:space="preserve">In our research, we found estimates for power generation ranging from 17 to 20% of total natural gas use in China, estimates for industrial use ranging from 36 to 43%, estimates for residential/building use ranging from 18 to 25% and estimates for transportation use ranging from 4 to 13%. </t>
  </si>
  <si>
    <t xml:space="preserve">in our research, we found estimates for power generation ranging from 17 to 20% of total natural gas use in china, estimates for industrial use ranging from 36 to 43%, estimates for residential/building use ranging from 18 to 25% and estimates for transportation use ranging from 4 to 13%. </t>
  </si>
  <si>
    <t>Accelerate Market-Based Reforms â€¢   Continue natural gas price reforms.</t>
  </si>
  <si>
    <t>accelerate market-based reforms â€¢   continue natural gas price reforms.</t>
  </si>
  <si>
    <t xml:space="preserve">Chinaâ€™s shale is geologically complex, with a composition and fracture history that can make natural gas production challenging. </t>
  </si>
  <si>
    <t xml:space="preserve">chinaâ€™s shale is geologically complex, with a composition and fracture history that can make natural gas production challenging. </t>
  </si>
  <si>
    <t xml:space="preserve">Substantial research is currently underway to better understand the nature and extent of methane leakage from U.S natural gas systems, including from 108 US EIA, Natural Gas 1998 (April 1999), p.53, http://www.eia.gov/pub/oil_gas/natural_gas/analysis_publications/natural_gas_1998_issues_trends /pdf/it98.pdf; See also http://naturalgas.org/environment/naturalgas/ 109 See Chi-Jen Yang and Robert B. </t>
  </si>
  <si>
    <t xml:space="preserve">substantial research is currently underway to better understand the nature and extent of methane leakage from u.s natural gas systems, including from 108 us eia, natural gas 1998 (april 1999), p.53, http://www.eia.gov/pub/oil_gas/natural_gas/analysis_publications/natural_gas_1998_issues_trends /pdf/it98.pdf; see also http://naturalgas.org/environment/naturalgas/ 109 see chi-jen yang and robert b. </t>
  </si>
  <si>
    <t>20140922.pdf</t>
  </si>
  <si>
    <t>27 Figure 15: Change in annual natural gas export revenue by percent...........................................................</t>
  </si>
  <si>
    <t>27 figure 15: change in annual natural gas export revenue by percent...........................................................</t>
  </si>
  <si>
    <t xml:space="preserve">The displacement of 9.4 bcf/d (97 bcm) of LNG certain amount of natural gas, whether they take the gas or supply that resulted from the US shale boom coincided not. </t>
  </si>
  <si>
    <t xml:space="preserve">the displacement of 9.4 bcf/d (97 bcm) of lng certain amount of natural gas, whether they take the gas or supply that resulted from the us shale boom coincided not. </t>
  </si>
  <si>
    <t>Figure 12: Change in annual natural gas expenditures by value Billion 2011 USD $5       $2.1 $2.9 $0 -$1.6       -$1.0                 -$1.9 -$5                                          -$3.4              -$3.2                                            -$3.1 -$4.7 -$10                                                                          -$6.9 -$8.7                                                               -$8.7 -$15 -$20 -$20.9                                             9 bcf/d          18 bcf/d -$25 -$30 -$35 -$40 -$39.0 -$45 Canada                Europe        Japan     South Korea    China                 India             Other Asia Figure 13: Change in annual natural gas expenditures by percent Percent 15%             13.3% 9 bcf/d          18 bcf/d 9.4% 10% 5% 0% -1.1% -5%                                                                                                             -4.0% -7.3%                          -8.0%          -7.4% -10%</t>
  </si>
  <si>
    <t>figure 12: change in annual natural gas expenditures by value billion 2011 usd $5       $2.1 $2.9 $0 -$1.6       -$1.0                 -$1.9 -$5                                          -$3.4              -$3.2                                            -$3.1 -$4.7 -$10                                                                          -$6.9 -$8.7                                                               -$8.7 -$15 -$20 -$20.9                                             9 bcf/d          18 bcf/d -$25 -$30 -$35 -$40 -$39.0 -$45 canada                europe        japan     south korea    china                 india             other asia figure 13: change in annual natural gas expenditures by percent percent 15%             13.3% 9 bcf/d          18 bcf/d 9.4% 10% 5% 0% -1.1% -5%                                                                                                             -4.0% -7.3%                          -8.0%          -7.4% -10%</t>
  </si>
  <si>
    <t xml:space="preserve">Ruslustrated by the failure of the Nabucco pipeline project,               siaâ€™s crude oil and refined products exports amounted to which would have transported gas from the Caspian to                    $283 billion in 2013, whereas the total value of Russian Europe as part of efforts to diversify the Continentâ€™s gas              natural gas exports was less than $73 billion, of which an supply.99 In the case of the Polish LNG project, howevTable 5: Proposed Central and Eastern European LNG import terminals Probabiliy of           Capacity      Last Reported Country             Company                 Name of Facility      Investment Going Forward              (bcf/d)         Start Date Albania             Grupo Falcione          Fiere                 New Facility                         Low                  1.2               2016 Croatia             Plinacro                Krk island            New Facility                         Low                  0.6               2016 </t>
  </si>
  <si>
    <t xml:space="preserve">ruslustrated by the failure of the nabucco pipeline project,               siaâ€™s crude oil and refined products exports amounted to which would have transported gas from the caspian to                    $283 billion in 2013, whereas the total value of russian europe as part of efforts to diversify the continentâ€™s gas              natural gas exports was less than $73 billion, of which an supply.99 in the case of the polish lng project, howevtable 5: proposed central and eastern european lng import terminals probabiliy of           capacity      last reported country             company                 name of facility      investment going forward              (bcf/d)         start date albania             grupo falcione          fiere                 new facility                         low                  1.2               2016 croatia             plinacro                krk island            new facility                         low                  0.6               2016 </t>
  </si>
  <si>
    <t xml:space="preserve">The divergence between oil-indexed and spot         ing a small percentage of the contracted volumes to hub SPOT VERSUS OIL-INDEXED PRICES IN EUROPE The divergence of oil-indexed and spot natural gas pric-     ternational crude oil futures were settling into the current, es in Europe in recent years was initially the result of the historically high average range of over $100 per barrel, a 6 to 9 month lag embedded in most oil-indexed pricing        level which continues to bolster oil-indexed gas prices. formulas, which were originally put in place to protect gas Under the so-called take-or-pay obligations included in consumers in the event of an oil shock. </t>
  </si>
  <si>
    <t xml:space="preserve">the divergence between oil-indexed and spot         ing a small percentage of the contracted volumes to hub spot versus oil-indexed prices in europe the divergence of oil-indexed and spot natural gas pric-     ternational crude oil futures were settling into the current, es in europe in recent years was initially the result of the historically high average range of over $100 per barrel, a 6 to 9 month lag embedded in most oil-indexed pricing        level which continues to bolster oil-indexed gas prices. formulas, which were originally put in place to protect gas under the so-called take-or-pay obligations included in consumers in the event of an oil shock. </t>
  </si>
  <si>
    <t>Further details on our modeling approach are inINGM uses regional natural gas demand estimates from cluded in Appendix I.</t>
  </si>
  <si>
    <t>further details on our modeling approach are iningm uses regional natural gas demand estimates from cluded in appendix i.</t>
  </si>
  <si>
    <t xml:space="preserve">Even if it were economic for Europe to replace Russian LNG development has also been part of Russiaâ€™s long-term gas, volume obligations under existing long-term gas constrategy to diversify its natural gas exports. </t>
  </si>
  <si>
    <t xml:space="preserve">even if it were economic for europe to replace russian lng development has also been part of russiaâ€™s long-term gas, volume obligations under existing long-term gas constrategy to diversify its natural gas exports. </t>
  </si>
  <si>
    <t xml:space="preserve">And while US dependence on through net imports in 2013, nearly 90% came by pipeimported gas has fallen from a high of 5% of total enerline (Figure 7).28 Russia is the largest single source of Eugy consumption in 2002, European dependence on gas Figure 4: The relative role of natural gas Total gas and imported gas as a share of total energy consumption, 2013 70%                                     65.2% 65.2% Natural Gas / Total Energy Consumption 60% Net Gas Imports / Total Energy Consumption 50% 40%                                                 34.5% 29.6% 30%                            23.5% 19.7% 20%                                15.6% 10% 1.9% 0% -10% -20% -30% US       Canada         EU        Belarus  Ukraine   Russia Japan      Korea     China       India      Latin    Middle Africa America    East Source: BP Statistical Review of World Energy 2014. </t>
  </si>
  <si>
    <t xml:space="preserve">and while us dependence on through net imports in 2013, nearly 90% came by pipeimported gas has fallen from a high of 5% of total enerline (figure 7).28 russia is the largest single source of eugy consumption in 2002, european dependence on gas figure 4: the relative role of natural gas total gas and imported gas as a share of total energy consumption, 2013 70%                                     65.2% 65.2% natural gas / total energy consumption 60% net gas imports / total energy consumption 50% 40%                                                 34.5% 29.6% 30%                            23.5% 19.7% 20%                                15.6% 10% 1.9% 0% -10% -20% -30% us       canada         eu        belarus  ukraine   russia japan      korea     china       india      latin    middle africa america    east source: bp statistical review of world energy 2014. </t>
  </si>
  <si>
    <t>Figure 14: Change in annual natural gas export revenue by value Billion 2011 USD $5 $2.1 $1.1 $0 -$1.1                               -$0.4 -$1.1 -$1.6 -$2.3 -$5 -$6.0 -$10 -$12.1 -$15                                                                              -$13.8 -$20 9 bcf/d          18 bcf/d -$25                                         -$23.7 -$30 -$35                                                -$32.9 Canada           Australia           Russia        Middle East      Africa               Latin America Figure 15: Change in annual natural gas export revenue by percent Percent 40% 30%          27.7% 9 bcf/d          18 bcf/d 20% 13.8% 10% 0% -2.3% -10%                     -6.5%                                      -6.1% -20% -30%                                        -27.1%                                                  -25.7% -40%                            -34.7%                                    -34.9% -37.6%                                                   -36</t>
  </si>
  <si>
    <t>figure 14: change in annual natural gas export revenue by value billion 2011 usd $5 $2.1 $1.1 $0 -$1.1                               -$0.4 -$1.1 -$1.6 -$2.3 -$5 -$6.0 -$10 -$12.1 -$15                                                                              -$13.8 -$20 9 bcf/d          18 bcf/d -$25                                         -$23.7 -$30 -$35                                                -$32.9 canada           australia           russia        middle east      africa               latin america figure 15: change in annual natural gas export revenue by percent percent 40% 30%          27.7% 9 bcf/d          18 bcf/d 20% 13.8% 10% 0% -2.3% -10%                     -6.5%                                      -6.1% -20% -30%                                        -27.1%                                                  -25.7% -40%                            -34.7%                                    -34.9% -37.6%                                                   -36</t>
  </si>
  <si>
    <t xml:space="preserve">THE BENEFITS OF THE US SHALE GAS BOOM GLOBAL SUPPLY BOOST HELPED EUROPE                                 natural gas prices in Europe put considerable pressure on RENEGOTIATE SOME GAS CONTRACTS                                    Europeâ€™s traditional gas suppliers, particularly Russiaâ€™s Gazprom, to amend their oil-indexed price formulas, or ease The US natural gas revolution has already undermined the volumetric commitments tied to take-or-pay obligations. profits of Russian producers and benefitted European conThese take-or-pay contracts require a customer to pay for a sumers. </t>
  </si>
  <si>
    <t xml:space="preserve">the benefits of the us shale gas boom global supply boost helped europe                                 natural gas prices in europe put considerable pressure on renegotiate some gas contracts                                    europeâ€™s traditional gas suppliers, particularly russiaâ€™s gazprom, to amend their oil-indexed price formulas, or ease the us natural gas revolution has already undermined the volumetric commitments tied to take-or-pay obligations. profits of russian producers and benefitted european conthese take-or-pay contracts require a customer to pay for a sumers. </t>
  </si>
  <si>
    <t>31 Figure 20: Russian government revenue from natural gas exports.......................................................................</t>
  </si>
  <si>
    <t>31 figure 20: russian government revenue from natural gas exports.......................................................................</t>
  </si>
  <si>
    <t xml:space="preserve">113 Dieter Helm, â€œA Credible European Security Plan,â€ 2014, 100 Natural Gas Europe, â€œExtra EU Grant For The First Pol-        http://www.dieterhelm.co.uk/sites/default/files/European%20 ish LNG Terminal,â€ January 8, 2013, http://www.naturalgaseu-      Security%20Plan.pdf. rope.com/extra-eu-grant-for-the-first-polish-lng-terminal. </t>
  </si>
  <si>
    <t xml:space="preserve">113 dieter helm, â€œa credible european security plan,â€ 2014, 100 natural gas europe, â€œextra eu grant for the first pol-        http://www.dieterhelm.co.uk/sites/default/files/european%20 ish lng terminal,â€ january 8, 2013, http://www.naturalgaseu-      security%20plan.pdf. rope.com/extra-eu-grant-for-the-first-polish-lng-terminal. </t>
  </si>
  <si>
    <t xml:space="preserve">Moreover, withdrawal capacity generally are challenged by many factors, including: falls short of daily natural gas requirements in many European countries, especially during the peak winter months.      </t>
  </si>
  <si>
    <t xml:space="preserve">moreover, withdrawal capacity generally are challenged by many factors, including: falls short of daily natural gas requirements in many european countries, especially during the peak winter months.      </t>
  </si>
  <si>
    <t xml:space="preserve">6 EIA Short-Term Energy Outlook, http://www.eia.gov/foreNatural Gas,â€ Wall Street Journal, March 6, 2014, http://online.         casts/steo/report/natgas.cfm. wsj.com/news/articles/SB10001424052702303824204579421 024172546260;                                                            7 US Energy Information Administration, â€œUS natural gas imports by country,â€ http://www.eia.gov/dnav/ng/ng_move_ â€œItâ€™s time for America to hit Russia where it hurts; namely, in its wal- impc_s1_m.htm. let.â€ </t>
  </si>
  <si>
    <t xml:space="preserve">6 eia short-term energy outlook, http://www.eia.gov/forenatural gas,â€ wall street journal, march 6, 2014, http://online.         casts/steo/report/natgas.cfm. wsj.com/news/articles/sb10001424052702303824204579421 024172546260;                                                            7 us energy information administration, â€œus natural gas imports by country,â€ http://www.eia.gov/dnav/ng/ng_move_ â€œitâ€™s time for america to hit russia where it hurts; namely, in its wal- impc_s1_m.htm. let.â€ </t>
  </si>
  <si>
    <t xml:space="preserve">International Group of Liquefied Natural Gas Importers, â€œThe Bureau of Economic Analysis, â€œNational Income and Product LNG Industry in 2011.â€ </t>
  </si>
  <si>
    <t xml:space="preserve">international group of liquefied natural gas importers, â€œthe bureau of economic analysis, â€œnational income and product lng industry in 2011.â€ </t>
  </si>
  <si>
    <t xml:space="preserve">The oil and gas industries in European impact assessment suggests that such a reduction would countries are dominated by a few larger integrated players result in 26% lower natural gas imports in the EU in 2030 and a number of national champions, and lack the large relative to the baseline, which is equivalent to an 8 bcf/d number of independent exploration and production com(82 bcm) decline in net imports relative to the reference panies found in the United States, and to a lesser extent, scenario.133 The annual net cost of implementing the 30% Canada and Australia. target at the energy system level would average about $27 Less developed service industry: North America has by            billion through 2030,134 as the majority of energy efficienfar the most developed and vibrant oilfield service sector in    cy investments would be offset by fuel cost savings. </t>
  </si>
  <si>
    <t xml:space="preserve">the oil and gas industries in european impact assessment suggests that such a reduction would countries are dominated by a few larger integrated players result in 26% lower natural gas imports in the eu in 2030 and a number of national champions, and lack the large relative to the baseline, which is equivalent to an 8 bcf/d number of independent exploration and production com(82 bcm) decline in net imports relative to the reference panies found in the united states, and to a lesser extent, scenario.133 the annual net cost of implementing the 30% canada and australia. target at the energy system level would average about $27 less developed service industry: north america has by            billion through 2030,134 as the majority of energy efficienfar the most developed and vibrant oilfield service sector in    cy investments would be offset by fuel cost savings. </t>
  </si>
  <si>
    <t xml:space="preserve">With Ukraine,â€ Reuters, April 26, 2014, http://www.reuters. com/article/2014/04/26/ukraine-crisis-slovakia-gas-idUSL6N27 Eurostat, Natural gas consumption statistics, http://epp.       </t>
  </si>
  <si>
    <t xml:space="preserve">with ukraine,â€ reuters, april 26, 2014, http://www.reuters. com/article/2014/04/26/ukraine-crisis-slovakia-gas-idusl6n27 eurostat, natural gas consumption statistics, http://epp.       </t>
  </si>
  <si>
    <t xml:space="preserve">90 International Energy Agency, IEA Medium-Term Gas Mar77 International Group of Liquefied Natural Gas Importers,      ket Report 2014, p154-156. </t>
  </si>
  <si>
    <t xml:space="preserve">90 international energy agency, iea medium-term gas mar77 international group of liquefied natural gas importers,      ket report 2014, p154-156. </t>
  </si>
  <si>
    <t xml:space="preserve">Moreover, Japanese and Korean util-       export policy that remove the requirement that projects ities generally have greater ability to pass on high natural gas seeking to export to non-FTA countries obtain conditional prices to consumers than their European peers. </t>
  </si>
  <si>
    <t xml:space="preserve">moreover, japanese and korean util-       export policy that remove the requirement that projects ities generally have greater ability to pass on high natural gas seeking to export to non-fta countries obtain conditional prices to consumers than their european peers. </t>
  </si>
  <si>
    <t xml:space="preserve">This is generally a high percent of contracted volumes. with a period of sharply reduced European gas demand, due to the great recession in 2009 and the subsequent Euro        Statoil, one of the major gas suppliers to the European crisis from 2010.40 Oil prices rebounded quickly following        market, was the first to respond, introducing spot gas inthe crisis, but natural gas prices in Europe remained low,        dexation in most of its European contracts.41 Gazprom was due in large part to this additional supply of LNG. </t>
  </si>
  <si>
    <t xml:space="preserve">this is generally a high percent of contracted volumes. with a period of sharply reduced european gas demand, due to the great recession in 2009 and the subsequent euro        statoil, one of the major gas suppliers to the european crisis from 2010.40 oil prices rebounded quickly following        market, was the first to respond, introducing spot gas inthe crisis, but natural gas prices in europe remained low,        dexation in most of its european contracts.41 gazprom was due in large part to this additional supply of lng. </t>
  </si>
  <si>
    <t xml:space="preserve">25 US Department of Energy, â€œProcedures for Liquefied Natural Gas Export Decisions,â€ Federal Register, August 15, 2014, https:// 35 Isis Almeida, Anna Shiryaevskaya and Volodymyr Verbyany, www.federalregister.gov/articles/2014/08/15/2014-19364/pro-        â€œEuropean Gas Reverses Biggest Drop Since 2009 on Ukraine,â€ cedures-for-liquefied-natural-gas-export-decisions.                </t>
  </si>
  <si>
    <t xml:space="preserve">25 us department of energy, â€œprocedures for liquefied natural gas export decisions,â€ federal register, august 15, 2014, https:// 35 isis almeida, anna shiryaevskaya and volodymyr verbyany, www.federalregister.gov/articles/2014/08/15/2014-19364/pro-        â€œeuropean gas reverses biggest drop since 2009 on ukraine,â€ cedures-for-liquefied-natural-gas-export-decisions.                </t>
  </si>
  <si>
    <t xml:space="preserve">Drilling activity in the US gradually A surge in natural gas prices in the early 2000s promptshifted from gas-rich to liquids-rich shale plays, such as the ed companies to begin applying these three innovations Bakken and the Eagle Ford. </t>
  </si>
  <si>
    <t xml:space="preserve">drilling activity in the us gradually a surge in natural gas prices in the early 2000s promptshifted from gas-rich to liquids-rich shale plays, such as the ed companies to begin applying these three innovations bakken and the eagle ford. </t>
  </si>
  <si>
    <t xml:space="preserve">Figure 19: Marginal cost of natural gas suppliers to Europe $ per mmBtu Source: Morgan Stanley, IHS. </t>
  </si>
  <si>
    <t xml:space="preserve">figure 19: marginal cost of natural gas suppliers to europe $ per mmbtu source: morgan stanley, ihs. </t>
  </si>
  <si>
    <t>17 Figure 4: The relative role of natural gas ..........................</t>
  </si>
  <si>
    <t>17 figure 4: the relative role of natural gas ..........................</t>
  </si>
  <si>
    <t>35 Rising gas production will make the US a major                                         Invest in infrastructure for Central and Eastern Europe LNG exporter                                                                          Apply EU competition law to promote an integrated European gas market EUROPEâ€™S NATURAL GAS DILEMMA ..............................</t>
  </si>
  <si>
    <t>35 rising gas production will make the us a major                                         invest in infrastructure for central and eastern europe lng exporter                                                                          apply eu competition law to promote an integrated european gas market europeâ€™s natural gas dilemma ..............................</t>
  </si>
  <si>
    <t xml:space="preserve">APPENDIX I MODEL DOCUMENTATION                                          in this report are from the simulation runs conducted by RHG.141 We chose these models because they are publicTo assess the impact of LNG exports from the United States ly available and fully documented, and because they are on international natural gas markets, this study leverages a used to produce the Annual Energy Outlook (AEO) and set of interconnected energy-economic models developed International Energy Outlook (IEO), the most frequently and updated by the US Energy Information Administrareferenced projections of US and global energy supply and tion (EIA).140 Rhodium Group (RHG) maintains an indemand respectively. house version of each of these models and results presented Figure 1: Structure of the World Energy Projections System Plus (WEPS+) Source: EIA. energypolicy@columbia.edu | SEPTEMBER 2014 Â­Â­ | 43  AMERICAN GAS TO THE RESCUE? </t>
  </si>
  <si>
    <t xml:space="preserve">appendix i model documentation                                          in this report are from the simulation runs conducted by rhg.141 we chose these models because they are publicto assess the impact of lng exports from the united states ly available and fully documented, and because they are on international natural gas markets, this study leverages a used to produce the annual energy outlook (aeo) and set of interconnected energy-economic models developed international energy outlook (ieo), the most frequently and updated by the us energy information administrareferenced projections of us and global energy supply and tion (eia).140 rhodium group (rhg) maintains an indemand respectively. house version of each of these models and results presented figure 1: structure of the world energy projections system plus (weps+) source: eia. energypolicy@columbia.edu | september 2014 Â­Â­ | 43  american gas to the rescue? </t>
  </si>
  <si>
    <t>26 Figure 14: Change in annual natural gas export revenue by value...............................................................</t>
  </si>
  <si>
    <t>26 figure 14: change in annual natural gas export revenue by value...............................................................</t>
  </si>
  <si>
    <t xml:space="preserve">Dominion will provide a tolling service, and will not take possession of either the natural gas or the 65 Barclays report, â€œUS LNG export approvals: Burden shifts        LNG.â€ </t>
  </si>
  <si>
    <t xml:space="preserve">dominion will provide a tolling service, and will not take possession of either the natural gas or the 65 barclays report, â€œus lng export approvals: burden shifts        lng.â€ </t>
  </si>
  <si>
    <t xml:space="preserve">US energy supply and demand demand models forecast energy consumption and sup-             projections in WEPS+ are taken from NEMS. ply models forecast energy production, given price, GDP, INGM provides the natural gas supply curve used in the policy and technology input assumptions. </t>
  </si>
  <si>
    <t xml:space="preserve">us energy supply and demand demand models forecast energy consumption and sup-             projections in weps+ are taken from nems. ply models forecast energy production, given price, gdp, ingm provides the natural gas supply curve used in the policy and technology input assumptions. </t>
  </si>
  <si>
    <t xml:space="preserve">International Group of Liquefied Natural Gas Importers, â€œThe Buchan, David, â€œCan Shale Gas Transform Europeâ€™s Energy LNG Industry in 2012.â€ </t>
  </si>
  <si>
    <t xml:space="preserve">international group of liquefied natural gas importers, â€œthe buchan, david, â€œcan shale gas transform europeâ€™s energy lng industry in 2012.â€ </t>
  </si>
  <si>
    <t xml:space="preserve">The for WEPS+ come from IHS Global Insightâ€™s world macmodel contains region-specific resource availability and roeconomic model. production cost estimates for conventional onshore gas, To project world energy supply and demand, WEPS+ in-           conventional offshore gas, tight gas, shale gas and coalbed tegrates two other modelsâ€”the National Energy Model-           methane and transportation and processing cost estimates ing System (NEMS) and International Natural Gas Model          both for LNG and pipeline gas. </t>
  </si>
  <si>
    <t xml:space="preserve">the for weps+ come from ihs global insightâ€™s world macmodel contains region-specific resource availability and roeconomic model. production cost estimates for conventional onshore gas, to project world energy supply and demand, weps+ in-           conventional offshore gas, tight gas, shale gas and coalbed tegrates two other modelsâ€”the national energy model-           methane and transportation and processing cost estimates ing system (nems) and international natural gas model          both for lng and pipeline gas. </t>
  </si>
  <si>
    <t xml:space="preserve">18 US Office of Fossil Energy, â€œNatural Gas Regulation,â€           28 Natural gasâ€™s role in Europeâ€™s energy mix has declined slightly http://energy.gov/fe/services/natural-gas-regulation.              over the past few years from 26% in 2010 to 24% in 2013, thanks to policy-incentives for renewables and low carbon prices in the 19 US Office of Fossil Energy, â€œHow to Obtain Authorization        EU emission trading scheme that have allowed coal to regain some to Import and/or Export Natural Gas and LNG,â€ http://energy.       market share. </t>
  </si>
  <si>
    <t xml:space="preserve">18 us office of fossil energy, â€œnatural gas regulation,â€           28 natural gasâ€™s role in europeâ€™s energy mix has declined slightly http://energy.gov/fe/services/natural-gas-regulation.              over the past few years from 26% in 2010 to 24% in 2013, thanks to policy-incentives for renewables and low carbon prices in the 19 us office of fossil energy, â€œhow to obtain authorization        eu emission trading scheme that have allowed coal to regain some to import and/or export natural gas and lng,â€ http://energy.       market share. </t>
  </si>
  <si>
    <t xml:space="preserve">In addition, while LNG contracts may constrain trade in the near term, the model assumes markets are For global natural gas projections in particular, WEPS+ flexible over the long term and LNG will flow to the derelies on EIAâ€™s International Natural Gas Model (INGM), mand locations that value the LNG the most. which combines estimates of natural gas reserves, resources and extraction costs, energy demand, and trans-   We use as our reference case a scenario in which the portation costs and capacity in order to estimate future  US exports no natural gas, to isolate the energy market production, consumption, and prices of natural gas.       impact of potential US LNG exports. </t>
  </si>
  <si>
    <t xml:space="preserve">in addition, while lng contracts may constrain trade in the near term, the model assumes markets are for global natural gas projections in particular, weps+ flexible over the long term and lng will flow to the derelies on eiaâ€™s international natural gas model (ingm), mand locations that value the lng the most. which combines estimates of natural gas reserves, resources and extraction costs, energy demand, and trans-   we use as our reference case a scenario in which the portation costs and capacity in order to estimate future  us exports no natural gas, to isolate the energy market production, consumption, and prices of natural gas.       impact of potential us lng exports. </t>
  </si>
  <si>
    <t>CONCLUSION The shale gas revolution has transformed the North American energy landscape and upended the outlook for the global natural gas market.</t>
  </si>
  <si>
    <t>conclusion the shale gas revolution has transformed the north american energy landscape and upended the outlook for the global natural gas market.</t>
  </si>
  <si>
    <t xml:space="preserve">In its 2014 European 20 US Office of Fossil Energy, â€œSummary of LNG Export              Energy Security Strategy report, the European Commission projApplications of the Lower 48 States before the Department          ects current EU natural gas import levels will continue through of Energy (as of July 31, 2014),â€ http://energy.gov/sites/prod/    2020 and then grow between 2020 and 2030 (European Comfiles/2014/08/f18/Summary%20of%20LNG%20Export%20 mission, European Energy Security Strategy, 2014). </t>
  </si>
  <si>
    <t xml:space="preserve">in its 2014 european 20 us office of fossil energy, â€œsummary of lng export              energy security strategy report, the european commission projapplications of the lower 48 states before the department          ects current eu natural gas import levels will continue through of energy (as of july 31, 2014),â€ http://energy.gov/sites/prod/    2020 and then grow between 2020 and 2030 (european comfiles/2014/08/f18/summary%20of%20lng%20export%20 mission, european energy security strategy, 2014). </t>
  </si>
  <si>
    <t>The Main WEPS+ Natural Gas Supply Model.</t>
  </si>
  <si>
    <t>the main weps+ natural gas supply model.</t>
  </si>
  <si>
    <t xml:space="preserve">At 9 bcf/d (93 bcm) of US LNG exthe impact of US LNG exports on European security and ports, European consumers, including Ukraine, save $21 Russian foreign policy is limited by four factors: billion on natural gas per year (Figure 12), representing an 11% reduction in total natural gas expenditures (Fig-                   â€¢    US LNG will take several years to enter the market; ure 12). </t>
  </si>
  <si>
    <t xml:space="preserve">at 9 bcf/d (93 bcm) of us lng exthe impact of us lng exports on european security and ports, european consumers, including ukraine, save $21 russian foreign policy is limited by four factors: billion on natural gas per year (figure 12), representing an 11% reduction in total natural gas expenditures (fig-                   â€¢    us lng will take several years to enter the market; ure 12). </t>
  </si>
  <si>
    <t>Publication/ACER_Report_Inquiry_on_Transit_Contracts_9_ International Group of Liquefied Natural Gas Importers (GIApril_2013.pdf.</t>
  </si>
  <si>
    <t>publication/acer_report_inquiry_on_transit_contracts_9_ international group of liquefied natural gas importers (giapril_2013.pdf.</t>
  </si>
  <si>
    <t>Figure 20: Russian government revenue from                                   estimated $54 billion came from European pipeline gas natural gas exports                                                          exports (Figure 20).</t>
  </si>
  <si>
    <t>figure 20: russian government revenue from                                   estimated $54 billion came from european pipeline gas natural gas exports                                                          exports (figure 20).</t>
  </si>
  <si>
    <t xml:space="preserve">22 International Group of Liquefied Natural Gas Importers,         31 Ibid. </t>
  </si>
  <si>
    <t xml:space="preserve">22 international group of liquefied natural gas importers,         31 ibid. </t>
  </si>
  <si>
    <t xml:space="preserve">The greater European region, including Turkey, The absence of destination clauses may also reduce some Switzerland and the non-EU members on the Balkan Penelement of gas price volatility because, even if US LNG insula, imported about 17 bcf/d83 (179 bcm) of natural gas terminals run at or near capacity most of the time, their from Russia last year. </t>
  </si>
  <si>
    <t xml:space="preserve">the greater european region, including turkey, the absence of destination clauses may also reduce some switzerland and the non-eu members on the balkan penelement of gas price volatility because, even if us lng insula, imported about 17 bcf/d83 (179 bcm) of natural gas terminals run at or near capacity most of the time, their from russia last year. </t>
  </si>
  <si>
    <t xml:space="preserve">72 US Office of Fossil Fuel, â€œ How to Obtain Authorization to Import and/or Export Natural Gas and LNG, http://energy. </t>
  </si>
  <si>
    <t xml:space="preserve">72 us office of fossil fuel, â€œ how to obtain authorization to import and/or export natural gas and lng, http://energy. </t>
  </si>
  <si>
    <t xml:space="preserve">European Gas In Repeat of 2009, Naftogaz Says,â€ Bloomberg News, August 12, 2014, http://www.bloomberg.com/news/ 81 International Group of Liquefied Natural Gas Importers,      2014-08-12/russia-may-disrupt-european-gas-in-repeat-ofâ€œThe LNG Industry in 2013,â€ p31,                                2009-naftogaz-says.html. http://www.giignl.org/sites/default/files/PUBLIC_AREA/Publications/giignl_the_lng_industry_fv.pdf. </t>
  </si>
  <si>
    <t xml:space="preserve">european gas in repeat of 2009, naftogaz says,â€ bloomberg news, august 12, 2014, http://www.bloomberg.com/news/ 81 international group of liquefied natural gas importers,      2014-08-12/russia-may-disrupt-european-gas-in-repeat-ofâ€œthe lng industry in 2013,â€ p31,                                2009-naftogaz-says.html. http://www.giignl.org/sites/default/files/public_area/publications/giignl_the_lng_industry_fv.pdf. </t>
  </si>
  <si>
    <t xml:space="preserve">Asian project in Canada, for a natural gas-indexed contract.76 and Latin American buyers are also willing to pay higher Buyers are also less willing to make 20-year or 30-year        prices for LNG than European ones to meet rising demand, LNG purchase agreements. </t>
  </si>
  <si>
    <t xml:space="preserve">asian project in canada, for a natural gas-indexed contract.76 and latin american buyers are also willing to pay higher buyers are also less willing to make 20-year or 30-year        prices for lng than european ones to meet rising demand, lng purchase agreements. </t>
  </si>
  <si>
    <t>The EU can do so by: Romania and Bulgaria.112 Transmission system operaâ€¢ boosting natural gas infrastructure investment;    tors in Central and Eastern Europe have also set out to strengthen the resilience of existing cross-border pipeline â€¢    applying EU competition law to promote an intelinks by adding flow reversal capabilities to pipeline congrated European gas market; nections.</t>
  </si>
  <si>
    <t>the eu can do so by: romania and bulgaria.112 transmission system operaâ€¢ boosting natural gas infrastructure investment;    tors in central and eastern europe have also set out to strengthen the resilience of existing cross-border pipeline â€¢    applying eu competition law to promote an intelinks by adding flow reversal capabilities to pipeline congrated european gas market; nections.</t>
  </si>
  <si>
    <t xml:space="preserve">This is a significant realignment in the context majority of this import growth would be met with LNG. of a global LNG trade of 31 bcf/d (322 bcm)14 and came In the 2005 AEO, US LNG imports were projected to as the Fukushima disaster in 2011 significantly increased reach 9.7 bcf/d (100 bcm) by 2013â€”nearly as much as the Japanese LNG demand as nuclear power plants were taken current 10.3 bcf/d (106 bcm) of LNG exports by Qatar, off line.15 Figure 2: Net US natural gas imports Billion cubic feet per day Source: EIA Annual Energy Outlook 2005, Monthly Energy Review, 2014. energypolicy@columbia.edu | SEPTEMBER 2014 Â­Â­ | 9  AMERICAN GAS TO THE RESCUE? </t>
  </si>
  <si>
    <t xml:space="preserve">this is a significant realignment in the context majority of this import growth would be met with lng. of a global lng trade of 31 bcf/d (322 bcm)14 and came in the 2005 aeo, us lng imports were projected to as the fukushima disaster in 2011 significantly increased reach 9.7 bcf/d (100 bcm) by 2013â€”nearly as much as the japanese lng demand as nuclear power plants were taken current 10.3 bcf/d (106 bcm) of lng exports by qatar, off line.15 figure 2: net us natural gas imports billion cubic feet per day source: eia annual energy outlook 2005, monthly energy review, 2014. energypolicy@columbia.edu | september 2014 Â­Â­ | 9  american gas to the rescue? </t>
  </si>
  <si>
    <t xml:space="preserve">MODELING THE EFFECT OF FUTURE US LNG SUPPLY EUROPE SEES BIGGEST ECONOMIC GAINS                            European Union.85 Given the uncertainty surrounding FROM US LNG, WHILE RUSSIA THE MOST PAIN                       both market demand and policy support for future US LNG supply, we assess the impact of both 9 bcf/d (93 Despite challenges with US LNG exports, it is entirely bcm) and 18 bcf/d (186 bcm) of US LNG exports on Eupossible that additional export capacity could get approved ropean and global gas markets. and built, and that total US LNG exports could exceed the volumes already approved, or even potentially the 14.5    We find that European consumers stand to benefit bcf/d (150 bcm) Russia currently sells to members of the      considerably from US natural gas exports. </t>
  </si>
  <si>
    <t xml:space="preserve">modeling the effect of future us lng supply europe sees biggest economic gains                            european union.85 given the uncertainty surrounding from us lng, while russia the most pain                       both market demand and policy support for future us lng supply, we assess the impact of both 9 bcf/d (93 despite challenges with us lng exports, it is entirely bcm) and 18 bcf/d (186 bcm) of us lng exports on eupossible that additional export capacity could get approved ropean and global gas markets. and built, and that total us lng exports could exceed the volumes already approved, or even potentially the 14.5    we find that european consumers stand to benefit bcf/d (150 bcm) russia currently sells to members of the      considerably from us natural gas exports. </t>
  </si>
  <si>
    <t xml:space="preserve">In addition to the adjustments to nant, as subsidized renewables and cheap coal continue to European gas contracts with Russia, consumers are beginsqueeze natural gas out of power generation. </t>
  </si>
  <si>
    <t xml:space="preserve">in addition to the adjustments to nant, as subsidized renewables and cheap coal continue to european gas contracts with russia, consumers are beginsqueeze natural gas out of power generation. </t>
  </si>
  <si>
    <t>As             economic for buyers to take US natural gas.</t>
  </si>
  <si>
    <t>as             economic for buyers to take us natural gas.</t>
  </si>
  <si>
    <t xml:space="preserve">Both West Coast projects are relatively         price to cover its procurement and fuel costs.74 far from the parts of the country where natural gas producIt is unclear at this point how many other US LNG extion is growing, such as the Midwest and the Marcellus play port projects will use a similar tolling arrangement in their further east, and would source gas from the Rockies and offtake agreements.75 The deals announced so far suggest from Western Canada. </t>
  </si>
  <si>
    <t xml:space="preserve">both west coast projects are relatively         price to cover its procurement and fuel costs.74 far from the parts of the country where natural gas producit is unclear at this point how many other us lng extion is growing, such as the midwest and the marcellus play port projects will use a similar tolling arrangement in their further east, and would source gas from the rockies and offtake agreements.75 the deals announced so far suggest from western canada. </t>
  </si>
  <si>
    <t>11 Figure 2: Net US natural gas imports...................................</t>
  </si>
  <si>
    <t>11 figure 2: net us natural gas imports...................................</t>
  </si>
  <si>
    <t xml:space="preserve">86 Information about the global natural gas supply and deIn the case of Freeport LNG, in February 2013 it announced      mand curves, and underlying project cost and demand-elasticity it signed: â€œa binding 20-year Liquefaction Tolling Agreement    estimates, included in the INGM, NEMS and WEPS+ models (LTA) with BP for 4.4 million tons per annum (mtpa), equiva-    used for this analysis can be found in Appendix I. lent to the production capacity of the second train of Freeport LNGâ€™s proposed natural gas liquefaction and LNG loading fa-     87 Includes Norway, Ukraine, Belarus and Turkey. cility on Quintana Island near Freeport, Texas. </t>
  </si>
  <si>
    <t xml:space="preserve">86 information about the global natural gas supply and dein the case of freeport lng, in february 2013 it announced      mand curves, and underlying project cost and demand-elasticity it signed: â€œa binding 20-year liquefaction tolling agreement    estimates, included in the ingm, nems and weps+ models (lta) with bp for 4.4 million tons per annum (mtpa), equiva-    used for this analysis can be found in appendix i. lent to the production capacity of the second train of freeport lngâ€™s proposed natural gas liquefaction and lng loading fa-     87 includes norway, ukraine, belarus and turkey. cility on quintana island near freeport, texas. </t>
  </si>
  <si>
    <t xml:space="preserve">Expanded US      Lithuania is set to have a floating terminal in place by the natural gas exports can, however, improve European ne-       end of 2014, for exampleâ€”the natural gas transmission gotiating leverage, reduce long-term Russian influence in    infrastructure in Central and Eastern Europe was develEurope, and significantly reduce European natural gas ex-    oped during the Soviet-era, primarily to supply Western penditures through increased competition and supply di-      European gas markets, as discussed in the previous section. versification. </t>
  </si>
  <si>
    <t xml:space="preserve">expanded us      lithuania is set to have a floating terminal in place by the natural gas exports can, however, improve european ne-       end of 2014, for exampleâ€”the natural gas transmission gotiating leverage, reduce long-term russian influence in    infrastructure in central and eastern europe was develeurope, and significantly reduce european natural gas ex-    oped during the soviet-era, primarily to supply western penditures through increased competition and supply di-      european gas markets, as discussed in the previous section. versification. </t>
  </si>
  <si>
    <t>The model employs a linear program (LP)        natural gas supply curves in each of the sixteen WEPS+ reto simulate competitive natural gas markets.</t>
  </si>
  <si>
    <t>the model employs a linear program (lp)        natural gas supply curves in each of the sixteen weps+ reto simulate competitive natural gas markets.</t>
  </si>
  <si>
    <t>9                Table 2: Renegotiations of gas supply contracts Figure 3: Natural gas prices by region............................... 10                  with Gazprom...................................................................</t>
  </si>
  <si>
    <t>9                table 2: renegotiations of gas supply contracts figure 3: natural gas prices by region............................... 10                  with gazprom...................................................................</t>
  </si>
  <si>
    <t xml:space="preserve">Lithuania) is in the region of $17 billion, which implies In addition, Gazpromâ€™s share price continues to perform a maximum fine of about $1.7 billion.60 Even if the EUâ€™s IMPLICATIONS OF US LNG EXPORTS FOR ASIAN GAS MARKETS The Asia Pacific region is the larg-       Figure 9: Wholesale gas price formation of traded natural gas volumes est market for imported LNG and            Bcm/year, gas-on-gas competition % of total will become the largest concentrat1,200  ed gas consuming region by 2035, 39% surpassing North America and Eu-             1,000    Gas-on-Gas Competition  Oil Indexed &amp; Other 26% rope, according to the IEA.1 How-              800 ever, the Asia Pacific region lacks 600 a competitive gas market, and the                                                    16%          48% prospects of developing a suffi-               400 15% ciently liquid gas trading hub that            200  100% 100% 16% could establish a reliable price 0 signal for the region remain limited  </t>
  </si>
  <si>
    <t xml:space="preserve">lithuania) is in the region of $17 billion, which implies in addition, gazpromâ€™s share price continues to perform a maximum fine of about $1.7 billion.60 even if the euâ€™s implications of us lng exports for asian gas markets the asia pacific region is the larg-       figure 9: wholesale gas price formation of traded natural gas volumes est market for imported lng and            bcm/year, gas-on-gas competition % of total will become the largest concentrat1,200  ed gas consuming region by 2035, 39% surpassing north america and eu-             1,000    gas-on-gas competition  oil indexed &amp; other 26% rope, according to the iea.1 how-              800 ever, the asia pacific region lacks 600 a competitive gas market, and the                                                    16%          48% prospects of developing a suffi-               400 15% ciently liquid gas trading hub that            200  100% 100% 16% could establish a reliable price 0 signal for the region remain limited  </t>
  </si>
  <si>
    <t>34 Figure 9: Wholesale gas price formation of traded natural gas volumes.........................................................</t>
  </si>
  <si>
    <t>34 figure 9: wholesale gas price formation of traded natural gas volumes.........................................................</t>
  </si>
  <si>
    <t xml:space="preserve">Figure 3: Integrating WEPS+, NEMS and INGM The basic assumption behind the model is that gas pro-       For each scenario, we start by running NEMS to access the ducers, consumers and transportation providers will be-      impact of 0, 9 and 18 bcf/d of LNG exports on natural gas have competitively and hence gas supply and demand in        supply and demand within the US. </t>
  </si>
  <si>
    <t xml:space="preserve">figure 3: integrating weps+, nems and ingm the basic assumption behind the model is that gas pro-       for each scenario, we start by running nems to access the ducers, consumers and transportation providers will be-      impact of 0, 9 and 18 bcf/d of lng exports on natural gas have competitively and hence gas supply and demand in        supply and demand within the us. </t>
  </si>
  <si>
    <t xml:space="preserve">International Group of Liquefied Natural Gas Importers, â€œThe Brussels, May 2014, http://ec.europa.eu/energy/doc/20140528_ LNG Industry in 2010.â€ </t>
  </si>
  <si>
    <t xml:space="preserve">international group of liquefied natural gas importers, â€œthe brussels, may 2014, http://ec.europa.eu/energy/doc/20140528_ lng industry in 2010.â€ </t>
  </si>
  <si>
    <t xml:space="preserve">To cut through the hyperbole surrounding able future, due both to its ability to remain this issue, the Columbia University Center on Global Encost-competitive in the region and the fact that ergy Policy undertook a study that provides a cool-headed US LNG will displace other high-cost sources examination of the impact of US LNG exports on Euroof natural gas supply. </t>
  </si>
  <si>
    <t xml:space="preserve">to cut through the hyperbole surrounding able future, due both to its ability to remain this issue, the columbia university center on global encost-competitive in the region and the fact that ergy policy undertook a study that provides a cool-headed us lng will displace other high-cost sources examination of the impact of us lng exports on euroof natural gas supply. </t>
  </si>
  <si>
    <t xml:space="preserve">First, those US LNG terMoscowâ€™s energy leverage, a cool-headed examination of minals already approved will take years to come online, the potential impact of US liquefied natural gas (LNG) and the terminals still pending approval would not be exports is required. </t>
  </si>
  <si>
    <t xml:space="preserve">first, those us lng termoscowâ€™s energy leverage, a cool-headed examination of minals already approved will take years to come online, the potential impact of us liquefied natural gas (lng) and the terminals still pending approval would not be exports is required. </t>
  </si>
  <si>
    <t xml:space="preserve">In the case of Cove Point, Dominion specifies in a press state64 Bill White, â€œExpanded Panama Canal could reroute LNG in-        ment that: â€œThe customers will procure their own natural gas dustry,â€ Office of the Federal Coordinator for Alaska Natural Gas  and deliver it to the Cove Point pipeline. </t>
  </si>
  <si>
    <t xml:space="preserve">in the case of cove point, dominion specifies in a press state64 bill white, â€œexpanded panama canal could reroute lng in-        ment that: â€œthe customers will procure their own natural gas dustry,â€ office of the federal coordinator for alaska natural gas  and deliver it to the cove point pipeline. </t>
  </si>
  <si>
    <t xml:space="preserve">Presently, it has adequate storage to tended as an incentive to convince Kiev to join the Rusmeet domestic consumption some way into the winter sia-led trade bloc.33 Figure 7: EU natural gas imports by supplier Billion cubic meters, 2013 160 140                                                                        Pipeline LNG 120 100 80 136.2 60 102.4 40 20                                             24.8 23.0 2.1                     9.7                                                       1.5        2.2 0                                                     0.2     0.2       5.2         5.6 US         Norway          Russia   Algeria Egypt  Oman       Libya      Nigeria   Qatar       Peru    Trinidad &amp; Tobago Source: BP Statistical Review of World Energy 2014. </t>
  </si>
  <si>
    <t xml:space="preserve">presently, it has adequate storage to tended as an incentive to convince kiev to join the rusmeet domestic consumption some way into the winter sia-led trade bloc.33 figure 7: eu natural gas imports by supplier billion cubic meters, 2013 160 140                                                                        pipeline lng 120 100 80 136.2 60 102.4 40 20                                             24.8 23.0 2.1                     9.7                                                       1.5        2.2 0                                                     0.2     0.2       5.2         5.6 us         norway          russia   algeria egypt  oman       libya      nigeria   qatar       peru    trinidad &amp; tobago source: bp statistical review of world energy 2014. </t>
  </si>
  <si>
    <t xml:space="preserve">While competitive gasto-gas pricing of natural gas is gaining ground globally,                  These prevent the resale of natural gas cargoes in other with the most significant progress towards competitive                     markets, where they might fetch a higher price, thereby gas pricing made in Europe, the share of competitive-                      hindering the convergence of regional gas prices and ly-priced gas in Asia remains stagnant at around 15%                       stiffening the whole LNG supply chain. </t>
  </si>
  <si>
    <t xml:space="preserve">while competitive gasto-gas pricing of natural gas is gaining ground globally,                  these prevent the resale of natural gas cargoes in other with the most significant progress towards competitive                     markets, where they might fetch a higher price, thereby gas pricing made in europe, the share of competitive-                      hindering the convergence of regional gas prices and ly-priced gas in asia remains stagnant at around 15%                       stiffening the whole lng supply chain. </t>
  </si>
  <si>
    <t>Table 6: The significance of oil and gas exports to the Russian economy Export Revenues                                      $ billion in 2013                   % of GDP % of Export Revenues Crude Oil Export                                                   174                         8%                      33% Oil Products Export                                                109                         5%                      21% Total Oil Export                                                   283                        14%                      54% Natural Gas Pipeline Export                                         67                         3%                      13% LNG Export                                                            6                        0%                       1% Total Natural Gas Exports                                           73                         3%                      14% Total Oil &amp; Natural Gas Export</t>
  </si>
  <si>
    <t>table 6: the significance of oil and gas exports to the russian economy export revenues                                      $ billion in 2013                   % of gdp % of export revenues crude oil export                                                   174                         8%                      33% oil products export                                                109                         5%                      21% total oil export                                                   283                        14%                      54% natural gas pipeline export                                         67                         3%                      13% lng export                                                            6                        0%                       1% total natural gas exports                                           73                         3%                      14% total oil &amp; natural gas export</t>
  </si>
  <si>
    <t xml:space="preserve">47 Simon Pirani, â€œConsumers as Players in the Russian Gas Sec38 BP Statistical Review 2014, p23.                                  tor,â€ The Oxford Institute for Energy Studies, 2013, p4, http:// www.oxfordenergy.org/wpcms/wp-content/uploads/2013/01/ 39 Neil MacFarquhar, â€œGazprom Cuts Russiaâ€™s Natural Gas              Consumers-as-players-in-the-Russian-gas-sector.pdf. </t>
  </si>
  <si>
    <t xml:space="preserve">47 simon pirani, â€œconsumers as players in the russian gas sec38 bp statistical review 2014, p23.                                  tor,â€ the oxford institute for energy studies, 2013, p4, http:// www.oxfordenergy.org/wpcms/wp-content/uploads/2013/01/ 39 neil macfarquhar, â€œgazprom cuts russiaâ€™s natural gas              consumers-as-players-in-the-russian-gas-sector.pdf. </t>
  </si>
  <si>
    <t xml:space="preserve">Proven natural gas tracted alongside oil in these areas, the development of the reserves have grown by more than 50% since 2005, and Figure 1: US natural gas production and prices 70                                                                                                                                                             $9 Production (Left Axis) 65                                                                                                                                                             $8 Wellhead Prices (Right Axis) $7 60 Real 2013 USD per MMBTU $6 BIllion cubic feet per day 55 $5 50 $4 45 $3 40 $2 35                                                                                                                                                             $1 30                                                                                                                                                             $0 1971   1973   1975   1977  </t>
  </si>
  <si>
    <t xml:space="preserve">proven natural gas tracted alongside oil in these areas, the development of the reserves have grown by more than 50% since 2005, and figure 1: us natural gas production and prices 70                                                                                                                                                             $9 production (left axis) 65                                                                                                                                                             $8 wellhead prices (right axis) $7 60 real 2013 usd per mmbtu $6 billion cubic feet per day 55 $5 50 $4 45 $3 40 $2 35                                                                                                                                                             $1 30                                                                                                                                                             $0 1971   1973   1975   1977  </t>
  </si>
  <si>
    <t xml:space="preserve">In 2005, US natural gas prices at mitigating any environmental or public safety concerns Henry Hub were higher than what European or Japanese posed by terminal construction or operation. importers paid for LNG (Figure 3). </t>
  </si>
  <si>
    <t xml:space="preserve">in 2005, us natural gas prices at mitigating any environmental or public safety concerns henry hub were higher than what european or japanese posed by terminal construction or operation. importers paid for lng (figure 3). </t>
  </si>
  <si>
    <t xml:space="preserve">However, it only imports about 1.1 bcf/d A major barrier to replacing Russian pipeline gas with im-                (11 bcm) of natural gas annually, roughly 40% of Spainâ€™s ported LNG is infrastructure. </t>
  </si>
  <si>
    <t xml:space="preserve">however, it only imports about 1.1 bcf/d a major barrier to replacing russian pipeline gas with im-                (11 bcm) of natural gas annually, roughly 40% of spainâ€™s ported lng is infrastructure. </t>
  </si>
  <si>
    <t>33 Figure 7: EU natural gas imports by supplier.....................</t>
  </si>
  <si>
    <t>33 figure 7: eu natural gas imports by supplier.....................</t>
  </si>
  <si>
    <t>The key that 9 billion cubic feet per day (93 billion cufindings include: bic meters per year) of gross US LNG exports â€¢    The US shale gas boom has already helped             results in only a 1.5 bcf/d (15 bcm) net addiEuropean consumers and hurt Russian produc-          tion in global natural gas production. ers by expanding global gas supply and freeâ€¢ By forcing state-run Gazprom to reduce prices ing up liquefied natural gas (LNG) shipments to remain competitive in the European marpreviously planned for the US market.</t>
  </si>
  <si>
    <t>the key that 9 billion cubic feet per day (93 billion cufindings include: bic meters per year) of gross us lng exports â€¢    the us shale gas boom has already helped             results in only a 1.5 bcf/d (15 bcm) net addieuropean consumers and hurt russian produc-          tion in global natural gas production. ers by expanding global gas supply and freeâ€¢ by forcing state-run gazprom to reduce prices ing up liquefied natural gas (lng) shipments to remain competitive in the european marpreviously planned for the us market.</t>
  </si>
  <si>
    <t xml:space="preserve">By 2020, Crimea and continued efforts to destabilize Ukraine, the   the global natural gas market is likely to look quite difquestion of the role energy has played in the crisis has   ferent than it does today. </t>
  </si>
  <si>
    <t xml:space="preserve">by 2020, crimea and continued efforts to destabilize ukraine, the   the global natural gas market is likely to look quite difquestion of the role energy has played in the crisis has   ferent than it does today. </t>
  </si>
  <si>
    <t xml:space="preserve">2 For the purposes of this paper, billion cubic feet per day figures are converted into billion cubic meters per year through-        14 International Group of Liquefied Natural Gas Importers, out, assuming 1 billion cubic meters = 35.3 billion cubic feet           â€œThe LNG Industry in 2013,â€ of natural gas. </t>
  </si>
  <si>
    <t xml:space="preserve">2 for the purposes of this paper, billion cubic feet per day figures are converted into billion cubic meters per year through-        14 international group of liquefied natural gas importers, out, assuming 1 billion cubic meters = 35.3 billion cubic feet           â€œthe lng industry in 2013,â€ of natural gas. </t>
  </si>
  <si>
    <t xml:space="preserve">Of the 167                                                      Russian gas that is exported, roughly a quarter is shipped 32% Oil Exports                              to CIS countries, typically at a discount, further reduc283 ing natural gas export revenue.108 This discount applied Gas Exports 54% 73                                                     to Ukraine as well, until Gazprom decided to unilaterally 14% revoke it in April 2014. </t>
  </si>
  <si>
    <t xml:space="preserve">of the 167                                                      russian gas that is exported, roughly a quarter is shipped 32% oil exports                              to cis countries, typically at a discount, further reduc283 ing natural gas export revenue.108 this discount applied gas exports 54% 73                                                     to ukraine as well, until gazprom decided to unilaterally 14% revoke it in april 2014. </t>
  </si>
  <si>
    <t xml:space="preserve">In the 2013 AEO, natural gas prices WEPS+ and receiving demand estimates developed by         at Henry Hub are $4.13 per mmBtu (in real 2011 USD) in WEPS+.                                                    </t>
  </si>
  <si>
    <t xml:space="preserve">in the 2013 aeo, natural gas prices weps+ and receiving demand estimates developed by         at henry hub are $4.13 per mmbtu (in real 2011 usd) in weps+.                                                    </t>
  </si>
  <si>
    <t xml:space="preserve">Department of State launched the Unconven-            www.eia.gov/forecasts/aeo/nems/documentation/ingm/pdf/ tional Gas Technical Engagement Program in April 2010, â€œto         ingm(2011).pdf. help countries seeking to utilize their unconventional natural gas resourcesâ€”shale gas, tight gas and coal bed methaneâ€”to identi-     146 INGMâ€”WEPS+ interface uses historical relationship fy and develop them safely and economically.â€ </t>
  </si>
  <si>
    <t xml:space="preserve">department of state launched the unconven-            www.eia.gov/forecasts/aeo/nems/documentation/ingm/pdf/ tional gas technical engagement program in april 2010, â€œto         ingm(2011).pdf. help countries seeking to utilize their unconventional natural gas resourcesâ€”shale gas, tight gas and coal bed methaneâ€”to identi-     146 ingmâ€”weps+ interface uses historical relationship fy and develop them safely and economically.â€ </t>
  </si>
  <si>
    <t xml:space="preserve">41 Henning Gloynstein and Nerijus Adomaitis, â€œAnalysis: Sta-         48 Gazprom delivered 17 bcf/d (179 bcm) of natural gas to toil to gain in Europeâ€™s shift to spot gas pricing,â€ Reuters, August customers in the wider European region. </t>
  </si>
  <si>
    <t xml:space="preserve">41 henning gloynstein and nerijus adomaitis, â€œanalysis: sta-         48 gazprom delivered 17 bcf/d (179 bcm) of natural gas to toil to gain in europeâ€™s shift to spot gas pricing,â€ reuters, august customers in the wider european region. </t>
  </si>
  <si>
    <t xml:space="preserve">Ultimately, the congas hubs, making their overall economics less favorable.71 tract structure could have important implications for the Some of the other proposed greenfield projects are little volume of LNG that the US exports and thus the impact more than PowerPoint presentations at the moment, as it it has on US gas prices. only costs $50 to file an export application with DOE.72 Under traditional take-or-pay contracts, even if the US price of gas rose enough to make US natural gas, plus liqUS LNG CONTRACT TERMS MAY CREATE                                  uefaction and transportation, uncompetitive in foreign FLEXIBILITY AND LIQUIDITY IN GLOBAL MARKET                        markets, the buyer would still be obligated to take the cargo, so the US would continue to export the contracted US LNG export terminals will operate under a fundamenvolumes of gas. </t>
  </si>
  <si>
    <t xml:space="preserve">ultimately, the congas hubs, making their overall economics less favorable.71 tract structure could have important implications for the some of the other proposed greenfield projects are little volume of lng that the us exports and thus the impact more than powerpoint presentations at the moment, as it it has on us gas prices. only costs $50 to file an export application with doe.72 under traditional take-or-pay contracts, even if the us price of gas rose enough to make us natural gas, plus liqus lng contract terms may create                                  uefaction and transportation, uncompetitive in foreign flexibility and liquidity in global market                        markets, the buyer would still be obligated to take the cargo, so the us would continue to export the contracted us lng export terminals will operate under a fundamenvolumes of gas. </t>
  </si>
  <si>
    <t>FIGURES                                                                                  TABLES Figure 1: US natural gas production and prices...................</t>
  </si>
  <si>
    <t>figures                                                                                  tables figure 1: us natural gas production and prices...................</t>
  </si>
  <si>
    <t>3 Energy Information Administration, â€œNatural Gas Gross                  15 US Energy Information Administration, Japan country Withdrawals and Production,â€ http://www.eia.gov/dnav/ng/                 brief, http://www.eia.gov/countries/cab.cfm?</t>
  </si>
  <si>
    <t>3 energy information administration, â€œnatural gas gross                  15 us energy information administration, japan country withdrawals and production,â€ http://www.eia.gov/dnav/ng/                 brief, http://www.eia.gov/countries/cab.cfm?</t>
  </si>
  <si>
    <t xml:space="preserve">21 Not all countries that have an FTA with the United States       gazprom.com/f/posts/55/477129/gazprom-in-figures-2009require national treatment for trade in natural gas, (i.e. </t>
  </si>
  <si>
    <t xml:space="preserve">21 not all countries that have an fta with the united states       gazprom.com/f/posts/55/477129/gazprom-in-figures-2009require national treatment for trade in natural gas, (i.e. </t>
  </si>
  <si>
    <t xml:space="preserve">Paris. http://www.giignl.org/sites/deenergy_security_communication.pdf.  fault/files/PUBLIC_AREA/Publications/giignl_the_lng_indusEuropean Commission, â€œEnergy Efficiency and its Contribution       try_2010.pdf. to Energy Security and the Framework for Climate and EnerInternational Group of Liquefied Natural Gas Importers, â€œThe gy Policy (Working Document).â€ </t>
  </si>
  <si>
    <t xml:space="preserve">paris. http://www.giignl.org/sites/deenergy_security_communication.pdf.  fault/files/public_area/publications/giignl_the_lng_induseuropean commission, â€œenergy efficiency and its contribution       try_2010.pdf. to energy security and the framework for climate and enerinternational group of liquefied natural gas importers, â€œthe gy policy (working document).â€ </t>
  </si>
  <si>
    <t>26 Map 3: The Blue Stream and the proposed South Figure 13: Change in annual natural gas expenditures                                      Stream pipelines............................................................... 37 by percent.........................................................................</t>
  </si>
  <si>
    <t>26 map 3: the blue stream and the proposed south figure 13: change in annual natural gas expenditures                                      stream pipelines............................................................... 37 by percent.........................................................................</t>
  </si>
  <si>
    <t xml:space="preserve">Thus, in our modeling we find that 9 billion cuwere they to be approved, financed, and constructed, bic feet per day (93 billion cubic meters per year)2 of would have an even greater effect, especially if coupled gross US LNG exports results in only a 1.5 bcf/day (15.5 with much-needed policy and infrastructure changes bcm) net addition to global natural gas supply. by Europe. </t>
  </si>
  <si>
    <t xml:space="preserve">thus, in our modeling we find that 9 billion cuwere they to be approved, financed, and constructed, bic feet per day (93 billion cubic meters per year)2 of would have an even greater effect, especially if coupled gross us lng exports results in only a 1.5 bcf/day (15.5 with much-needed policy and infrastructure changes bcm) net addition to global natural gas supply. by europe. </t>
  </si>
  <si>
    <t>24         Map 2: The Ukrainian and the Yamal-Europe gas Figure 12: Change in annual natural gas expenditures                                      pipeline system................................................................. 36 by value............................................................................</t>
  </si>
  <si>
    <t>24         map 2: the ukrainian and the yamal-europe gas figure 12: change in annual natural gas expenditures                                      pipeline system................................................................. 36 by value............................................................................</t>
  </si>
  <si>
    <t xml:space="preserve">Most considerations has proved challenging in the past, as il-               of this, however, was from oil rather than natural gas. </t>
  </si>
  <si>
    <t xml:space="preserve">most considerations has proved challenging in the past, as il-               of this, however, was from oil rather than natural gas. </t>
  </si>
  <si>
    <t>Map 1: Gazpromâ€™s natural gas export pipeline system to China Source: Gazprom. energypolicy@columbia.edu | SEPTEMBER 2014 Â­Â­ | 19  AMERICAN GAS TO THE RESCUE?</t>
  </si>
  <si>
    <t>map 1: gazpromâ€™s natural gas export pipeline system to china source: gazprom. energypolicy@columbia.edu | september 2014 Â­Â­ | 19  american gas to the rescue?</t>
  </si>
  <si>
    <t xml:space="preserve">EU member states imported 14.5 bcf/d in 2009, the corresponding share was 67%.79 Prospective        (150 bcm) of natural gas from Russia in 2013 (Figure 11), developers of new greenfield liquefaction projects still need  while the idle LNG import capacity in the bloc was about to secure 20-year offtake agreements to be able to obtain      14.1 bcf/d (146 bcm)â€”although the largest chunk of unfinancing, and to justify the large up-front capital invest-   used regasification capacity is in Spain, which is not well ment associated with LNG projects.                             connected to the rest of the European gas transmission system. </t>
  </si>
  <si>
    <t xml:space="preserve">eu member states imported 14.5 bcf/d in 2009, the corresponding share was 67%.79 prospective        (150 bcm) of natural gas from russia in 2013 (figure 11), developers of new greenfield liquefaction projects still need  while the idle lng import capacity in the bloc was about to secure 20-year offtake agreements to be able to obtain      14.1 bcf/d (146 bcm)â€”although the largest chunk of unfinancing, and to justify the large up-front capital invest-   used regasification capacity is in spain, which is not well ment associated with lng projects.                             connected to the rest of the european gas transmission system. </t>
  </si>
  <si>
    <t>Europeâ€™s natural gas position stands in stark contrast to               Within the EU dependence on imported natural gas varthat of the US.</t>
  </si>
  <si>
    <t>europeâ€™s natural gas position stands in stark contrast to               within the eu dependence on imported natural gas varthat of the us.</t>
  </si>
  <si>
    <t xml:space="preserve">International Energy Agency, â€œIEA Medium-Term Gas Market International Group of Liquefied Natural Gas Importers, â€œThe Report 2014.â€ </t>
  </si>
  <si>
    <t xml:space="preserve">international energy agency, â€œiea medium-term gas market international group of liquefied natural gas importers, â€œthe report 2014.â€ </t>
  </si>
  <si>
    <t xml:space="preserve">Therefore, cutting energy demand in         stacle to more efficient energy use.138 The IMF has recently Eastern member statesâ€™ residential and commercial sectors,       set the gradual reduction of natural gas subsidies in Ukraine where the greatest potential lies, may be among the most         as one of the main conditions for a $17 billion loan package cost-efficient way to reduce Russian gas imports.                for the country.139 Similar incentives should be provided to further financial assistance programs targeting Ukraine. </t>
  </si>
  <si>
    <t xml:space="preserve">therefore, cutting energy demand in         stacle to more efficient energy use.138 the imf has recently eastern member statesâ€™ residential and commercial sectors,       set the gradual reduction of natural gas subsidies in ukraine where the greatest potential lies, may be among the most         as one of the main conditions for a $17 billion loan package cost-efficient way to reduce russian gas imports.                for the country.139 similar incentives should be provided to further financial assistance programs targeting ukraine. </t>
  </si>
  <si>
    <t xml:space="preserve">See Office of Fossil Energy, â€œHow to Obtain Authorization to Import and/or Export Natural Gas and LNG,â€        EU consumption data from BP Statistical Review 2014, p23. http://energy.gov/fe/services/natural-gas-regulation/how-obtain-authorization-import-andor-export-natural-gas-and-lng. </t>
  </si>
  <si>
    <t xml:space="preserve">see office of fossil energy, â€œhow to obtain authorization to import and/or export natural gas and lng,â€        eu consumption data from bp statistical review 2014, p23. http://energy.gov/fe/services/natural-gas-regulation/how-obtain-authorization-import-andor-export-natural-gas-and-lng. </t>
  </si>
  <si>
    <t xml:space="preserve">Additionally, increased foreign demand result from US LNG exports,                             for US natural gas leads to a modest increase in domestic prices and reduction in domestic consumption. </t>
  </si>
  <si>
    <t xml:space="preserve">additionally, increased foreign demand result from us lng exports,                             for us natural gas leads to a modest increase in domestic prices and reduction in domestic consumption. </t>
  </si>
  <si>
    <t xml:space="preserve">Royce, headed to Ukraine,              ferc.gov/industries/gas/indus-act/lng/lng-existing.pdf. says US underestimates Putin,â€ by Cathy Taylor, Orange County Register, April 16, 2014;                                                11 US Energy Information Administration, â€œUS net natural gas imports (annual),â€ http://www.eia.gov/dnav/ng/hist/ â€œToday, the US has the leverage to liberate our allies from Russiaâ€™s     n9180us1A.htm. stranglehold on the European natural-gas market.â€ </t>
  </si>
  <si>
    <t xml:space="preserve">royce, headed to ukraine,              ferc.gov/industries/gas/indus-act/lng/lng-existing.pdf. says us underestimates putin,â€ by cathy taylor, orange county register, april 16, 2014;                                                11 us energy information administration, â€œus net natural gas imports (annual),â€ http://www.eia.gov/dnav/ng/hist/ â€œtoday, the us has the leverage to liberate our allies from russiaâ€™s     n9180us1a.htm. stranglehold on the european natural-gas market.â€ </t>
  </si>
  <si>
    <t xml:space="preserve">But such measures cannot fully compensate for the Ukrainian loss, as about a third of Russian gas shipments to Europe will have to be transported via Ukraine, even if Gazprom ramps up transport volumes through its Nord Stream pipeline to full capacity.39 Given both Ukraineâ€™s and the EUâ€™s dependence on Russian gas, and the importance of energy exports to the Russian economy, it is logical that policymakers, both in Europe and the US, are exploring the extent to which US LNG exports can help resolve the current crisis by providing Europe with an alternative source of natural gas supply and thus reducing Moscowâ€™s leverage over both Ukraine and EU member states, and prompting a energypolicy@columbia.edu | SEPTEMBER 2014 Â­Â­ | 15  AMERICAN GAS TO THE RESCUE? </t>
  </si>
  <si>
    <t xml:space="preserve">but such measures cannot fully compensate for the ukrainian loss, as about a third of russian gas shipments to europe will have to be transported via ukraine, even if gazprom ramps up transport volumes through its nord stream pipeline to full capacity.39 given both ukraineâ€™s and the euâ€™s dependence on russian gas, and the importance of energy exports to the russian economy, it is logical that policymakers, both in europe and the us, are exploring the extent to which us lng exports can help resolve the current crisis by providing europe with an alternative source of natural gas supply and thus reducing moscowâ€™s leverage over both ukraine and eu member states, and prompting a energypolicy@columbia.edu | september 2014 Â­Â­ | 15  american gas to the rescue? </t>
  </si>
  <si>
    <t>Rising US gas exports will push down world prices prove that negotiating power and provide the region and crowd out other higher cost sources of natural gas with more supply options.</t>
  </si>
  <si>
    <t>rising us gas exports will push down world prices prove that negotiating power and provide the region and crowd out other higher cost sources of natural gas with more supply options.</t>
  </si>
  <si>
    <t xml:space="preserve">Improving energy efficiency can play a significant role in More concentrated oil and gas industry: Independent reducing European natural gas demand and imports in producers, not the large majors, led the US shale revoluthe medium- to long-term. </t>
  </si>
  <si>
    <t xml:space="preserve">improving energy efficiency can play a significant role in more concentrated oil and gas industry: independent reducing european natural gas demand and imports in producers, not the large majors, led the us shale revoluthe medium- to long-term. </t>
  </si>
  <si>
    <t>30 Figure 19: Marginal cost of natural gas suppliers to Europe..........................................................................</t>
  </si>
  <si>
    <t>30 figure 19: marginal cost of natural gas suppliers to europe..........................................................................</t>
  </si>
  <si>
    <t>62 Goldman Sachs includes five LNG terminals in its base-          gov/fe/services/natural-gas-regulation/how-obtain-authorizaline forecast through 2020 with a combined capacity of 8.5 bcf/    tion-import-andor-export-natural-gas-and-lng. day, or 88 bcm in its research note â€œGlobal LNG: The next 10 years: Looking softer on the back end,â€ (March 31, 2014); Bar-     73 Goldman Sachs, â€œInitiate on Cheniere; LNG and CQH at clays assumes that five to seven US LNG terminals can be built     Buy; CQP at Neutral,â€ p4, January 7, 2014. through 2020, the companyâ€™s baseline capacity forecast is for 8 bcf/day, or 83 bcm, in â€œUS LNG export approvals: Burden shifts     74 See Cheniere Energyâ€™s 8-K filing from August 11, 2014, to FERC,â€ (June 13, 2014); Credit Suisse has six US terminals      http://biz.yahoo.com/e/140811/lng8-k.html. in its baseline forecast with a combined capacity of 8.5 bcf/day, or 88 bcm, as presented in its â€œOil and Natural Gas Outlook for    75 Operators of the Cove P</t>
  </si>
  <si>
    <t>62 goldman sachs includes five lng terminals in its base-          gov/fe/services/natural-gas-regulation/how-obtain-authorizaline forecast through 2020 with a combined capacity of 8.5 bcf/    tion-import-andor-export-natural-gas-and-lng. day, or 88 bcm in its research note â€œglobal lng: the next 10 years: looking softer on the back end,â€ (march 31, 2014); bar-     73 goldman sachs, â€œinitiate on cheniere; lng and cqh at clays assumes that five to seven us lng terminals can be built     buy; cqp at neutral,â€ p4, january 7, 2014. through 2020, the companyâ€™s baseline capacity forecast is for 8 bcf/day, or 83 bcm, in â€œus lng export approvals: burden shifts     74 see cheniere energyâ€™s 8-k filing from august 11, 2014, to ferc,â€ (june 13, 2014); credit suisse has six us terminals      http://biz.yahoo.com/e/140811/lng8-k.html. in its baseline forecast with a combined capacity of 8.5 bcf/day, or 88 bcm, as presented in its â€œoil and natural gas outlook for    75 operators of the cove p</t>
  </si>
  <si>
    <t xml:space="preserve">Going forward, it is possible that natural gasâ€™s share of Russiaâ€™s energy export revenue may rise as Moscow implements various tax reforms to encourage Russian GDP: $2,095 billion greater investment in its oil sector, particularly unconOil Exports ventional production, which could reduce the share of oil 283                             rents captured by the state.105 Expanded sanctions, if they 14% Gas Exports continue to target oil rather than gas production, may 73 3%                      have a similar effect. </t>
  </si>
  <si>
    <t xml:space="preserve">going forward, it is possible that natural gasâ€™s share of russiaâ€™s energy export revenue may rise as moscow implements various tax reforms to encourage russian gdp: $2,095 billion greater investment in its oil sector, particularly unconoil exports ventional production, which could reduce the share of oil 283                             rents captured by the state.105 expanded sanctions, if they 14% gas exports continue to target oil rather than gas production, may 73 3%                      have a similar effect. </t>
  </si>
  <si>
    <t xml:space="preserve">AMERICAâ€™S NATURAL GAS TURNAROUND US DOMESTIC GAS BOOM REDIRECTS GLOBAL                                                                       production has expanded by 17 bcf/d (175 bcm), or 34%, LNG SUPPLIES                                                                                                due almost entirely to output from shale plays3 (Figure 1). </t>
  </si>
  <si>
    <t xml:space="preserve">americaâ€™s natural gas turnaround us domestic gas boom redirects global                                                                       production has expanded by 17 bcf/d (175 bcm), or 34%, lng supplies                                                                                                due almost entirely to output from shale plays3 (figure 1). </t>
  </si>
  <si>
    <t xml:space="preserve">Gazprom half of all imports, even in the 18 bcf/d (186 bcm) scenario. has long been working to diversify its exports to reduce While Europe has the physical ability over the long-term its reliance on the European natural gas market, primarito replace all the gas it currently buys from Russia, such a ly via pipeline gas supplies to China. </t>
  </si>
  <si>
    <t xml:space="preserve">gazprom half of all imports, even in the 18 bcf/d (186 bcm) scenario. has long been working to diversify its exports to reduce while europe has the physical ability over the long-term its reliance on the european natural gas market, primarito replace all the gas it currently buys from russia, such a ly via pipeline gas supplies to china. </t>
  </si>
  <si>
    <t xml:space="preserve">However, natural gas output at scale in the Barnett, Haynesville, and Fayetteville shale has continued to expand thanks to the associated gas exdepositsâ€”and the result was dramatic. </t>
  </si>
  <si>
    <t xml:space="preserve">however, natural gas output at scale in the barnett, haynesville, and fayetteville shale has continued to expand thanks to the associated gas exdepositsâ€”and the result was dramatic. </t>
  </si>
  <si>
    <t>US natural gas production costs are based on the detailed US projections from NEMS.</t>
  </si>
  <si>
    <t>us natural gas production costs are based on the detailed us projections from nems.</t>
  </si>
  <si>
    <t xml:space="preserve">Asian buyers European carbon prices has further undermined the comare pressing Chevron, the developer of the Kitimat LNG petitiveness of natural gas relative to coal in the EU. </t>
  </si>
  <si>
    <t xml:space="preserve">asian buyers european carbon prices has further undermined the comare pressing chevron, the developer of the kitimat lng petitiveness of natural gas relative to coal in the eu. </t>
  </si>
  <si>
    <t xml:space="preserve">Ten Kate, Werner, Lazlo Varro, Anne-Sophie Corbeau, â€œDevel-       Goldman Sachs, â€œWhat if all US LNG exports turn out to be oping a Natural Gas Trading Hub in Asia,â€ Paris: International    optional?â€ </t>
  </si>
  <si>
    <t xml:space="preserve">ten kate, werner, lazlo varro, anne-sophie corbeau, â€œdevel-       goldman sachs, â€œwhat if all us lng exports turn out to be oping a natural gas trading hub in asia,â€ paris: international    optional?â€ </t>
  </si>
  <si>
    <t xml:space="preserve">In our modeling, Rusrent and future natural gas production in the traditional siaâ€™s share of European gas87 imports declines modestly in West Siberian gas producing basins, and thus has an inresponse to US LNG exports but still accounts for nearly centive to remain price competitive in Europe. </t>
  </si>
  <si>
    <t xml:space="preserve">in our modeling, rusrent and future natural gas production in the traditional siaâ€™s share of european gas87 imports declines modestly in west siberian gas producing basins, and thus has an inresponse to us lng exports but still accounts for nearly centive to remain price competitive in europe. </t>
  </si>
  <si>
    <t xml:space="preserve">The US natural gas demand projections LNG and pipeline gas trade, the model assumes that mar-      from each of these scenarios are then passed to WEPS+. ginal supply and demand decisions reflect marginal cost,     We then modify the amount of US LNG export capacity based on underlying supply, demand and transportation        available in INGM under each scenario and update the fundamentals. </t>
  </si>
  <si>
    <t xml:space="preserve">the us natural gas demand projections lng and pipeline gas trade, the model assumes that mar-      from each of these scenarios are then passed to weps+. ginal supply and demand decisions reflect marginal cost,     we then modify the amount of us lng export capacity based on underlying supply, demand and transportation        available in ingm under each scenario and update the fundamentals. </t>
  </si>
  <si>
    <t>24                         Map 1: Gazpromâ€™s natural gas export pipeline system Figure 11: European LNG Import capacity vs.                                               to China............................................................................</t>
  </si>
  <si>
    <t>24                         map 1: gazpromâ€™s natural gas export pipeline system figure 11: european lng import capacity vs.                                               to china............................................................................</t>
  </si>
  <si>
    <t xml:space="preserve">As a result, most of the proposed brownfield export facilities    natural gas spot price indexation for spot or term LNG conare among the cheapest LNG liquefaction projects globally.        tracts in Europe, although long-term contracts often continThese projects have very favorable netback economics, and         ue to use oil indexation.) </t>
  </si>
  <si>
    <t xml:space="preserve">as a result, most of the proposed brownfield export facilities    natural gas spot price indexation for spot or term lng conare among the cheapest lng liquefaction projects globally.        tracts in europe, although long-term contracts often continthese projects have very favorable netback economics, and         ue to use oil indexation.) </t>
  </si>
  <si>
    <t xml:space="preserve">A small decline in sales volume and tral Europe; and a large decline in sales price to Europe translates into a $24 billion (Figure 14), or 27% (Figure 15), reduction in                  â€¢    Natural gas revenue is a small share of Russiaâ€™s enannual export revenue at 9 bcf/d (93 bcm) of US LNG                             ergy export revenues. exports relative to a world where US gas is not sold abroad. </t>
  </si>
  <si>
    <t xml:space="preserve">a small decline in sales volume and tral europe; and a large decline in sales price to europe translates into a $24 billion (figure 14), or 27% (figure 15), reduction in                  â€¢    natural gas revenue is a small share of russiaâ€™s enannual export revenue at 9 bcf/d (93 bcm) of us lng                             ergy export revenues. exports relative to a world where us gas is not sold abroad. </t>
  </si>
  <si>
    <t xml:space="preserve">EUROPEâ€™S NATURAL GAS DILEMMA EUROPE REMAINS HEAVILY DEPENDENT ON                                     imports has grown over the past decade, up from 12% in RUSSIAN PIPELINE GAS SUPPLIES                                           2002 (Figure 5). </t>
  </si>
  <si>
    <t xml:space="preserve">europeâ€™s natural gas dilemma europe remains heavily dependent on                                     imports has grown over the past decade, up from 12% in russian pipeline gas supplies                                           2002 (figure 5). </t>
  </si>
  <si>
    <t xml:space="preserve">â€œAmerican natural gas exports would help Ukraine free itself from 9 BP Statistical Review of World Energy 2014, â€œMiddle Russian energy and Putinâ€™s political manipulation.â€ </t>
  </si>
  <si>
    <t xml:space="preserve">â€œamerican natural gas exports would help ukraine free itself from 9 bp statistical review of world energy 2014, â€œmiddle russian energy and putinâ€™s political manipulation.â€ </t>
  </si>
  <si>
    <t xml:space="preserve">53 Isis Almeida and Anna Shiryaevskaya, â€œEni Gets Gaprom 44 Anna Shiryaevskaya, â€œEni Seeks Third Revision To Gazprom          Gas Price Cut as Oil Link Challenged,â€ Bloomberg News, May Natural Gas Supply Contract,â€ Bloomberg News, February 20,           23, 2014, http://www.bloomberg.com/news/2014-05-23/eni2013, http://www.bloomberg.com/news/2013-02-20/eni-seeks-            gets-gazprom-gas-price-cut-as-oil-link-challenged.html. third-revision-to-gazprom-natural-gas-supply-contract.html. </t>
  </si>
  <si>
    <t xml:space="preserve">53 isis almeida and anna shiryaevskaya, â€œeni gets gaprom 44 anna shiryaevskaya, â€œeni seeks third revision to gazprom          gas price cut as oil link challenged,â€ bloomberg news, may natural gas supply contract,â€ bloomberg news, february 20,           23, 2014, http://www.bloomberg.com/news/2014-05-23/eni2013, http://www.bloomberg.com/news/2013-02-20/eni-seeks-            gets-gazprom-gas-price-cut-as-oil-link-challenged.html. third-revision-to-gazprom-natural-gas-supply-contract.html. </t>
  </si>
  <si>
    <t xml:space="preserve">US Sens John McCain and John Hoeven, from their op ed â€œPutting Ameri-                 12 BP Statistical Review 2014, p29. caâ€™s Energy Leverage to Use,â€ Wall Street Journal, July 28, 2014, http://online.wsj.com/articles/john-hoeven-and-john-mccain-              13 For more details on the EIAâ€™s 2005 forecast for natural gas putting-americas-energy-leverage-to-use-1406590261.                      imports, see EIA Annual Energy Outlook 2005, http://www.eia. gov/forecasts/archive/aeo05/pdf/0383(2005).pdf. </t>
  </si>
  <si>
    <t xml:space="preserve">us sens john mccain and john hoeven, from their op ed â€œputting ameri-                 12 bp statistical review 2014, p29. caâ€™s energy leverage to use,â€ wall street journal, july 28, 2014, http://online.wsj.com/articles/john-hoeven-and-john-mccain-              13 for more details on the eiaâ€™s 2005 forecast for natural gas putting-americas-energy-leverage-to-use-1406590261.                      imports, see eia annual energy outlook 2005, http://www.eia. gov/forecasts/archive/aeo05/pdf/0383(2005).pdf. </t>
  </si>
  <si>
    <t xml:space="preserve">The share of natural         a 2012 assessment of Ukraineâ€™s energy policies that huge engas in residential and commercial heating is especially high     ergy efficiency potential remains in the countryâ€™s residential in Hungary, Slovakia, and the Czech Republic, about 52%,         and industrial sectors, that district heating systems are in â€œdire 49% and 39%, respectively in 2012, versus 35% for the            need of refurbishmentâ€, and that the building stock is poorly EU as a whole.136 In addition, for the reasons previously        insulated.137 Heavily subsidized gas, heat, and electricity prices mentioned, the share of Russian gas in natural gas imports       remain a considerable burden on the economy, accounting is vastly higher in the Eastern part of the EU than in the       for an estimated 7.5% of GDP in 2012, and are a major obolder member states. </t>
  </si>
  <si>
    <t xml:space="preserve">the share of natural         a 2012 assessment of ukraineâ€™s energy policies that huge engas in residential and commercial heating is especially high     ergy efficiency potential remains in the countryâ€™s residential in hungary, slovakia, and the czech republic, about 52%,         and industrial sectors, that district heating systems are in â€œdire 49% and 39%, respectively in 2012, versus 35% for the            need of refurbishmentâ€, and that the building stock is poorly eu as a whole.136 in addition, for the reasons previously        insulated.137 heavily subsidized gas, heat, and electricity prices mentioned, the share of russian gas in natural gas imports       remain a considerable burden on the economy, accounting is vastly higher in the eastern part of the eu than in the       for an estimated 7.5% of gdp in 2012, and are a major obolder member states. </t>
  </si>
  <si>
    <t xml:space="preserve">US natural gas exports to inflict economic pain on Mosâ€¢ Although US LNG exports increase Europeâ€™s cow and undermine its influence in Europe have made for bargaining position, they will not free Eusome eye-catching headlinesâ€”try searching the Internet rope from Russian gas. </t>
  </si>
  <si>
    <t xml:space="preserve">us natural gas exports to inflict economic pain on mosâ€¢ although us lng exports increase europeâ€™s cow and undermine its influence in europe have made for bargaining position, they will not free eusome eye-catching headlinesâ€”try searching the internet rope from russian gas. </t>
  </si>
  <si>
    <t xml:space="preserve">4 Jonathan Stern, â€œIs There a Rationale for the Continuing      3 Werner ten Kate, Lazlo Varro, Anne-Sophie Corbeau, â€œDeLink to Oil Product Prices in Continental European Long-        veloping a Natural Gas Trading Hub in Asia,â€ International EnTerm Gas Contracts?â€ </t>
  </si>
  <si>
    <t xml:space="preserve">4 jonathan stern, â€œis there a rationale for the continuing      3 werner ten kate, lazlo varro, anne-sophie corbeau, â€œdelink to oil product prices in continental european long-        veloping a natural gas trading hub in asia,â€ international enterm gas contracts?â€ </t>
  </si>
  <si>
    <t xml:space="preserve">In the meantime, the EU regulation passed though they are heavily dependent on Russian natural gas in 2010 (Regulation 994/2010) on security of gas supply reimports. </t>
  </si>
  <si>
    <t xml:space="preserve">in the meantime, the eu regulation passed though they are heavily dependent on russian natural gas in 2010 (regulation 994/2010) on security of gas supply reimports. </t>
  </si>
  <si>
    <t xml:space="preserve">Paris: OECD/          International Group of Liquefied Natural Gas Importers, â€œThe IEA, 2012. http://www.iea.org/publications/freepublications/       LNG Industry in 2007.â€ </t>
  </si>
  <si>
    <t xml:space="preserve">paris: oecd/          international group of liquefied natural gas importers, â€œthe iea, 2012. http://www.iea.org/publications/freepublications/       lng industry in 2007.â€ </t>
  </si>
  <si>
    <t xml:space="preserve">Not long ago, the ticularly in Angola and Qatar, invested in new liquefaction United States was the worldâ€™s largest natural gas importer. capacity to supply the growing US market. </t>
  </si>
  <si>
    <t xml:space="preserve">not long ago, the ticularly in angola and qatar, invested in new liquefaction united states was the worldâ€™s largest natural gas importer. capacity to supply the growing us market. </t>
  </si>
  <si>
    <t xml:space="preserve">Denmark and the Nethergy demand met through imported gas is considerably                    erlands, on the other hand, are natural gas exporters. higher, however, 15% for the EU compared to 2% for Of the two-thirds of total EU natural gas demand met the United States in 2013. </t>
  </si>
  <si>
    <t xml:space="preserve">denmark and the nethergy demand met through imported gas is considerably                    erlands, on the other hand, are natural gas exporters. higher, however, 15% for the eu compared to 2% for of the two-thirds of total eu natural gas demand met the united states in 2013. </t>
  </si>
  <si>
    <t xml:space="preserve">79 International Group of Liquefied Natural Gas Importers,      93 Guy Chazan, â€œGazprom Puts Shtokman Project on Ice,â€ â€œThe LNG Industry in 2009,â€ p4,                                 Financial Times, August 31, 2012, http://www.ft.com/intl/cms/ http://www.giignl.org/sites/default/files/PUBLIC_AREA/Pub-      s/0/604b9b38-f359-11e1-9ca6-00144feabdc0.html. lications/giignl_the_lng_industry_2009.pdf. </t>
  </si>
  <si>
    <t xml:space="preserve">79 international group of liquefied natural gas importers,      93 guy chazan, â€œgazprom puts shtokman project on ice,â€ â€œthe lng industry in 2009,â€ p4,                                 financial times, august 31, 2012, http://www.ft.com/intl/cms/ http://www.giignl.org/sites/default/files/public_area/pub-      s/0/604b9b38-f359-11e1-9ca6-00144feabdc0.html. lications/giignl_the_lng_industry_2009.pdf. </t>
  </si>
  <si>
    <t xml:space="preserve">US Energy Information Administration, â€œNatural Gas Gross Stern, Jonathan, â€œGazpromâ€™s West-Facing Supply Strategy to Withdrawals and Production,â€ Washington, DC: US Depart2020â€, in Henderson, James and Pirani, Simon (ed.) </t>
  </si>
  <si>
    <t xml:space="preserve">us energy information administration, â€œnatural gas gross stern, jonathan, â€œgazpromâ€™s west-facing supply strategy to withdrawals and production,â€ washington, dc: us depart2020â€, in henderson, james and pirani, simon (ed.) </t>
  </si>
  <si>
    <t xml:space="preserve">4 US Energy Information Administration, â€œUS natural gas prices,â€ http://www.eia.gov/dnav/ng/ng_pri_sum_dcu_nus_a.htm.                </t>
  </si>
  <si>
    <t xml:space="preserve">4 us energy information administration, â€œus natural gas prices,â€ http://www.eia.gov/dnav/ng/ng_pri_sum_dcu_nus_a.htm.                </t>
  </si>
  <si>
    <t xml:space="preserve">Italy meets a third of its Union (EU) are slightly less natural gas dependent on                   energy needs with imported natural gas, while Lithuania average than the United States, with 24% of total energy                is closer to 38%, according to Eurostat data.27 Germany consumption supplied through natural gas, compared to                   is slightly above the EU average at 19%, while France is 30% in the US (Figure 4). </t>
  </si>
  <si>
    <t xml:space="preserve">italy meets a third of its union (eu) are slightly less natural gas dependent on                   energy needs with imported natural gas, while lithuania average than the united states, with 24% of total energy                is closer to 38%, according to eurostat data.27 germany consumption supplied through natural gas, compared to                   is slightly above the eu average at 19%, while france is 30% in the us (figure 4). </t>
  </si>
  <si>
    <t xml:space="preserve">5 Werner ten Kate, Laszlo Varro, Anne-Sophie Corbeau, â€œDeveloping a Natural Gas Trading Hub in Asia,â€ International Energy Agency, 2013, http://www.iea.org/media/freepublicaTHE RUSSIA-CHINA GAS DEAL tions/AsianGasHub_WEB.pdf. </t>
  </si>
  <si>
    <t xml:space="preserve">5 werner ten kate, laszlo varro, anne-sophie corbeau, â€œdeveloping a natural gas trading hub in asia,â€ international energy agency, 2013, http://www.iea.org/media/freepublicathe russia-china gas deal tions/asiangashub_web.pdf. </t>
  </si>
  <si>
    <t xml:space="preserve">This production growth resulted in a sharp decline in natThe combination of three technological innovations revural gas prices, from $8 per mmBtu on average in 2008 at olutionized natural gas production in the United States the wellhead to an average of of $2.7 per mmBtu in 2012 over the past decade. </t>
  </si>
  <si>
    <t xml:space="preserve">this production growth resulted in a sharp decline in natthe combination of three technological innovations revural gas prices, from $8 per mmbtu on average in 2008 at olutionized natural gas production in the united states the wellhead to an average of of $2.7 per mmbtu in 2012 over the past decade. </t>
  </si>
  <si>
    <t>Hydraulic fracturing allowed compaâ€”the lowest annual level since 1999â€”before rebounding nies to extract gas from shale and other low permeability to a mid-$4 per mmBtu range.4 As US natural gas prices formations previously considered inaccessible.</t>
  </si>
  <si>
    <t>hydraulic fracturing allowed compaâ€”the lowest annual level since 1999â€”before rebounding nies to extract gas from shale and other low permeability to a mid-$4 per mmbtu range.4 as us natural gas prices formations previously considered inaccessible.</t>
  </si>
  <si>
    <t xml:space="preserve">92 â€œGazprom and Enagas Discuss Baltic LNG Transport to Eu78 International Group of Liquefied Natural Gas Importers,      rope and Latin America,â€ PennEnergy, December 13, 2013, http:// â€œThe LNG Industry in 2012,â€ p6, http://www.giignl.org/sites/    www.pennenergy.com/articles/pennenergy/2013/12/gazpromdefault/files/PUBLIC_AREA/Publications/giignl_the_lng_ and-enagas-discuss-baltic-lng-transport-to-europe-and-latinindustry_2012.pdf. america.html. </t>
  </si>
  <si>
    <t xml:space="preserve">92 â€œgazprom and enagas discuss baltic lng transport to eu78 international group of liquefied natural gas importers,      rope and latin america,â€ pennenergy, december 13, 2013, http:// â€œthe lng industry in 2012,â€ p6, http://www.giignl.org/sites/    www.pennenergy.com/articles/pennenergy/2013/12/gazpromdefault/files/public_area/publications/giignl_the_lng_ and-enagas-discuss-baltic-lng-transport-to-europe-and-latinindustry_2012.pdf. america.html. </t>
  </si>
  <si>
    <t>6          Russiaâ€™s revenues from gas exports are low and provide little leverage for the West AMERICAâ€™S NATURAL GAS TURNAROUND ......................</t>
  </si>
  <si>
    <t>6          russiaâ€™s revenues from gas exports are low and provide little leverage for the west americaâ€™s natural gas turnaround ......................</t>
  </si>
  <si>
    <t xml:space="preserve">At 10 bcf/d in 2005 (103 bcm), net imports accounted for 16% of US natural gas consumption.6 Most US gas             By 2013, however, net US natural gas imports had fallen imports were supplied through pipelines from Canada, but        to 3.7 bcf/d (38 bcm) thanks to the shale boom, the lowthe United States was also projected to become one of        est level since 1989,11 and are now half Japanâ€™s levels and largest importers of liquefied natural gas (LNG).7              less than Germanyâ€™s or Italyâ€™s.12 Net imports accounted for only 5% of total consumption, compared to the 29% foreIn its 2005 Annual Energy Outlook (AEO), the US Encast by the EIA in 2005, almost none of which came from ergy Information Administration (EIA) projected net US LNG.13 The 9.4 bcf/d (97 bcm) of LNG the US was pronatural gas imports would grow to almost 17 bcf/d (175 jected to import by 2013 is now available for other global bcm)8 by 2013 (Figure 2). </t>
  </si>
  <si>
    <t xml:space="preserve">at 10 bcf/d in 2005 (103 bcm), net imports accounted for 16% of us natural gas consumption.6 most us gas             by 2013, however, net us natural gas imports had fallen imports were supplied through pipelines from canada, but        to 3.7 bcf/d (38 bcm) thanks to the shale boom, the lowthe united states was also projected to become one of        est level since 1989,11 and are now half japanâ€™s levels and largest importers of liquefied natural gas (lng).7              less than germanyâ€™s or italyâ€™s.12 net imports accounted for only 5% of total consumption, compared to the 29% forein its 2005 annual energy outlook (aeo), the us encast by the eia in 2005, almost none of which came from ergy information administration (eia) projected net us lng.13 the 9.4 bcf/d (97 bcm) of lng the us was pronatural gas imports would grow to almost 17 bcf/d (175 jected to import by 2013 is now available for other global bcm)8 by 2013 (figure 2). </t>
  </si>
  <si>
    <t xml:space="preserve">18 For counFigure 3: Natural gas prices by region USD per mmBtu $18 US (Henry Hub) $16                    Germany (Average Import Price, CIF) Japan (LNG Import Price, CIF) $14 $12 $10 $8 $6 $4 $2 $0 1991          1993          1995           1997     1999   2001       2003      2005      2007      2009      2011      2013 Source: BP Statistical Review of World Energy 2014. </t>
  </si>
  <si>
    <t xml:space="preserve">18 for counfigure 3: natural gas prices by region usd per mmbtu $18 us (henry hub) $16                    germany (average import price, cif) japan (lng import price, cif) $14 $12 $10 $8 $6 $4 $2 $0 1991          1993          1995           1997     1999   2001       2003      2005      2007      2009      2011      2013 source: bp statistical review of world energy 2014. </t>
  </si>
  <si>
    <t>20141017.pdf</t>
  </si>
  <si>
    <t xml:space="preserve">The increases in oil and natural gas production alone That said, shale producers will resist ramping down activity contributed more than 0.2 percentage point to real GDP as much as possible. </t>
  </si>
  <si>
    <t xml:space="preserve">the increases in oil and natural gas production alone that said, shale producers will resist ramping down activity contributed more than 0.2 percentage point to real gdp as much as possible. </t>
  </si>
  <si>
    <t>20141204.pdf</t>
  </si>
  <si>
    <t xml:space="preserve">Grant Smith, Golnar Motevalli and Wael Mahdi, â€œSaudi-Venezuela OPEC Split Plays Out Behind Closed Doors,â€ Bloomberg News, December 2, 2014. http://www.bloomberg.com/news/2014-12-02/saudi-venezuela-opec-split-playsout-behind-closed-doors.html  3      Based on production of crude oil, condensates, natural gas liquids, refinery processing gain, and other liquids, including biofuels. </t>
  </si>
  <si>
    <t xml:space="preserve">grant smith, golnar motevalli and wael mahdi, â€œsaudi-venezuela opec split plays out behind closed doors,â€ bloomberg news, december 2, 2014. http://www.bloomberg.com/news/2014-12-02/saudi-venezuela-opec-split-playsout-behind-closed-doors.html  3      based on production of crude oil, condensates, natural gas liquids, refinery processing gain, and other liquids, including biofuels. </t>
  </si>
  <si>
    <t xml:space="preserve">The Council of Economic Advisers estimates that oil and natural gas production added 0.22 percentage point annually to the growth of GDP in 2012 and 2013.5 Lower prices will dampen this growth, but as is discussed in more detail below the magnitude of this effect could be modest because of the rapidly improving technology and declining costs of domestic production. </t>
  </si>
  <si>
    <t xml:space="preserve">the council of economic advisers estimates that oil and natural gas production added 0.22 percentage point annually to the growth of gdp in 2012 and 2013.5 lower prices will dampen this growth, but as is discussed in more detail below the magnitude of this effect could be modest because of the rapidly improving technology and declining costs of domestic production. </t>
  </si>
  <si>
    <t>20141210.pdf</t>
  </si>
  <si>
    <t xml:space="preserve">It is a highly prospective, large-scale portfolio, with geographically and geophysically diverse structures, with light and extra-heavy crudes, associated and non-associated wet and dry natural gas and significant seismic and geological information. </t>
  </si>
  <si>
    <t xml:space="preserve">it is a highly prospective, large-scale portfolio, with geographically and geophysically diverse structures, with light and extra-heavy crudes, associated and non-associated wet and dry natural gas and significant seismic and geological information. </t>
  </si>
  <si>
    <t>The opening of its oil industry to private investment should not be affected by short-term prices and the introduction of competition will benefit from the support given by low oil product and natural gas prices that have allowed for an early elimination of price subsidies.</t>
  </si>
  <si>
    <t>the opening of its oil industry to private investment should not be affected by short-term prices and the introduction of competition will benefit from the support given by low oil product and natural gas prices that have allowed for an early elimination of price subsidies.</t>
  </si>
  <si>
    <t>20150116.pdf</t>
  </si>
  <si>
    <t xml:space="preserve">OIL EXPORT DEBATE THE CURRENT DEBATE OVER EXPORTING US OIL THE US OIL BOOM                                                                                                                                              gains in 2012, 2013 and 2014.55 Production of oil-like natural gas liquids (NGLs) from shale and other gas wells While US oil export restrictions have evolved gradually has doubled from 1.7 to 3.3 million b/d, bringing the total over the past forty years, US oil market conditions changed US supply to 11.9 million b/d.56 This surge has entirely dramatically over the past few years, prompting a reevaluaerased the previous multidecade decline (Figure 3). tion of export restrictions in their entirety. </t>
  </si>
  <si>
    <t xml:space="preserve">oil export debate the current debate over exporting us oil the us oil boom                                                                                                                                              gains in 2012, 2013 and 2014.55 production of oil-like natural gas liquids (ngls) from shale and other gas wells while us oil export restrictions have evolved gradually has doubled from 1.7 to 3.3 million b/d, bringing the total over the past forty years, us oil market conditions changed us supply to 11.9 million b/d.56 this surge has entirely dramatically over the past few years, prompting a reevaluaerased the previous multidecade decline (figure 3). tion of export restrictions in their entirety. </t>
  </si>
  <si>
    <t xml:space="preserve">â€œOil and Natural Gas Sector: New Source Performance Standards and National Emissions Standards for Hazardous Air â€”â€”â€”, International Trade Administration. </t>
  </si>
  <si>
    <t xml:space="preserve">â€œoil and natural gas sector: new source performance standards and national emissions standards for hazardous air â€”â€”â€”, international trade administration. </t>
  </si>
  <si>
    <t>See Oil &amp; Gas Journal, â€œWorldwide Revinery Survey duction of Natural Gas Liquids and Liquid Refinery Gas-              and Complexity Analysis,â€ http://ogjresearch.stores.yahoo.net/ es,â€     http://www.eia.gov/dnav/pet/hist/LeafHandler.ashx?</t>
  </si>
  <si>
    <t>see oil &amp; gas journal, â€œworldwide revinery survey duction of natural gas liquids and liquid refinery gas-              and complexity analysis,â€ http://ogjresearch.stores.yahoo.net/ es,â€     http://www.eia.gov/dnav/pet/hist/leafhandler.ashx?</t>
  </si>
  <si>
    <t xml:space="preserve">As crude production      last two winters, when gasoline demand was low, the Unitin the United States has swelled, so has the production of   ed States became a net exporter of gasole for brief peripetroleum products, reflecting a combination of discounted   ods of timeâ€”a remarkable reversal of past trends.3 Access domestic crude prices, complex refining capacity, access to  to the global market during these periods allowed refiners export markets, and lower natural gas prices that boost re-  to continue to run at high capacity notwithstanding these finery economics.1 Total gross exports of finished petroleum seasonal variations, which boosted gasoline supply overall products, natural gas liquids, other liquids including etha- both in the United States and the global market. </t>
  </si>
  <si>
    <t xml:space="preserve">as crude production      last two winters, when gasoline demand was low, the unitin the united states has swelled, so has the production of   ed states became a net exporter of gasole for brief peripetroleum products, reflecting a combination of discounted   ods of timeâ€”a remarkable reversal of past trends.3 access domestic crude prices, complex refining capacity, access to  to the global market during these periods allowed refiners export markets, and lower natural gas prices that boost re-  to continue to run at high capacity notwithstanding these finery economics.1 total gross exports of finished petroleum seasonal variations, which boosted gasoline supply overall products, natural gas liquids, other liquids including etha- both in the united states and the global market. </t>
  </si>
  <si>
    <t xml:space="preserve">The See Energy Information Administration, â€œPetroleum and Oth-           EIA defines lease condensate as â€œlight liquid hydrocarbons reer Liquids: Exports,â€ 26 Novemb 2014, http://www.eia.gov/          coved from lease separators or field facilities at associated and dnav/pet/pet_move_exp_dc_nus-z00_mbblpd_m.htm.                       nonassociated natural gas wells. </t>
  </si>
  <si>
    <t xml:space="preserve">the see energy information administration, â€œpetroleum and oth-           eia defines lease condensate as â€œlight liquid hydrocarbons reer liquids: exports,â€ 26 novemb 2014, http://www.eia.gov/          coved from lease separators or field facilities at associated and dnav/pet/pet_move_exp_dc_nus-z00_mbblpd_m.htm.                       nonassociated natural gas wells. </t>
  </si>
  <si>
    <t>â€œWorld crude oil and natural gas: a demand and       ber 2014. http://www.foreignaffairs.com/articles/142333/robsupply model.â€</t>
  </si>
  <si>
    <t>â€œworld crude oil and natural gas: a demand and       ber 2014. http://www.foreignaffairs.com/articles/142333/robsupply model.â€</t>
  </si>
  <si>
    <t xml:space="preserve">â€œMethane Leakage from North American Natural Gas Systems,â€ Science        156 International Monetary Fund, â€œOil Scarcity, Growth, and 343, February 2014, pp. 733-735, http://www.sciencemag.org/          Global Markets,â€ World Economic Outlook, April 2011, http:// content/343/6172/733.summary; G. </t>
  </si>
  <si>
    <t xml:space="preserve">â€œmethane leakage from north american natural gas systems,â€ science        156 international monetary fund, â€œoil scarcity, growth, and 343, february 2014, pp. 733-735, http://www.sciencemag.org/          global markets,â€ world economic outlook, april 2011, http:// content/343/6172/733.summary; g. </t>
  </si>
  <si>
    <t xml:space="preserve">Krichene, â€œWorld crude oil and natural gas: a de-         which point the premium fell to less than $3/bbl on average. mand and supply model,â€ Energy Economics 24.6 (2002): pp. </t>
  </si>
  <si>
    <t xml:space="preserve">krichene, â€œworld crude oil and natural gas: a de-         which point the premium fell to less than $3/bbl on average. mand and supply model,â€ energy economics 24.6 (2002): pp. </t>
  </si>
  <si>
    <t xml:space="preserve">Krauss, â€œWith Natural Gas Byproduct, Iran Sidesteps Sanctionsâ€, New York Times, 12 August 2014, http://www.nytimes.com/2014/08/13/business/energy-environment/with-a- THE PADD SYSTEM natural-gas-byproduct-iran-sidesteps-oil-sanctions.html. </t>
  </si>
  <si>
    <t xml:space="preserve">krauss, â€œwith natural gas byproduct, iran sidesteps sanctionsâ€, new york times, 12 august 2014, http://www.nytimes.com/2014/08/13/business/energy-environment/with-a- the padd system natural-gas-byproduct-iran-sidesteps-oil-sanctions.html. </t>
  </si>
  <si>
    <t xml:space="preserve">Petron, et al., â€œA new look         www.imf.org/external/pubs/ft/weo/2011/01/pdf/c3.pdf. at methane and non methane hydrocarbon emissions from oil and natural gas operations in the Colorado Denver-Julesburg Basin,â€      157 D. </t>
  </si>
  <si>
    <t xml:space="preserve">petron, et al., â€œa new look         www.imf.org/external/pubs/ft/weo/2011/01/pdf/c3.pdf. at methane and non methane hydrocarbon emissions from oil and natural gas operations in the colorado denver-julesburg basin,â€      157 d. </t>
  </si>
  <si>
    <t xml:space="preserve">At present, the same exact condensate molecules may in Beyond condensate and exchanges, Commerce has the             some cases already be treated differently for the purposes authority to approve exports on a case-by-case basis â€œif      of export, depending on whether they came from the field BIS determines that the proposed export is consistent         or from a natural gas processing plant, so such a change with the national interest and the purposes of the En-        would have some justification in addressing that inconsisergy Policy and Conservation Act (EPCA).â€ </t>
  </si>
  <si>
    <t xml:space="preserve">at present, the same exact condensate molecules may in beyond condensate and exchanges, commerce has the             some cases already be treated differently for the purposes authority to approve exports on a case-by-case basis â€œif      of export, depending on whether they came from the field bis determines that the proposed export is consistent         or from a natural gas processing plant, so such a change with the national interest and the purposes of the en-        would have some justification in addressing that inconsisergy policy and conservation act (epca).â€ </t>
  </si>
  <si>
    <t xml:space="preserve">And, s explined in the next section, t lest two the public approval process for natural gas exports, which      recent BIS classification rulings indicate that even simpler are granted for a period of time to a particular entity.        processing of stabilization followed by treatment through a distillation tower qualifies very light crude oil, known as Refined products                                                â€œcondensate,â€ for export as a refined product. </t>
  </si>
  <si>
    <t xml:space="preserve">and, s explined in the next section, t lest two the public approval process for natural gas exports, which      recent bis classification rulings indicate that even simpler are granted for a period of time to a particular entity.        processing of stabilization followed by treatment through a distillation tower qualifies very light crude oil, known as refined products                                                â€œcondensate,â€ for export as a refined product. </t>
  </si>
  <si>
    <t xml:space="preserve">Frankel, â€œNational Secudensates as light liquid hydrocarbons recovered from lease sep-     rity and Domestic Oil Depletion,â€ Discussion Paper 2014-58 arators or field facilities at associated and nonassociated natural (Cambridge, MA: Harvard Environmental Economics Progas wells, and natural  liquids as a group of hydrocarbons       gram, September 2014). including ethane, propane, normal butane, isobutane, and natural gasoline (genely including natu gas plant liquids and all 10     Yergin, The Prize, p. </t>
  </si>
  <si>
    <t xml:space="preserve">frankel, â€œnational secudensates as light liquid hydrocarbons recovered from lease sep-     rity and domestic oil depletion,â€ discussion paper 2014-58 arators or field facilities at associated and nonassociated natural (cambridge, ma: harvard environmental economics progas wells, and natural  liquids as a group of hydrocarbons       gram, september 2014). including ethane, propane, normal butane, isobutane, and natural gasoline (genely including natu gas plant liquids and all 10     yergin, the prize, p. </t>
  </si>
  <si>
    <t xml:space="preserve">While increased production necessarily gy Agency (IEA) and US Energy Information Administration            leads to faster resource depletion, some political leaders had (EIA), this study uses the term â€œoilâ€ to refer to crude oil, con-   long argued that national security was best served by conservdensates, and natural gas liquids (NGLs). </t>
  </si>
  <si>
    <t xml:space="preserve">while increased production necessarily gy agency (iea) and us energy information administration            leads to faster resource depletion, some political leaders had (eia), this study uses the term â€œoilâ€ to refer to crude oil, con-   long argued that national security was best served by conservdensates, and natural gas liquids (ngls). </t>
  </si>
  <si>
    <t xml:space="preserve">The finding cited the incentives that would be created for exploration and development of domestic As the government moved to create laws governing the crude, transportation, and for the energy security of our aldevelopment of oil and natural gas resources, it expanded lies, and said the initiative â€œwill also encourage other counefforts to increase domestic production through the Naval tries to remove trade barriers to US goods and services. </t>
  </si>
  <si>
    <t xml:space="preserve">the finding cited the incentives that would be created for exploration and development of domestic as the government moved to create laws governing the crude, transportation, and for the energy security of our aldevelopment of oil and natural gas resources, it expanded lies, and said the initiative â€œwill also encourage other counefforts to increase domestic production through the naval tries to remove trade barriers to us goods and services. </t>
  </si>
  <si>
    <t xml:space="preserve">149 See, e.g., Allen et al., â€œMeasurements of methane emis53. sions at natural gas production sites in the United States,â€ PNAS (2013), http://www.pnas.org/content/110/44/17768.full; Jack138 EIA, â€œEnergy and Finance, What Drives Crude Oil Pric-        son et al., â€œThe Environmental Costs and Benefits of Fracking,â€ es, Supply: OPEC,â€ http://www.eia.gov/finance/markets/sup-       Annual Review of Environment and Resources Vol. 39: 3 pp. 27ply-opec.cfm. 362 (2014), http://www.annualreviews.org/doi/pdf/10.1146/ annurev-environ-031113-144051; Jackson et al., â€œIncreased 139 R. </t>
  </si>
  <si>
    <t xml:space="preserve">149 see, e.g., allen et al., â€œmeasurements of methane emis53. sions at natural gas production sites in the united states,â€ pnas (2013), http://www.pnas.org/content/110/44/17768.full; jack138 eia, â€œenergy and finance, what drives crude oil pric-        son et al., â€œthe environmental costs and benefits of fracking,â€ es, supply: opec,â€ http://www.eia.gov/finance/markets/sup-       annual review of environment and resources vol. 39: 3 pp. 27ply-opec.cfm. 362 (2014), http://www.annualreviews.org/doi/pdf/10.1146/ annurev-environ-031113-144051; jackson et al., â€œincreased 139 r. </t>
  </si>
  <si>
    <t xml:space="preserve">Condensate that comes straight off a wellheadâ€”so-called lease condensateâ€”is considered crude oil from the perspective of BIS regulations and thus is not exportable without a license.47 â€œPlant condensateâ€48 that results from the processing of natural gas, on the other hand, is allowed to be exported. </t>
  </si>
  <si>
    <t xml:space="preserve">condensate that comes straight off a wellheadâ€”so-called lease condensateâ€”is considered crude oil from the perspective of bis regulations and thus is not exportable without a license.47 â€œplant condensateâ€48 that results from the processing of natural gas, on the other hand, is allowed to be exported. </t>
  </si>
  <si>
    <t xml:space="preserve">Russett, â€œTrade Does ProNatural Gas Exports: An Opportunity for Americaâ€ (Washington,    mote Peace: New Simultaneous Estimates of the Reciprocal DC: Peterson Institute for International Economics, February     Effects of Trade and Conflict,â€ Journal of Peace Research 47(6), 2013), p. 8, http://www.piie.com/publications/pb/pb13-6.pdf.     2010, pp. 763â€“74, http://jpr.sagepub.com/content/47/6/763. full.pdf+html. </t>
  </si>
  <si>
    <t xml:space="preserve">russett, â€œtrade does pronatural gas exports: an opportunity for americaâ€ (washington,    mote peace: new simultaneous estimates of the reciprocal dc: peterson institute for international economics, february     effects of trade and conflict,â€ journal of peace research 47(6), 2013), p. 8, http://www.piie.com/publications/pb/pb13-6.pdf.     2010, pp. 763â€“74, http://jpr.sagepub.com/content/47/6/763. full.pdf+html. </t>
  </si>
  <si>
    <t xml:space="preserve">An ed the president to â€œpromulgate a rule prohibiting the exinteragency task force had concluded that allowing exports port of crude oil and natural gas produced in the United of refined products would be in the national interest, that States,â€ with some exceptions, including those necessary the domestic economy was no longer threatened by excessive for participation in the IEP. </t>
  </si>
  <si>
    <t xml:space="preserve">an ed the president to â€œpromulgate a rule prohibiting the exinteragency task force had concluded that allowing exports port of crude oil and natural gas produced in the united of refined products would be in the national interest, that states,â€ with some exceptions, including those necessary the domestic economy was no longer threatened by excessive for participation in the iep. </t>
  </si>
  <si>
    <t>Natural Resources Natural Gas Liquids and Liquid Refinery Gases.â€ http://www.eia.gov/ Journal 18, October 1978.http://lawschool.unm.edu/nrj/voldnav/pet/hist/LeafHandler.ashx?</t>
  </si>
  <si>
    <t>natural resources natural gas liquids and liquid refinery gases.â€ http://www.eia.gov/ journal 18, october 1978.http://lawschool.unm.edu/nrj/voldnav/pet/hist/leafhandler.ashx?</t>
  </si>
  <si>
    <t xml:space="preserve">1991 Natural Gas Sector Hydraulically Fractured Oil Well ComplePR Newswire Association LLC, 1 December 2014. http:// tions and Associated Gas during Ongoing Production.â€ </t>
  </si>
  <si>
    <t xml:space="preserve">1991 natural gas sector hydraulically fractured oil well complepr newswire association llc, 1 december 2014. http:// tions and associated gas during ongoing production.â€ </t>
  </si>
  <si>
    <t xml:space="preserve">61 IEA, â€œMedium-Term Oil Market Report, Executive Summary,â€ p. 14, http://www.iea.org/Textbase/npsum/MTOMR53 Includes crude, condensates and natural gas liquids          2014sum.pdf; OPEC, â€œAnnual Statistical Bulletin 2014,â€ ta(NGLs). bles 3.20 (World Exports of Petroleum Products by Country) and 3.24 (World Imports of Petroleum Products by Country), 54 For details on US crude oil demand, see EIAâ€™s â€œProducts           http://www.opec.org/library/Annual%20Statistical%20BulleSuppliedâ€ data: http://www.eia.gov/dnav/pet/pet_cons_psup_           tin/interactive/current/FileZ/Main.htm. dc_nus_mbblpd_m.htm. </t>
  </si>
  <si>
    <t xml:space="preserve">61 iea, â€œmedium-term oil market report, executive summary,â€ p. 14, http://www.iea.org/textbase/npsum/mtomr53 includes crude, condensates and natural gas liquids          2014sum.pdf; opec, â€œannual statistical bulletin 2014,â€ ta(ngls). bles 3.20 (world exports of petroleum products by country) and 3.24 (world imports of petroleum products by country), 54 for details on us crude oil demand, see eiaâ€™s â€œproducts           http://www.opec.org/library/annual%20statistical%20bullesuppliedâ€ data: http://www.eia.gov/dnav/pet/pet_cons_psup_           tin/interactive/current/filez/main.htm. dc_nus_mbblpd_m.htm. </t>
  </si>
  <si>
    <t>20150204.pdf</t>
  </si>
  <si>
    <t xml:space="preserve">These choices are further driven by an        Fujairah, while the Tula and Salamanca refineries supply increase in the supply of natural gas that is drying up          adjacent and nearby power plants. </t>
  </si>
  <si>
    <t xml:space="preserve">these choices are further driven by an        fujairah, while the tula and salamanca refineries supply increase in the supply of natural gas that is drying up          adjacent and nearby power plants. </t>
  </si>
  <si>
    <t>New pipeline interconnections have been built      increasing the use of much cheaper natural gas.</t>
  </si>
  <si>
    <t>new pipeline interconnections have been built      increasing the use of much cheaper natural gas.</t>
  </si>
  <si>
    <t xml:space="preserve">Imports from the US are bound to increase substantially over the coming years, supplying Mexico with low cost natural gas. </t>
  </si>
  <si>
    <t xml:space="preserve">imports from the us are bound to increase substantially over the coming years, supplying mexico with low cost natural gas. </t>
  </si>
  <si>
    <t xml:space="preserve">However, a basic asymmetry prevails: bilateral trade in crude, oil products and natural gas is economically and strategically more important for Mexico than for the United States. </t>
  </si>
  <si>
    <t xml:space="preserve">however, a basic asymmetry prevails: bilateral trade in crude, oil products and natural gas is economically and strategically more important for mexico than for the united states. </t>
  </si>
  <si>
    <t>This major expansion of the natural gas grid will serve combined cycle power stations that are being built and new ones that are planned.</t>
  </si>
  <si>
    <t>this major expansion of the natural gas grid will serve combined cycle power stations that are being built and new ones that are planned.</t>
  </si>
  <si>
    <t>The institutional coordination and the resolution of conflicting interests that are required illustrate some of the problems that are sure to arise as Mexico liberalizes its oil and natural gas markets.</t>
  </si>
  <si>
    <t>the institutional coordination and the resolution of conflicting interests that are required illustrate some of the problems that are sure to arise as mexico liberalizes its oil and natural gas markets.</t>
  </si>
  <si>
    <t xml:space="preserve">The power sector is doing everything it can heavy, while in Madero it was 91 percent. to switch from fuel oil to natural gas, and to eventually The three cracking refineries produced over 80 percent           repower its dual-fired electricity plants. </t>
  </si>
  <si>
    <t xml:space="preserve">the power sector is doing everything it can heavy, while in madero it was 91 percent. to switch from fuel oil to natural gas, and to eventually the three cracking refineries produced over 80 percent           repower its dual-fired electricity plants. </t>
  </si>
  <si>
    <t xml:space="preserve">Two of the          being driven by relative prices, take-or-pay natural gas refineries that are land locked in Central Mexico, Tula and      transport contracts, product specifications and a greater Salamanca, pose particularly complex logistical issues.          environmental awareness. </t>
  </si>
  <si>
    <t xml:space="preserve">two of the          being driven by relative prices, take-or-pay natural gas refineries that are land locked in central mexico, tula and      transport contracts, product specifications and a greater salamanca, pose particularly complex logistical issues.          environmental awareness. </t>
  </si>
  <si>
    <t xml:space="preserve">Pemex Gas tries to declines starting in 2009 and has been stagnant more        accommodate the natural gas demand of its clients, recently. </t>
  </si>
  <si>
    <t xml:space="preserve">pemex gas tries to declines starting in 2009 and has been stagnant more        accommodate the natural gas demand of its clients, recently. </t>
  </si>
  <si>
    <t>Consumption of natural gas has        discrepancies and coordinating the main actors are not been constrained in the last three years by transport       effectively empowered to arbitrate.</t>
  </si>
  <si>
    <t>consumption of natural gas has        discrepancies and coordinating the main actors are not been constrained in the last three years by transport       effectively empowered to arbitrate.</t>
  </si>
  <si>
    <t xml:space="preserve">The overall economic case is Shipping high sulfur heavy fuel oil from these plants            compelling even if Pemex were to sell fuel oil at parity to the coast is costly given infrastructure bottlenecks,         with natural gas prices. </t>
  </si>
  <si>
    <t xml:space="preserve">the overall economic case is shipping high sulfur heavy fuel oil from these plants            compelling even if pemex were to sell fuel oil at parity to the coast is costly given infrastructure bottlenecks,         with natural gas prices. </t>
  </si>
  <si>
    <t>This is required given important changes in the main          US product exports to Mexico\t\t             586 crude blends produced by Mexico today and the even            Natural gas (bcf/d) more important ones that will arise in the medium-term.</t>
  </si>
  <si>
    <t>this is required given important changes in the main          us product exports to mexico\t\t             586 crude blends produced by mexico today and the even            natural gas (bcf/d) more important ones that will arise in the medium-term.</t>
  </si>
  <si>
    <t xml:space="preserve">It is possible that exchanges with Mexico will serve to expand      Table 1: US crude, refined product and natural gas trade existing exports from the United States. </t>
  </si>
  <si>
    <t xml:space="preserve">it is possible that exchanges with mexico will serve to expand      table 1: us crude, refined product and natural gas trade existing exports from the united states. </t>
  </si>
  <si>
    <t xml:space="preserve">Pemex Exploration and Production limit, forcing Mexican fuel oil to be diluted with lower blends crudes in terms of its own interests and gives sulfur fuels to meet this specification. priority to export requirements, allocating residual Marketable production of natural gas in Mexico saw          crude streams to Pemex Refining. </t>
  </si>
  <si>
    <t xml:space="preserve">pemex exploration and production limit, forcing mexican fuel oil to be diluted with lower blends crudes in terms of its own interests and gives sulfur fuels to meet this specification. priority to export requirements, allocating residual marketable production of natural gas in mexico saw          crude streams to pemex refining. </t>
  </si>
  <si>
    <t xml:space="preserve">In the medium-term Mexican crude oil exports to energypolicy.columbia.edu | FEBRUARY 2015 Â­Â­ | 5  ISSUE BRIEF: US CRUDE OIL EXCHANGES WITH MEXICO the US will tend to stagnate and possibly decline, but oil product and natural gas imports will continue to expand. </t>
  </si>
  <si>
    <t xml:space="preserve">in the medium-term mexican crude oil exports to energypolicy.columbia.edu | february 2015 Â­Â­ | 5  issue brief: us crude oil exchanges with mexico the us will tend to stagnate and possibly decline, but oil product and natural gas imports will continue to expand. </t>
  </si>
  <si>
    <t>20150302.pdf</t>
  </si>
  <si>
    <t xml:space="preserve">â€œWith Natural Gas Byproduct, Iran Sidesteps Sanctions.â€ </t>
  </si>
  <si>
    <t xml:space="preserve">â€œwith natural gas byproduct, iran sidesteps sanctions.â€ </t>
  </si>
  <si>
    <t>20150326.pdf</t>
  </si>
  <si>
    <t xml:space="preserve">Bcm/year) in 2012.12 Towards the end of the last decade, a number of Arab Gulf While there is potential to divert additional large gas volstates became net importers of natural gas. </t>
  </si>
  <si>
    <t xml:space="preserve">bcm/year) in 2012.12 towards the end of the last decade, a number of arab gulf while there is potential to divert additional large gas volstates became net importers of natural gas. </t>
  </si>
  <si>
    <t xml:space="preserve">The The advent of shale development in North America, howextraction of natural gas from the North Field also results ever, could challenge Qatarâ€™s special position in the global in the production of large volumes of condensates and LNG market.4 Given that US LNG exports from the Gulf NGLs, which in 2013 stood at 1.3 million b/d, exceeding Coast can also head to Europe if the Asian markets are satthe volume of crude oil production (QNB, 2013b). </t>
  </si>
  <si>
    <t xml:space="preserve">the the advent of shale development in north america, howextraction of natural gas from the north field also results ever, could challenge qatarâ€™s special position in the global in the production of large volumes of condensates and lng market.4 given that us lng exports from the gulf ngls, which in 2013 stood at 1.3 million b/d, exceeding coast can also head to europe if the asian markets are satthe volume of crude oil production (qnb, 2013b). </t>
  </si>
  <si>
    <t xml:space="preserve">In the main this is due to (a) a â€œbacklogâ€ of wells   ing conventional gas, coal bed methane, shale gas, and drilled in the Marcellus shale achieving delayed pipeline     synthetic natural gasâ€”from coal); and (b) pipeline imhookup, and (b) the coproduction of gas in wells drilled      port volumes from Myanmar, Turkmenistan and Central primarily to produce NGLs and to a lesser extent shale (or    Asia, and from East Siberia, following the recent signing tight) oil. </t>
  </si>
  <si>
    <t xml:space="preserve">in the main this is due to (a) a â€œbacklogâ€ of wells   ing conventional gas, coal bed methane, shale gas, and drilled in the marcellus shale achieving delayed pipeline     synthetic natural gasâ€”from coal); and (b) pipeline imhookup, and (b) the coproduction of gas in wells drilled      port volumes from myanmar, turkmenistan and central primarily to produce ngls and to a lesser extent shale (or    asia, and from east siberia, following the recent signing tight) oil. </t>
  </si>
  <si>
    <t>Rogers is director of the natural gas program and senior research fellow for OIES.</t>
  </si>
  <si>
    <t>rogers is director of the natural gas program and senior research fellow for oies.</t>
  </si>
  <si>
    <t xml:space="preserve">Interna-                  Middle East Economic Digest. http://www.meed.com/ tional Group of Liquefied Natural Gas Importers, p. </t>
  </si>
  <si>
    <t xml:space="preserve">interna-                  middle east economic digest. http://www.meed.com/ tional group of liquefied natural gas importers, p. </t>
  </si>
  <si>
    <t>The rate Figure 1: Qatarâ€™s natural gas production 1990â€“2013 Billion cubic meters 180 160 140 120 100 80 60 40 20 0 1990   1991   1992   1993   1994   1995   1996   1997   1998   1999   2000   2001   2002   2003   2004   2005   2006   2007   2008   2009   2010   2011   2012   2013 Source: BP Statistical Review. energypolicy@columbia.edu | MARCH 2015 Â­Â­ | 9  THE US SHALE GAS REVOLUTION AND ITS IMPACT ON QATARâ€™S POSITION IN GAS MARKETS Figure 2: Qatarâ€™s liquid production 2012â€“16 Million barrels per day 2.5 2 1.5 1 0.5 0 2012             2013         2014           2015           2016 Crude Oil  Condensates &amp; NGLs Source: Qatar National Bank.</t>
  </si>
  <si>
    <t>the rate figure 1: qatarâ€™s natural gas production 1990â€“2013 billion cubic meters 180 160 140 120 100 80 60 40 20 0 1990   1991   1992   1993   1994   1995   1996   1997   1998   1999   2000   2001   2002   2003   2004   2005   2006   2007   2008   2009   2010   2011   2012   2013 source: bp statistical review. energypolicy@columbia.edu | march 2015 Â­Â­ | 9  the us shale gas revolution and its impact on qatarâ€™s position in gas markets figure 2: qatarâ€™s liquid production 2012â€“16 million barrels per day 2.5 2 1.5 1 0.5 0 2012             2013         2014           2015           2016 crude oil  condensates &amp; ngls source: qatar national bank.</t>
  </si>
  <si>
    <t xml:space="preserve">The Power and Water Desalination Sectors Qatar has four additional domestic sources of gas that The power generation and water desalination sectors, are not constrained by the moratorium: production for which rely exclusively on natural gas supplied by QP, conthe Barzan project which was approved before  morstitute a major part of Qatarâ€™s domestic gas consumption. atorium was imposed, gas from the Khuff reservoir in Despite government efforts to reduce usage of water and Block 4N, gas from pre-Khuff reservoirs, and a 5.2 Bcm/ electricity, between 2001 and 2011 power consumption year cushion field beneath the Dukhan oil field (Interfax, increased by a compound annual growth rate (CAGR) of 2014). </t>
  </si>
  <si>
    <t xml:space="preserve">the power and water desalination sectors qatar has four additional domestic sources of gas that the power generation and water desalination sectors, are not constrained by the moratorium: production for which rely exclusively on natural gas supplied by qp, conthe barzan project which was approved before  morstitute a major part of qatarâ€™s domestic gas consumption. atorium was imposed, gas from the khuff reservoir in despite government efforts to reduce usage of water and block 4n, gas from pre-khuff reservoirs, and a 5.2 bcm/ electricity, between 2001 and 2011 power consumption year cushion field beneath the dukhan oil field (interfax, increased by a compound annual growth rate (cagr) of 2014). </t>
  </si>
  <si>
    <t xml:space="preserve">2 | Â­Â­ CENTER ON GLOBAL ENERGY POLICY | COLUMBIA SIPA  THE US SHALE GAS REVOLUTION AND ITS IMPACT ON QATARâ€™S POSITION IN GAS MARKETS EXECUTIVE SUMMARY Since the discovery of the massive wet gas North Field         â€¢     The United States will be in a strong position to (the largest nonassociated gas field in the world) in 1971,1         compete with Qatar to serve as a swing supplier Qatar has achieved a prominent position as the worldâ€™s               between Asia and Europe/South America, as US current largest liquefied natural gas (LNG) exporter and a           LNG exports will not be destination-restricted. critical â€œswing supplierâ€ or arbitrageur, optimizing its sales       This implies that in addition to the absolute volbetween Asian and European markets. </t>
  </si>
  <si>
    <t xml:space="preserve">2 | Â­Â­ center on global energy policy | columbia sipa  the us shale gas revolution and its impact on qatarâ€™s position in gas markets executive summary since the discovery of the massive wet gas north field         â€¢     the united states will be in a strong position to (the largest nonassociated gas field in the world) in 1971,1         compete with qatar to serve as a swing supplier qatar has achieved a prominent position as the worldâ€™s               between asia and europe/south america, as us current largest liquefied natural gas (lng) exporter and a           lng exports will not be destination-restricted. critical â€œswing supplierâ€ or arbitrageur, optimizing its sales       this implies that in addition to the absolute volbetween asian and european markets. </t>
  </si>
  <si>
    <t xml:space="preserve">However,           gas for LNG exports. once an export terminal is operational, the capital cost and tolling fee commitment that underwrites it are both â€œsunkâ€    Asian Natural Gas and LNG Demand or â€œfixedâ€ costs and LNG exports will continue, provided      On the LNG demand side, uncertainty around the rate that the margin (spread) exceeds shipping costs and (for Eu-  of LNG demand growth in Asia is a key factor that will rope) regas fees. </t>
  </si>
  <si>
    <t xml:space="preserve">however,           gas for lng exports. once an export terminal is operational, the capital cost and tolling fee commitment that underwrites it are both â€œsunkâ€    asian natural gas and lng demand or â€œfixedâ€ costs and lng exports will continue, provided      on the lng demand side, uncertainty around the rate that the margin (spread) exceeds shipping costs and (for eu-  of lng demand growth in asia is a key factor that will rope) regas fees. </t>
  </si>
  <si>
    <t xml:space="preserve">Some of the Gulf countries have already Since the 1970s, natural gas has become popular in the experienced gas shortages at peak times in summer over Gulf â€™s domestic economies as a cheap and readily availthe past years, resulting in power shortages and temporary able fuel for power generation and water desalination industry closures. </t>
  </si>
  <si>
    <t xml:space="preserve">some of the gulf countries have already since the 1970s, natural gas has become popular in the experienced gas shortages at peak times in summer over gulf â€™s domestic economies as a cheap and readily availthe past years, resulting in power shortages and temporary able fuel for power generation and water desalination industry closures. </t>
  </si>
  <si>
    <t xml:space="preserve">Business Monitor International (BMI) estimates energypolicy@columbia.edu | MARCH 2015 Â­Â­ | 15  THE US SHALE GAS REVOLUTION AND ITS IMPACT ON QATARâ€™S POSITION IN GAS MARKETS that by 2022, production could reach nearly 190 Bcm,                 various forecasts, the overall message is clear: without an increase of 31.5 Bcm from the 2013 level.10 The EIA               lifting the moratorium on the North Field, the expect2013 International Energy Outlook is slightly more op-               ed increase in natural gas production will be most likely timistic, estimating Qatarâ€™s production as reaching 199              absorbed by the domestic market, hence limiting the poBcm in 2022 (an increase of 38  from their 2013                   tential to increase exports from current levels. production level). </t>
  </si>
  <si>
    <t xml:space="preserve">business monitor international (bmi) estimates energypolicy@columbia.edu | march 2015 Â­Â­ | 15  the us shale gas revolution and its impact on qatarâ€™s position in gas markets that by 2022, production could reach nearly 190 bcm,                 various forecasts, the overall message is clear: without an increase of 31.5 bcm from the 2013 level.10 the eia               lifting the moratorium on the north field, the expect2013 international energy outlook is slightly more op-               ed increase in natural gas production will be most likely timistic, estimating qatarâ€™s production as reaching 199              absorbed by the domestic market, hence limiting the pobcm in 2022 (an increase of 38  from their 2013                   tential to increase exports from current levels. production level). </t>
  </si>
  <si>
    <t xml:space="preserve">28 Asian natural gas and LNG demand                                          Figure 14: Indicative regional price paths 2010â€“30, More flexible pricing arrangements                                         Scenarios 2 and 3 ........................................................... </t>
  </si>
  <si>
    <t xml:space="preserve">28 asian natural gas and lng demand                                          figure 14: indicative regional price paths 2010â€“30, more flexible pricing arrangements                                         scenarios 2 and 3 ........................................................... </t>
  </si>
  <si>
    <t>â€œRas Laffan Liquefied Natural Gas Co.â€</t>
  </si>
  <si>
    <t>â€œras laffan liquefied natural gas co.â€</t>
  </si>
  <si>
    <t xml:space="preserve">Table 1 lists the sequence of projects from Qatargas While the share of gas production diverted to domestic conand RasGas as of end-2013, together with the shareholdings sumption has been rising, the bulk of Qatarâ€™s natural gas is in the different LNG projects. </t>
  </si>
  <si>
    <t xml:space="preserve">table 1 lists the sequence of projects from qatargas while the share of gas production diverted to domestic conand rasgas as of end-2013, together with the shareholdings sumption has been rising, the bulk of qatarâ€™s natural gas is in the different lng projects. </t>
  </si>
  <si>
    <t xml:space="preserve">Its unique multidisciplinary expertise allows it to examine the economics, the politics, and the sociology of energy with a focus on oil and natural gas. </t>
  </si>
  <si>
    <t xml:space="preserve">its unique multidisciplinary expertise allows it to examine the economics, the politics, and the sociology of energy with a focus on oil and natural gas. </t>
  </si>
  <si>
    <t xml:space="preserve">Once US LNG exports commence in late 2015         of an agreement with Gazprom for 38 Bcm/year of pipe(from Cheniere Energyâ€™s Sabine Pass facility) and grow        line gas beginning in 2018.21 A consequent range in LNG substantially beyond 2018, it is likely that much of the      import requirements for China for 2020 is from 69 Bcm/ additional production required to meet domestic demand        year to 157 Bcm/year. and export volumes will need to be met by dry shale gas       China is the key global natural gas growth market. </t>
  </si>
  <si>
    <t xml:space="preserve">once us lng exports commence in late 2015         of an agreement with gazprom for 38 bcm/year of pipe(from cheniere energyâ€™s sabine pass facility) and grow        line gas beginning in 2018.21 a consequent range in lng substantially beyond 2018, it is likely that much of the      import requirements for china for 2020 is from 69 bcm/ additional production required to meet domestic demand        year to 157 bcm/year. and export volumes will need to be met by dry shale gas       china is the key global natural gas growth market. </t>
  </si>
  <si>
    <t>GTL sumed around 4.65 Bcm of natural gas.</t>
  </si>
  <si>
    <t>gtl sumed around 4.65 bcm of natural gas.</t>
  </si>
  <si>
    <t xml:space="preserve">For large-scale, six key drivers of the LNG and natural gas business encomplex, capital intensive GTL projects, the differential vironment post-2015 highlights the difficulty of selecting between oil prices and gas feedstock prices must be very the optimal timing for new LNG investment. </t>
  </si>
  <si>
    <t xml:space="preserve">for large-scale, six key drivers of the lng and natural gas business encomplex, capital intensive gtl projects, the differential vironment post-2015 highlights the difficulty of selecting between oil prices and gas feedstock prices must be very the optimal timing for new lng investment. </t>
  </si>
  <si>
    <t xml:space="preserve">For 2020, ChiHub price spike (due to abnormally cold weather in the        naâ€™s natural gas demand ranges from 295 Bcm/year (IEA, United States) prices have been below the generally ac-       2014) to 400 Bcm/year (Chinese government planning cepted â€œbreak-evenâ€ band for some of the major dry shale      target). </t>
  </si>
  <si>
    <t xml:space="preserve">for 2020, chihub price spike (due to abnormally cold weather in the        naâ€™s natural gas demand ranges from 295 bcm/year (iea, united states) prices have been below the generally ac-       2014) to 400 bcm/year (chinese government planning cepted â€œbreak-evenâ€ band for some of the major dry shale      target). </t>
  </si>
  <si>
    <t xml:space="preserve">Furthermore, since Qatar produces and exports significant quantities of condensate and NGLs in association with natural gas, its effective average cost of producing LNG is lower than that of its competitors. </t>
  </si>
  <si>
    <t xml:space="preserve">furthermore, since qatar produces and exports significant quantities of condensate and ngls in association with natural gas, its effective average cost of producing lng is lower than that of its competitors. </t>
  </si>
  <si>
    <t>46 Qatarâ€™s oil and gas reserves LNG projects                                                                      FIGURES The moratorium on additional production                                           Figure 1: Qatarâ€™s natural gas production 1990â€“2013 .........</t>
  </si>
  <si>
    <t>46 qatarâ€™s oil and gas reserves lng projects                                                                      figures the moratorium on additional production                                           figure 1: qatarâ€™s natural gas production 1990â€“2013 .........</t>
  </si>
  <si>
    <t xml:space="preserve">In terms    consumption of natural gas is expected to increase from of exports, chemicals accounted for 68 percent of non-oil    around 35 Bcm in 2012 to nearly 72 Bcm by 2022 (an exports in 2012 (GPCA, 2012).                                increase of 37 Bcm).9 As discussed previously, gas production during this period is expected to increase but at a Qatar is currently the second largest chemicals producer     very slow rate, especially when compared to the last two in the Gulf Cooperation Council (GCC) after Saudi Ara-       decades. </t>
  </si>
  <si>
    <t xml:space="preserve">in terms    consumption of natural gas is expected to increase from of exports, chemicals accounted for 68 percent of non-oil    around 35 bcm in 2012 to nearly 72 bcm by 2022 (an exports in 2012 (gpca, 2012).                                increase of 37 bcm).9 as discussed previously, gas production during this period is expected to increase but at a qatar is currently the second largest chemicals producer     very slow rate, especially when compared to the last two in the gulf cooperation council (gcc) after saudi ara-       decades. </t>
  </si>
  <si>
    <t>Natural Gas Markets in the Middle East and North Africa.</t>
  </si>
  <si>
    <t>natural gas markets in the middle east and north africa.</t>
  </si>
  <si>
    <t xml:space="preserve">By 2016, it is kanes (termed Natural Gas Liquids (NGLs) and condenforecasted that production of condensates and NGLs will sate). </t>
  </si>
  <si>
    <t xml:space="preserve">by 2016, it is kanes (termed natural gas liquids (ngls) and condenforecasted that production of condensates and ngls will sate). </t>
  </si>
  <si>
    <t>13 Domestic consumption versus exports                                               Figure 6: Natural gas consumption 2000â€“13 ...................</t>
  </si>
  <si>
    <t>13 domestic consumption versus exports                                               figure 6: natural gas consumption 2000â€“13 ...................</t>
  </si>
  <si>
    <t xml:space="preserve">Interna-                  est-in-the-world/1/print/. tional Group of Liquefied Natural Gas Importers, p. </t>
  </si>
  <si>
    <t xml:space="preserve">interna-                  est-in-the-world/1/print/. tional group of liquefied natural gas importers, p. </t>
  </si>
  <si>
    <t>This study examines how Qavolumes of condensates and natural gas liquids tar may be impacted by these major changes to the global (NGLs) associated with its natural gas production.</t>
  </si>
  <si>
    <t>this study examines how qavolumes of condensates and natural gas liquids tar may be impacted by these major changes to the global (ngls) associated with its natural gas production.</t>
  </si>
  <si>
    <t>Figure 6: Natural gas consumption 2000â€“13 Billion cubic meters 30.0 25.0 20.0 15.0 10.0 5.0 2000 2001 2002 2003 2004 2005 2006 2007 2008 2009 2010 2011 2012 2013 Source: BP (2014). energypolicy@columbia.edu | MARCH 2015 Â­Â­ | 13  THE US SHALE GAS REVOLUTION AND ITS IMPACT ON QATARâ€™S POSITION IN GAS MARKETS tricity and water are provided at no cost to Qatari nation-                There are currently two GTL plants in operation in Qaals and at highly subsidized prices to expatriates.</t>
  </si>
  <si>
    <t>figure 6: natural gas consumption 2000â€“13 billion cubic meters 30.0 25.0 20.0 15.0 10.0 5.0 2000 2001 2002 2003 2004 2005 2006 2007 2008 2009 2010 2011 2012 2013 source: bp (2014). energypolicy@columbia.edu | march 2015 Â­Â­ | 13  the us shale gas revolution and its impact on qatarâ€™s position in gas markets tricity and water are provided at no cost to qatari nation-                there are currently two gtl plants in operation in qaals and at highly subsidized prices to expatriates.</t>
  </si>
  <si>
    <t>In Natural Gas pubs/ft/scr/2014/cr14109.pdf.</t>
  </si>
  <si>
    <t>in natural gas pubs/ft/scr/2014/cr14109.pdf.</t>
  </si>
  <si>
    <t xml:space="preserve">Although there are differing views on the market             ronment in which Qatar conducts its LNG business: dynamics in this time frame, this price pattern would be â€¢    the level of US domestic gas production and LNG consistent with a model where the marginal flexible LNG exports supplier (be it a Middle East or African LNG exporter) had similar shipping costs to Japan/South Korea and                   â€¢    the level of non-US LNG supply after 2015 north-west Europe. â€¢    shale gas production outside North America Shortly after the Fukushima nuclear accident, the addiâ€¢ the direction of future supplies from Russia tional LNG import requirements of Japan (in addition to continuing LNG demand growth elsewhere in Asia) were                      â€¢    Asian natural gas and LNG demand reflected in much higher spot price levels. </t>
  </si>
  <si>
    <t xml:space="preserve">although there are differing views on the market             ronment in which qatar conducts its lng business: dynamics in this time frame, this price pattern would be â€¢    the level of us domestic gas production and lng consistent with a model where the marginal flexible lng exports supplier (be it a middle east or african lng exporter) had similar shipping costs to japan/south korea and                   â€¢    the level of non-us lng supply after 2015 north-west europe. â€¢    shale gas production outside north america shortly after the fukushima nuclear accident, the addiâ€¢ the direction of future supplies from russia tional lng import requirements of japan (in addition to continuing lng demand growth elsewhere in asia) were                      â€¢    asian natural gas and lng demand reflected in much higher spot price levels. </t>
  </si>
  <si>
    <t>20150327.pdf</t>
  </si>
  <si>
    <t xml:space="preserve">It is, however, sanctionable to facilitate Iranâ€™s development of its natural gas infrastructure. </t>
  </si>
  <si>
    <t xml:space="preserve">it is, however, sanctionable to facilitate iranâ€™s development of its natural gas infrastructure. </t>
  </si>
  <si>
    <t>It is not sanctionable to purchase natural gas from Iran.</t>
  </si>
  <si>
    <t>it is not sanctionable to purchase natural gas from iran.</t>
  </si>
  <si>
    <t>20150415.pdf</t>
  </si>
  <si>
    <t xml:space="preserve">These fuels are in early research or pilot stages, and the first domestic Advanced (D5)                               commercial-scale cellulosic ethanol plants are 50%+ Lifecycle GHG reduction Sugarcane Ethanol, biobutanol, bionaphta,...                 now opening.9 The EPA has also qualified natural gas produced by landfills, municipal wastewater Conventional (D6)                              treatment facilities, and agricultural digesters as a 20%+ Lifecycle GHG reduction Corn ethanol, some biomass-based diesels,...                  cellulosic fuel when used for transportation.10 Source: EPA                                                             â€¢ The remaining â€œotherâ€ category consists of 8 | Â­Â­CENTER ON GLOBAL ENERGY POLICY | COLUMBIA SIPA  THE RENEWABLE FUEL STANDARD: A PATH FORWARD nondiesel, noncellulosic biofuels that achieve a            â€¢ EPAâ€™s annual determination of the cellulosic RVO 50% GHG reduction. </t>
  </si>
  <si>
    <t xml:space="preserve">these fuels are in early research or pilot stages, and the first domestic advanced (d5)                               commercial-scale cellulosic ethanol plants are 50%+ lifecycle ghg reduction sugarcane ethanol, biobutanol, bionaphta,...                 now opening.9 the epa has also qualified natural gas produced by landfills, municipal wastewater conventional (d6)                              treatment facilities, and agricultural digesters as a 20%+ lifecycle ghg reduction corn ethanol, some biomass-based diesels,...                  cellulosic fuel when used for transportation.10 source: epa                                                             â€¢ the remaining â€œotherâ€ category consists of 8 | Â­Â­center on global energy policy | columbia sipa  the renewable fuel standard: a path forward nondiesel, noncellulosic biofuels that achieve a            â€¢ epaâ€™s annual determination of the cellulosic rvo 50% ghg reduction. </t>
  </si>
  <si>
    <t xml:space="preserve">Just as natural gas is a transitional fuel in reducing carbon emissions in the electricity generation sector, secondgeneration biofuels might play a key transitional role in the transportation sector, but those fuels, technologies, and dispensing infrastructure must first be developed. </t>
  </si>
  <si>
    <t xml:space="preserve">just as natural gas is a transitional fuel in reducing carbon emissions in the electricity generation sector, secondgeneration biofuels might play a key transitional role in the transportation sector, but those fuels, technologies, and dispensing infrastructure must first be developed. </t>
  </si>
  <si>
    <t>20150521.pdf</t>
  </si>
  <si>
    <t xml:space="preserve">18 Washington is concerned have preferred to do it with dollarsâ€ but that       about this bank because of the risk that it will the imposition of US sanctions against Russia        lessen the standard safeguards of â€œtransparency, forced Total to consider alternative means of        creditworthiness, environmental sustainability, financing the project.16 Neither US nor EU           and concern for labor and human rights that sanctions explicitly target natural gas, though      took decades to put in placeâ€19 while partners 12 | Â­Â­ CENTER ON GLOBAL ENERGY POLICY | COLUMBIA SIPA  ISSUE BRIEF: THE FUTURE OF ECONOMIC SANCTIONS IN A GLOBAL ECONOMY grow frustrated that US inaction has forced them to join China at the AIIB to unlock Chinaâ€™s large foreign reserves for investment. </t>
  </si>
  <si>
    <t xml:space="preserve">18 washington is concerned have preferred to do it with dollarsâ€ but that       about this bank because of the risk that it will the imposition of us sanctions against russia        lessen the standard safeguards of â€œtransparency, forced total to consider alternative means of        creditworthiness, environmental sustainability, financing the project.16 neither us nor eu           and concern for labor and human rights that sanctions explicitly target natural gas, though      took decades to put in placeâ€19 while partners 12 | Â­Â­ center on global energy policy | columbia sipa  issue brief: the future of economic sanctions in a global economy grow frustrated that us inaction has forced them to join china at the aiib to unlock chinaâ€™s large foreign reserves for investment. </t>
  </si>
  <si>
    <t xml:space="preserve">Three recent stories Kingdom, partially in response to frustrations will help demonstrate this point: with US failure to support reforms at the â€¢     Total seeking reliable, alternative financing        international financial institutions that would for natural gas investments in Russia: Press         give emerging countries greater say.17 The reports, including quotes from Totalâ€™s chief         development of the Chiang Mai initiative executive, Patrick Pouyanne, indicate that           in Southeast Asia can also be seen as a the French energy company is â€œseeking the            similar development. </t>
  </si>
  <si>
    <t xml:space="preserve">three recent stories kingdom, partially in response to frustrations will help demonstrate this point: with us failure to support reforms at the â€¢     total seeking reliable, alternative financing        international financial institutions that would for natural gas investments in russia: press         give emerging countries greater say.17 the reports, including quotes from totalâ€™s chief         development of the chiang mai initiative executive, patrick pouyanne, indicate that           in southeast asia can also be seen as a the french energy company is â€œseeking the            similar development. </t>
  </si>
  <si>
    <t>20150710.pdf</t>
  </si>
  <si>
    <t xml:space="preserve">Iran operates pipelines for the sale of natural gas to Turkey, Azerbaijan, and Armenia, but the latter two customers operate on the basis of natural-gas swaps (whereby Iran agrees to sell natural gas to Azerbaijan and Armenia in exchange for purchasing the same amount from them as a way of dealing with incomplete infrastructure in the northwest portion of Iran). </t>
  </si>
  <si>
    <t xml:space="preserve">iran operates pipelines for the sale of natural gas to turkey, azerbaijan, and armenia, but the latter two customers operate on the basis of natural-gas swaps (whereby iran agrees to sell natural gas to azerbaijan and armenia in exchange for purchasing the same amount from them as a way of dealing with incomplete infrastructure in the northwest portion of iran). </t>
  </si>
  <si>
    <t xml:space="preserve">Iran economy was placed front and center in the presidential              remains a net importer of natural gas, but hasâ€” campaigns that took place in the first half of the year,             by necessityâ€”trimmed its imports of gasoline. culminating with the election of the candidate who laid out a clear path for improving the state of the Iranian              Well intended but not well executed, the program economy, starting with seeking the lifting of sanctions:             had stalled at the end of the Ahmadinejad era with Hassan Rouhani.                                                      prices still artificially low and direct transfers not fully funded. </t>
  </si>
  <si>
    <t xml:space="preserve">iran economy was placed front and center in the presidential              remains a net importer of natural gas, but hasâ€” campaigns that took place in the first half of the year,             by necessityâ€”trimmed its imports of gasoline. culminating with the election of the candidate who laid out a clear path for improving the state of the iranian              well intended but not well executed, the program economy, starting with seeking the lifting of sanctions:             had stalled at the end of the ahmadinejad era with hassan rouhani.                                                      prices still artificially low and direct transfers not fully funded. </t>
  </si>
  <si>
    <t xml:space="preserve">The government of Iran sells roughly 4 million and social welfareâ€”that this is on the table. bpd of oil equivalent, between oil and natural gas, to its domestic customers compared to the 1 to 1.5 million         For these reasons, as well as the current lower oil-price bpd that it exports. </t>
  </si>
  <si>
    <t xml:space="preserve">the government of iran sells roughly 4 million and social welfareâ€”that this is on the table. bpd of oil equivalent, between oil and natural gas, to its domestic customers compared to the 1 to 1.5 million         for these reasons, as well as the current lower oil-price bpd that it exports. </t>
  </si>
  <si>
    <t xml:space="preserve">Figure 1: Iranian Oil Production, 1965â€“2013 (In millions of barrels per day) 7 6 5 Million b/d 4 3 2 1 0 1965   1967   1969   1971   1973   1975   1977   1979   1981   1983   1985   1987   1989   1991   1993   1995   1997   1999   2001   2003   2005   2007   2009   2011   2013 Source: BP Statistical Review 2014. energypolicy.columbia.edu | JULY 2015 Â­Â­ | 5  IMPLICATIONS OF SUSTAINED LOW OIL PRICES ON IRAN As Figure 1 shows, Iran was able to achieve some recovery          been thwarted in its goals to expand production and sales of following the end of the war with Iraq and throughout              gas by sanctions that impede its ability to develop pipelines the 1990s with the reforms undertaken by then-president            with its neighbors or liquefiedâ€“natural gas plants. </t>
  </si>
  <si>
    <t xml:space="preserve">figure 1: iranian oil production, 1965â€“2013 (in millions of barrels per day) 7 6 5 million b/d 4 3 2 1 0 1965   1967   1969   1971   1973   1975   1977   1979   1981   1983   1985   1987   1989   1991   1993   1995   1997   1999   2001   2003   2005   2007   2009   2011   2013 source: bp statistical review 2014. energypolicy.columbia.edu | july 2015 Â­Â­ | 5  implications of sustained low oil prices on iran as figure 1 shows, iran was able to achieve some recovery          been thwarted in its goals to expand production and sales of following the end of the war with iraq and throughout              gas by sanctions that impede its ability to develop pipelines the 1990s with the reforms undertaken by then-president            with its neighbors or liquefiedâ€“natural gas plants. </t>
  </si>
  <si>
    <t xml:space="preserve">Natural gas, for its part, is an increasingly important element of Iranâ€™s economy, but its benefits have yet to be fully exploited because of the high consumption of natural gas domestically and weak infrastructure to transport it abroad. </t>
  </si>
  <si>
    <t xml:space="preserve">natural gas, for its part, is an increasingly important element of iranâ€™s economy, but its benefits have yet to be fully exploited because of the high consumption of natural gas domestically and weak infrastructure to transport it abroad. </t>
  </si>
  <si>
    <t xml:space="preserve">For infrastructure of roads, transportation, and ports,              example, Iranâ€™s legal system still operates with some and its supply infrastructure for electricity and                uncertainty, which stymies domestic business and natural gas domestically is well developed. </t>
  </si>
  <si>
    <t xml:space="preserve">for infrastructure of roads, transportation, and ports,              example, iranâ€™s legal system still operates with some and its supply infrastructure for electricity and                uncertainty, which stymies domestic business and natural gas domestically is well developed. </t>
  </si>
  <si>
    <t xml:space="preserve">Before gasoline in August 2013 to see whether a diplomatic solution to sanctions in 2010, Iran imported about one-third the nuclear standoff could be achieved. of its gasoline consumption, and although it was then the third largest producer of natural gas        The JPOA reached by the P5+1 and Iran in November 10 | Â­Â­ CENTER ON GLOBAL ENERGY POLICY | COLUMBIA SIPA  IMPLICATIONS OF SUSTAINED LOW OIL PRICES ON IRAN 2013 eased the constraints on Iran to a modest degree.        decrease was sharper than the economy-wide adjustment Pursuant to the JPOA, Iran was permitted to gain              as manifested in the 15 percent drop in imports. access to $700 million per month of its â€œrestrainedâ€ Rouhaniâ€™s first budget for 2013 remained highly oil revenues. </t>
  </si>
  <si>
    <t xml:space="preserve">before gasoline in august 2013 to see whether a diplomatic solution to sanctions in 2010, iran imported about one-third the nuclear standoff could be achieved. of its gasoline consumption, and although it was then the third largest producer of natural gas        the jpoa reached by the p5+1 and iran in november 10 | Â­Â­ center on global energy policy | columbia sipa  implications of sustained low oil prices on iran 2013 eased the constraints on iran to a modest degree.        decrease was sharper than the economy-wide adjustment pursuant to the jpoa, iran was permitted to gain              as manifested in the 15 percent drop in imports. access to $700 million per month of its â€œrestrainedâ€ rouhaniâ€™s first budget for 2013 remained highly oil revenues. </t>
  </si>
  <si>
    <t xml:space="preserve">As such, Iran experienced the oil-price shock that is only now being confronted by other oil producers as early as three years ago. o U\a nder P5+1 and Iranâ€™s Joint Plan of Action (JPOA), Iran only has access to $700 million per month of its oil revenues held abroad. o U\a nder US sanctions, and with the exception of the aforementioned $700 million, banks holding Iranâ€™s oil revenues in China, India, Japan, Korea, Taiwan, and Turkey have prevented these revenues from being used or 4 | Â­Â­ CENTER ON GLOBAL ENERGY POLICY | COLUMBIA SIPA  IMPLICATIONS OF SUSTAINED LOW OIL PRICES ON IRAN IRANâ€™S OIL AND GAS SECTOR Oil, natural gas, and related products have been at the                                                          Oil has remained the essential economic sector of the center of Iranâ€™s economy and development, as well as its                                                         Islamic Republic of Iran. </t>
  </si>
  <si>
    <t xml:space="preserve">as such, iran experienced the oil-price shock that is only now being confronted by other oil producers as early as three years ago. o u\a nder p5+1 and iranâ€™s joint plan of action (jpoa), iran only has access to $700 million per month of its oil revenues held abroad. o u\a nder us sanctions, and with the exception of the aforementioned $700 million, banks holding iranâ€™s oil revenues in china, india, japan, korea, taiwan, and turkey have prevented these revenues from being used or 4 | Â­Â­ center on global energy policy | columbia sipa  implications of sustained low oil prices on iran iranâ€™s oil and gas sector oil, natural gas, and related products have been at the                                                          oil has remained the essential economic sector of the center of iranâ€™s economy and development, as well as its                                                         islamic republic of iran. </t>
  </si>
  <si>
    <t>20150730.pdf</t>
  </si>
  <si>
    <t xml:space="preserve">And the companies involved on the Russian side have been faced with a unique conundrum: continue with these activities (e.g., selling natural gas) in order to keep their current business going, or cut off such transactions in order to impose a cost on the sanctioning parties. </t>
  </si>
  <si>
    <t xml:space="preserve">and the companies involved on the russian side have been faced with a unique conundrum: continue with these activities (e.g., selling natural gas) in order to keep their current business going, or cut off such transactions in order to impose a cost on the sanctioning parties. </t>
  </si>
  <si>
    <t xml:space="preserve">Russia may also of natural gas sales to Russia is much less than oil, but continue with its project of trying to structure an is not miniscule, particularly during strapped financial alternative to the US-dominated economic system that, times. </t>
  </si>
  <si>
    <t xml:space="preserve">russia may also of natural gas sales to russia is much less than oil, but continue with its project of trying to structure an is not miniscule, particularly during strapped financial alternative to the us-dominated economic system that, times. </t>
  </si>
  <si>
    <t xml:space="preserve">Columbia University in the City of New York energypolicy.columbia.edu | JULY 2015 Â­Â­ | 1  ISSUE BRIEF: REVISITING OIL SANCTIONS ON RUSSIA ACKNOWLEDGEMENTS The author wishes to thank Yassamin Issapour for her assistance in researching the data incorporated into this issue brief, Akos Losz for his important addition of information on global natural gas supplies and trade, and Jason Bordoff, Nicola de Blasio, Simond de Galbert, Colin Fenton, Peter Harrell, Erin Nephew, Carlos Pascual, Matthew Robinson, Steve Sestanovich, and four anonymous reviewers for their very helpful comments on earlier drafts. </t>
  </si>
  <si>
    <t xml:space="preserve">columbia university in the city of new york energypolicy.columbia.edu | july 2015 Â­Â­ | 1  issue brief: revisiting oil sanctions on russia acknowledgements the author wishes to thank yassamin issapour for her assistance in researching the data incorporated into this issue brief, akos losz for his important addition of information on global natural gas supplies and trade, and jason bordoff, nicola de blasio, simond de galbert, colin fenton, peter harrell, erin nephew, carlos pascual, matthew robinson, steve sestanovich, and four anonymous reviewers for their very helpful comments on earlier drafts. </t>
  </si>
  <si>
    <t xml:space="preserve">Seeking investment and financial support significantly reduced to approximately $22.1 billion, from China, for example, could be an opportunity for cutting even a third of its natural gas supply would tip Putin to undermine both the sanctions and the system. </t>
  </si>
  <si>
    <t xml:space="preserve">seeking investment and financial support significantly reduced to approximately $22.1 billion, from china, for example, could be an opportunity for cutting even a third of its natural gas supply would tip putin to undermine both the sanctions and the system. </t>
  </si>
  <si>
    <t>Considering that a reduction strategy would risk unintended consequencesâ€”including an increase in oil prices and threats against Europeâ€™s import of natural gasâ€”this paper argues against making this sanction the linchpin of an expanded sanctions campaign against Russia.</t>
  </si>
  <si>
    <t>considering that a reduction strategy would risk unintended consequencesâ€”including an increase in oil prices and threats against europeâ€™s import of natural gasâ€”this paper argues against making this sanction the linchpin of an expanded sanctions campaign against russia.</t>
  </si>
  <si>
    <t xml:space="preserve">Though it is beyond has sought to be seen as apolitical, Putin has often used the scope of this paper to assess Russian military strategy, energy supply as a foreign policy tool, witnessed in the it is inescapable that Russia has sought to demonstrate cut-off of natural gas to Europe in 2006 and 2009. </t>
  </si>
  <si>
    <t xml:space="preserve">though it is beyond has sought to be seen as apolitical, putin has often used the scope of this paper to assess russian military strategy, energy supply as a foreign policy tool, witnessed in the it is inescapable that russia has sought to demonstrate cut-off of natural gas to europe in 2006 and 2009. </t>
  </si>
  <si>
    <t xml:space="preserve">Russian of 3.8 percent in 2015, followed by a 0.3 percent         oil production continues to be among the highest in decline in 2016; the IMF has forecast a somewhat worse    the world, estimated at 10.93 million barrels per day at contraction of 1.1 percent in 2016.7 However, Russian     the end of 2014.8 Combined with nearly $70 billion in GDP was on a downward trajectory well before sanctions    natural gas exports annually, over 2011â€“2013, energy were imposed, as shown in Figure 1.                       exports contribute nearly $350 billion of income every year to the Russian economy.9 Russiaâ€™s net oil exports According to the World Bankâ€™s report, sanctions made of approximately 7.2 million10 barrels per day (bpd) things worse in Russia, primarily by: lost half their value when prices plunged below $50 a 1. </t>
  </si>
  <si>
    <t xml:space="preserve">russian of 3.8 percent in 2015, followed by a 0.3 percent         oil production continues to be among the highest in decline in 2016; the imf has forecast a somewhat worse    the world, estimated at 10.93 million barrels per day at contraction of 1.1 percent in 2016.7 however, russian     the end of 2014.8 combined with nearly $70 billion in gdp was on a downward trajectory well before sanctions    natural gas exports annually, over 2011â€“2013, energy were imposed, as shown in figure 1.                       exports contribute nearly $350 billion of income every year to the russian economy.9 russiaâ€™s net oil exports according to the world bankâ€™s report, sanctions made of approximately 7.2 million10 barrels per day (bpd) things worse in russia, primarily by: lost half their value when prices plunged below $50 a 1. </t>
  </si>
  <si>
    <t>for further percent of natural gas exports while only suffering a      details.)</t>
  </si>
  <si>
    <t xml:space="preserve">In the last couple of years, it appeared that   potential for excessive Russian escalation and how best Asia would be the premium market for LNG, and most         to handle it in the context of confronting Russia for its US liquefied natural gas exports will target the Asian     misbehavior. </t>
  </si>
  <si>
    <t xml:space="preserve">in the last couple of years, it appeared that   potential for excessive russian escalation and how best asia would be the premium market for lng, and most         to handle it in the context of confronting russia for its us liquefied natural gas exports will target the asian     misbehavior. </t>
  </si>
  <si>
    <t xml:space="preserve">Still, at this time, the EU remains in thrall to the 20 percent reduction in oil sales is economically more     export of Russian gas. sensible than suffering a major reduction in natural gas Of course, Russiaâ€™s response options are not limited exports alongside such a reduction in oil sales. </t>
  </si>
  <si>
    <t xml:space="preserve">still, at this time, the eu remains in thrall to the 20 percent reduction in oil sales is economically more     export of russian gas. sensible than suffering a major reduction in natural gas of course, russiaâ€™s response options are not limited exports alongside such a reduction in oil sales. </t>
  </si>
  <si>
    <t xml:space="preserve">If the United States and its nuclear deal with Iran, and future negotiations on global partners are serious about challenging Russian regional trade and climate accords. adventurism, then they also have a credibility and resolve Over time though, this issue may become less searing       problem if they fail to utilize the tools at their disposal. for the EU as alternative sources of natural gas are       A calculated, careful decision must be made about the developed. </t>
  </si>
  <si>
    <t xml:space="preserve">if the united states and its nuclear deal with iran, and future negotiations on global partners are serious about challenging russian regional trade and climate accords. adventurism, then they also have a credibility and resolve over time though, this issue may become less searing       problem if they fail to utilize the tools at their disposal. for the eu as alternative sources of natural gas are       a calculated, careful decision must be made about the developed. </t>
  </si>
  <si>
    <t xml:space="preserve">With such a       At the same time, Russia itself would also be hurt from campaign, however, there are risks.                          any decision to reduce natural gas supplies. </t>
  </si>
  <si>
    <t xml:space="preserve">with such a       at the same time, russia itself would also be hurt from campaign, however, there are risks.                          any decision to reduce natural gas supplies. </t>
  </si>
  <si>
    <t xml:space="preserve">Consequently, the sanctions selected    for sanctions purposes is fraught with risk, both to the were intended to change Russian behavior in the near        stability of international oil markets and to Europeâ€™s term and prompt efforts to arrive at a satisfactory         ability to continue importing the natural gas upon which diplomatic solution. </t>
  </si>
  <si>
    <t xml:space="preserve">consequently, the sanctions selected    for sanctions purposes is fraught with risk, both to the were intended to change russian behavior in the near        stability of international oil markets and to europeâ€™s term and prompt efforts to arrive at a satisfactory         ability to continue importing the natural gas upon which diplomatic solution. </t>
  </si>
  <si>
    <t>This kind      threat to EU energy supplies would come from Russiaâ€™s of pressure could once again be undertaken          ability to turn off the natural gas taps in response.</t>
  </si>
  <si>
    <t>this kind      threat to eu energy supplies would come from russiaâ€™s of pressure could once again be undertaken          ability to turn off the natural gas taps in response.</t>
  </si>
  <si>
    <t xml:space="preserve">This has permitted oil and natural gas, for example, to continue to flow even to sanctioning jurisdictions while still hampering the longevity of the institutions conducting the transactions. </t>
  </si>
  <si>
    <t xml:space="preserve">this has permitted oil and natural gas, for example, to continue to flow even to sanctioning jurisdictions while still hampering the longevity of the institutions conducting the transactions. </t>
  </si>
  <si>
    <t>20150910.pdf</t>
  </si>
  <si>
    <t xml:space="preserve">Conservative estimations show production has production areas (Figure 4).5 It also has potential in          declined more than 350,000 barrels per day (b/d) since shale oil and off-shore natural gas. </t>
  </si>
  <si>
    <t xml:space="preserve">conservative estimations show production has production areas (figure 4).5 it also has potential in          declined more than 350,000 barrels per day (b/d) since shale oil and off-shore natural gas. </t>
  </si>
  <si>
    <t>20150910_2.pdf</t>
  </si>
  <si>
    <t xml:space="preserve">Second, proviUnited States and the European Union are party to sions included in TTIP that do not have any real such agreements. impact on the trade relationship are likely to be less â€¢ \aT he EUâ€™s insistence on an energy chapter with an                 influential in the future. energypolicy.columbia.edu | SEPTEMBER 2015 Â­Â­ | 5  CONSIDERATIONS FOR THE TREATMENT OF ENERGY IN THE USâ€“EU TRANSATLANTIC TRADE AND INVESTMENT PARTNERSHIP INTRODUCTION The European Union and the United States are in the            production of oil and natural gas. </t>
  </si>
  <si>
    <t xml:space="preserve">second, proviunited states and the european union are party to sions included in ttip that do not have any real such agreements. impact on the trade relationship are likely to be less â€¢ \at he euâ€™s insistence on an energy chapter with an                 influential in the future. energypolicy.columbia.edu | september 2015 Â­Â­ | 5  considerations for the treatment of energy in the usâ€“eu transatlantic trade and investment partnership introduction the european union and the united states are in the            production of oil and natural gas. </t>
  </si>
  <si>
    <t xml:space="preserve">The European Union favors such a chapter,                   identified issues are appropriate to include in TTIP. in hopes it would help it secure access to increasing proâ€¢ T\a o determine what energy-specific provisions duction of US oil and natural gas and potentially serve as a should be in TTIP, the United States and the Euset of model trade-in-energy provisions that would help in ropean Union should consider whether a provision negotiations with other countries, particularly those to its is necessary to improve the transatlantic trade reEast. </t>
  </si>
  <si>
    <t xml:space="preserve">the european union favors such a chapter,                   identified issues are appropriate to include in ttip. in hopes it would help it secure access to increasing proâ€¢ t\a o determine what energy-specific provisions duction of us oil and natural gas and potentially serve as a should be in ttip, the united states and the euset of model trade-in-energy provisions that would help in ropean union should consider whether a provision negotiations with other countries, particularly those to its is necessary to improve the transatlantic trade reeast. </t>
  </si>
  <si>
    <t xml:space="preserve">Unlike the issue of export restrictions, States becoming an alternate supplier of oil and natural gas       where there is uncertain benefit in the TTIP context, this is tantalizing for the European Union as this would lessen its     issue appears to have almost no direct relevance to trade energy dependence on Russia.87 It is understandable that the       flows under TTIP. </t>
  </si>
  <si>
    <t xml:space="preserve">unlike the issue of export restrictions, states becoming an alternate supplier of oil and natural gas       where there is uncertain benefit in the ttip context, this is tantalizing for the european union as this would lessen its     issue appears to have almost no direct relevance to trade energy dependence on russia.87 it is understandable that the       flows under ttip. </t>
  </si>
  <si>
    <t>id=32&amp;t=6;          http://www.eia.           natural gas (LNG) are underway.</t>
  </si>
  <si>
    <t>id=32&amp;t=6;          http://www.eia.           natural gas (lng) are underway.</t>
  </si>
  <si>
    <t>T\a his provision in the Natural Gas Act was added in the            gy Factor in Mexicoâ€”U.S.</t>
  </si>
  <si>
    <t>t\a his provision in the natural gas act was added in the            gy factor in mexicoâ€”u.s.</t>
  </si>
  <si>
    <t xml:space="preserve">The United States, once expected to be a major importer of liquefied natural gas, is now expected to become a major exporter of the fuel. </t>
  </si>
  <si>
    <t xml:space="preserve">the united states, once expected to be a major importer of liquefied natural gas, is now expected to become a major exporter of the fuel. </t>
  </si>
  <si>
    <t xml:space="preserve">Gulf Coast. energypolicy.columbia.edu | SEPTEMBER 2015 Â­Â­ | 7  CONSIDERATIONS FOR THE TREATMENT OF ENERGY IN THE USâ€“EU TRANSATLANTIC TRADE AND INVESTMENT PARTNERSHIP despite relatively flat energy consumption and the increasing use of renewables.10 Crude oil and natural gas are the two most important energy sources in the European Union, and the sources with the highest import dependence (88 percent and 66 percent, respectively).11 This has raised concerns about energy security, particularly since Russia is the largest exporter of oil and gas to the region, supplying approximately 30 percent of crude oil imports and 40 percent of natural gas imports.12 Several times over the past decade, there have been disruptions (or threatened disruptions) to natural gas supplies to the European Union because of the geopolitical turmoil surrounding Russia and Ukraine. </t>
  </si>
  <si>
    <t xml:space="preserve">gulf coast. energypolicy.columbia.edu | september 2015 Â­Â­ | 7  considerations for the treatment of energy in the usâ€“eu transatlantic trade and investment partnership despite relatively flat energy consumption and the increasing use of renewables.10 crude oil and natural gas are the two most important energy sources in the european union, and the sources with the highest import dependence (88 percent and 66 percent, respectively).11 this has raised concerns about energy security, particularly since russia is the largest exporter of oil and gas to the region, supplying approximately 30 percent of crude oil imports and 40 percent of natural gas imports.12 several times over the past decade, there have been disruptions (or threatened disruptions) to natural gas supplies to the european union because of the geopolitical turmoil surrounding russia and ukraine. </t>
  </si>
  <si>
    <t xml:space="preserve">Currently, the European Union does not import US crude oil or natural gas.13 Other than those two products, however, there is extensive trade in energy products between the United States and the EU. </t>
  </si>
  <si>
    <t xml:space="preserve">currently, the european union does not import us crude oil or natural gas.13 other than those two products, however, there is extensive trade in energy products between the united states and the eu. </t>
  </si>
  <si>
    <t>States to import increasing volumes of liquefied natural gas.</t>
  </si>
  <si>
    <t>states to import increasing volumes of liquefied natural gas.</t>
  </si>
  <si>
    <t xml:space="preserve">Ukraine was already         The Energy Charter Treaty (1998) was negotiated between a member of the Energy Community Treaty (ECT) in                  EU countries, former Soviet countries (including Russia), Europe, which created an integrated market for electricity        and other Eastern European and Asian countries in and natural gas between the European Union and the                the wake of the fall of the Soviet Union, to strengthen other contracting countries.56 As party to the ECT, Ukraine       the rule of law on energy issues and take advantage of was already obligated to implement the most recent EU             the opportunity to overcome the Cold War economic legislation and regulatory regime on electricity and natural      divisions. </t>
  </si>
  <si>
    <t xml:space="preserve">ukraine was already         the energy charter treaty (1998) was negotiated between a member of the energy community treaty (ect) in                  eu countries, former soviet countries (including russia), europe, which created an integrated market for electricity        and other eastern european and asian countries in and natural gas between the european union and the                the wake of the fall of the soviet union, to strengthen other contracting countries.56 as party to the ect, ukraine       the rule of law on energy issues and take advantage of was already obligated to implement the most recent eu             the opportunity to overcome the cold war economic legislation and regulatory regime on electricity and natural      divisions. </t>
  </si>
  <si>
    <t xml:space="preserve">At the same time, concerns about the European Unionâ€™s dependence on Russia for oil and natural gas have grown since Moscowâ€™s actions in Ukraine. </t>
  </si>
  <si>
    <t xml:space="preserve">at the same time, concerns about the european unionâ€™s dependence on russia for oil and natural gas have grown since moscowâ€™s actions in ukraine. </t>
  </si>
  <si>
    <t>While Mexico opened up some aspects 12 | Â­Â­ CENTER ON GLOBAL ENERGY POLICY | COLUMBIA SIPA  CONSIDERATIONS FOR THE TREATMENT OF ENERGY IN THE USâ€“EU TRANSATLANTIC TRADE AND INVESTMENT PARTNERSHIP natural gas transport markets.</t>
  </si>
  <si>
    <t>while mexico opened up some aspects 12 | Â­Â­ center on global energy policy | columbia sipa  considerations for the treatment of energy in the usâ€“eu transatlantic trade and investment partnership natural gas transport markets.</t>
  </si>
  <si>
    <t xml:space="preserve">In the European Union, the focus is on diversifying energy Given the dramatic rise in US oil production as well suppliers, increasing the regionâ€™s energy production through as the transformation of the global oil market since the measures, such as greater deployment of renewables, and 1970s, there has been a growing debate in the United sustainable production of fossil fuels.4 States over whether the restrictions on exports should Thanks to the advances in horizontal drilling and hydraulic            be lifted.7 Such a move would increase the supply of US fracturing in recent years, the United States is experiencing          crude to international markets, which has already grown unprecedented growth in its natural gas and crude oil                  considerablyâ€”from 29,000 b/d on average in 2008 to over production. </t>
  </si>
  <si>
    <t xml:space="preserve">in the european union, the focus is on diversifying energy given the dramatic rise in us oil production as well suppliers, increasing the regionâ€™s energy production through as the transformation of the global oil market since the measures, such as greater deployment of renewables, and 1970s, there has been a growing debate in the united sustainable production of fossil fuels.4 states over whether the restrictions on exports should thanks to the advances in horizontal drilling and hydraulic            be lifted.7 such a move would increase the supply of us fracturing in recent years, the united states is experiencing          crude to international markets, which has already grown unprecedented growth in its natural gas and crude oil                  considerablyâ€”from 29,000 b/d on average in 2008 to over production. </t>
  </si>
  <si>
    <t xml:space="preserve">Highly dependent on Russian oil and natural gas, the lationship; how likely it is that a provision will be EU has been looking for ways to diversify its supply base. influential as a model provision; and the potential The United States has not outright opposed such a chapter, unintended consequences of including a provision but has indicated skepticism that it is necessary. in TTIP. </t>
  </si>
  <si>
    <t xml:space="preserve">highly dependent on russian oil and natural gas, the lationship; how likely it is that a provision will be eu has been looking for ways to diversify its supply base. influential as a model provision; and the potential the united states has not outright opposed such a chapter, unintended consequences of including a provision but has indicated skepticism that it is necessary. in ttip. </t>
  </si>
  <si>
    <t>http://www.eia.                  tially more natural gas from the United  as liquefied gov/tools/faqs/faq.cfm?</t>
  </si>
  <si>
    <t>http://www.eia.                  tially more natural gas from the united  as liquefied gov/tools/faqs/faq.cfm?</t>
  </si>
  <si>
    <t xml:space="preserve">117â€“118.                  ownership, exploration, or development of petroleum, Both countriesâ€™ restrictions on trade in energy goods had                including basic petrochemicals; no loss of control over extended beyond just oil and had included measures on                    storage and distribution; no foreign ownership of gas electricity, uranium, and natural gas. </t>
  </si>
  <si>
    <t xml:space="preserve">117â€“118.                  ownership, exploration, or development of petroleum, both countriesâ€™ restrictions on trade in energy goods had                including basic petrochemicals; no loss of control over extended beyond just oil and had included measures on                    storage and distribution; no foreign ownership of gas electricity, uranium, and natural gas. </t>
  </si>
  <si>
    <t>20150915.pdf</t>
  </si>
  <si>
    <t xml:space="preserve">10   J\a onathan Elkind, â€œEnergy Security: Call for a Broader Agenda,â€ in Energy Security: Economics, Politics, Strat2 \a \aDaniel Yergin, â€œThe Natural Gas Revolution,â€ in The               egies, and Implications, ed. </t>
  </si>
  <si>
    <t xml:space="preserve">10   j\a onathan elkind, â€œenergy security: call for a broader agenda,â€ in energy security: economics, politics, strat2 \a \adaniel yergin, â€œthe natural gas revolution,â€ in the               egies, and implications, ed. </t>
  </si>
  <si>
    <t xml:space="preserve">Aside from US interests in Middle East peace, America by 2035, but also make North America a hub            our alliance with Israel, and the potential reverberations for stability in energy markets that is founded on private-   of unchecked Islamic extremism in the Middle East and led growth and political stability in democratically elected  globally, there is also a sharp security cost to isolationism. states.14                                                     About 85 percent of the oil going through the Strait of Hormuz goes to Asia, and it would be unrealistic to think 8 | Â­Â­ center on Global Energy Policy | Columbia SIPA  The new geopolitics of energy that China would not accelerate its investments to develop               Natural gas prices present a complicated and regionally a deep-sea fleet to protect transit if the United States does            diverse story. </t>
  </si>
  <si>
    <t xml:space="preserve">aside from us interests in middle east peace, america by 2035, but also make north america a hub            our alliance with israel, and the potential reverberations for stability in energy markets that is founded on private-   of unchecked islamic extremism in the middle east and led growth and political stability in democratically elected  globally, there is also a sharp security cost to isolationism. states.14                                                     about 85 percent of the oil going through the strait of hormuz goes to asia, and it would be unrealistic to think 8 | Â­Â­ center on global energy policy | columbia sipa  the new geopolitics of energy that china would not accelerate its investments to develop               natural gas prices present a complicated and regionally a deep-sea fleet to protect transit if the united states does            diverse story. </t>
  </si>
  <si>
    <t xml:space="preserve">Earlier we   commodity trade, and data are needed to allow market saw (in Figure 2) that natural gas prices have diverged across   players to make informed decisions. </t>
  </si>
  <si>
    <t xml:space="preserve">earlier we   commodity trade, and data are needed to allow market saw (in figure 2) that natural gas prices have diverged across   players to make informed decisions. </t>
  </si>
  <si>
    <t xml:space="preserve">Figure 6: LNG export capacity growth (In billion cubic meters) Source: EIA. 22 | Â­Â­ center on Global Energy Policy | Columbia SIPA  The new geopolitics of energy The growth of LNG supplies across the world has begun to         Although Asia has no government body like the EU to take natural gas markets global, breaking the regional pipeline- create the rules, some lessons are clear. </t>
  </si>
  <si>
    <t xml:space="preserve">figure 6: lng export capacity growth (in billion cubic meters) source: eia. 22 | Â­Â­ center on global energy policy | columbia sipa  the new geopolitics of energy the growth of lng supplies across the world has begun to         although asia has no government body like the eu to take natural gas markets global, breaking the regional pipeline- create the rules, some lessons are clear. </t>
  </si>
  <si>
    <t xml:space="preserve">For instance, it is more expensive to transit LNG than oil25 and there are significant infrastructure and policy constraints to moving natural gas. </t>
  </si>
  <si>
    <t xml:space="preserve">for instance, it is more expensive to transit lng than oil25 and there are significant infrastructure and policy constraints to moving natural gas. </t>
  </si>
  <si>
    <t>The switch to natural gas from coal helps reduce CO2 emissions as long as methane emissions are kept in Figure 12 captures a new reality of the geopolitics of energy: check.</t>
  </si>
  <si>
    <t>the switch to natural gas from coal helps reduce co2 emissions as long as methane emissions are kept in figure 12 captures a new reality of the geopolitics of energy: check.</t>
  </si>
  <si>
    <t xml:space="preserve">As new and natural gas, could the United States change its miliresources are made available and create new geopolitical tary posture in the Middle East and reduce investments tools and opportunities and as climate issues move to the in patrolling and securing global sea lanes? </t>
  </si>
  <si>
    <t xml:space="preserve">as new and natural gas, could the united states change its miliresources are made available and create new geopolitical tary posture in the middle east and reduce investments tools and opportunities and as climate issues move to the in patrolling and securing global sea lanes? </t>
  </si>
  <si>
    <t xml:space="preserve">While power can be as high as 50 cents/kwh, yet the country is           there are many small-scale examples of successful off-grid awash in natural gas, which could produce power at 9 cents/        projects that have been advanced with international support, kwh.55, 56 Nigeriaâ€™s problem is not technical; it requires         the business world still lacks the models to massively replicate cutting through corruption to ensure that gas distribution         and scale up such projects. lines connect gas fields with power generators, and ensuring Figure 11: De-risking energy access that utilities that distribute power can cut losses that might range from 50 to 70 percent of the power they produce. </t>
  </si>
  <si>
    <t xml:space="preserve">while power can be as high as 50 cents/kwh, yet the country is           there are many small-scale examples of successful off-grid awash in natural gas, which could produce power at 9 cents/        projects that have been advanced with international support, kwh.55, 56 nigeriaâ€™s problem is not technical; it requires         the business world still lacks the models to massively replicate cutting through corruption to ensure that gas distribution         and scale up such projects. lines connect gas fields with power generators, and ensuring figure 11: de-risking energy access that utilities that distribute power can cut losses that might range from 50 to 70 percent of the power they produce. </t>
  </si>
  <si>
    <t xml:space="preserve">29 Table Table 1: The Rules of Six.......................................... 14 4 | Â­Â­ center on Global Energy Policy | Columbia SIPA  The new geopolitics of energy introduction Energy and geopolitics have always been closely linked.       ed States continue to invest in peace and stability in the The twentieth century saw access to energy resources          Middle East and the security of sea transit given the new become a major factor in determining the winners of           abundance of oil and natural gas production in the Unitwars, oil producers banding together to create new global     ed States? </t>
  </si>
  <si>
    <t xml:space="preserve">29 table table 1: the rules of six.......................................... 14 4 | Â­Â­ center on global energy policy | columbia sipa  the new geopolitics of energy introduction energy and geopolitics have always been closely linked.       ed states continue to invest in peace and stability in the the twentieth century saw access to energy resources          middle east and the security of sea transit given the new become a major factor in determining the winners of           abundance of oil and natural gas production in the unitwars, oil producers banding together to create new global     ed states? </t>
  </si>
  <si>
    <t xml:space="preserve">As of August 2015, the Department of Energy (DOE) had approved 14 applications for natural gas exports to non-Free Trade Agreement countries that could total about 140 billion cubic meters (bcm) annually.23 In reaching its decisions, DOE de facto determined that limiting production to US markets would produce US regional market gluts,24 which would create a disincentive to US production. </t>
  </si>
  <si>
    <t xml:space="preserve">as of august 2015, the department of energy (doe) had approved 14 applications for natural gas exports to non-free trade agreement countries that could total about 140 billion cubic meters (bcm) annually.23 in reaching its decisions, doe de facto determined that limiting production to us markets would produce us regional market gluts,24 which would create a disincentive to us production. </t>
  </si>
  <si>
    <t xml:space="preserve">As shown in Figure 2, natural gas prices began not.20 Ceding transit security in Asia would have deep                   to diverge regionally in 2008, especially as key markets strategic implications across the region that go far beyond              shifted from oil-indexed prices for gas toward gas-on-gas who pays the bills.                                                      competition. </t>
  </si>
  <si>
    <t xml:space="preserve">as shown in figure 2, natural gas prices began not.20 ceding transit security in asia would have deep                   to diverge regionally in 2008, especially as key markets strategic implications across the region that go far beyond              shifted from oil-indexed prices for gas toward gas-on-gas who pays the bills.                                                      competition. </t>
  </si>
  <si>
    <t xml:space="preserve">Energy Energy            Revolution        Competition Finance and                              in Natural Poverty                                   Gas Fuel Mix and Climate Change energypolicy.columbia.edu | september 2015 Â­Â­ | 29  the new geopolitics of energy NOTES 1       I\a HS is a global consultancy firm that purchased 9             \a IA, â€œHow much natural gas does the United States have E Cambridge Energy Research Associates. </t>
  </si>
  <si>
    <t xml:space="preserve">energy energy            revolution        competition finance and                              in natural poverty                                   gas fuel mix and climate change energypolicy.columbia.edu | september 2015 Â­Â­ | 29  the new geopolitics of energy notes 1       i\a hs is a global consultancy firm that purchased 9             \a ia, â€œhow much natural gas does the united states have e cambridge energy research associates. </t>
  </si>
  <si>
    <t xml:space="preserve">Natural gas offers an alternative to integrate with to serve American national security interests, the United renewable energy as a flexible base load fuel that could States must go beyond understanding how the American bridge to a lower-carbon economy. </t>
  </si>
  <si>
    <t xml:space="preserve">natural gas offers an alternative to integrate with to serve american national security interests, the united renewable energy as a flexible base load fuel that could states must go beyond understanding how the american bridge to a lower-carbon economy. </t>
  </si>
  <si>
    <t>American supplies are energy market affects global change to also understanding contributing to making global natural gas and oil markets how changes in global energy markets affect the United more competitive.</t>
  </si>
  <si>
    <t>american supplies are energy market affects global change to also understanding contributing to making global natural gas and oil markets how changes in global energy markets affect the united more competitive.</t>
  </si>
  <si>
    <t xml:space="preserve">Reuters, November 28, 2014, http://www.reuters. com/article/2014/11/28/us-column-bordoff-pascual8 \aEIA, â€œMarket Trends: Natural Gas,â€ Figure MT-44 data, idUSKCN0JC20B20141128. accessed November 7, 2014, http://www.eia.gov/forecasts/aeo/mt_naturalgas.cfm.  </t>
  </si>
  <si>
    <t xml:space="preserve">reuters, november 28, 2014, http://www.reuters. com/article/2014/11/28/us-column-bordoff-pascual8 \aeia, â€œmarket trends: natural gas,â€ figure mt-44 data, iduskcn0jc20b20141128. accessed november 7, 2014, http://www.eia.gov/forecasts/aeo/mt_naturalgas.cfm.  </t>
  </si>
  <si>
    <t xml:space="preserve">Key findings from the report include: The twentieth century saw access to energy resources â€¢ While Americaâ€™s new oil and natural gas abundance may become a major factor in determining the winners of hold the allure of allowing it to adopt a more isolated wars, oil producers banding together to create new global position in global energy markets, this will ultimately not alliances, and price swings that spurred or deterred the serve its national security interests. </t>
  </si>
  <si>
    <t xml:space="preserve">key findings from the report include: the twentieth century saw access to energy resources â€¢ while americaâ€™s new oil and natural gas abundance may become a major factor in determining the winners of hold the allure of allowing it to adopt a more isolated wars, oil producers banding together to create new global position in global energy markets, this will ultimately not alliances, and price swings that spurred or deterred the serve its national security interests. </t>
  </si>
  <si>
    <t xml:space="preserve">From 2008                                       2006 to 27 percent in 2014.6 to 2013, while US GDP growth averaged 1.2 percent per year, economic output in the oil and gas industry grew                                          In natural gas, the United States is on track to be a net four times faster, at 4.7 percent. </t>
  </si>
  <si>
    <t xml:space="preserve">from 2008                                       2006 to 27 percent in 2014.6 to 2013, while us gdp growth averaged 1.2 percent per year, economic output in the oil and gas industry grew                                          in natural gas, the united states is on track to be a net four times faster, at 4.7 percent. </t>
  </si>
  <si>
    <t>20151015.pdf</t>
  </si>
  <si>
    <t xml:space="preserve">But in the case of fracking, lower oil prices will lead to a redirection of rigs from oil fields, which could then be redirected to pure natural gas areas, potentially raising the supply of gas and lowering its price. </t>
  </si>
  <si>
    <t xml:space="preserve">but in the case of fracking, lower oil prices will lead to a redirection of rigs from oil fields, which could then be redirected to pure natural gas areas, potentially raising the supply of gas and lowering its price. </t>
  </si>
  <si>
    <t xml:space="preserve">In internal combustion engines more competitive               other regions, the supply of associated gas may with electric vehicles, and by potentially lowering        fall, and prices may rise, as oil production is cut natural gas prices. </t>
  </si>
  <si>
    <t xml:space="preserve">in internal combustion engines more competitive               other regions, the supply of associated gas may with electric vehicles, and by potentially lowering        fall, and prices may rise, as oil production is cut natural gas prices. </t>
  </si>
  <si>
    <t xml:space="preserve">Because little oil is used to generate electricity, the primary impact oil prices will have on the competitiveness of different electricity fuels is through its impact on natural gas, which is used to generate 27 percent of electricity in the United States and around 22 percent globally. </t>
  </si>
  <si>
    <t xml:space="preserve">because little oil is used to generate electricity, the primary impact oil prices will have on the competitiveness of different electricity fuels is through its impact on natural gas, which is used to generate 27 percent of electricity in the united states and around 22 percent globally. </t>
  </si>
  <si>
    <t xml:space="preserve">19 US Energy Information Administration, â€œHow much coal, natural gas, or petroleum is used to generate a kilowatt-hour of electricity?â€ </t>
  </si>
  <si>
    <t xml:space="preserve">19 us energy information administration, â€œhow much coal, natural gas, or petroleum is used to generate a kilowatt-hour of electricity?â€ </t>
  </si>
  <si>
    <t xml:space="preserve">Lower raised questions about whether the availability of cheap           US oil production would be accompanied by a decline crude could derail the movement toward carbon-free                 in production of natural gas produced from oil wells energy sources, which has been gathering momentum                  (associated gas), which would tend to push up prices. in the last decade and is essential to the stabilization           However, a wider analysis of whether the redeployment of the worldâ€™s climate. </t>
  </si>
  <si>
    <t xml:space="preserve">lower raised questions about whether the availability of cheap           us oil production would be accompanied by a decline crude could derail the movement toward carbon-free                 in production of natural gas produced from oil wells energy sources, which has been gathering momentum                  (associated gas), which would tend to push up prices. in the last decade and is essential to the stabilization           however, a wider analysis of whether the redeployment of the worldâ€™s climate. </t>
  </si>
  <si>
    <t xml:space="preserve">However, the lower the natural gas price, the less economic marginal wells become. </t>
  </si>
  <si>
    <t xml:space="preserve">however, the lower the natural gas price, the less economic marginal wells become. </t>
  </si>
  <si>
    <t xml:space="preserve">Ethanol can Because ethanol is produced from foodstuffs by be produced either by fermentation of foodstuffs such chemical processes involving heat, its cost depends on as corn or sugar, or from nonfood cellulosic materials, the costs of the foodstuffs and of natural gas, used the hard, woody parts of plants that humans cannot for process heating. </t>
  </si>
  <si>
    <t xml:space="preserve">ethanol can because ethanol is produced from foodstuffs by be produced either by fermentation of foodstuffs such chemical processes involving heat, its cost depends on as corn or sugar, or from nonfood cellulosic materials, the costs of the foodstuffs and of natural gas, used the hard, woody parts of plants that humans cannot for process heating. </t>
  </si>
  <si>
    <t xml:space="preserve">Such concerns are only likely              of rigs from oil toward natural gas and a steep drop to grow amid signs that the global oversupply of oil               in services costs and drilling productivity gains would that hit prices in mid-2014 has lasted longer than many            make up for these losses is beyond the scope of this had initially expected, and a consensus is emerging that           paper. lower oil prices may be sustained over the medium term. </t>
  </si>
  <si>
    <t xml:space="preserve">such concerns are only likely              of rigs from oil toward natural gas and a steep drop to grow amid signs that the global oversupply of oil               in services costs and drilling productivity gains would that hit prices in mid-2014 has lasted longer than many            make up for these losses is beyond the scope of this had initially expected, and a consensus is emerging that           paper. lower oil prices may be sustained over the medium term. </t>
  </si>
  <si>
    <t xml:space="preserve">25 US Energy Information Administration, â€œNatural gas summary,â€ http://www.eia.gov/dnav/ng/ng_sum_ 17\t\aSee Stefan Reichelstein and Anshuman Sahoo, â€œTime         lsum_dcu_nus_a.htm. of Day Pricing and the Levelized Cost of Intermittent Power Generation,â€ Steyer-Taylor Center for Energy Policy and Finance, Stanford University, April 2013, and references therein. </t>
  </si>
  <si>
    <t xml:space="preserve">25 us energy information administration, â€œnatural gas summary,â€ http://www.eia.gov/dnav/ng/ng_sum_ 17\t\asee stefan reichelstein and anshuman sahoo, â€œtime         lsum_dcu_nus_a.htm. of day pricing and the levelized cost of intermittent power generation,â€ steyer-taylor center for energy policy and finance, stanford university, april 2013, and references therein. </t>
  </si>
  <si>
    <t xml:space="preserve">In short, it              of low oil prices on natural gas prices cuts in both finds:                                                               directions. </t>
  </si>
  <si>
    <t xml:space="preserve">in short, it              of low oil prices on natural gas prices cuts in both finds:                                                               directions. </t>
  </si>
  <si>
    <t xml:space="preserve">We In the power market, the major way in which lower show below that even at the lower end of the $40â€“50 oil prices could generate competition for renewables per barrel oil price range, electricity from oil will cost such as solar and wind would be by causing a drop in well over $0.10 per kilowatt-hour, as opposed to $0.04â€“ natural gas prices. </t>
  </si>
  <si>
    <t xml:space="preserve">we in the power market, the major way in which lower show below that even at the lower end of the $40â€“50 oil prices could generate competition for renewables per barrel oil price range, electricity from oil will cost such as solar and wind would be by causing a drop in well over $0.10 per kilowatt-hour, as opposed to $0.04â€“ natural gas prices. </t>
  </si>
  <si>
    <t>The impact of low oil prices on natural gas prices can cut in both directions.</t>
  </si>
  <si>
    <t>the impact of low oil prices on natural gas prices can cut in both directions.</t>
  </si>
  <si>
    <t xml:space="preserve">And this is before we make any natural gas, which is much more cost competitive with allowance for capital or labor costs. renewables. </t>
  </si>
  <si>
    <t xml:space="preserve">and this is before we make any natural gas, which is much more cost competitive with allowance for capital or labor costs. renewables. </t>
  </si>
  <si>
    <t xml:space="preserve">It is also       guarantee of market penetration. conceivable, but highly unlikely, that low oil prices could lead to greater use of oil to generate electricity, displacing    â€¢ Because little oil is used to generate electricity, renewable alternatives and thus increasing emissions from            the primary impact oil prices will have on the fossil fuels.                                                        competitiveness of different electricity fuels is through its impact on natural gas, which is used This paper explores the way in which oil competes with               to generate 27 percent of electricity in the United renewables fuels, and examines the impact a lower oil                States and around 22 percent globally. </t>
  </si>
  <si>
    <t xml:space="preserve">it is also       guarantee of market penetration. conceivable, but highly unlikely, that low oil prices could lead to greater use of oil to generate electricity, displacing    â€¢ because little oil is used to generate electricity, renewable alternatives and thus increasing emissions from            the primary impact oil prices will have on the fossil fuels.                                                        competitiveness of different electricity fuels is through its impact on natural gas, which is used this paper explores the way in which oil competes with               to generate 27 percent of electricity in the united renewables fuels, and examines the impact a lower oil                states and around 22 percent globally. </t>
  </si>
  <si>
    <t xml:space="preserve">A full analysis of the impact of lower oil prices on US natural gas production is beyond the scope of this paper, however. energypolicy.columbia.edu | OCTOBER 2015 Â­Â­ | 11  How Lower Oil Prices Impact the Competitiveness of Oil with Renewable Fuels conclusion Low oil prices could in principle affect the progress of renewable energy in several waysâ€“by competing with biofuels as gasoline replacements in transportation, by making vehicles powered by internal combustion engines more competitive with electric vehicles, and by potentially lowering natural gas prices. </t>
  </si>
  <si>
    <t xml:space="preserve">a full analysis of the impact of lower oil prices on us natural gas production is beyond the scope of this paper, however. energypolicy.columbia.edu | october 2015 Â­Â­ | 11  how lower oil prices impact the competitiveness of oil with renewable fuels conclusion low oil prices could in principle affect the progress of renewable energy in several waysâ€“by competing with biofuels as gasoline replacements in transportation, by making vehicles powered by internal combustion engines more competitive with electric vehicles, and by potentially lowering natural gas prices. </t>
  </si>
  <si>
    <t xml:space="preserve">In Europe the additional capital costs could be        not radically so. recovered in two to three years. energypolicy.columbia.edu | OCTOBER 2015 Â­Â­ | 7  How Lower Oil Prices Impact the Competitiveness of Oil with Renewable Fuels The Numbers in Detail: Oil and Renewable Electricity The cost of producing electricity is generally measured            As a comparison, power from natural gas, which is by its levelized cost: the levelized cost of electricity           clearly competitive with renewables, costs in the range (LCOE) is the price at which it has to be sold to break            of 6.1â€“8.7 cents/kWh in the United States (but much even; it is the long-run average cost. </t>
  </si>
  <si>
    <t xml:space="preserve">in europe the additional capital costs could be        not radically so. recovered in two to three years. energypolicy.columbia.edu | october 2015 Â­Â­ | 7  how lower oil prices impact the competitiveness of oil with renewable fuels the numbers in detail: oil and renewable electricity the cost of producing electricity is generally measured            as a comparison, power from natural gas, which is by its levelized cost: the levelized cost of electricity           clearly competitive with renewables, costs in the range (lcoe) is the price at which it has to be sold to break            of 6.1â€“8.7 cents/kwh in the united states (but much even; it is the long-run average cost. </t>
  </si>
  <si>
    <t xml:space="preserve">For cellulosic           For oil-fired power stations to be competitive, ethanol, which is more desirable because it does           oil prices would have to fall to unsustainably low not compete with food production to the same               levelsâ€”around $15 per barrel, a price level at which degree and does not increase demand for land               the majority of oil producers would be losing money. energypolicy.columbia.edu | OCTOBER 2015 Â­Â­ | 3  How Lower Oil Prices Impact the Competitiveness of Oil with Renewable Fuels introduction The dramatic fall in oil prices over the past year has             lower oil prices will have on natural gas prices. </t>
  </si>
  <si>
    <t xml:space="preserve">for cellulosic           for oil-fired power stations to be competitive, ethanol, which is more desirable because it does           oil prices would have to fall to unsustainably low not compete with food production to the same               levelsâ€”around $15 per barrel, a price level at which degree and does not increase demand for land               the majority of oil producers would be losing money. energypolicy.columbia.edu | october 2015 Â­Â­ | 3  how lower oil prices impact the competitiveness of oil with renewable fuels introduction the dramatic fall in oil prices over the past year has             lower oil prices will have on natural gas prices. </t>
  </si>
  <si>
    <t>20151028.pdf</t>
  </si>
  <si>
    <t xml:space="preserve">It is doubtful that deepwater                   priorities from upstream to midstream and downstream natural gas farmouts will see production in this decade,                   reform objectives, which can bring benefits to Mexico given high break-even prices. </t>
  </si>
  <si>
    <t xml:space="preserve">it is doubtful that deepwater                   priorities from upstream to midstream and downstream natural gas farmouts will see production in this decade,                   reform objectives, which can bring benefits to mexico given high break-even prices. </t>
  </si>
  <si>
    <t xml:space="preserve">It has also drilled              of adjacent Mexican fields but creates increasingly a number of deepwater wells in natural gas fields in the                   complex issues in the design of the bidding process, as Southern Gulf of Mexico and begun the construction of                      competition issues are bound to arise. </t>
  </si>
  <si>
    <t xml:space="preserve">it has also drilled              of adjacent mexican fields but creates increasingly a number of deepwater wells in natural gas fields in the                   complex issues in the design of the bidding process, as southern gulf of mexico and begun the construction of                      competition issues are bound to arise. </t>
  </si>
  <si>
    <t xml:space="preserve">The government may assign,                   2015 was down 8 percent; net natural gas production on an exceptional basis, additional exploration and                      was down 7 percent in the same period; gas flaring has production areas to Pemex. </t>
  </si>
  <si>
    <t xml:space="preserve">the government may assign,                   2015 was down 8 percent; net natural gas production on an exceptional basis, additional exploration and                      was down 7 percent in the same period; gas flaring has production areas to pemex. </t>
  </si>
  <si>
    <t xml:space="preserve">As unequivocally set by law, Pemex must adopt the new form contracts issued by the Department of Energy, as                      Pemex may enter into fourteen farmout arrangements well as the economic and financial terms and conditions                    in a total of fourteen specific oil and natural gas fields, set by the Treasury Department. </t>
  </si>
  <si>
    <t xml:space="preserve">as unequivocally set by law, pemex must adopt the new form contracts issued by the department of energy, as                      pemex may enter into fourteen farmout arrangements well as the economic and financial terms and conditions                    in a total of fourteen specific oil and natural gas fields, set by the treasury department. </t>
  </si>
  <si>
    <t xml:space="preserve">If Mexico is to go ahead                   fields will also require a floating production, storage, with them at the present time, it must have evidence                       and offloading vessel (FPSO) and blending facilities to that its assets are economically more attractive than the                  move the extra-heavy oil to market. 10 | Â­Â­ center on Global Energy Policy | Columbia SIPA  Mexican Oil Reform: The First Two Bidding Rounds, Farmouts and Contractual Conversions in a Lower Oil Price Environment On August 28, 2015, Mexicoâ€™s Department of Energy announced that the fourth invitation to bid would simultaneously include ultra-deepwater oil blocks, deepwater natural gas assets, extra-heavy offshore oil fields, Pemex farmouts, and contractual conversions. </t>
  </si>
  <si>
    <t xml:space="preserve">if mexico is to go ahead                   fields will also require a floating production, storage, with them at the present time, it must have evidence                       and offloading vessel (fpso) and blending facilities to that its assets are economically more attractive than the                  move the extra-heavy oil to market. 10 | Â­Â­ center on global energy policy | columbia sipa  mexican oil reform: the first two bidding rounds, farmouts and contractual conversions in a lower oil price environment on august 28, 2015, mexicoâ€™s department of energy announced that the fourth invitation to bid would simultaneously include ultra-deepwater oil blocks, deepwater natural gas assets, extra-heavy offshore oil fields, pemex farmouts, and contractual conversions. </t>
  </si>
  <si>
    <t xml:space="preserve">It is difficult to of the farmouts is to obtain incremental volumes of                        understand why Pemex has not promptly presented crude oil and natural gas more rapidly, by sharing both                    its proposals, complied with governmental guidelines risks and returns with private parties, and raise much-                    and legal provisions, and proceeded with a greater needed capital.                                                            sense of urgency in structuring the new contracts and partnerships. </t>
  </si>
  <si>
    <t xml:space="preserve">it is difficult to of the farmouts is to obtain incremental volumes of                        understand why pemex has not promptly presented crude oil and natural gas more rapidly, by sharing both                    its proposals, complied with governmental guidelines risks and returns with private parties, and raise much-                    and legal provisions, and proceeded with a greater needed capital.                                                            sense of urgency in structuring the new contracts and partnerships. </t>
  </si>
  <si>
    <t xml:space="preserve">Finally, two significant natural gas fields in deep is unusual in the oil industry. </t>
  </si>
  <si>
    <t xml:space="preserve">finally, two significant natural gas fields in deep is unusual in the oil industry. </t>
  </si>
  <si>
    <t xml:space="preserve">This allows more concentrated focus in the current juncture.                                                   on three other asset groups: the Perdido Fold Belt, deepwater natural gas, and extra-heavy shallow-water It is worth noting the complexity of the outlook for crude. </t>
  </si>
  <si>
    <t xml:space="preserve">this allows more concentrated focus in the current juncture.                                                   on three other asset groups: the perdido fold belt, deepwater natural gas, and extra-heavy shallow-water it is worth noting the complexity of the outlook for crude. </t>
  </si>
  <si>
    <t xml:space="preserve">Given the difficulty of the                             terms and conditions, or lower government take. current environment, it is critical that Mexicoâ€™s government                        â€¢ The fourth bidding round announced in take time to examine the lessons that can be gleaned from                             August 2015, which includes ultra-deepwater this experience and move carefully in the bidding process                             blocks, deepwater natural gas assets, and extrafor oil fields open to eign participation to ensure that                           heavy offshore oil fields, Pemex farmouts, and it creates maximum long-term benefit. </t>
  </si>
  <si>
    <t xml:space="preserve">given the difficulty of the                             terms and conditions, or lower government take. current environment, it is critical that mexicoâ€™s government                        â€¢ the fourth bidding round announced in take time to examine the lessons that can be gleaned from                             august 2015, which includes ultra-deepwater this experience and move carefully in the bidding process                             blocks, deepwater natural gas assets, and extrafor oil fields open to eign participation to ensure that                           heavy offshore oil fields, pemex farmouts, and it creates maximum long-term benefit. </t>
  </si>
  <si>
    <t>20151030.pdf</t>
  </si>
  <si>
    <t xml:space="preserve">This will cut the expected government cost of subsidies to just 1 percent of total expenditures from a previously estimated 13.5 percent, freeing up $20 billion for spending in other areas.6 In October 2014, India, Asiaâ€™s second-largest economy, announced a deregulation of the diesel price and a regulated price increase for natural gas. </t>
  </si>
  <si>
    <t xml:space="preserve">this will cut the expected government cost of subsidies to just 1 percent of total expenditures from a previously estimated 13.5 percent, freeing up $20 billion for spending in other areas.6 in october 2014, india, asiaâ€™s second-largest economy, announced a deregulation of the diesel price and a regulated price increase for natural gas. </t>
  </si>
  <si>
    <t xml:space="preserve">In January 2015, Kuwait, Oman, and Abu Dhabiâ€”the richest member of the United Arab Emirates that sits on about 6 percent of the worldâ€™s proven oil reservesâ€”have all cut subsidies on diesel, natural gas, and utilities.9 Kuwait has plans to triple the price of kerosene and diesel early this year. </t>
  </si>
  <si>
    <t xml:space="preserve">in january 2015, kuwait, oman, and abu dhabiâ€”the richest member of the united arab emirates that sits on about 6 percent of the worldâ€™s proven oil reservesâ€”have all cut subsidies on diesel, natural gas, and utilities.9 kuwait has plans to triple the price of kerosene and diesel early this year. </t>
  </si>
  <si>
    <t xml:space="preserve">Overconsumption Bank 2014). of petroleum products, coal, and natural gas, promoted by fuel subsidies, makes investments in the renewable       The heavy spenders on subsidies are not necessarily energy sector less attractive, which exacerbates            those best positioned to finance them. </t>
  </si>
  <si>
    <t xml:space="preserve">overconsumption bank 2014). of petroleum products, coal, and natural gas, promoted by fuel subsidies, makes investments in the renewable       the heavy spenders on subsidies are not necessarily energy sector less attractive, which exacerbates            those best positioned to finance them. </t>
  </si>
  <si>
    <t>20160225.pdf</t>
  </si>
  <si>
    <t xml:space="preserve">From 2005 to 2015, US natural gas production increased more than 50 FOR FURTHER INFORMATION ABOUT THE CENTER ON GLOBAL ENERGY percent (Figure 2). </t>
  </si>
  <si>
    <t xml:space="preserve">from 2005 to 2015, us natural gas production increased more than 50 for further information about the center on global energy percent (figure 2). </t>
  </si>
  <si>
    <t xml:space="preserve">Source: Goldman Sachs, â€œIndependence Day for Natural Gas v7: Collision of New Oil Order and Not-As-New Gas/Coal Order Keeps Prices Low,â€ July 26, 2015. 13                                                             energypolicy.columbia.edu  COLUMBIA 14         GLOBALNAME | Â­Â­ CHAPTER   ENERGY DIALOGUES | THE ROLE OF US SHALE IN EUROPEAN ENERGY SECURITY AND TRADE ABOUT THE CENTER ON GLOBAL ENERGY POLICY The Center on Global Energy Policy provides independent, balanced, data-driven analysis to help policymakers navigate the complex world of energy. </t>
  </si>
  <si>
    <t xml:space="preserve">source: goldman sachs, â€œindependence day for natural gas v7: collision of new oil order and not-as-new gas/coal order keeps prices low,â€ july 26, 2015. 13                                                             energypolicy.columbia.edu  columbia 14         globalname | Â­Â­ chapter   energy dialogues | the role of us shale in european energy security and trade about the center on global energy policy the center on global energy policy provides independent, balanced, data-driven analysis to help policymakers navigate the complex world of energy. </t>
  </si>
  <si>
    <t xml:space="preserve">In the current oil price environment, But unlike natural gas, oil is traded in liquid global where US crude is trading close to international prices, markets, and nearly 90 percent of crude oil is imported participants expect that little additional oil will leave US into the European Union by sea.19 This makes it relatively shores for foreign markets. easy to switch suppliers and supply routes in the event of However, as discussed in a recent CGEP paper,                                              a disruption. </t>
  </si>
  <si>
    <t xml:space="preserve">in the current oil price environment, but unlike natural gas, oil is traded in liquid global where us crude is trading close to international prices, markets, and nearly 90 percent of crude oil is imported participants expect that little additional oil will leave us into the european union by sea.19 this makes it relatively shores for foreign markets. easy to switch suppliers and supply routes in the event of however, as discussed in a recent cgep paper,                                              a disruption. </t>
  </si>
  <si>
    <t>Figure 2: US Dry Natural Gas Production (Billion cubic feet per day) 80 75 70 65 60 55 50 45 40 Jan-00   Jul-00   Jan-01   Jul-01   Jan-02   Jul-02   Jan-03   Jul-03   Jan-04   Jul-04   Jan-05   Jul-05   Jan-06   Jul-06   Jan-07   Jul-07   Jan-08   Jul-08   Jan-09   Jul-09   Jan-10   Jul-10   Jan-11   Jul-11   Jan-12   Jul-12   Jan-13   Jul-13   Jan-14   Jul-14   Jan-15   Jul-15 Source: EIA Short-Term Energy Outlook.</t>
  </si>
  <si>
    <t>figure 2: us dry natural gas production (billion cubic feet per day) 80 75 70 65 60 55 50 45 40 jan-00   jul-00   jan-01   jul-01   jan-02   jul-02   jan-03   jul-03   jan-04   jul-04   jan-05   jul-05   jan-06   jul-06   jan-07   jul-07   jan-08   jul-08   jan-09   jul-09   jan-10   jul-10   jan-11   jul-11   jan-12   jul-12   jan-13   jul-13   jan-14   jul-14   jan-15   jul-15 source: eia short-term energy outlook.</t>
  </si>
  <si>
    <t xml:space="preserve">This report begins with background on nations.                                                             the developments in US unconventional oil and natural gas production over the past decade and what they have meant The surge in US natural gas and oil production brought               for Europe, then discusses the outlook for Europe as the about by the exploitation of shale resources was concurrent          United States looks to begin exports of LNG (and possibly with the emergence of many of these issues and has caused            oil) in 2016, and concludes with a discussion of the low major ructions in both gas and oil markets. </t>
  </si>
  <si>
    <t xml:space="preserve">this report begins with background on nations.                                                             the developments in us unconventional oil and natural gas production over the past decade and what they have meant the surge in us natural gas and oil production brought               for europe, then discusses the outlook for europe as the about by the exploitation of shale resources was concurrent          united states looks to begin exports of lng (and possibly with the emergence of many of these issues and has caused            oil) in 2016, and concludes with a discussion of the low major ructions in both gas and oil markets. </t>
  </si>
  <si>
    <t xml:space="preserve">Producers were forced to offer substantial and Ukraine, which led to a shutdown of natural gas            price discounts and more flexible contract terms to supplies to Europe in 2006 and 2009, have highlighted          their European customers. </t>
  </si>
  <si>
    <t xml:space="preserve">producers were forced to offer substantial and ukraine, which led to a shutdown of natural gas            price discounts and more flexible contract terms to supplies to europe in 2006 and 2009, have highlighted          their european customers. </t>
  </si>
  <si>
    <t xml:space="preserve">10 European Commission, â€œConsultation on an EU Strategy for Liquefied Natural Gas and Gas Storage,â€ https:// ec.europa.eu/energ y/sites/ener/files/documents/ LNG%20consultation%20-%20publication.pdf. </t>
  </si>
  <si>
    <t xml:space="preserve">10 european commission, â€œconsultation on an eu strategy for liquefied natural gas and gas storage,â€ https:// ec.europa.eu/energ y/sites/ener/files/documents/ lng%20consultation%20-%20publication.pdf. </t>
  </si>
  <si>
    <t xml:space="preserve">This helped drive down spot the efficacy of long-abolished domestic price controls. 2      gas prices in the continent (Figure 3) and brought many major gas exportersâ€”including Russia, Norway, For Europe, the growth in US oil and natural gas output        and Algeriaâ€”to the bargaining table with European has had a mixed impact. </t>
  </si>
  <si>
    <t xml:space="preserve">this helped drive down spot the efficacy of long-abolished domestic price controls. 2      gas prices in the continent (figure 3) and brought many major gas exportersâ€”including russia, norway, for europe, the growth in us oil and natural gas output        and algeriaâ€”to the bargaining table with european has had a mixed impact. </t>
  </si>
  <si>
    <t xml:space="preserve">This substantial service cost deflation can about the size and location of the US reserve, given the                          contribute positively to natural gas production growth heightened importance of the government oil inventories                           in the United States by lowering the entire oil and gas held by consuming countries as a global buffer, it would                          cost structure and improving the economics of both be unwise for the United States to use its stockpiles as                          associated and nonassociated gas production. </t>
  </si>
  <si>
    <t xml:space="preserve">this substantial service cost deflation can about the size and location of the us reserve, given the                          contribute positively to natural gas production growth heightened importance of the government oil inventories                           in the united states by lowering the entire oil and gas held by consuming countries as a global buffer, it would                          cost structure and improving the economics of both be unwise for the united states to use its stockpiles as                          associated and nonassociated gas production. </t>
  </si>
  <si>
    <t>This reliance not only complicated the The steep rise in US oil and natural gas production            European Unionâ€™s ability to respond to events such as has dramatically altered global trading patterns.</t>
  </si>
  <si>
    <t>this reliance not only complicated the the steep rise in us oil and natural gas production            european unionâ€™s ability to respond to events such as has dramatically altered global trading patterns.</t>
  </si>
  <si>
    <t xml:space="preserve">3     US Energy Information Administration, â€œNatural Gas Supply and Disposition,â€ http://www.eia.gov/oiaf/                           14 European Commission, â€œProjects of Common Interest,â€ archive/aeo05/pdf/aeotab_13.pdf.                                                https://ec.europa.eu/energy/en/topics/infrastructure/ projects-common-interest. </t>
  </si>
  <si>
    <t xml:space="preserve">3     us energy information administration, â€œnatural gas supply and disposition,â€ http://www.eia.gov/oiaf/                           14 european commission, â€œprojects of common interest,â€ archive/aeo05/pdf/aeotab_13.pdf.                                                https://ec.europa.eu/energy/en/topics/infrastructure/ projects-common-interest. </t>
  </si>
  <si>
    <t xml:space="preserve">Rising production of US oil and natural gas from unconventional shale deposits has dramatically altered          Ultimately, how long the low price environment lasts, the outlook for global energy markets. </t>
  </si>
  <si>
    <t xml:space="preserve">rising production of us oil and natural gas from unconventional shale deposits has dramatically altered          ultimately, how long the low price environment lasts, the outlook for global energy markets. </t>
  </si>
  <si>
    <t xml:space="preserve">23 Subsequent to the roundtable, the US                            effect of the oil price fall on medium-term natural gas Congress indeed sold roughly 160 million barrels of the                           production in the United States remains to be seen. </t>
  </si>
  <si>
    <t xml:space="preserve">23 subsequent to the roundtable, the us                            effect of the oil price fall on medium-term natural gas congress indeed sold roughly 160 million barrels of the                           production in the united states remains to be seen. </t>
  </si>
  <si>
    <t xml:space="preserve">A 2014 study                                                      compete for market share in Europe and Asia. by the Center on Global Energy Policy, â€œAmerican The availability of cheap domestic natural gas and Gas to the Rescue? </t>
  </si>
  <si>
    <t xml:space="preserve">a 2014 study                                                      compete for market share in europe and asia. by the center on global energy policy, â€œamerican the availability of cheap domestic natural gas and gas to the rescue? </t>
  </si>
  <si>
    <t xml:space="preserve">The natural gas resources unlocked from unconventional resources           Nevertheless, Europe has found some important over the past ten years, and more recently in oil, have        benefits from rising US natural gas supplies, which have completely reversed that view. </t>
  </si>
  <si>
    <t xml:space="preserve">the natural gas resources unlocked from unconventional resources           nevertheless, europe has found some important over the past ten years, and more recently in oil, have        benefits from rising us natural gas supplies, which have completely reversed that view. </t>
  </si>
  <si>
    <t xml:space="preserve">The specific impact on Europe thus far has discussion document prepared for attendees. not attracted all the attention it warrants, nor have the implications of the start-up of US exports of natural gas Europeâ€™s energy supply and security situation has changed            and crude oil in 2016 for the region. </t>
  </si>
  <si>
    <t xml:space="preserve">the specific impact on europe thus far has discussion document prepared for attendees. not attracted all the attention it warrants, nor have the implications of the start-up of us exports of natural gas europeâ€™s energy supply and security situation has changed            and crude oil in 2016 for the region. </t>
  </si>
  <si>
    <t xml:space="preserve">COLUMBIA GLOBAL ENERGY DIALOGUES THE ROLE OF US SHALE IN EUROPEAN ENERGY SECURITY AND TRADE In October 2015, the Center on Global Energy Policy at Columbia      made possible by technological advancements combining University convened a group of experts from academia, government,    horizontal drilling and hydraulic fracturing that allowed oil industry, nongovernmental organizations and research institutions    and gas to be extracted economically from shale and other for a roundtable in London to discuss the implications of the US     tight geologic formations. shale oil and natural gas boom on European energy security and The broad impact of the changes in the US energy sector trade. </t>
  </si>
  <si>
    <t xml:space="preserve">columbia global energy dialogues the role of us shale in european energy security and trade in october 2015, the center on global energy policy at columbia      made possible by technological advancements combining university convened a group of experts from academia, government,    horizontal drilling and hydraulic fracturing that allowed oil industry, nongovernmental organizations and research institutions    and gas to be extracted economically from shale and other for a roundtable in london to discuss the implications of the us     tight geologic formations. shale oil and natural gas boom on european energy security and the broad impact of the changes in the us energy sector trade. </t>
  </si>
  <si>
    <t xml:space="preserve">Other participants noted that the majors historically have not experts anticipated global natural gas demand post-2020 been very successful in this space, as their organizational leading to a tight market absent additional investments culture is geared toward large, technologically complex between now and 2020. megaprojects. </t>
  </si>
  <si>
    <t xml:space="preserve">other participants noted that the majors historically have not experts anticipated global natural gas demand post-2020 been very successful in this space, as their organizational leading to a tight market absent additional investments culture is geared toward large, technologically complex between now and 2020. megaprojects. </t>
  </si>
  <si>
    <t xml:space="preserve">Attendees also said that the cost of additional liquefaction US natural gas in the low-price environment trains at US brownfield sites has been relatively low and Lower oil prices impact US shale gas production in                                fairly stable, at around $600 to $800 per ton of annual conflicting ways. </t>
  </si>
  <si>
    <t xml:space="preserve">attendees also said that the cost of additional liquefaction us natural gas in the low-price environment trains at us brownfield sites has been relatively low and lower oil prices impact us shale gas production in                                fairly stable, at around $600 to $800 per ton of annual conflicting ways. </t>
  </si>
  <si>
    <t xml:space="preserve">As US SPR to pay for highways and modernization of the                               of the end of 2015, US natural gas production appears to SPR, and to close other budget holes.                                             have flatlined, but there are no signs of a looming collapse in response to lower oil prices. </t>
  </si>
  <si>
    <t xml:space="preserve">as us spr to pay for highways and modernization of the                               of the end of 2015, us natural gas production appears to spr, and to close other budget holes.                                             have flatlined, but there are no signs of a looming collapse in response to lower oil prices. </t>
  </si>
  <si>
    <t xml:space="preserve">Industry participants agreed that some consolidation in                           Participants noted that the oil price collapse and the the sector will likely take place over the next five years.                       subsequent narrowing of the arbitrage gap between Capital requirements are vast in upstream oil and gas,                            Henry Hub prices and spot natural gas prices in Europe which makes it difficult for small players to sustain                             and Asia have substantially reduced the appetite for new drilling operations, especially in todayâ€™s challenging                            LNG offtake agreements. </t>
  </si>
  <si>
    <t xml:space="preserve">industry participants agreed that some consolidation in                           participants noted that the oil price collapse and the the sector will likely take place over the next five years.                       subsequent narrowing of the arbitrage gap between capital requirements are vast in upstream oil and gas,                            henry hub prices and spot natural gas prices in europe which makes it difficult for small players to sustain                             and asia have substantially reduced the appetite for new drilling operations, especially in todayâ€™s challenging                            lng offtake agreements. </t>
  </si>
  <si>
    <t>20160406.pdf</t>
  </si>
  <si>
    <t xml:space="preserve">These companies, which fueled Much attention was given to the structural issues that        a production boom aided by easy access to capital informed Saudi oil policy, namely its towering oil            markets, work on very different investment models and natural gas endowment, dominant position in oil           than the traditional oil majors. production and trade, and high dependency on revenues Attendees noted that OPEC may have miscalculated from oil sales. </t>
  </si>
  <si>
    <t xml:space="preserve">these companies, which fueled much attention was given to the structural issues that        a production boom aided by easy access to capital informed saudi oil policy, namely its towering oil            markets, work on very different investment models and natural gas endowment, dominant position in oil           than the traditional oil majors. production and trade, and high dependency on revenues attendees noted that opec may have miscalculated from oil sales. </t>
  </si>
  <si>
    <t xml:space="preserve">However, others suggested that this increase prior growth rates even in the face of high prices, while was related to recalibrating the production system at a others thought a herd mentality would lead financial higher level, countering decline rates in some fields, as markets to open back up quickly, despite claims to the well as increasing output of natural gas to meet growing contrary. domestic demand. </t>
  </si>
  <si>
    <t xml:space="preserve">however, others suggested that this increase prior growth rates even in the face of high prices, while was related to recalibrating the production system at a others thought a herd mentality would lead financial higher level, countering decline rates in some fields, as markets to open back up quickly, despite claims to the well as increasing output of natural gas to meet growing contrary. domestic demand. </t>
  </si>
  <si>
    <t>20160413.pdf</t>
  </si>
  <si>
    <t xml:space="preserve">According to DICA, Singapore companies                                                                   300 accounted for more than half of the investment volume                                                                200 from 2014â€“2015, with a combined total value of $4.2                                                                  100 billion, including in particular oil and natural gas projects.                                                          </t>
  </si>
  <si>
    <t xml:space="preserve">according to dica, singapore companies                                                                   300 accounted for more than half of the investment volume                                                                200 from 2014â€“2015, with a combined total value of $4.2                                                                  100 billion, including in particular oil and natural gas projects.                                                          </t>
  </si>
  <si>
    <t>20160421.pdf</t>
  </si>
  <si>
    <t xml:space="preserve">The     liquid fuel, installing scrubbers, or converting ships to burn following is a summary of the roundtable discussion.                        liquefied natural gasâ€”all carry different costs, benefits, and risks. </t>
  </si>
  <si>
    <t xml:space="preserve">the     liquid fuel, installing scrubbers, or converting ships to burn following is a summary of the roundtable discussion.                        liquefied natural gasâ€”all carry different costs, benefits, and risks. </t>
  </si>
  <si>
    <t xml:space="preserve">Instead, industry would likely rely on a mix Lower natural gas prices in the United States, compared                         of options, with compliance strategies and the rationale to other markets, have made LNG a particularly at-                              for investment decisions varying case by case. </t>
  </si>
  <si>
    <t xml:space="preserve">instead, industry would likely rely on a mix lower natural gas prices in the united states, compared                         of options, with compliance strategies and the rationale to other markets, have made lng a particularly at-                              for investment decisions varying case by case. </t>
  </si>
  <si>
    <t xml:space="preserve">LNGâ€™s attraction as a clean fuel varied across regions Although liquefied natural gas has been identified as                           and vessel types, participants agreed. </t>
  </si>
  <si>
    <t xml:space="preserve">lngâ€™s attraction as a clean fuel varied across regions although liquefied natural gas has been identified as                           and vessel types, participants agreed. </t>
  </si>
  <si>
    <t>20160620.pdf</t>
  </si>
  <si>
    <t xml:space="preserve">In the scenario without the Turkish Stream,                 diversiï¬cation away from Russian natural gas has increased these volumes are delivered to Europe via Ukraine (up to 6 bcm),                    signiï¬cantly since February 2014. </t>
  </si>
  <si>
    <t xml:space="preserve">in the scenario without the turkish stream,                 diversiï¬cation away from russian natural gas has increased these volumes are delivered to europe via ukraine (up to 6 bcm),                    signiï¬cantly since february 2014. </t>
  </si>
  <si>
    <t xml:space="preserve">Even after announcing fees sources in the area that may at some point come to fruition and                            over Â£100 million per exploration well drilled for local commuturn into possible commercial alternatives, such as natural gas from                       nities, very few exploration activities have been reported and local Kurdistan, Azerbaijan, Israel, Iraq, Iran, and possibly Turkmenistan.                      opposition continues to be ï¬erce.16 Today, however, the reality is that none of these alternatives is                              We believe that in several European member states shale gas likely to come to fruition in the near future because of signiï¬cant                        extraction will take place eventually. </t>
  </si>
  <si>
    <t xml:space="preserve">even after announcing fees sources in the area that may at some point come to fruition and                            over Â£100 million per exploration well drilled for local commuturn into possible commercial alternatives, such as natural gas from                       nities, very few exploration activities have been reported and local kurdistan, azerbaijan, israel, iraq, iran, and possibly turkmenistan.                      opposition continues to be ï¬erce.16 today, however, the reality is that none of these alternatives is                              we believe that in several european member states shale gas likely to come to fruition in the near future because of signiï¬cant                        extraction will take place eventually. </t>
  </si>
  <si>
    <t xml:space="preserve">This section brieï¬‚y discusses the most baseline scenario.                                                                  often debated alternatives to Russian natural gas, and the limitaShutting off the gas transit through Ukraine will reduce the gas                tions of each supply source. </t>
  </si>
  <si>
    <t xml:space="preserve">this section brieï¬‚y discusses the most baseline scenario.                                                                  often debated alternatives to russian natural gas, and the limitashutting off the gas transit through ukraine will reduce the gas                tions of each supply source. </t>
  </si>
  <si>
    <t xml:space="preserve">In the                           where Ukraine no longer functions as a transit country for Russian UK too, to date the government's efforts to spur shale gas                                 natural gas. </t>
  </si>
  <si>
    <t xml:space="preserve">in the                           where ukraine no longer functions as a transit country for russian uk too, to date the government's efforts to spur shale gas                                 natural gas. </t>
  </si>
  <si>
    <t xml:space="preserve">BP and Statoil) effectively means that natural gas that is domestically produced, or                    decided to construct the Trans-Adriatic Pipeline to Italy after imported by pipeline, albeit from Norway, Algeria, Libya or Russia,                     transiting Greece and Albania.14 This pipeline will have an initial is more competitive and hence preferred over LNG. </t>
  </si>
  <si>
    <t xml:space="preserve">bp and statoil) effectively means that natural gas that is domestically produced, or                    decided to construct the trans-adriatic pipeline to italy after imported by pipeline, albeit from norway, algeria, libya or russia,                     transiting greece and albania.14 this pipeline will have an initial is more competitive and hence preferred over lng. </t>
  </si>
  <si>
    <t xml:space="preserve">It is important to note that this                  natural gas than was anticipated some years ago, particularly due to mostly applies to the more liquid parts of European gas markets,                        an increased share of renewable energy. and so in parts of Central and Eastern Europe the room for                                  It is not inconceivable that in the long term additional natural competition is still limited, though recent history has shown that in                   gas supplies will come to Europe through the Southern Corridor, these situations too existing contracts are renegotiated if the dif-                    but we believe that given the modest size of expected volumes in ference between spot-prices and long-term contract prices grows                         the nearby future the importance of the Southern Corridor is 14 For more information, we refer to e http://blog.gmfus.org/2013/07/26/what13  http://www.globallnginfo.com/index.aspx.            </t>
  </si>
  <si>
    <t xml:space="preserve">it is important to note that this                  natural gas than was anticipated some years ago, particularly due to mostly applies to the more liquid parts of european gas markets,                        an increased share of renewable energy. and so in parts of central and eastern europe the room for                                  it is not inconceivable that in the long term additional natural competition is still limited, though recent history has shown that in                   gas supplies will come to europe through the southern corridor, these situations too existing contracts are renegotiated if the dif-                    but we believe that given the modest size of expected volumes in ference between spot-prices and long-term contract prices grows                         the nearby future the importance of the southern corridor is 14 for more information, we refer to e http://blog.gmfus.org/2013/07/26/what13  http://www.globallnginfo.com/index.aspx.            </t>
  </si>
  <si>
    <t xml:space="preserve">Thus, we expect that from results and for the larger part of Europe a dramatic change in supply                     2019 onward 10 bcm of natural gas from Azerbaijan will reach routes (almost 50% of Russian supplies are transited through                              European markets with potential for further increase, and in the Ukraine) therefore does not have a meaningful impact. </t>
  </si>
  <si>
    <t xml:space="preserve">thus, we expect that from results and for the larger part of europe a dramatic change in supply                     2019 onward 10 bcm of natural gas from azerbaijan will reach routes (almost 50% of russian supplies are transited through                              european markets with potential for further increase, and in the ukraine) therefore does not have a meaningful impact. </t>
  </si>
  <si>
    <t xml:space="preserve">One must keep in mind that Without Ukrainian transit in 2015 the import of Russian pipeline                    contrary to pipeline natural gas, which serves regional markets, gas is less by 48 bcm (30%) than in the baseline scenario, and it does              LNG is a global commodity. </t>
  </si>
  <si>
    <t xml:space="preserve">one must keep in mind that without ukrainian transit in 2015 the import of russian pipeline                    contrary to pipeline natural gas, which serves regional markets, gas is less by 48 bcm (30%) than in the baseline scenario, and it does              lng is a global commodity. </t>
  </si>
  <si>
    <t xml:space="preserve">For this paper, Europe's dependence on Russian natural gas, see Ref. </t>
  </si>
  <si>
    <t xml:space="preserve">for this paper, europe's dependence on russian natural gas, see ref. </t>
  </si>
  <si>
    <t xml:space="preserve">Luxembourg, Netherlands, Norway, Poland, Portugal, Romania, Serbia, Slovakia, 3 Optimization Models in the Natural Gas Industry [Ñ‚ÐµÐºÑÑ‚]/Qipeng P. </t>
  </si>
  <si>
    <t xml:space="preserve">luxembourg, netherlands, norway, poland, portugal, romania, serbia, slovakia, 3 optimization models in the natural gas industry [Ñ‚ÐµÐºÑÑ‚]/qipeng p. </t>
  </si>
  <si>
    <t xml:space="preserve">Supplies from Iran                       For many years, the Nabucco pipeline, explicitly backed by the EC and Iraq could affect Russian gas exports, but because of political                     and the U.S. government, featured prominently in these debates, risks it is doubtful that gas ï¬‚ows from these countries would exceed                    the idea being that 30 bcm of natural gas could be imported from those volumes that are already assumed. </t>
  </si>
  <si>
    <t xml:space="preserve">supplies from iran                       for many years, the nabucco pipeline, explicitly backed by the ec and iraq could affect russian gas exports, but because of political                     and the u.s. government, featured prominently in these debates, risks it is doubtful that gas ï¬‚ows from these countries would exceed                    the idea being that 30 bcm of natural gas could be imported from those volumes that are already assumed. </t>
  </si>
  <si>
    <t xml:space="preserve">Boersma, Energy Security and Natural Gas Markets in Europe e Lessons assess whether these new initiatives will be successful, and speed                             from the EU and the United States. </t>
  </si>
  <si>
    <t xml:space="preserve">boersma, energy security and natural gas markets in europe e lessons assess whether these new initiatives will be successful, and speed                             from the eu and the united states. </t>
  </si>
  <si>
    <t xml:space="preserve">This decline in is not constructed, and ï¬nally there is no transit of natural gas to the             Russian pipeline exports will be partially compensated by the EU through Ukraine. </t>
  </si>
  <si>
    <t xml:space="preserve">this decline in is not constructed, and ï¬nally there is no transit of natural gas to the             russian pipeline exports will be partially compensated by the eu through ukraine. </t>
  </si>
  <si>
    <t xml:space="preserve">Our main conclusion is that member states, most notably Poland and the UK, have been eager to                          remarkably little changes in the European natural gas mix in the develop some of their alleged unconventional gas potential. </t>
  </si>
  <si>
    <t xml:space="preserve">our main conclusion is that member states, most notably poland and the uk, have been eager to                          remarkably little changes in the european natural gas mix in the develop some of their alleged unconventional gas potential. </t>
  </si>
  <si>
    <t xml:space="preserve">This in turn increases competition, and facilitating the transportation of signiï¬cant supplies of natural gas                       decreases chances of market power abuse. </t>
  </si>
  <si>
    <t xml:space="preserve">this in turn increases competition, and facilitating the transportation of signiï¬cant supplies of natural gas                       decreases chances of market power abuse. </t>
  </si>
  <si>
    <t xml:space="preserve">It is almost certain that instance in Lithuania (which in turn saw its gas tariffs substantially                  this decision will prove to be a structural one, and if so this too will reduced, another conï¬rmation that increased competition through                         free up market share for external suppliers (as the Netherlands is access to diverse supplies is a solid recipe to enhance energy se-                      the largest producers of natural gas in the EU). </t>
  </si>
  <si>
    <t xml:space="preserve">it is almost certain that instance in lithuania (which in turn saw its gas tariffs substantially                  this decision will prove to be a structural one, and if so this too will reduced, another conï¬rmation that increased competition through                         free up market share for external suppliers (as the netherlands is access to diverse supplies is a solid recipe to enhance energy se-                      the largest producers of natural gas in the eu). </t>
  </si>
  <si>
    <t xml:space="preserve">/ Energy Strategy Reviews 11-12 (2016) 19e28 options (because their costs are higher and the quantities are not                              or-pays of long-term contracts is also included in the model.7 expected to be sufï¬cient to replace 150 bcm of Russian gas, or                                      One of the basic assumptions of the WGM e gas demand forebecause supplies will not reach the market in the foreseeable                                   cast by country e is obtained from SCANER and calculated based on future) and a substantial amount of natural gas supplies is tied up in                          countries' energy balances forecast, that involves projections for long-term contracts, leads us to believe that despite the often                                 economic development, demography indicators, and energy policy expressed political desire for change no signiï¬cant change will in                              analyses. </t>
  </si>
  <si>
    <t xml:space="preserve">/ energy strategy reviews 11-12 (2016) 19e28 options (because their costs are higher and the quantities are not                              or-pays of long-term contracts is also included in the model.7 expected to be sufï¬cient to replace 150 bcm of russian gas, or                                      one of the basic assumptions of the wgm e gas demand forebecause supplies will not reach the market in the foreseeable                                   cast by country e is obtained from scaner and calculated based on future) and a substantial amount of natural gas supplies is tied up in                          countries' energy balances forecast, that involves projections for long-term contracts, leads us to believe that despite the often                                 economic development, demography indicators, and energy policy expressed political desire for change no signiï¬cant change will in                              analyses. </t>
  </si>
  <si>
    <t xml:space="preserve">Writing in early 2016 though, carbon prices in the European Emissions Trading 4 The World Gas Model: a Multi-Period Mixed Complementarity Model for the                     Scheme (ETS) hoover around 6 V/ton, and reforms to the ETS will not be impleGlobal Natural Gas Market/Ruud Egging, Franziska Holz, Steven A. </t>
  </si>
  <si>
    <t xml:space="preserve">writing in early 2016 though, carbon prices in the european emissions trading 4 the world gas model: a multi-period mixed complementarity model for the                     scheme (ets) hoover around 6 v/ton, and reforms to the ets will not be impleglobal natural gas market/ruud egging, franziska holz, steven a. </t>
  </si>
  <si>
    <t xml:space="preserve">It should come as no surprise that in the European liberalized                          As it turned out, it made more sense to have the large Italian market private actors generally opt for the most attractively priced                    market as a ï¬nal destination, and so in June 2013 the operators of natural gas available in the market. </t>
  </si>
  <si>
    <t xml:space="preserve">it should come as no surprise that in the european liberalized                          as it turned out, it made more sense to have the large italian market private actors generally opt for the most attractively priced                    market as a ï¬nal destination, and so in june 2013 the operators of natural gas available in the market. </t>
  </si>
  <si>
    <t xml:space="preserve">Ho â‚¬gselius, Red Gas e Russia and the Origins of European Energy Dependence, Palgrave MacMillan, London, 2013. share of LNG increases signiï¬cantly in the European natural gas                            [10] International Group of Liqueï¬ed Natural Gas Importers (GIIGNL), LNG Key mix. </t>
  </si>
  <si>
    <t xml:space="preserve">ho â‚¬gselius, red gas e russia and the origins of european energy dependence, palgrave macmillan, london, 2013. share of lng increases signiï¬cantly in the european natural gas                            [10] international group of liqueï¬ed natural gas importers (giignl), lng key mix. </t>
  </si>
  <si>
    <t xml:space="preserve">Energy Strategy Reviews 11-12 (2016) 19e28 Contents lists available at ScienceDirect Energy Strategy Reviews journal homepage: www.ees.elsevier.com/esr Some future scenarios of Russian natural gas in Europe Tatiana Mitrova a, d, Tim Boersma b, *, Anna Galkina c a Energy Research Institute, RAS, Moscow, Russia b Energy Security and Climate Initiative, The Brookings Institution, Washington, DC, USA c Energy Research Institute, RAS, Moscow, Russia d Center on Global Energy Policy, Columbia University, USA a r t i c l e i n f o                                    a b s t r a c t Article history:                                         This study contains a number of scenario studies to assess the share of Russian natural gas in the EuReceived 9 April 2015                                    ropean natural gas mix going forward. </t>
  </si>
  <si>
    <t xml:space="preserve">energy strategy reviews 11-12 (2016) 19e28 contents lists available at sciencedirect energy strategy reviews journal homepage: www.ees.elsevier.com/esr some future scenarios of russian natural gas in europe tatiana mitrova a, d, tim boersma b, *, anna galkina c a energy research institute, ras, moscow, russia b energy security and climate initiative, the brookings institution, washington, dc, usa c energy research institute, ras, moscow, russia d center on global energy policy, columbia university, usa a r t i c l e i n f o                                    a b s t r a c t article history:                                         this study contains a number of scenario studies to assess the share of russian natural gas in the eureceived 9 april 2015                                    ropean natural gas mix going forward. </t>
  </si>
  <si>
    <t>In this study the NEXANT world gas model (WGM) integrated in â–ª Natural gas production in Europe (with account for a new proERIRAS modeling information complex SCANER [12] was used.</t>
  </si>
  <si>
    <t>in this study the nexant world gas model (wgm) integrated in â–ª natural gas production in europe (with account for a new proeriras modeling information complex scaner [12] was used.</t>
  </si>
  <si>
    <t xml:space="preserve">In recent years, with Asian economies Spot prices at seven of eight European hubs remain unchanged                    accounting for the vast majority of growth in natural gas demand, it compared to the baseline scenario (Belgium, France, Germany, Italy,                 should not be surprising to note that Europe's share in global LNG Netherlands, Spain, and the United Kingdom). </t>
  </si>
  <si>
    <t xml:space="preserve">in recent years, with asian economies spot prices at seven of eight european hubs remain unchanged                    accounting for the vast majority of growth in natural gas demand, it compared to the baseline scenario (belgium, france, germany, italy,                 should not be surprising to note that europe's share in global lng netherlands, spain, and the united kingdom). </t>
  </si>
  <si>
    <t xml:space="preserve">In this commercial proposition is further underlined by the fact that as of                     context, it is important to observe that the Dutch government, August 2014 six planned LNG regasiï¬cation plants in Italy, Spain,                       under pressure from Parliament and public following a series of Cyprus, the UK, France, and Germany have been suspended or                              earth tremors linked to conventional natural gas extraction, has cancelled.13 On the other hand, we have witnessed some interest in                      decided to signiï¬cantly lower its annual production ceiling for smaller scale solutions like ï¬‚oating LNG regasiï¬cation units, for                       natural gas production (to 27 bcm in 2016). </t>
  </si>
  <si>
    <t xml:space="preserve">in this commercial proposition is further underlined by the fact that as of                     context, it is important to observe that the dutch government, august 2014 six planned lng regasiï¬cation plants in italy, spain,                       under pressure from parliament and public following a series of cyprus, the uk, france, and germany have been suspended or                              earth tremors linked to conventional natural gas extraction, has cancelled.13 on the other hand, we have witnessed some interest in                      decided to signiï¬cantly lower its annual production ceiling for smaller scale solutions like ï¬‚oating lng regasiï¬cation units, for                       natural gas production (to 27 bcm in 2016). </t>
  </si>
  <si>
    <t xml:space="preserve">We would note that if European buyers were willing to pay                      likely that LNG will be more competitive than natural gas that is a premium for LNG, then of course its share could be increased                          produced domestically or supplied by pipeline from neighboring (Poland in essence made this decision by signing a long-term oil                        countries like Russia. </t>
  </si>
  <si>
    <t xml:space="preserve">we would note that if european buyers were willing to pay                      likely that lng will be more competitive than natural gas that is a premium for lng, then of course its share could be increased                          produced domestically or supplied by pipeline from neighboring (poland in essence made this decision by signing a long-term oil                        countries like russia. </t>
  </si>
  <si>
    <t xml:space="preserve">Hence, the total Russian share in European natural gas consumption will fall from 10 All prices in constant 2012 dollars.                                             31% in 2015 to 23% in 2040.  </t>
  </si>
  <si>
    <t xml:space="preserve">hence, the total russian share in european natural gas consumption will fall from 10 all prices in constant 2012 dollars.                                             31% in 2015 to 23% in 2040.  </t>
  </si>
  <si>
    <t xml:space="preserve">In ment of the largest discovery, the Leviathan ï¬eld, at this point re-                       sum, shale gas in Europe can play an important role and can mains uncertain due to signiï¬cant regulatory uncertainty, and                              become part of the natural gas market mix, but its potential should complex political relations between the government of Israel, and                          not be overstated. all its neighboring countries [15].15 5. </t>
  </si>
  <si>
    <t xml:space="preserve">in ment of the largest discovery, the leviathan ï¬eld, at this point re-                       sum, shale gas in europe can play an important role and can mains uncertain due to signiï¬cant regulatory uncertainty, and                              become part of the natural gas market mix, but its potential should complex political relations between the government of israel, and                          not be overstated. all its neighboring countries [15].15 5. </t>
  </si>
  <si>
    <t xml:space="preserve">We conclude that remarkable little changes in the European natural gas mix in the scenarios under study, and that absent very drastic policy interventions Russian natural Keywords: Natural gas gas will continue to play a prominent role in the EU. </t>
  </si>
  <si>
    <t xml:space="preserve">we conclude that remarkable little changes in the european natural gas mix in the scenarios under study, and that absent very drastic policy interventions russian natural keywords: natural gas gas will continue to play a prominent role in the eu. </t>
  </si>
  <si>
    <t xml:space="preserve">In the United Kingdom, policy makers ï¬les/Research/81966512/the-baker-institute-world-gas-trade-model-biwgtm.pdf.                    installed a price ï¬‚oor of Â£18.08 for every ton of carbon emitted, incentivizing fuel 7 Data on gas production capacities, long-term contracts and massive datasets on              switching from coal to natural gas. </t>
  </si>
  <si>
    <t xml:space="preserve">in the united kingdom, policy makers ï¬les/research/81966512/the-baker-institute-world-gas-trade-model-biwgtm.pdf.                    installed a price ï¬‚oor of Â£18.08 for every ton of carbon emitted, incentivizing fuel 7 data on gas production capacities, long-term contracts and massive datasets on              switching from coal to natural gas. </t>
  </si>
  <si>
    <t>It may be argued                            natural gas from Russia in all scenarios under study. that in Poland a number of infrastructural and regulatory hurdles                              Of course there a number of important observations that have contributed to this situation [11].</t>
  </si>
  <si>
    <t>it may be argued                            natural gas from russia in all scenarios under study. that in poland a number of infrastructural and regulatory hurdles                              of course there a number of important observations that have contributed to this situation [11].</t>
  </si>
  <si>
    <t xml:space="preserve">These efforts are crucial for the European Union (EU) as a whole, as domestic production of natural gas continues to Ongoing turmoil in Ukraine has once again sparked a debate                             dwindle, and import dependence increases despite the fact that about European energy dependence on Russia. </t>
  </si>
  <si>
    <t xml:space="preserve">these efforts are crucial for the european union (eu) as a whole, as domestic production of natural gas continues to ongoing turmoil in ukraine has once again sparked a debate                             dwindle, and import dependence increases despite the fact that about european energy dependence on russia. </t>
  </si>
  <si>
    <t xml:space="preserve">Similar to our forecast period, from an estimated 65 bcm in 2015 to 144 bcm in                      baseline scenario, pipeline gas imports increase until 2025, and 2040, while natural gas imports by pipeline increase moderately                      then decrease, but the total volume of pipeline gas imports evenonly until 2025 and then level out (from 218 bcm in 2015 to                          tually becomes more modest, namely 203 bcm in 2040 (as 240 bcm in 2040). </t>
  </si>
  <si>
    <t xml:space="preserve">similar to our forecast period, from an estimated 65 bcm in 2015 to 144 bcm in                      baseline scenario, pipeline gas imports increase until 2025, and 2040, while natural gas imports by pipeline increase moderately                      then decrease, but the total volume of pipeline gas imports evenonly until 2025 and then level out (from 218 bcm in 2015 to                          tually becomes more modest, namely 203 bcm in 2040 (as 240 bcm in 2040). </t>
  </si>
  <si>
    <t xml:space="preserve">This corresponds to an average annual growth rate of mizing total gas supply costs: Global Gas Model (GGM) developed 1.6%. by Wood MacKenzie2, WGM (World Gas Model) developed by the â–ª We assume that demand for natural gas in Europe8 will begin to University of Maryland3 and DIW4, world gas model (WGM) recover as early as 2015 and will increase by 20% to 2040, which developed by NEXANT5 and World Gas Trade Model developed by is an average annual growth rate of 0.6% in the forecast period, Rice University6. thus reaching the pre-crises level. </t>
  </si>
  <si>
    <t xml:space="preserve">this corresponds to an average annual growth rate of mizing total gas supply costs: global gas model (ggm) developed 1.6%. by wood mackenzie2, wgm (world gas model) developed by the â–ª we assume that demand for natural gas in europe8 will begin to university of maryland3 and diw4, world gas model (wgm) recover as early as 2015 and will increase by 20% to 2040, which developed by nexant5 and world gas trade model developed by is an average annual growth rate of 0.6% in the forecast period, rice university6. thus reaching the pre-crises level. </t>
  </si>
  <si>
    <t xml:space="preserve">Even such as the Netherlands and Germany, have been more hesitant                               in fairly drastic contextual variations, such as the absence of gas following environmental concerns that have been linked to hy-                              transit through Ukraine, in the long term this would hardly have draulic fracturing, while France and Bulgaria have banned fracking                         meaningful effect on the origins of natural gas in Europe. </t>
  </si>
  <si>
    <t xml:space="preserve">even such as the netherlands and germany, have been more hesitant                               in fairly drastic contextual variations, such as the absence of gas following environmental concerns that have been linked to hy-                              transit through ukraine, in the long term this would hardly have draulic fracturing, while france and bulgaria have banned fracking                         meaningful effect on the origins of natural gas in europe. </t>
  </si>
  <si>
    <t xml:space="preserve">Then we                                      A set of scenarios were prepared, covering what we believe are discuss the limitations of the most often debated alternatives, e.g.                            the major potential developments regarding Russian gas supplies importing more liqueï¬ed natural gas (LNG), or bringing in alter-                                to European gas market. </t>
  </si>
  <si>
    <t xml:space="preserve">then we                                      a set of scenarios were prepared, covering what we believe are discuss the limitations of the most often debated alternatives, e.g.                            the major potential developments regarding russian gas supplies importing more liqueï¬ed natural gas (lng), or bringing in alter-                                to european gas market. </t>
  </si>
  <si>
    <t xml:space="preserve">However, it is important to emphasize that LNG should not be                                Figures 2013, Report, 2014 (Neuilly-sur-Seine, France). seen as a substitute for Russian natural gas, as is regularly argued,                     [11] C. </t>
  </si>
  <si>
    <t xml:space="preserve">however, it is important to emphasize that lng should not be                                figures 2013, report, 2014 (neuilly-sur-seine, france). seen as a substitute for russian natural gas, as is regularly argued,                     [11] c. </t>
  </si>
  <si>
    <t xml:space="preserve">Algeria, Libya, Trinidad and Tobago,                         Importing more natural gas through the so-called Southern Qatar). </t>
  </si>
  <si>
    <t xml:space="preserve">algeria, libya, trinidad and tobago,                         importing more natural gas through the so-called southern qatar). </t>
  </si>
  <si>
    <t xml:space="preserve">Galkina, Business as Usual e European Gas Market Functioning in Times of Turmoil and Increasing Import DepenSecond, our analysis conï¬rms that Russian pipeline natural gas dence, The Brookings Institution, Washington, DC, 2014. will be very competitive until 2030, and after that Russian com-                           [4] C.K. </t>
  </si>
  <si>
    <t xml:space="preserve">galkina, business as usual e european gas market functioning in times of turmoil and increasing import depensecond, our analysis conï¬rms that russian pipeline natural gas dence, the brookings institution, washington, dc, 2014. will be very competitive until 2030, and after that russian com-                           [4] c.k. </t>
  </si>
  <si>
    <t xml:space="preserve">These calls have echoed across through Moldova (up to 10 bcm), and through the Blue Stream (up                     the Atlantic Ocean as well, giving Washington policy makers and to 10 bcm).                                                                         interest groups a new argument to fuel the U.S. domestic debate about facilitating exports of liqueï¬ed natural gas (LNG) to countries 3.5. </t>
  </si>
  <si>
    <t xml:space="preserve">these calls have echoed across through moldova (up to 10 bcm), and through the blue stream (up                     the atlantic ocean as well, giving washington policy makers and to 10 bcm).                                                                         interest groups a new argument to fuel the u.s. domestic debate about facilitating exports of liqueï¬ed natural gas (lng) to countries 3.5. </t>
  </si>
  <si>
    <t xml:space="preserve">1).                                                  sumers compensate for the fall in pipeline imports by importing In 2015, with anticipated (rather modest) natural gas demand of                  signiï¬cantly more LNG. </t>
  </si>
  <si>
    <t xml:space="preserve">1).                                                  sumers compensate for the fall in pipeline imports by importing in 2015, with anticipated (rather modest) natural gas demand of                  signiï¬cantly more lng. </t>
  </si>
  <si>
    <t xml:space="preserve">Boersma, The Energy Island: Israel Deals with its Natural Gas realistic forecasts we do not believe that unconventional gas will be                           Discoveries, The Brookings Institution, Washington, DC, 2015. 17 http://www.brookings.edu/blogs/planetpolicy/posts/2014/09/11-europeancommission-energy-climate-boersma.  </t>
  </si>
  <si>
    <t xml:space="preserve">boersma, the energy island: israel deals with its natural gas realistic forecasts we do not believe that unconventional gas will be                           discoveries, the brookings institution, washington, dc, 2015. 17 http://www.brookings.edu/blogs/planetpolicy/posts/2014/09/11-europeancommission-energy-climate-boersma.  </t>
  </si>
  <si>
    <t xml:space="preserve">Their central argument is, that by integrating national then Soviet Union and European Economic Community has resul-                                gas markets, and investing in sufï¬cient infrastructure, natural gas ted in a European gas market that has a vast network of pipeline                            can ï¬‚ow freely through the EU, and give member states access to infrastructure, connecting roughly 75% of European markets and                              various sources of supply. </t>
  </si>
  <si>
    <t xml:space="preserve">their central argument is, that by integrating national then soviet union and european economic community has resul-                                gas markets, and investing in sufï¬cient infrastructure, natural gas ted in a european gas market that has a vast network of pipeline                            can ï¬‚ow freely through the eu, and give member states access to infrastructure, connecting roughly 75% of european markets and                              various sources of supply. </t>
  </si>
  <si>
    <t xml:space="preserve">Exports of Liqueï¬ed Natural Gas, The Brookings Institution, Washington, around 130 bcm (which is still a signiï¬cant share of the expected                              DC, 2012. </t>
  </si>
  <si>
    <t xml:space="preserve">exports of liqueï¬ed natural gas, the brookings institution, washington, around 130 bcm (which is still a signiï¬cant share of the expected                              dc, 2012. </t>
  </si>
  <si>
    <t xml:space="preserve">This process is not complete, despite the explicit ambition of                        ï¬‚ag of the so-called Energy Union, absent drastic interventions in the European Commission (EC) to achieve an integrated internal                              the institutionalized division of labor between public and private actors in European gas markets, on the European level we do not foresee a radical shift away from dependency on Russian natural gas supplies that has been plead for by so many politicians and * Corresponding author. </t>
  </si>
  <si>
    <t xml:space="preserve">this process is not complete, despite the explicit ambition of                        ï¬‚ag of the so-called energy union, absent drastic interventions in the european commission (ec) to achieve an integrated internal                              the institutionalized division of labor between public and private actors in european gas markets, on the european level we do not foresee a radical shift away from dependency on russian natural gas supplies that has been plead for by so many politicians and * corresponding author. </t>
  </si>
  <si>
    <t xml:space="preserve">Maugeri, Falling Short: a Reality Check for Global LNG Exports, Discussion and Belgium, but not in the larger part of Europe. paper, Belfer Center for Science and International Affairs, Harvard Kennedy Finally, in our analysis we account for all major alternative                               School, Cambridge, MA, 2014. natural gas supplies that feature in (mostly public) debates. </t>
  </si>
  <si>
    <t xml:space="preserve">maugeri, falling short: a reality check for global lng exports, discussion and belgium, but not in the larger part of europe. paper, belfer center for science and international affairs, harvard kennedy finally, in our analysis we account for all major alternative                               school, cambridge, ma, 2014. natural gas supplies that feature in (mostly public) debates. </t>
  </si>
  <si>
    <t xml:space="preserve">Even DIW, 2009.                                                                                      though this is beyond the scope of this study, we would speculate that a higher 5 http://thinking.nexant.com/program/world-gas-model.                                         carbon price would actually have an upward effect on natural gas consumption, as 6 P. </t>
  </si>
  <si>
    <t xml:space="preserve">even diw, 2009.                                                                                      though this is beyond the scope of this study, we would speculate that a higher 5 http://thinking.nexant.com/program/world-gas-model.                                         carbon price would actually have an upward effect on natural gas consumption, as 6 p. </t>
  </si>
  <si>
    <t xml:space="preserve">If, for                     baseline scenario, Belgium is added to the European countries, example, due to cold winter natural gas demand in Europe in 2015                     where LNG terminals work at maximum capacity. would increase by 50 bcm up to 550 bcm, the hub prices would                             No signiï¬cant changes in spot prices are observed as compared grow up to 10e15 $/MBtu. </t>
  </si>
  <si>
    <t xml:space="preserve">if, for                     baseline scenario, belgium is added to the european countries, example, due to cold winter natural gas demand in europe in 2015                     where lng terminals work at maximum capacity. would increase by 50 bcm up to 550 bcm, the hub prices would                             no signiï¬cant changes in spot prices are observed as compared grow up to 10e15 $/mbtu. </t>
  </si>
  <si>
    <t>20160728.pdf</t>
  </si>
  <si>
    <t xml:space="preserve">91 In December 2015â€”a year after the NPCâ€™s report was issuedâ€”supporters of the NPC recommendations                           The NPC reported that the Oil and Natural Gas Sector included a provision in the Fix Americaâ€™s Surface                      Coordinating Councilâ€”an advisory body to DHS Transportation Act, Public Law No. </t>
  </si>
  <si>
    <t xml:space="preserve">91 in december 2015â€”a year after the npcâ€™s report was issuedâ€”supporters of the npc recommendations                           the npc reported that the oil and natural gas sector included a provision in the fix americaâ€™s surface                      coordinating councilâ€”an advisory body to dhs transportation act, public law no. </t>
  </si>
  <si>
    <t>It replaced the DOE energy response team created in 2013, which â€¢ it is unclear whether NPC supports the sharing by                   also was not a full-time group and included â€œmultiple DOE of real-time facility- or company-specific                      DOE offices, key interagency stakeholders, and private information obtained with other DOE personnel,                      industry representing electricity, oil, and natural gas other federal agencies, or state and local officials,               to assist in situational awarenessâ€ during energy (as opposed to having DOE only aggregate the data                   emergencies.110 The DOEâ€™s Infrastructure Security and and provide â€œhigh-levelâ€ analyses); 106                             Energy Restoration (ISER) section is working with â€¢ there is no provision for DOE access to private                     EIA to identify model information requests to expedite sector business continuity and emergency response                   indus</t>
  </si>
  <si>
    <t>it replaced the doe energy response team created in 2013, which â€¢ it is unclear whether npc supports the sharing by                   also was not a full-time group and included â€œmultiple doe of real-time facility- or company-specific                      doe offices, key interagency stakeholders, and private information obtained with other doe personnel,                      industry representing electricity, oil, and natural gas other federal agencies, or state and local officials,               to assist in situational awarenessâ€ during energy (as opposed to having doe only aggregate the data                   emergencies.110 the doeâ€™s infrastructure security and and provide â€œhigh-levelâ€ analyses); 106                             energy restoration (iser) section is working with â€¢ there is no provision for doe access to private                     eia to identify model information requests to expedite sector business continuity and emergency response                   indus</t>
  </si>
  <si>
    <t xml:space="preserve">114â€“94 (FAST                        under the Critical Infrastructure Protection Program Act), which directs DOE to promulgate regulations                      comprised of representatives of oil and natural gas to implement seven actions that essentially mirror                     industry trade associationsâ€”would alter its charter to energypolicy.columbia.edu | JULY 2016 | 15  IMPROVING REGIONAL SITUATIONAL AWARENESS DURING FUEL EMERGENCIES IN THE NEW YORK TRI-STATE AREA: LESSONS FROM SUPERSTORM SANDY assist and support DOE and states in implementation                            DOE intends to implement the NPC recommendations of the NPC recommendations. 92                                                 to increase statesâ€™ engagement with industry, primarily through providing financial assistance for state EAPs. </t>
  </si>
  <si>
    <t xml:space="preserve">114â€“94 (fast                        under the critical infrastructure protection program act), which directs doe to promulgate regulations                      comprised of representatives of oil and natural gas to implement seven actions that essentially mirror                     industry trade associationsâ€”would alter its charter to energypolicy.columbia.edu | july 2016 | 15  improving regional situational awareness during fuel emergencies in the new york tri-state area: lessons from superstorm sandy assist and support doe and states in implementation                            doe intends to implement the npc recommendations of the npc recommendations. 92                                                 to increase statesâ€™ engagement with industry, primarily through providing financial assistance for state eaps. </t>
  </si>
  <si>
    <t xml:space="preserve">For example, this was done by                          DOEâ€™s Office of Electricity Delivery and Energy EIA in 2001 to address potential natural gas shortages                         Reliability (OE) issued six daily situation reports that during heating seasonsâ€”which it had encountered                                included lists of specific pipelines, refineries, and for the prior three years.52 In 2014, during threats of                        terminals impacted by Sandy, and their operational major hurricanes striking Hawaii, EIA was able to                              status. </t>
  </si>
  <si>
    <t xml:space="preserve">for example, this was done by                          doeâ€™s office of electricity delivery and energy eia in 2001 to address potential natural gas shortages                         reliability (oe) issued six daily situation reports that during heating seasonsâ€”which it had encountered                                included lists of specific pipelines, refineries, and for the prior three years.52 in 2014, during threats of                        terminals impacted by sandy, and their operational major hurricanes striking hawaii, eia was able to                              status. </t>
  </si>
  <si>
    <t>There have also been moves to strengthen In authorizing implementation of the NPC relationships between public sector and private sector recommendations, Congress found that â€œrecent natural energy owners and operators to facilitate voluntary disasters have underscored the importance of having reporting. resilient oil and natural gas infrastructure and effective DOE Initiatives                                                        ways for industry and government to address energy supply disruptions.â€</t>
  </si>
  <si>
    <t>there have also been moves to strengthen in authorizing implementation of the npc relationships between public sector and private sector recommendations, congress found that â€œrecent natural energy owners and operators to facilitate voluntary disasters have underscored the importance of having reporting. resilient oil and natural gas infrastructure and effective doe initiatives                                                        ways for industry and government to address energy supply disruptions.â€</t>
  </si>
  <si>
    <t xml:space="preserve">E.g., Form EIAâ€“817: Monthly Tanker and                           (heating oil, natural gas, and propane) fell below the Barge Movements Report; Form EIAâ€“782C: Monthly                            most recent five-year average for more than three Report of Prime Supplier Sales of Petroleum Products                      consecutive weeks. </t>
  </si>
  <si>
    <t xml:space="preserve">e.g., form eiaâ€“817: monthly tanker and                           (heating oil, natural gas, and propane) fell below the barge movements report; form eiaâ€“782c: monthly                            most recent five-year average for more than three report of prime supplier sales of petroleum products                      consecutive weeks. </t>
  </si>
  <si>
    <t>For example, API is working with the and gas stations, and related trade associations, in Petroleum Marketers Association to supplement its Oil particular those that can aggregate retailers and and Natural Gas Industry Emergency Preparedness distributors; Handbook to examine petroleum marketing and, in â€¢ Marine tanker and barge owners and shippers with                          particular, how products are distributed from terminals knowledge of transport routes and control over the                        to the retail outlets.166 distribution of the products shipped, including a system to track tankers and barges;162                                    Development of distribution plans by DOE for the Northeast Gasoline Supply Reserve, and by NYSERDA â€¢ Customers of critical terminals and pipelines                             for the New York State Refined Product Reserve, afford who own or have control over the storage and                              opportunities to identify p</t>
  </si>
  <si>
    <t>for example, api is working with the and gas stations, and related trade associations, in petroleum marketers association to supplement its oil particular those that can aggregate retailers and and natural gas industry emergency preparedness distributors; handbook to examine petroleum marketing and, in â€¢ marine tanker and barge owners and shippers with                          particular, how products are distributed from terminals knowledge of transport routes and control over the                        to the retail outlets.166 distribution of the products shipped, including a system to track tankers and barges;162                                    development of distribution plans by doe for the northeast gasoline supply reserve, and by nyserda â€¢ customers of critical terminals and pipelines                             for the new york state refined product reserve, afford who own or have control over the storage and                              opportunities to identify p</t>
  </si>
  <si>
    <t>See also                                 temporary regulatory relief to speed up emergency Report at 29â€“31 for summary of actions by New York                               response and recovery; and New Jersey post-Sandy.                                                    (5) facilitate and increase engagement among States, the oil and natural gas industry, and the 82 The PSC regulates electric utilities providing power to                          Department in developing State and local energy retail customers in New York State.                                              assurance plans; (6) establish routine education and training programs 83 2013 PSC Order at 2.                                                             for key government emergency response positions with the Department and States; and 84 New York State Petroleum Terminal Resiliency                                  (7) involve States and the oil and natural gas industry Assessment (2014), NYSERDA (NYPTRA</t>
  </si>
  <si>
    <t>see also                                 temporary regulatory relief to speed up emergency report at 29â€“31 for summary of actions by new york                               response and recovery; and new jersey post-sandy.                                                    (5) facilitate and increase engagement among states, the oil and natural gas industry, and the 82 the psc regulates electric utilities providing power to                          department in developing state and local energy retail customers in new york state.                                              assurance plans; (6) establish routine education and training programs 83 2013 psc order at 2.                                                             for key government emergency response positions with the department and states; and 84 new york state petroleum terminal resiliency                                  (7) involve states and the oil and natural gas industry assessment (2014), nyserda (nyptra</t>
  </si>
  <si>
    <t xml:space="preserve">See also NPC Report at 44â€“48; Oil Emergency Preparedness for Natural Disastersâ€                             and Natural Gas Industry Preparedness Handbook, (December 2014) (NPC Report) discussed in detail at                       American Petroleum Institute (2013) (API Handbook) pages 22-26 of the Report; New York State Petroleum                       at 28â€“34 for discussions of the types of regulatory Terminal Resiliency Assessment, New York State                            relief potentially needed during fuel emergencies. </t>
  </si>
  <si>
    <t xml:space="preserve">see also npc report at 44â€“48; oil emergency preparedness for natural disastersâ€                             and natural gas industry preparedness handbook, (december 2014) (npc report) discussed in detail at                       american petroleum institute (2013) (api handbook) pages 22-26 of the report; new york state petroleum                       at 28â€“34 for discussions of the types of regulatory terminal resiliency assessment, new york state                            relief potentially needed during fuel emergencies. </t>
  </si>
  <si>
    <t xml:space="preserve">Communication with                             fuels, and 15 natural gas) from January 2011 to September 2014 â€œto identify gaps in preparedness and rapid recovery NYSERDA (April 2016). measuresâ€ at said facilities. </t>
  </si>
  <si>
    <t xml:space="preserve">communication with                             fuels, and 15 natural gas) from january 2011 to september 2014 â€œto identify gaps in preparedness and rapid recovery nyserda (april 2016). measuresâ€ at said facilities. </t>
  </si>
  <si>
    <t>20160805.pdf</t>
  </si>
  <si>
    <t xml:space="preserve">However, in contrast with the oil sector, Chinaâ€™s need for natural gas imports has been more recent and less urgent, reducing the need for a deal with Russia. </t>
  </si>
  <si>
    <t xml:space="preserve">however, in contrast with the oil sector, chinaâ€™s need for natural gas imports has been more recent and less urgent, reducing the need for a deal with russia. </t>
  </si>
  <si>
    <t xml:space="preserve">Uncertainty over how much gas may be produced from conventional and unconventional sources over the next few decades has slowed negotiations on long-term pipeline 173 Shanghai Daily, 3 Dec 2015, â€œLNG buyers look to rework long-term dealsâ€ 174 Reuters, 3 Nov 2015, â€œNatural gas loses its shine as Asia holds faith in coal powerâ€ 175 Reuters, 19 Jan 2016, â€œChinaâ€™s 2015 natural gas output growth slowest in at least 10 years 176 Shan (2015) slide 4 177 Reuters, 7 June 2012, â€œCNPC sees Chinaâ€™s gas consumption trebling by 2030â€ 178 Shan (2015), slide 21 51 August 2016 - Energy Relations between Russia and China: Playing Chess with the Dragon  imports, although if the indigenous production forecast in Figure 27 does not materialize then Chinaâ€™s import requirement will clearly increase. </t>
  </si>
  <si>
    <t xml:space="preserve">uncertainty over how much gas may be produced from conventional and unconventional sources over the next few decades has slowed negotiations on long-term pipeline 173 shanghai daily, 3 dec 2015, â€œlng buyers look to rework long-term dealsâ€ 174 reuters, 3 nov 2015, â€œnatural gas loses its shine as asia holds faith in coal powerâ€ 175 reuters, 19 jan 2016, â€œchinaâ€™s 2015 natural gas output growth slowest in at least 10 years 176 shan (2015) slide 4 177 reuters, 7 june 2012, â€œcnpc sees chinaâ€™s gas consumption trebling by 2030â€ 178 shan (2015), slide 21 51 august 2016 - energy relations between russia and china: playing chess with the dragon  imports, although if the indigenous production forecast in figure 27 does not materialize then chinaâ€™s import requirement will clearly increase. </t>
  </si>
  <si>
    <t>The document envisages a detailed pre-feasibility and concept design study on the potential to convert natural gas and its liquid fractions to ethylene and propylene combined with integrated production of high-performance polymers and co-polymers.</t>
  </si>
  <si>
    <t>the document envisages a detailed pre-feasibility and concept design study on the potential to convert natural gas and its liquid fractions to ethylene and propylene combined with integrated production of high-performance polymers and co-polymers.</t>
  </si>
  <si>
    <t xml:space="preserve">In 1997 feasibility studies were carried out on potential oil and natural gas pipeline projects, with the Kovykta field in Irkutsk first being mentioned as a possible source of gas exports.41 Then in 1999 construction of the first two blocks of the Tianwan nuclear power station began (based on an original 1992 inter-governmental agreement), underlining the fact that Russia had both resources and technology that China valued and was prepared to pay for, although the gas pipeline project would take another 17 years to negotiate. </t>
  </si>
  <si>
    <t xml:space="preserve">in 1997 feasibility studies were carried out on potential oil and natural gas pipeline projects, with the kovykta field in irkutsk first being mentioned as a possible source of gas exports.41 then in 1999 construction of the first two blocks of the tianwan nuclear power station began (based on an original 1992 inter-governmental agreement), underlining the fact that russia had both resources and technology that china valued and was prepared to pay for, although the gas pipeline project would take another 17 years to negotiate. </t>
  </si>
  <si>
    <t>Indeed Gazprom has subsequently argued that the liberalization of LNG exports undermined its ability to negotiate a good deal for gas sales to China.200 Since the signing of the LNG and pipeline export deals in May 2014, relations between Russia and China in the gas sector have continued to progress, but more slowly than might have been anticipated 194 Henderson and Pirani (2014), pp.232-239 195 Financial Times, 10 Oct 2014, â€œGazprom considers shelving Vladivostok LNG projectâ€ 196 Natural Gas Europe, 2 Dec 2013, â€œRussia passed LNG export liberalisation lawâ€ 197 Yamal LNG Press Release, 20 May 2014, â€œBinding contract on LNG supply concluded with CNPCâ€ 198 Energy Asia, 24 June 2013, â€œRosneft secures first deals to supply LNG from Sakhalin 1â€ 199 For example Zaslavskiy, I., 2 June 2014, â€œInsiders benefit from Gazprom-CNPC gas deal, but Russiaâ€™s budget losesâ€, Chatham House, London 200 UPI, 26 April 2016, â€œGazprom questions price mechanisms for LNGâ€ 55 August 2016 - Energy Relatio</t>
  </si>
  <si>
    <t>indeed gazprom has subsequently argued that the liberalization of lng exports undermined its ability to negotiate a good deal for gas sales to china.200 since the signing of the lng and pipeline export deals in may 2014, relations between russia and china in the gas sector have continued to progress, but more slowly than might have been anticipated 194 henderson and pirani (2014), pp.232-239 195 financial times, 10 oct 2014, â€œgazprom considers shelving vladivostok lng projectâ€ 196 natural gas europe, 2 dec 2013, â€œrussia passed lng export liberalisation lawâ€ 197 yamal lng press release, 20 may 2014, â€œbinding contract on lng supply concluded with cnpcâ€ 198 energy asia, 24 june 2013, â€œrosneft secures first deals to supply lng from sakhalin 1â€ 199 for example zaslavskiy, i., 2 june 2014, â€œinsiders benefit from gazprom-cnpc gas deal, but russiaâ€™s budget losesâ€, chatham house, london 200 upi, 26 april 2016, â€œgazprom questions price mechanisms for lngâ€ 55 august 2016 - energy relatio</t>
  </si>
  <si>
    <t xml:space="preserve">Significant tax incentives have been provided and construction of the port facilities essential to berth the LNG tankers has been carried out at government expense.223 Without this assistance, and in particular the tax breaks which include zero export tax, a mineral extraction tax holiday and lower profit tax, it is highly doubtful that Yamal LNG would have proceeded, and so in reality the Chinese investors are benefitting from Russian state 215 Gazprom (2016), slide 42 216 Interfax, 15 Mar 2016, â€œNovatek has sold 9.9% of Yamal LNG to Silk Road Fund for 1.087bn eurosâ€ 217 Interfax, 26 Feb 2016, â€œNovatek not to start paying off SRF loan for four years, sale of 9.9% of Yamal LNG not yet closedâ€ 218 Interfax, 26 Feb 2016, â€œYamal LNG shareholders invested $12.5 billion in projectâ€ 219 Interfax, 19 Jan 2016, â€œYamal LNG project financed for $15 billion â€“ Mikhelsonâ€ 220 Natural Gas Europe, 29 April 2016, â€œYamal LNG completes external financingâ€ 221 â€˜Sberbank, Gazprombank may provide </t>
  </si>
  <si>
    <t xml:space="preserve">significant tax incentives have been provided and construction of the port facilities essential to berth the lng tankers has been carried out at government expense.223 without this assistance, and in particular the tax breaks which include zero export tax, a mineral extraction tax holiday and lower profit tax, it is highly doubtful that yamal lng would have proceeded, and so in reality the chinese investors are benefitting from russian state 215 gazprom (2016), slide 42 216 interfax, 15 mar 2016, â€œnovatek has sold 9.9% of yamal lng to silk road fund for 1.087bn eurosâ€ 217 interfax, 26 feb 2016, â€œnovatek not to start paying off srf loan for four years, sale of 9.9% of yamal lng not yet closedâ€ 218 interfax, 26 feb 2016, â€œyamal lng shareholders invested $12.5 billion in projectâ€ 219 interfax, 19 jan 2016, â€œyamal lng project financed for $15 billion â€“ mikhelsonâ€ 220 natural gas europe, 29 april 2016, â€œyamal lng completes external financingâ€ 221 â€˜sberbank, gazprombank may provide </t>
  </si>
  <si>
    <t xml:space="preserve">234 Rusmininfo, 5 Nov 2015, â€œGazprom and Rosneft to agree on gas price from Sakhalin 1â€ 235 Shan (2015), slide 19 236 Petroleum Economist, May 2016, â€œChina pushes natural gas price reformsâ€ 61 August 2016 - Energy Relations between Russia and China: Playing Chess with the Dragon  Figure 28: Speculative estimate of future Russian gas sales to China 100 90 80 70 60 bcma    50 40 30 20 10 0 2015201620172018201920202021202220232024202520262027202820292030 Power of Siberia    Yamal LNG      Altai    Sakhalin Pipe Source: Authorsâ€™ analysis Implications for Russian gas sector and relations with China As recently as November 2015 President Putin, during a discussion of the forthcoming Russian Energy Strategy to 2035, asserted his desire to see Russiaâ€™s eastern gas sales reaching 128bcma.237 China will of course be a major part of this drive to the Asian market, but as Figure 28 suggests the outcome is currently set to disappoint. </t>
  </si>
  <si>
    <t xml:space="preserve">234 rusmininfo, 5 nov 2015, â€œgazprom and rosneft to agree on gas price from sakhalin 1â€ 235 shan (2015), slide 19 236 petroleum economist, may 2016, â€œchina pushes natural gas price reformsâ€ 61 august 2016 - energy relations between russia and china: playing chess with the dragon  figure 28: speculative estimate of future russian gas sales to china 100 90 80 70 60 bcma    50 40 30 20 10 0 2015201620172018201920202021202220232024202520262027202820292030 power of siberia    yamal lng      altai    sakhalin pipe source: authorsâ€™ analysis implications for russian gas sector and relations with china as recently as november 2015 president putin, during a discussion of the forthcoming russian energy strategy to 2035, asserted his desire to see russiaâ€™s eastern gas sales reaching 128bcma.237 china will of course be a major part of this drive to the asian market, but as figure 28 suggests the outcome is currently set to disappoint. </t>
  </si>
  <si>
    <t xml:space="preserve">5 Greenpeace, September 2013, â€œChina clean air plan to slow coal consumptionâ€ 3 August 2016 - Energy Relations between Russia and China: Playing Chess with the Dragon  Figure 4: Breakdown of Russian energy exports to China in 2004-2015 (mmtoe) 60 50 40 Coal 30                                                                                   Natural gas Refined products 20                                                                                   Oil 10 0 2004 2005 2006 2007 2008 2009 2010 2011 2012 2013 2014 2015 Source: Federal Custom Service of the Russian Federation The total value of Russiaâ€™s energy exports to China peaked in 2014 at $27.75 billion, and although this fell in 2015 to $18.9 billion (Figure 5) due to the decline in commodity prices, the share of energy exports to China as a proportion of the Russian total energy exports remained stable at around 8%. </t>
  </si>
  <si>
    <t xml:space="preserve">5 greenpeace, september 2013, â€œchina clean air plan to slow coal consumptionâ€ 3 august 2016 - energy relations between russia and china: playing chess with the dragon  figure 4: breakdown of russian energy exports to china in 2004-2015 (mmtoe) 60 50 40 coal 30                                                                                   natural gas refined products 20                                                                                   oil 10 0 2004 2005 2006 2007 2008 2009 2010 2011 2012 2013 2014 2015 source: federal custom service of the russian federation the total value of russiaâ€™s energy exports to china peaked in 2014 at $27.75 billion, and although this fell in 2015 to $18.9 billion (figure 5) due to the decline in commodity prices, the share of energy exports to china as a proportion of the russian total energy exports remained stable at around 8%. </t>
  </si>
  <si>
    <t xml:space="preserve">The processing capacity of the integrated complex in Boguchany (Krasnoyarsk Territory) and Angarsk (Irkutsk region) is expected to be up to 10 bcm/y of natural gas with an annual output of up to 3 million tonnes of ethylene and around 6 million tonnes of polymers and other petrochemicals totally.255 December 2015 also saw Sinopec successfully complete the purchase of a 10% minority stake in SIBUR for $1.3 billion, with permission from the Russian Government Commission on Foreign Investments to buy a further 10% within the next three years. </t>
  </si>
  <si>
    <t xml:space="preserve">the processing capacity of the integrated complex in boguchany (krasnoyarsk territory) and angarsk (irkutsk region) is expected to be up to 10 bcm/y of natural gas with an annual output of up to 3 million tonnes of ethylene and around 6 million tonnes of polymers and other petrochemicals totally.255 december 2015 also saw sinopec successfully complete the purchase of a 10% minority stake in sibur for $1.3 billion, with permission from the russian government commission on foreign investments to buy a further 10% within the next three years. </t>
  </si>
  <si>
    <t>In particular, if the business of selling raw hydrocarbons can be matured into upstream and downstream 6 Moscow Times, 27 Jan 2014, â€œDraft strategy sees Russiaâ€™s oil and gas flow to Asia doublingâ€ 7 Financial Times, 27 April 2014, â€œEurope seeks alternative gas suppliesâ€ 8 Wall Street Journal, 6 June 2016, â€œSaudi Arabia cuts oil prices in Europe as Iran ramps up exportsâ€ 9 Forbes, 21 Jan 2016, â€œThe US and Australian race to export liquefied natural gasâ€ 10 The Moscow Times, 22 Sept 2014, â€œIf Western Majors leave Russia, Asian companies will replace themâ€ 11 Kremlin Press Release, 3 April 2015, â€œMeeting on developing the Russian Far Eastâ€ at http://en.kremlin.ru/events/president/news/49084 sourced on 6 June 2016 12 Baev P. (2007), pp.447-465 5 August 2016 - Energy Relations between Russia and China: Playing Chess with the Dragon  partnerships which involve Russian companies participating in the sale of energy to end-users in consuming markets, then there is the chance that energ</t>
  </si>
  <si>
    <t>in particular, if the business of selling raw hydrocarbons can be matured into upstream and downstream 6 moscow times, 27 jan 2014, â€œdraft strategy sees russiaâ€™s oil and gas flow to asia doublingâ€ 7 financial times, 27 april 2014, â€œeurope seeks alternative gas suppliesâ€ 8 wall street journal, 6 june 2016, â€œsaudi arabia cuts oil prices in europe as iran ramps up exportsâ€ 9 forbes, 21 jan 2016, â€œthe us and australian race to export liquefied natural gasâ€ 10 the moscow times, 22 sept 2014, â€œif western majors leave russia, asian companies will replace themâ€ 11 kremlin press release, 3 april 2015, â€œmeeting on developing the russian far eastâ€ at http://en.kremlin.ru/events/president/news/49084 sourced on 6 june 2016 12 baev p. (2007), pp.447-465 5 august 2016 - energy relations between russia and china: playing chess with the dragon  partnerships which involve russian companies participating in the sale of energy to end-users in consuming markets, then there is the chance that energ</t>
  </si>
  <si>
    <t>20160816.pdf</t>
  </si>
  <si>
    <t xml:space="preserve">8 Proof of this can be found in the natural gas project La Perla, which came on stream last year and is expected to significantly ramp up its output by year-end. </t>
  </si>
  <si>
    <t xml:space="preserve">8 proof of this can be found in the natural gas project la perla, which came on stream last year and is expected to significantly ramp up its output by year-end. </t>
  </si>
  <si>
    <t>20161004.pdf</t>
  </si>
  <si>
    <t>The think      economic interests have dampened enthusiasm for tank â€œOpen Europeâ€ published a report in March 2014           Russian sanctions in other parts of the European Union. that underscored the relatively minimal import of Russia      In 2014, Deutsche Welle â€“ a leading German newspaper to the British economy, noting for example that though        â€“ reported that â€œthe country sources 36 percent of its Russian involvement in the City of London as a financial      natural gas imports and 39 percent of its oil imports from capital was substantial â€“ as of 2011 at Â£27 billion â€“ Russian Russian energy suppliers.â€</t>
  </si>
  <si>
    <t>the think      economic interests have dampened enthusiasm for tank â€œopen europeâ€ published a report in march 2014           russian sanctions in other parts of the european union. that underscored the relatively minimal import of russia      in 2014, deutsche welle â€“ a leading german newspaper to the british economy, noting for example that though        â€“ reported that â€œthe country sources 36 percent of its russian involvement in the city of london as a financial      natural gas imports and 39 percent of its oil imports from capital was substantial â€“ as of 2011 at Â£27 billion â€“ russian russian energy suppliers.â€</t>
  </si>
  <si>
    <t>20161012.pdf</t>
  </si>
  <si>
    <t xml:space="preserve">The country only In addition to its role as a natural gas supplier to Europe,        exports oil and gas, which do not have entry tariffs in Algeria is also an important exporter of oil. </t>
  </si>
  <si>
    <t xml:space="preserve">the country only in addition to its role as a natural gas supplier to europe,        exports oil and gas, which do not have entry tariffs in algeria is also an important exporter of oil. </t>
  </si>
  <si>
    <t xml:space="preserve">In addition,          energy sector; and the prospect of competition from US despite the decline in oil and gas revenues, the Algerian      exports of liquefied natural gas may prove an additional economy has continued to grow during the current low           driver for change. </t>
  </si>
  <si>
    <t xml:space="preserve">in addition,          energy sector; and the prospect of competition from us despite the decline in oil and gas revenues, the algerian      exports of liquefied natural gas may prove an additional economy has continued to grow during the current low           driver for change. </t>
  </si>
  <si>
    <t>It is the number-two exporter            is a sign that the current economic difficulties haveâ€”at of natural gas to Europe and a key supplier of oil to its      least for nowâ€”shifted the balance of power in Algiers Mediterranean countries.                                       away from conservatives and toward reformists.</t>
  </si>
  <si>
    <t>it is the number-two exporter            is a sign that the current economic difficulties haveâ€”at of natural gas to europe and a key supplier of oil to its      least for nowâ€”shifted the balance of power in algiers mediterranean countries.                                       away from conservatives and toward reformists.</t>
  </si>
  <si>
    <t xml:space="preserve">According to the projections from the has become not only a key partner in the fight against      Observatoire MÃ©diterranÃ©en de lâ€™Energie, natural gas jihadist terrorism in the region, but also an indispensable production in Algeria will increase to some 135 bcm in broker of stability in North Africa and the Sahel.21        2035. </t>
  </si>
  <si>
    <t xml:space="preserve">according to the projections from the has become not only a key partner in the fight against      observatoire mÃ©diterranÃ©en de lâ€™energie, natural gas jihadist terrorism in the region, but also an indispensable production in algeria will increase to some 135 bcm in broker of stability in north africa and the sahel.21        2035. </t>
  </si>
  <si>
    <t xml:space="preserve">Then Energy Minister Chakib Khelil pushed          production would be for Sonatrach and Sonelgaz, the for the improvement of the Algerian natural gas export        electricity and natural gas distribution state-owned utility, infrastructure, like the Medgaz pipeline to Spain and         to return to international capital markets to finance their the Arzew LNG liquefaction facility. </t>
  </si>
  <si>
    <t xml:space="preserve">then energy minister chakib khelil pushed          production would be for sonatrach and sonelgaz, the for the improvement of the algerian natural gas export        electricity and natural gas distribution state-owned utility, infrastructure, like the medgaz pipeline to spain and         to return to international capital markets to finance their the arzew lng liquefaction facility. </t>
  </si>
  <si>
    <t>2 | Â­Â­ CENTER ON GLOBAL ENERGY POLICY | COLUMBIA SIPA  THE IMPACT OF LOW OIL PRICES ON ALGERIA EXECUTIVE SUMMARY The collapse of global oil and natural gas prices has          Algerians toward austerity measures.</t>
  </si>
  <si>
    <t>2 | Â­Â­ center on global energy policy | columbia sipa  the impact of low oil prices on algeria executive summary the collapse of global oil and natural gas prices has          algerians toward austerity measures.</t>
  </si>
  <si>
    <t xml:space="preserve">Sonatrachâ€™s gas exports to some 15 bcm/year by 2030 in a moderate domestic demand growth scenario, and even For the European Union, such a scenario along its           disappearing in a higher demand growth scenario.26 southern border would be very negative, especially at a time when it is already dealing with problems with Russia   With Russia supplying roughly 160 bcm of natural gas in the east. </t>
  </si>
  <si>
    <t xml:space="preserve">sonatrachâ€™s gas exports to some 15 bcm/year by 2030 in a moderate domestic demand growth scenario, and even for the european union, such a scenario along its           disappearing in a higher demand growth scenario.26 southern border would be very negative, especially at a time when it is already dealing with problems with russia   with russia supplying roughly 160 bcm of natural gas in the east. </t>
  </si>
  <si>
    <t xml:space="preserve">According to Bordoff and Hauser, African natural gas exporters will be the main losers of US LNG exports to Europe, with a 35â€“40 percent reduction in export gas revenues, compared with a 27â€“38 percent reduction for Russia.32 Together with unclear prospects regarding EU gas policies, this could influence Algerian natural gas production and export strategy. </t>
  </si>
  <si>
    <t xml:space="preserve">according to bordoff and hauser, african natural gas exporters will be the main losers of us lng exports to europe, with a 35â€“40 percent reduction in export gas revenues, compared with a 27â€“38 percent reduction for russia.32 together with unclear prospects regarding eu gas policies, this could influence algerian natural gas production and export strategy. </t>
  </si>
  <si>
    <t xml:space="preserve">This is European energy security, rather than becoming its next     what happened in the 2000s when investments grew due problem.                                                    to the pragmatic and liberal policies introduced by Khelil, energypolicy.columbia.edu | OCTOBER 2016 Â­Â­ | 15  THE IMPACT OF LOW OIL PRICES ON ALGERIA Figure 7: Algeriaâ€™s natural gas production (In billion cubic meters) 120.0 100.0 80.0 60.0 40.0 20.0 -    1970 1972 1974 1976 1978 1980 1982 1984 1986 1988 1990 1992 1994 1996 1998 2000 2002 2004 2006 2008 2010 2012 2014 2016* 2018* 2020* Source: BP Statistical Review of World Energy 2015; and (*) EIU, Algeria Country Report, February 2016 (2015, estimates; 2016â€“2020, forecasts). not because of the perennially exaggerated optimistic               preferences do not provide any leverage in altering internal government forecasts regarding gas production.27                    political economy balances in Algeria. </t>
  </si>
  <si>
    <t xml:space="preserve">this is european energy security, rather than becoming its next     what happened in the 2000s when investments grew due problem.                                                    to the pragmatic and liberal policies introduced by khelil, energypolicy.columbia.edu | october 2016 Â­Â­ | 15  the impact of low oil prices on algeria figure 7: algeriaâ€™s natural gas production (in billion cubic meters) 120.0 100.0 80.0 60.0 40.0 20.0 -    1970 1972 1974 1976 1978 1980 1982 1984 1986 1988 1990 1992 1994 1996 1998 2000 2002 2004 2006 2008 2010 2012 2014 2016* 2018* 2020* source: bp statistical review of world energy 2015; and (*) eiu, algeria country report, february 2016 (2015, estimates; 2016â€“2020, forecasts). not because of the perennially exaggerated optimistic               preferences do not provide any leverage in altering internal government forecasts regarding gas production.27                    political economy balances in algeria. </t>
  </si>
  <si>
    <t xml:space="preserve">While the details have yet to the economy, which have been crimped in part due           to be revealed, they are expected to include long-awaited to rising domestic consumption of natural gas and the         energy reforms.16 decline of mature fields. </t>
  </si>
  <si>
    <t xml:space="preserve">while the details have yet to the economy, which have been crimped in part due           to be revealed, they are expected to include long-awaited to rising domestic consumption of natural gas and the         energy reforms.16 decline of mature fields. </t>
  </si>
  <si>
    <t xml:space="preserve">The authors do not provide a breakdown by country, but given that Algeria is the main African natural gas exporter to the European Union, it is assumed that the country will bear most of such a natural gas trade diversion. </t>
  </si>
  <si>
    <t xml:space="preserve">the authors do not provide a breakdown by country, but given that algeria is the main african natural gas exporter to the european union, it is assumed that the country will bear most of such a natural gas trade diversion. </t>
  </si>
  <si>
    <t>In 2014, Algeriaâ€™s military      the decline from Algeriaâ€™s mature production fields spending was the highest in Africa, having increased by     in the medium term.22 This is not a new development, 175 percent between 2004â€“2014.19                            but rather a continuation of a trend observable since at least the beginning of the present decade.23 In addition, While Algerian officials tend to pay lip service to the     while Algeriaâ€™s shale gas reserves are impressive and have idea that the wars in the Middle East are a Western ploy    become a topic of debate, Boersma et al. conclude that to destabilize the region, the government has continued     any development is years off.24 to deepen bilateral security ties with the European Union and the United States, from providing logistical      Algerian natural gas production peaked in 2005 at 88 support for Franceâ€™s intervention in Mali to sharing        billion cubic meters (bcm) before declining to around counterterror</t>
  </si>
  <si>
    <t>in 2014, algeriaâ€™s military      the decline from algeriaâ€™s mature production fields spending was the highest in africa, having increased by     in the medium term.22 this is not a new development, 175 percent between 2004â€“2014.19                            but rather a continuation of a trend observable since at least the beginning of the present decade.23 in addition, while algerian officials tend to pay lip service to the     while algeriaâ€™s shale gas reserves are impressive and have idea that the wars in the middle east are a western ploy    become a topic of debate, boersma et al. conclude that to destabilize the region, the government has continued     any development is years off.24 to deepen bilateral security ties with the european union and the united states, from providing logistical      algerian natural gas production peaked in 2005 at 88 support for franceâ€™s intervention in mali to sharing        billion cubic meters (bcm) before declining to around counterterror</t>
  </si>
  <si>
    <t xml:space="preserve">â€¦â€¦â€¦â€¦â€¦â€¦â€¦â€¦â€¦â€¦â€¦â€¦â€¦â€¦â€¦â€¦â€¦â€¦â€¦â€¦â€¦â€¦â€¦â€¦â€¦â€¦..9 Figure 4: Algeriaâ€™s reserves â€¦â€¦â€¦â€¦â€¦â€¦â€¦â€¦â€¦â€¦â€¦â€¦â€¦â€¦â€¦â€¦â€¦â€¦â€¦â€¦â€¦â€¦â€¦â€¦â€¦â€¦â€¦â€¦â€¦â€¦â€¦â€¦â€¦â€¦..10 Figure 5: Algeriaâ€™s total debt service â€¦â€¦â€¦â€¦â€¦â€¦â€¦â€¦â€¦â€¦â€¦â€¦â€¦â€¦â€¦â€¦â€¦â€¦â€¦â€¦â€¦â€¦â€¦â€¦â€¦â€¦â€¦â€¦â€¦â€¦â€¦..11 Figure 6: Terrorist incidents in Algeria â€¦â€¦â€¦â€¦â€¦â€¦â€¦â€¦â€¦â€¦â€¦â€¦â€¦â€¦â€¦â€¦â€¦â€¦â€¦â€¦â€¦â€¦â€¦â€¦â€¦â€¦â€¦â€¦â€¦â€¦..12 Figure 7: Algeriaâ€™s natural gas production â€¦â€¦â€¦â€¦â€¦â€¦â€¦â€¦â€¦â€¦â€¦â€¦â€¦â€¦â€¦â€¦â€¦â€¦â€¦â€¦â€¦â€¦â€¦â€¦â€¦â€¦â€¦â€¦â€¦..16 Figure 8: Algeriaâ€™s oil production â€¦â€¦â€¦â€¦â€¦â€¦â€¦â€¦â€¦â€¦â€¦â€¦â€¦â€¦â€¦â€¦â€¦â€¦â€¦â€¦â€¦â€¦â€¦â€¦â€¦â€¦â€¦â€¦â€¦â€¦â€¦â€¦..17 4 | Â­Â­ CENTER ON GLOBAL ENERGY POLICY | COLUMBIA SIPA  THE IMPACT OF LOW OIL PRICES ON ALGERIA INTRODUCTION The collapse of oil prices that began in mid-2014 has           This paper addresses three concerns related to the political clearly had a major and sometimes destabilizing impact          economy of low oil prices in Algeria: (i) whether they may on nations heavily reliant on oil and natural gas export        lead to a repeat of the events of the mid-1980s, when revenue. </t>
  </si>
  <si>
    <t xml:space="preserve">â€¦â€¦â€¦â€¦â€¦â€¦â€¦â€¦â€¦â€¦â€¦â€¦â€¦â€¦â€¦â€¦â€¦â€¦â€¦â€¦â€¦â€¦â€¦â€¦â€¦â€¦..9 figure 4: algeriaâ€™s reserves â€¦â€¦â€¦â€¦â€¦â€¦â€¦â€¦â€¦â€¦â€¦â€¦â€¦â€¦â€¦â€¦â€¦â€¦â€¦â€¦â€¦â€¦â€¦â€¦â€¦â€¦â€¦â€¦â€¦â€¦â€¦â€¦â€¦â€¦..10 figure 5: algeriaâ€™s total debt service â€¦â€¦â€¦â€¦â€¦â€¦â€¦â€¦â€¦â€¦â€¦â€¦â€¦â€¦â€¦â€¦â€¦â€¦â€¦â€¦â€¦â€¦â€¦â€¦â€¦â€¦â€¦â€¦â€¦â€¦â€¦..11 figure 6: terrorist incidents in algeria â€¦â€¦â€¦â€¦â€¦â€¦â€¦â€¦â€¦â€¦â€¦â€¦â€¦â€¦â€¦â€¦â€¦â€¦â€¦â€¦â€¦â€¦â€¦â€¦â€¦â€¦â€¦â€¦â€¦â€¦..12 figure 7: algeriaâ€™s natural gas production â€¦â€¦â€¦â€¦â€¦â€¦â€¦â€¦â€¦â€¦â€¦â€¦â€¦â€¦â€¦â€¦â€¦â€¦â€¦â€¦â€¦â€¦â€¦â€¦â€¦â€¦â€¦â€¦â€¦..16 figure 8: algeriaâ€™s oil production â€¦â€¦â€¦â€¦â€¦â€¦â€¦â€¦â€¦â€¦â€¦â€¦â€¦â€¦â€¦â€¦â€¦â€¦â€¦â€¦â€¦â€¦â€¦â€¦â€¦â€¦â€¦â€¦â€¦â€¦â€¦â€¦..17 4 | Â­Â­ center on global energy policy | columbia sipa  the impact of low oil prices on algeria introduction the collapse of oil prices that began in mid-2014 has           this paper addresses three concerns related to the political clearly had a major and sometimes destabilizing impact          economy of low oil prices in algeria: (i) whether they may on nations heavily reliant on oil and natural gas export        lead to a repeat of the events of the mid-1980s, when revenue. </t>
  </si>
  <si>
    <t>It is the biggest natural gas   energy security would be a secondary threat compared producer in Africa; a pioneer and leader in LNG exports;        to that posed by the spread of the geopolitical unrest Europeâ€™s second-largest natural gas supplier after Russia;      currently stretching from the Middle East to the Maghreb. and a key hydrocarbon provider to Southern Europe.</t>
  </si>
  <si>
    <t>it is the biggest natural gas   energy security would be a secondary threat compared producer in africa; a pioneer and leader in lng exports;        to that posed by the spread of the geopolitical unrest europeâ€™s second-largest natural gas supplier after russia;      currently stretching from the middle east to the maghreb. and a key hydrocarbon provider to southern europe.</t>
  </si>
  <si>
    <t xml:space="preserve">Hydrocarbons are the backbone of the economy, accounting for a quarter of GDP, 60 percent of budget revenues, and over 95 percent of export earnings.2 However, the fall in oil and natural gas prices, exacerbated by the decline in its domestic hydrocarbon production, has led Algeria to adopt modest austerity measures and increased the pressure for structural and institutional economic reform. </t>
  </si>
  <si>
    <t xml:space="preserve">hydrocarbons are the backbone of the economy, accounting for a quarter of gdp, 60 percent of budget revenues, and over 95 percent of export earnings.2 however, the fall in oil and natural gas prices, exacerbated by the decline in its domestic hydrocarbon production, has led algeria to adopt modest austerity measures and increased the pressure for structural and institutional economic reform. </t>
  </si>
  <si>
    <t>The stable during the Arab Spring and the subsequent years.        passing of a restrictive and moderately reformist budget It is also the largest natural gas producer in Africa and      that attempts to address the drop in hydrocarbon revenues a major LNG exporter.</t>
  </si>
  <si>
    <t>the stable during the arab spring and the subsequent years.        passing of a restrictive and moderately reformist budget it is also the largest natural gas producer in africa and      that attempts to address the drop in hydrocarbon revenues a major lng exporter.</t>
  </si>
  <si>
    <t>20161103.pdf</t>
  </si>
  <si>
    <t xml:space="preserve">Just as Verizon spun off its rural fads, with utilities stampeding into and out of oil and gas,                  phone service companies and National Grid sold utilities buying and abandoning international businesses, creating                      in smaller, noncore markets, future consolidated utilities and spinning off independent power producers (â€œIPPsâ€),                        will likely hive off those parts of the network that are less and entering, exiting and now entering again natural gas                      susceptible to scale economies. </t>
  </si>
  <si>
    <t xml:space="preserve">just as verizon spun off its rural fads, with utilities stampeding into and out of oil and gas,                  phone service companies and national grid sold utilities buying and abandoning international businesses, creating                      in smaller, noncore markets, future consolidated utilities and spinning off independent power producers (â€œippsâ€),                        will likely hive off those parts of the network that are less and entering, exiting and now entering again natural gas                      susceptible to scale economies. </t>
  </si>
  <si>
    <t>20161122.pdf</t>
  </si>
  <si>
    <t xml:space="preserve">9  Jason Bordoff and Trevor Houser (2014), â€œNatural Gas to the Rescue? </t>
  </si>
  <si>
    <t xml:space="preserve">9  jason bordoff and trevor houser (2014), â€œnatural gas to the rescue? </t>
  </si>
  <si>
    <t xml:space="preserve">European spot natural gas prices at the NBP hub averaged $8.2 per MMBtu in 18 | CENTER ON GLOBAL ENERGY POLICY | COLUMBIA SIPA  IF YOU BUILD IT, WILL THEY COME? </t>
  </si>
  <si>
    <t xml:space="preserve">european spot natural gas prices at the nbp hub averaged $8.2 per mmbtu in 18 | center on global energy policy | columbia sipa  if you build it, will they come? </t>
  </si>
  <si>
    <t xml:space="preserve">31 US Energy Information Administration, â€œEffect of 24 Under tolling-type contracts (in the case of the Freeport,                   Increased Levels of Liquefied Natural Gas Exports on US Cameron, and Cove Point terminals), offtakers are                         Energy Markets,â€ October 2016, p. 32â€“33, https://www.eia. responsible for the procurement of their own feed gas.                    gov/analysis/requests/fe/pdf/lng.pdf. </t>
  </si>
  <si>
    <t xml:space="preserve">31 us energy information administration, â€œeffect of 24 under tolling-type contracts (in the case of the freeport,                   increased levels of liquefied natural gas exports on us cameron, and cove point terminals), offtakers are                         energy markets,â€ october 2016, p. 32â€“33, https://www.eia. responsible for the procurement of their own feed gas.                    gov/analysis/requests/fe/pdf/lng.pdf. </t>
  </si>
  <si>
    <t xml:space="preserve">Lower-than-expected Henry Hub prices, vessel charter rates, shipping fuel costs,   utilization rates at existing projects (and concomitant canal fees, overseas spot prices, and a host of other factors. financial losses for buyers of US LNG) would further If spot natural gas prices in overseas markets remain low,     temper the appetite of potential offtakers for additional US LNG terminals will not always operate at close to full      long-term LNG contracts. </t>
  </si>
  <si>
    <t xml:space="preserve">lower-than-expected henry hub prices, vessel charter rates, shipping fuel costs,   utilization rates at existing projects (and concomitant canal fees, overseas spot prices, and a host of other factors. financial losses for buyers of us lng) would further if spot natural gas prices in overseas markets remain low,     temper the appetite of potential offtakers for additional us lng terminals will not always operate at close to full      long-term lng contracts. </t>
  </si>
  <si>
    <t xml:space="preserve">THE COMPETITIVENESS OF US LNG IN OVERSEAS MARKETS materially impact natural gas demand in major economies                      projects are large, visible, long lead time projects, and around the world. </t>
  </si>
  <si>
    <t xml:space="preserve">the competitiveness of us lng in overseas markets materially impact natural gas demand in major economies                      projects are large, visible, long lead time projects, and around the world. </t>
  </si>
  <si>
    <t xml:space="preserve">But if Henry Hub price levels rise demand from frontier LNG markets using cheap floating                        above $3.5 per MMBtu, then the arbitrage window will regasification terminals (FSRUs) and more widespread use                     likely close in both markets, almost irrespective of LNG of natural gas in the transportation sector represent further charter rates (Figure 14). </t>
  </si>
  <si>
    <t xml:space="preserve">but if henry hub price levels rise demand from frontier lng markets using cheap floating                        above $3.5 per mmbtu, then the arbitrage window will regasification terminals (fsrus) and more widespread use                     likely close in both markets, almost irrespective of lng of natural gas in the transportation sector represent further charter rates (figure 14). </t>
  </si>
  <si>
    <t xml:space="preserve">The latest assessment by the EIA          expected increase in global LNG trade driven mainly by (from October 2014) found that even a massive surge in        Australian and US export projectsâ€”triggered an order exported LNG volumesâ€”to as high as 20 Bcf/dâ€”would             boom between 2011 and 2014, and vessel deliveries under only increase average natural gas prices by 11 percent        these orders will keep entering the market through the end in EIAâ€™s reference case scenario, and about 5 percent if      of the decade (Figure 7). </t>
  </si>
  <si>
    <t xml:space="preserve">the latest assessment by the eia          expected increase in global lng trade driven mainly by (from october 2014) found that even a massive surge in        australian and us export projectsâ€”triggered an order exported lng volumesâ€”to as high as 20 bcf/dâ€”would             boom between 2011 and 2014, and vessel deliveries under only increase average natural gas prices by 11 percent        these orders will keep entering the market through the end in eiaâ€™s reference case scenario, and about 5 percent if      of the decade (figure 7). </t>
  </si>
  <si>
    <t xml:space="preserve">37 International Group of Liquefied Natural Gas Importers 28 The same analysis would have led to a different result earlier               (GIIGNL), Annual Report 2016 Edition, p. 12â€“18, http:// in 2016, when Henry Hub prices were substantially lower                   www.giignl.org/sites/default/files/PUBLIC_AREA/ than in September 2016. </t>
  </si>
  <si>
    <t xml:space="preserve">37 international group of liquefied natural gas importers 28 the same analysis would have led to a different result earlier               (giignl), annual report 2016 edition, p. 12â€“18, http:// in 2016, when henry hub prices were substantially lower                   www.giignl.org/sites/default/files/public_area/ than in september 2016. </t>
  </si>
  <si>
    <t xml:space="preserve">Australian, February 2, 2016, http://www.theaustralian.com. au/business/mining-energy/lng-wheatstone-adds-to-listof-megaprojects-failing-to-get-off-the-ground/news-story/  46 International Group of Liquefied Natural Gas Importers dd2c6353bf775f7fd8ae4f9f0bb5ae6b. </t>
  </si>
  <si>
    <t xml:space="preserve">australian, february 2, 2016, http://www.theaustralian.com. au/business/mining-energy/lng-wheatstone-adds-to-listof-megaprojects-failing-to-get-off-the-ground/news-story/  46 international group of liquefied natural gas importers dd2c6353bf775f7fd8ae4f9f0bb5ae6b. </t>
  </si>
  <si>
    <t xml:space="preserve">33 IHS Energy, â€œShale Gas Reloaded: The Evolving View 26 PIRA Energy Group, â€œGas Trading and Shipping Americasâ€” of North American Natural Gas Resources and Costs,â€ LNG, LPG and Ethane Shifting the Balance: The Role of US February 2016, p. </t>
  </si>
  <si>
    <t xml:space="preserve">33 ihs energy, â€œshale gas reloaded: the evolving view 26 pira energy group, â€œgas trading and shipping americasâ€” of north american natural gas resources and costs,â€ lng, lpg and ethane shifting the balance: the role of us february 2016, p. </t>
  </si>
  <si>
    <t xml:space="preserve">By adding a vast supply of flexible uncommitted LNG into Low (or highly variable) utilization at the existing US        the global natural gas market, US LNG is already changing LNG terminals could have profound implications for the         gas market dynamics around the world in profound feasibility of other LNG terminal projects awaiting final      ways. </t>
  </si>
  <si>
    <t xml:space="preserve">by adding a vast supply of flexible uncommitted lng into low (or highly variable) utilization at the existing us        the global natural gas market, us lng is already changing lng terminals could have profound implications for the         gas market dynamics around the world in profound feasibility of other lng terminal projects awaiting final      ways. </t>
  </si>
  <si>
    <t xml:space="preserve">The current longterm (that is, post-2018) Henry Hub price forecast of Credit Suisse is at $3.5 per MMBtu (Credit Suisse, â€œUS Natural Gas Chartbook: Summer Heat No Help in Shoulder Season,â€ August 19, 2016). </t>
  </si>
  <si>
    <t xml:space="preserve">the current longterm (that is, post-2018) henry hub price forecast of credit suisse is at $3.5 per mmbtu (credit suisse, â€œus natural gas chartbook: summer heat no help in shoulder season,â€ august 19, 2016). </t>
  </si>
  <si>
    <t>The buyers, of course, will still have to from the fact that natural gas exporters around the          pay the fixed capacity or tolling fees stipulated in their world typically require long-term offtake agreements         long-term offtake agreements, but they will most likely and relatively inflexible volumetric commitments             treat these fixed fees as a sunk cost, which will not from buyers to justify their upfront investments in          materially influence their decision to export LNG from highly capital-intensive field development and gas           US terminals. infrastructure assets.9 Under traditional long-term take-or-pay contracts, LNG buyers are not required to        Based on this logic, the decision to export American gas physically take the contracted gas volumes, but they are     from US LNG terminals that are already commissioned obliged to pay for it in full, including for the cost of the or under construction depends on two variables: the natural ga</t>
  </si>
  <si>
    <t>the buyers, of course, will still have to from the fact that natural gas exporters around the          pay the fixed capacity or tolling fees stipulated in their world typically require long-term offtake agreements         long-term offtake agreements, but they will most likely and relatively inflexible volumetric commitments             treat these fixed fees as a sunk cost, which will not from buyers to justify their upfront investments in          materially influence their decision to export lng from highly capital-intensive field development and gas           us terminals. infrastructure assets.9 under traditional long-term take-or-pay contracts, lng buyers are not required to        based on this logic, the decision to export american gas physically take the contracted gas volumes, but they are     from us lng terminals that are already commissioned obliged to pay for it in full, including for the cost of the or under construction depends on two variables: the natural ga</t>
  </si>
  <si>
    <t xml:space="preserve">66 Goldman Sachsâ€™s forecast from July 2016 anticipates Henry Hub prices to remain at close to $3.0 per MMBtu through 2020 with occasional jumps to as high as $3.4 in the first half of 2017 (Goldman Sachs, â€œIndependence Day for Natural Gas v8: Battle of Appalachian Trail vs. </t>
  </si>
  <si>
    <t xml:space="preserve">66 goldman sachsâ€™s forecast from july 2016 anticipates henry hub prices to remain at close to $3.0 per mmbtu through 2020 with occasional jumps to as high as $3.4 in the first half of 2017 (goldman sachs, â€œindependence day for natural gas v8: battle of appalachian trail vs. </t>
  </si>
  <si>
    <t>An Ernst the development of Indiaâ€™s gas import infrastructure                         &amp; Young report found that 68 percent of the surveyed can both have a significant impact on the demand for                         large-scale LNG projects suffered schedule delays.55 spot LNG cargoes and spot natural gas prices in Asia.</t>
  </si>
  <si>
    <t>an ernst the development of indiaâ€™s gas import infrastructure                         &amp; young report found that 68 percent of the surveyed can both have a significant impact on the demand for                         large-scale lng projects suffered schedule delays.55 spot lng cargoes and spot natural gas prices in asia.</t>
  </si>
  <si>
    <t xml:space="preserve">A recent note by PIRA Energy Group noted that Qatar and Trinidad, for example, can potentially redirect gas exports to regional and local markets at times of weak spot LNG prices, which could alleviate the growing LNG supply glut and support spot gas prices in major importing regions around the world.59 Russiaâ€™s gas marketing strategyâ€”whether the country will use its substantial spare production capacity to declare a â€œprice warâ€ and defend its market share in Europeâ€” presents yet another source of uncertainty for natural gas supply and prices.60 The overall size of the spot LNG market may increase substantially, if expiring long-term LNG contracts are not renewed, and if Japanese LNG buyersâ€”following an antitrust investigation by the countryâ€™s Fair Trade Commission61â€”decide to remove destination restrictions from existing long-term contracts and resell unwanted LNG volumes on a spot basis. </t>
  </si>
  <si>
    <t xml:space="preserve">a recent note by pira energy group noted that qatar and trinidad, for example, can potentially redirect gas exports to regional and local markets at times of weak spot lng prices, which could alleviate the growing lng supply glut and support spot gas prices in major importing regions around the world.59 russiaâ€™s gas marketing strategyâ€”whether the country will use its substantial spare production capacity to declare a â€œprice warâ€ and defend its market share in europeâ€” presents yet another source of uncertainty for natural gas supply and prices.60 the overall size of the spot lng market may increase substantially, if expiring long-term lng contracts are not renewed, and if japanese lng buyersâ€”following an antitrust investigation by the countryâ€™s fair trade commission61â€”decide to remove destination restrictions from existing long-term contracts and resell unwanted lng volumes on a spot basis. </t>
  </si>
  <si>
    <t xml:space="preserve">THE COMPETITIVENESS OF US LNG IN OVERSEAS MARKETS INTRODUCTION American LNG exports from the lower 48 states officially    This report identifies the determinants of the international started in February 2016, when the first commissioning      competitiveness of US LNG, and assesses the likelihood cargo departed from Cheniere Energyâ€™s Sabine Pass           of US LNG export capacity curtailments on economic terminal with a shipment of liquefied natural gas to        grounds in the near to medium term.6 The paper first Brazil. </t>
  </si>
  <si>
    <t xml:space="preserve">the competitiveness of us lng in overseas markets introduction american lng exports from the lower 48 states officially    this report identifies the determinants of the international started in february 2016, when the first commissioning      competitiveness of us lng, and assesses the likelihood cargo departed from cheniere energyâ€™s sabine pass           of us lng export capacity curtailments on economic terminal with a shipment of liquefied natural gas to        grounds in the near to medium term.6 the paper first brazil. </t>
  </si>
  <si>
    <t xml:space="preserve">THE COMPETITIVENESS OF US LNG IN OVERSEAS MARKETS THE ECONOMICS OF US LNG EXPORTS Barring regular maintenance and periods of unplanned         Given the greater volumetric flexibility in US LNG outages, LNG liquefaction terminals outside the              offtake agreements, US LNG effectively competes with United States tend to operate at very high utilization       spot natural gas prices around the world, even when it rates, irrespective of the actual gas market conditions.     is not sold on a spot basis. </t>
  </si>
  <si>
    <t xml:space="preserve">the competitiveness of us lng in overseas markets the economics of us lng exports barring regular maintenance and periods of unplanned         given the greater volumetric flexibility in us lng outages, lng liquefaction terminals outside the              offtake agreements, us lng effectively competes with united states tend to operate at very high utilization       spot natural gas prices around the world, even when it rates, irrespective of the actual gas market conditions.     is not sold on a spot basis. </t>
  </si>
  <si>
    <t xml:space="preserve">An earlier analysis in February 2016 by IHS Energy forecasted Henry Hub prices to remain below $3.5 per MMBtu (in real 2014 dollars) through 2025 (IHS Energy, â€œShale Gas Reloaded: The Evolving View of North American Natural Gas Resources and Costs,â€ February 2016). </t>
  </si>
  <si>
    <t xml:space="preserve">an earlier analysis in february 2016 by ihs energy forecasted henry hub prices to remain below $3.5 per mmbtu (in real 2014 dollars) through 2025 (ihs energy, â€œshale gas reloaded: the evolving view of north american natural gas resources and costs,â€ february 2016). </t>
  </si>
  <si>
    <t xml:space="preserve">The Henry Hub gas price represents                      The Henry Hub gas price and the 15 percent surcharge23 the cost of the natural gas fuel itself, while a 15 percent                 above the Henry Hub price are variable cost items, as surcharge above the Henry Hub price primarily covers the                    the offtakers will only have to pay these if they decide conversion losses, namely the cost of the natural gas used                  to export LNG from US terminals. </t>
  </si>
  <si>
    <t xml:space="preserve">the henry hub gas price represents                      the henry hub gas price and the 15 percent surcharge23 the cost of the natural gas fuel itself, while a 15 percent                 above the henry hub price are variable cost items, as surcharge above the henry hub price primarily covers the                    the offtakers will only have to pay these if they decide conversion losses, namely the cost of the natural gas used                  to export lng from us terminals. </t>
  </si>
  <si>
    <t>THE COMPETITIVENESS OF US LNG IN OVERSEAS MARKETS EXECUTIVE SUMMARY The first shipment of liquefied natural gas from the             market.</t>
  </si>
  <si>
    <t>the competitiveness of us lng in overseas markets executive summary the first shipment of liquefied natural gas from the             market.</t>
  </si>
  <si>
    <t xml:space="preserve">But         remains below the spot price, the differential will help they are under no obligation to lift any of the contracted   offtakers reduce their losses from trading on a full-cost LNG (or pay for it in full, including for the feed gas and   basis.14 the cost of the natural gas used during the liquefaction process) if the economics of exporting US gas becomes        The analysis in this report assumes that offtakers of unfavorable on a variable cost basis.                        </t>
  </si>
  <si>
    <t xml:space="preserve">but         remains below the spot price, the differential will help they are under no obligation to lift any of the contracted   offtakers reduce their losses from trading on a full-cost lng (or pay for it in full, including for the feed gas and   basis.14 the cost of the natural gas used during the liquefaction process) if the economics of exporting us gas becomes        the analysis in this report assumes that offtakers of unfavorable on a variable cost basis.                        </t>
  </si>
  <si>
    <t xml:space="preserve">For a detailed analysis of the procedural              Group of Liquefied Natural Gas Importers (GIIGNL), change, see David L. </t>
  </si>
  <si>
    <t xml:space="preserve">for a detailed analysis of the procedural              group of liquefied natural gas importers (giignl), change, see david l. </t>
  </si>
  <si>
    <t xml:space="preserve">When delivered, these additional of American shale plays than the agencyâ€™s reference case      vessels could boost todayâ€™s LNG fleet by an additional 35 projections.32 A recent study by IHS Energy suggests that     percent in a couple of years.37 more than 1,400 Tcf of natural gas (equivalent to about fifty years of current consumption) could be economically     Since the 2012 peak, spot LNG vessel charter rates produced at a break-even Henry Hub gas price of less          have dropped by nearly 80 percent to around $30,000 than $4 per MMBtu, of which more than 800 Tcf (or             per day in early 2016 (Figure 8). </t>
  </si>
  <si>
    <t xml:space="preserve">when delivered, these additional of american shale plays than the agencyâ€™s reference case      vessels could boost todayâ€™s lng fleet by an additional 35 projections.32 a recent study by ihs energy suggests that     percent in a couple of years.37 more than 1,400 tcf of natural gas (equivalent to about fifty years of current consumption) could be economically     since the 2012 peak, spot lng vessel charter rates produced at a break-even henry hub gas price of less          have dropped by nearly 80 percent to around $30,000 than $4 per mmbtu, of which more than 800 tcf (or             per day in early 2016 (figure 8). </t>
  </si>
  <si>
    <t xml:space="preserve">As of September 30, 2016, Henry Hub prices were only slightly higher than the average price in 2012, so the changing cost of the natural gas feedstock played no major part in the sharp decline of the landed cost of US LNG.28 Vessel charter rates and shipping fuel costs have dropped substantially since 2012 (as explained in greater detail in the next section), lowering the delivered cost by an estimated $1.9 per MMBtu and $1.2 per MMBtu, respectively. </t>
  </si>
  <si>
    <t xml:space="preserve">as of september 30, 2016, henry hub prices were only slightly higher than the average price in 2012, so the changing cost of the natural gas feedstock played no major part in the sharp decline of the landed cost of us lng.28 vessel charter rates and shipping fuel costs have dropped substantially since 2012 (as explained in greater detail in the next section), lowering the delivered cost by an estimated $1.9 per mmbtu and $1.2 per mmbtu, respectively. </t>
  </si>
  <si>
    <t xml:space="preserve">This is quite remarkable, given how much spot natural gas prices have                     The fact that the delivered cost of US LNG could stay fallen in both regions over the last two years. </t>
  </si>
  <si>
    <t xml:space="preserve">this is quite remarkable, given how much spot natural gas prices have                     the fact that the delivered cost of us lng could stay fallen in both regions over the last two years. </t>
  </si>
  <si>
    <t xml:space="preserve">Furthermore,         cyclical basis. opposition from a growing â€œkeep it in the groundâ€ movement to new natural gas infrastructureâ€”stemming from concerns over local safety risks and climate changeâ€”may also constrain gas supply in some regions and affect prices.34 energypolicy.columbia.edu | NOVEMBER 2016 | 15  IF YOU BUILD IT, WILL THEY COME? </t>
  </si>
  <si>
    <t xml:space="preserve">furthermore,         cyclical basis. opposition from a growing â€œkeep it in the groundâ€ movement to new natural gas infrastructureâ€”stemming from concerns over local safety risks and climate changeâ€”may also constrain gas supply in some regions and affect prices.34 energypolicy.columbia.edu | november 2016 | 15  if you build it, will they come? </t>
  </si>
  <si>
    <t xml:space="preserve">However, potential wait times may erode some of the Panama Canal savings for spot LNG cargoes and, at The Panama Canal Expansion                                 times, even challenge the practicality of US LNG sales to The expanded Panama Canal, which opened to commercial      Asia on a spot basis. traffic in June 2016,52 has shortened the journey from the US Gulf Coast to East Asia by about a third from 33 days   Spot Prices in Target Markets (one-way) via the Suez Canal route to 22 days.53 In our    Spot natural gas and LNG prices in the destination estimate, the shorter travel time can reduce the delivered markets are yet another moving part in the US LNG cost of US LNG to the Asian market by $0.5 to $1.0 per     export equation. </t>
  </si>
  <si>
    <t xml:space="preserve">however, potential wait times may erode some of the panama canal savings for spot lng cargoes and, at the panama canal expansion                                 times, even challenge the practicality of us lng sales to the expanded panama canal, which opened to commercial      asia on a spot basis. traffic in june 2016,52 has shortened the journey from the us gulf coast to east asia by about a third from 33 days   spot prices in target markets (one-way) via the suez canal route to 22 days.53 in our    spot natural gas and lng prices in the destination estimate, the shorter travel time can reduce the delivered markets are yet another moving part in the us lng cost of us lng to the asian market by $0.5 to $1.0 per     export equation. </t>
  </si>
  <si>
    <t>20161220.pdf</t>
  </si>
  <si>
    <t xml:space="preserve">Oman in January 2015 doubled the industrial price of natural gas, while Bahrain has put in place a process that will double industrial gas prices from 2015 levels by 2020.67 As in the UAE, there has been relatively limited public outrage. </t>
  </si>
  <si>
    <t xml:space="preserve">oman in january 2015 doubled the industrial price of natural gas, while bahrain has put in place a process that will double industrial gas prices from 2015 levels by 2020.67 as in the uae, there has been relatively limited public outrage. </t>
  </si>
  <si>
    <t xml:space="preserve">Different proxies could have been used, which, particularly in the case of natural gas, could have inflated this number additionally. </t>
  </si>
  <si>
    <t xml:space="preserve">different proxies could have been used, which, particularly in the case of natural gas, could have inflated this number additionally. </t>
  </si>
  <si>
    <t xml:space="preserve">Natural gas for industries, including Saudi Arabiaâ€™s major petrochemicals industry, increased by over 130 percent.71 Saudi Arabiaâ€™s domestic prices for fuel, electricity, and water historically have been among the lowest not only in the region but also by global comparison (table 4). </t>
  </si>
  <si>
    <t xml:space="preserve">natural gas for industries, including saudi arabiaâ€™s major petrochemicals industry, increased by over 130 percent.71 saudi arabiaâ€™s domestic prices for fuel, electricity, and water historically have been among the lowest not only in the region but also by global comparison (table 4). </t>
  </si>
  <si>
    <t xml:space="preserve">In 2015, on-budget, explicit fiscal costs for energy subsidies (that is, costs that are direct fiscal allocations to fuel and utility companies) by GCC governments excluding Saudi Arabia amounted to $16.2 billion, or 2.1 percent of the five reporting countriesâ€™ GDP.49 Kuwait and the UAE alone accounted for some $11.6 billion.50 12 | CENTER ON GLOBAL ENERGY POLICY | COLUMBIA SIPA  VULNERABILITY, RESILIENCE, AND REFORM: THE GCC AND THE OIL PRICE CRISIS 2014â€“2016 The far larger part of the economic cost of underpricing energy and water, however, is found off-budget, in the form of foregone export revenues (or opportunity cost) for oil, oil products, and natural gas consumed domestically that could otherwise have been exported and sold on international markets. </t>
  </si>
  <si>
    <t xml:space="preserve">in 2015, on-budget, explicit fiscal costs for energy subsidies (that is, costs that are direct fiscal allocations to fuel and utility companies) by gcc governments excluding saudi arabia amounted to $16.2 billion, or 2.1 percent of the five reporting countriesâ€™ gdp.49 kuwait and the uae alone accounted for some $11.6 billion.50 12 | center on global energy policy | columbia sipa  vulnerability, resilience, and reform: the gcc and the oil price crisis 2014â€“2016 the far larger part of the economic cost of underpricing energy and water, however, is found off-budget, in the form of foregone export revenues (or opportunity cost) for oil, oil products, and natural gas consumed domestically that could otherwise have been exported and sold on international markets. </t>
  </si>
  <si>
    <t xml:space="preserve">While fuel prices are still below international levelsâ€”and in the case of natural gas, realistic domestic production costsâ€”the price hikes signify a desire by the government to reduce its subsidy burden over time, confronting citizens with substantial increases that are likely to be followed up by further revisions over time. </t>
  </si>
  <si>
    <t xml:space="preserve">while fuel prices are still below international levelsâ€”and in the case of natural gas, realistic domestic production costsâ€”the price hikes signify a desire by the government to reduce its subsidy burden over time, confronting citizens with substantial increases that are likely to be followed up by further revisions over time. </t>
  </si>
  <si>
    <t xml:space="preserve">Table 4: Prices for Energy Products in the GCC, Januaryâ€“August 2015 Gasoline                     Diesel                      Natural Gas                          Electricity US$/liter                                 US$/MMBtu                            US$/KWh Bahrain                            0.27                        0.27                            2.50                                0.03 Kuwait                             0.24                        0.39                            1.50                                0.01 Oman                               0.31                        0.38                            3.00                                0.04 Qatar                              0.27                        0.27                            0.75                                0.05 Saudi Arabia                       0.14                        0.06                            0.75                                0.09 UAE                                0.59           </t>
  </si>
  <si>
    <t xml:space="preserve">table 4: prices for energy products in the gcc, januaryâ€“august 2015 gasoline                     diesel                      natural gas                          electricity us$/liter                                 us$/mmbtu                            us$/kwh bahrain                            0.27                        0.27                            2.50                                0.03 kuwait                             0.24                        0.39                            1.50                                0.01 oman                               0.31                        0.38                            3.00                                0.04 qatar                              0.27                        0.27                            0.75                                0.05 saudi arabia                       0.14                        0.06                            0.75                                0.09 uae                                0.59           </t>
  </si>
  <si>
    <t xml:space="preserve">Natural gas prices to industry will increase to $2.5â€“3/MMBtu, making them among the highest in the Gulf. </t>
  </si>
  <si>
    <t xml:space="preserve">natural gas prices to industry will increase to $2.5â€“3/mmbtu, making them among the highest in the gulf. </t>
  </si>
  <si>
    <t xml:space="preserve">Underlying the GCC economiesâ€™ vast reliance on fossil fuel export revenues is the regionâ€™s respective socioeconomic model: the GCC states do not tax their citizensâ€™ income but rather distribute the enormous revenue streams generated by oil (or in the case of Qatar, natural gas) to their citizens. </t>
  </si>
  <si>
    <t xml:space="preserve">underlying the gcc economiesâ€™ vast reliance on fossil fuel export revenues is the regionâ€™s respective socioeconomic model: the gcc states do not tax their citizensâ€™ income but rather distribute the enormous revenue streams generated by oil (or in the case of qatar, natural gas) to their citizens. </t>
  </si>
  <si>
    <t>20170320.pdf</t>
  </si>
  <si>
    <t xml:space="preserve">The oil and gas industry uses similar dual cash flow streams for certain types of assets, including natural gas pipelines. </t>
  </si>
  <si>
    <t xml:space="preserve">the oil and gas industry uses similar dual cash flow streams for certain types of assets, including natural gas pipelines. </t>
  </si>
  <si>
    <t xml:space="preserve">Natural gas markets are mostly regional, with a growing global market for LNG. </t>
  </si>
  <si>
    <t xml:space="preserve">natural gas markets are mostly regional, with a growing global market for lng. </t>
  </si>
  <si>
    <t xml:space="preserve">LSEs make the capacity payments whether or not the system operator calls on the capacity, similar to demand charges in a natural gas pipeline. </t>
  </si>
  <si>
    <t xml:space="preserve">lses make the capacity payments whether or not the system operator calls on the capacity, similar to demand charges in a natural gas pipeline. </t>
  </si>
  <si>
    <t xml:space="preserve">In the oil and gas industry, facilities such as natural gas pipelines often produce two separate payment streamsâ€”one based on the amount of the gas transported and the other based on the right to use the asset. </t>
  </si>
  <si>
    <t xml:space="preserve">in the oil and gas industry, facilities such as natural gas pipelines often produce two separate payment streamsâ€”one based on the amount of the gas transported and the other based on the right to use the asset. </t>
  </si>
  <si>
    <t>Capacity Paymentsâ€”Pipelines Natural gas pipelines use a form of capacity payment as part of their revenue model.</t>
  </si>
  <si>
    <t>capacity paymentsâ€”pipelines natural gas pipelines use a form of capacity payment as part of their revenue model.</t>
  </si>
  <si>
    <t>20170331.pdf</t>
  </si>
  <si>
    <t xml:space="preserve">Despite all these innovations in design simplification and modularity, the up-front cost of building large reactors remains very high compared to fossil alternatives, such as oil, coal, and natural gas. </t>
  </si>
  <si>
    <t xml:space="preserve">despite all these innovations in design simplification and modularity, the up-front cost of building large reactors remains very high compared to fossil alternatives, such as oil, coal, and natural gas. </t>
  </si>
  <si>
    <t xml:space="preserve">This is due to the relative abundance of carbon-intensive energy sources, such as natural gas and coal. </t>
  </si>
  <si>
    <t xml:space="preserve">this is due to the relative abundance of carbon-intensive energy sources, such as natural gas and coal. </t>
  </si>
  <si>
    <t xml:space="preserve">This is why the price of electricity for operating nuclear plants is relatively stable and not a function of volatile fuel costs, such as the cost of natural gas, coal, or oil. </t>
  </si>
  <si>
    <t xml:space="preserve">this is why the price of electricity for operating nuclear plants is relatively stable and not a function of volatile fuel costs, such as the cost of natural gas, coal, or oil. </t>
  </si>
  <si>
    <t>20170411.pdf</t>
  </si>
  <si>
    <t>Egypt has been repaying that debt to open new possibilities to explore and develop new natural gas and oil projects.</t>
  </si>
  <si>
    <t>egypt has been repaying that debt to open new possibilities to explore and develop new natural gas and oil projects.</t>
  </si>
  <si>
    <t>The government wants to diversify energy sources and has seen dramatic reductions in oil (71 percent to 45 percent) and increases in natural gas (28 percent to 45 percent) between 1990 and 2011.</t>
  </si>
  <si>
    <t>the government wants to diversify energy sources and has seen dramatic reductions in oil (71 percent to 45 percent) and increases in natural gas (28 percent to 45 percent) between 1990 and 2011.</t>
  </si>
  <si>
    <t>Key 2014 Reforms                            Key 2016 Reforms 78%       (gasoline-80),           41% 47% (gasoline-80), 35% (gasoline-92), price allowed to Gasoline (gasoline-92), 7% (gasoline-95) float (gasoline-95) Diesel                     64%                                         N/A Kerosene                   64%                                         31% 33â€“204%           (energy-intensive industries), &gt;200% (low users), Natural gas                                                            +/-50% (low to medium users), 33% (heavy users) 500% (medium users), 700% (high users) 50% (cement), 30% (bricks, other HFO                                                                    7% (most users) users), 40% (bakeries and food) &lt;50% (low users), +/-17% Up to 40% residential, up to 20% commercial (mainly Electricity (commercial and other residential) medium and heavy users) LPG                        N/A                                         87% energypolicy.columbia.ed</t>
  </si>
  <si>
    <t>key 2014 reforms                            key 2016 reforms 78%       (gasoline-80),           41% 47% (gasoline-80), 35% (gasoline-92), price allowed to gasoline (gasoline-92), 7% (gasoline-95) float (gasoline-95) diesel                     64%                                         n/a kerosene                   64%                                         31% 33â€“204%           (energy-intensive industries), &gt;200% (low users), natural gas                                                            +/-50% (low to medium users), 33% (heavy users) 500% (medium users), 700% (high users) 50% (cement), 30% (bricks, other hfo                                                                    7% (most users) users), 40% (bakeries and food) &lt;50% (low users), +/-17% up to 40% residential, up to 20% commercial (mainly electricity (commercial and other residential) medium and heavy users) lpg                        n/a                                         87% energypolicy.columbia.ed</t>
  </si>
  <si>
    <t>High oil prices and extensive disruptions to the flow of natural gas from Egyptâ€” caused primarily by pipeline bombings and sabotages in the Sinai Peninsulaâ€”had dramatically raised the price of Jordanâ€™s fuel imports.</t>
  </si>
  <si>
    <t>high oil prices and extensive disruptions to the flow of natural gas from egyptâ€” caused primarily by pipeline bombings and sabotages in the sinai peninsulaâ€”had dramatically raised the price of jordanâ€™s fuel imports.</t>
  </si>
  <si>
    <t xml:space="preserve">Besides spending cuts, privatization measures, and new tax revenues, the country reformed energy prices of gasoline, diesel, natural gas, and electricity. </t>
  </si>
  <si>
    <t xml:space="preserve">besides spending cuts, privatization measures, and new tax revenues, the country reformed energy prices of gasoline, diesel, natural gas, and electricity. </t>
  </si>
  <si>
    <t xml:space="preserve">In addition, natural gas and fuel oil prices increased by large margins (Griffin et al. </t>
  </si>
  <si>
    <t xml:space="preserve">in addition, natural gas and fuel oil prices increased by large margins (griffin et al. </t>
  </si>
  <si>
    <t xml:space="preserve">The reform process is still ongoing, with budget for the fiscal year ending in March 2016, but an increase of 5 percent for petroleum product prices has been approved (Kojima 2016. energypolicy.columbia.edu | APRIL 2017 | 27  NAVIGATING POLITICAL HURRICANES IN THE MENA REGION: ENERGY PRICING REFORM IN A CONTEXT OF CHANGING SOCIAL CONTRACTS Iran 2010 and 2014 Key Energy Price Increases 0% (governmental fleet, industrial and agricultural vehicles), 400% (domestic vehicles of Gasoline engine &lt;2000 cubic cm; additional 75% in 2014), 700% (other) Diesel                             &lt;800% (public transport, industry and production), 2000% (free market) Natural gas                        45% (public sector); 1500% (elec gen), 4300% (industrial) Electricity                        750% (maximum public sector), 200% (Industry); &gt;300% (household cooler region) Why reform was necessary By 2010, the costly nature of fossil fuel subsidies had made reform unavoidable. </t>
  </si>
  <si>
    <t xml:space="preserve">the reform process is still ongoing, with budget for the fiscal year ending in march 2016, but an increase of 5 percent for petroleum product prices has been approved (kojima 2016. energypolicy.columbia.edu | april 2017 | 27  navigating political hurricanes in the mena region: energy pricing reform in a context of changing social contracts iran 2010 and 2014 key energy price increases 0% (governmental fleet, industrial and agricultural vehicles), 400% (domestic vehicles of gasoline engine &lt;2000 cubic cm; additional 75% in 2014), 700% (other) diesel                             &lt;800% (public transport, industry and production), 2000% (free market) natural gas                        45% (public sector); 1500% (elec gen), 4300% (industrial) electricity                        750% (maximum public sector), 200% (industry); &gt;300% (household cooler region) why reform was necessary by 2010, the costly nature of fossil fuel subsidies had made reform unavoidable. </t>
  </si>
  <si>
    <t xml:space="preserve">Half of these subsidies went to petroleum products, one third to natural gas and the remaining 15 percent to electricity (Griffin et al. </t>
  </si>
  <si>
    <t xml:space="preserve">half of these subsidies went to petroleum products, one third to natural gas and the remaining 15 percent to electricity (griffin et al. </t>
  </si>
  <si>
    <t xml:space="preserve">It has also been developing a new refinery, encouraging the replacing of oil products with natural gas (among others via LNG imports), and investing heavily in new renewable capacity. </t>
  </si>
  <si>
    <t xml:space="preserve">it has also been developing a new refinery, encouraging the replacing of oil products with natural gas (among others via lng imports), and investing heavily in new renewable capacity. </t>
  </si>
  <si>
    <t xml:space="preserve">In 2013, it also increased household electricity prices (by an average of 16 percent), and natural gas and fuel oil prices for electricity generation (by 33 percent) (Sdrazlevich et al. </t>
  </si>
  <si>
    <t xml:space="preserve">in 2013, it also increased household electricity prices (by an average of 16 percent), and natural gas and fuel oil prices for electricity generation (by 33 percent) (sdrazlevich et al. </t>
  </si>
  <si>
    <t>20170420.pdf</t>
  </si>
  <si>
    <t xml:space="preserve">Finally, the UAE has TRANSPORTATION FUEL PRICING â€¦ IS                                                     yet to implement subsidy reforms for \037\037lower   levels of electricity and water STEADILY ADVANCING TOWARD COST-                                                      natural gas pricing and is lagging consumption to qualify for the lowest REFLECTIVE AND MORE TRANSPARENT                                                      other GCC countries in this regard. consumption band pricing; PRICING.â€™                                                                            </t>
  </si>
  <si>
    <t xml:space="preserve">finally, the uae has transportation fuel pricing â€¦ is                                                     yet to implement subsidy reforms for \037\037lower   levels of electricity and water steadily advancing toward cost-                                                      natural gas pricing and is lagging consumption to qualify for the lowest reflective and more transparent                                                      other gcc countries in this regard. consumption band pricing; pricing.â€™                                                                            </t>
  </si>
  <si>
    <t xml:space="preserve">It is priceâ€™ while instituting a USD6.7 bn        unclear whether these would be            \037\037First,   it is clear that they were driven fund for cash transfers to low- and         international prices or some                  primarily by short-term revenue middle-income households based on           approximation of import-parity                needs, but their longer-term predefined income brackets (see             prices (for natural gas, for example).        sustainability is contingent upon â€˜Historic Saudi budget shows effort to      A strategy incorporating energy               GCC governments achieving a win support for changeâ€™, Bloomberg,         efficiency will be needed to manage           balance between fiscal, economic, 22 December 2016). </t>
  </si>
  <si>
    <t xml:space="preserve">it is priceâ€™ while instituting a usd6.7 bn        unclear whether these would be            \037\037first,   it is clear that they were driven fund for cash transfers to low- and         international prices or some                  primarily by short-term revenue middle-income households based on           approximation of import-parity                needs, but their longer-term predefined income brackets (see             prices (for natural gas, for example).        sustainability is contingent upon â€˜historic saudi budget shows effort to      a strategy incorporating energy               gcc governments achieving a win support for changeâ€™, bloomberg,         efficiency will be needed to manage           balance between fiscal, economic, 22 december 2016). </t>
  </si>
  <si>
    <t xml:space="preserve">While not a focus topic for this article, \037\037fully liberalized transport fuel pricing natural gas pricing is an extremely based on a formulaic approach important topic for GCC countries; it strikes (such as the 2014 oil price          documented in legislation, rather is critically important for the industrial collapse), and price setting according       than on committee deliberations. sector as well as for international oil to international benchmark prices â€“ Because the UAEâ€™s national population      and gas companies considering joint have been applied to transportation is rather small, it may not be strictly    development of the UAEâ€™s natural gas fuel subsidies. necessary to equalize energy and water     resources. </t>
  </si>
  <si>
    <t xml:space="preserve">while not a focus topic for this article, \037\037fully liberalized transport fuel pricing natural gas pricing is an extremely based on a formulaic approach important topic for gcc countries; it strikes (such as the 2014 oil price          documented in legislation, rather is critically important for the industrial collapse), and price setting according       than on committee deliberations. sector as well as for international oil to international benchmark prices â€“ because the uaeâ€™s national population      and gas companies considering joint have been applied to transportation is rather small, it may not be strictly    development of the uaeâ€™s natural gas fuel subsidies. necessary to equalize energy and water     resources. </t>
  </si>
  <si>
    <t xml:space="preserve">As costs per          however, Abu Dhabi has faced an system for the consumption of tariff class (or slab) rose, the tariff-      increasingly short supply of low-cost electricity and water by commercial based system was designed to reward           natural gas as well as falling oil export and industrial entities was introduced the most efficient resource users, with       revenues to support subsidies. </t>
  </si>
  <si>
    <t xml:space="preserve">as costs per          however, abu dhabi has faced an system for the consumption of tariff class (or slab) rose, the tariff-      increasingly short supply of low-cost electricity and water by commercial based system was designed to reward           natural gas as well as falling oil export and industrial entities was introduced the most efficient resource users, with       revenues to support subsidies. </t>
  </si>
  <si>
    <t xml:space="preserve">The natural gas) outstripped supplies. result is that Dubai expat residents          Abu Dhabiâ€™s tariff structure was Subsequently, the emirate turned to pay between USD0.08/kWh and                   implemented, with differentiation imports of liquefied natural gas (LNG) USD0.12/kWh for electricity and               between apartments and villas to and while the costs rose, the sales between USD2.10/m3 and USD2.75/m3             account for the intrinsically larger price did not. </t>
  </si>
  <si>
    <t xml:space="preserve">the natural gas) outstripped supplies. result is that dubai expat residents          abu dhabiâ€™s tariff structure was subsequently, the emirate turned to pay between usd0.08/kwh and                   implemented, with differentiation imports of liquefied natural gas (lng) usd0.12/kwh for electricity and               between apartments and villas to and while the costs rose, the sales between usd2.10/m3 and usd2.75/m3             account for the intrinsically larger price did not. </t>
  </si>
  <si>
    <t>20170425.pdf</t>
  </si>
  <si>
    <t xml:space="preserve">In 2008, the average US power plant paid $10 per thousand cubic feet (tcf) for delivered natural gas (in real 2016 dollars). </t>
  </si>
  <si>
    <t xml:space="preserve">in 2008, the average us power plant paid $10 per thousand cubic feet (tcf) for delivered natural gas (in real 2016 dollars). </t>
  </si>
  <si>
    <t xml:space="preserve">As a result, natural gas prices increase more modestlyâ€”to $3.12 per MMBTU on average in 2018, $3.52 in 2020, $3.41 in 2025, and $3.64 in 2030. </t>
  </si>
  <si>
    <t xml:space="preserve">as a result, natural gas prices increase more modestlyâ€”to $3.12 per mmbtu on average in 2018, $3.52 in 2020, $3.41 in 2025, and $3.64 in 2030. </t>
  </si>
  <si>
    <t>A surge in US natural gas production due to the shale revolution has driven down prices and made coal increasingly uncompetitive in US electricity markets.</t>
  </si>
  <si>
    <t>a surge in us natural gas production due to the shale revolution has driven down prices and made coal increasingly uncompetitive in us electricity markets.</t>
  </si>
  <si>
    <t xml:space="preserve">This price decline has dramatically improved the competitiveness of natural gas versus coal, particularly in the East and Midwest. </t>
  </si>
  <si>
    <t xml:space="preserve">this price decline has dramatically improved the competitiveness of natural gas versus coal, particularly in the east and midwest. </t>
  </si>
  <si>
    <t xml:space="preserve">We also modeled the impact of the EO in a future where the shale resource base proves smaller and more expensive than currently expected and natural gas prices at Henry Hub rise to $3.68 per MMBTU in 2018, $5.39 in 2020, $7.12 in 2025, and $7.95 in 2030. </t>
  </si>
  <si>
    <t xml:space="preserve">we also modeled the impact of the eo in a future where the shale resource base proves smaller and more expensive than currently expected and natural gas prices at henry hub rise to $3.68 per mmbtu in 2018, $5.39 in 2020, $7.12 in 2025, and $7.95 in 2030. </t>
  </si>
  <si>
    <t>Renewable Energy Natural gas isnâ€™t the only source of power generation that has improved its competitiveness vis-Ã -vis coal in recent years.</t>
  </si>
  <si>
    <t>renewable energy natural gas isnâ€™t the only source of power generation that has improved its competitiveness vis-Ã -vis coal in recent years.</t>
  </si>
  <si>
    <t xml:space="preserve">Doing this kind of analysis at the interconnect level, we estimate that natural gas is responsible for 48.9 percent of the decline in coal production nationwide, renewables (including hydro and biomass) are responsible for 17.8 percent, and nuclear is responsible for 7.7 percent.33 Figure 11: US Power Generation by Fuel Percent of Total 60% 50% Coal 40%                                                 Natural Gas Petroleum 30%                                                 Renewables Nuclear 20% 10% 0%    1950 1952 1954 1956 1958 1960 1962 1964 1966 1968 1970 1972 1974 1976 1978 1980 1982 1984 1986 1988 1990 1992 1994 1996 1998 2000 2002 2004 2006 2008 2010 2012 2014 2016 Source: EIA energypolicy.columbia.edu | APRIL 2017 | 19  CAN COAL MAKE A COMEBACK? </t>
  </si>
  <si>
    <t xml:space="preserve">doing this kind of analysis at the interconnect level, we estimate that natural gas is responsible for 48.9 percent of the decline in coal production nationwide, renewables (including hydro and biomass) are responsible for 17.8 percent, and nuclear is responsible for 7.7 percent.33 figure 11: us power generation by fuel percent of total 60% 50% coal 40%                                                 natural gas petroleum 30%                                                 renewables nuclear 20% 10% 0%    1950 1952 1954 1956 1958 1960 1962 1964 1966 1968 1970 1972 1974 1976 1978 1980 1982 1984 1986 1988 1990 1992 1994 1996 1998 2000 2002 2004 2006 2008 2010 2012 2014 2016 source: eia energypolicy.columbia.edu | april 2017 | 19  can coal make a comeback? </t>
  </si>
  <si>
    <t>35 Figure 25: Natural Gas Prices and Coal Consumption ........................................................................................................</t>
  </si>
  <si>
    <t>35 figure 25: natural gas prices and coal consumption ........................................................................................................</t>
  </si>
  <si>
    <t xml:space="preserve">For natural gas, we modeled the impact of Trumpâ€™s EO in a world where the US shale resource base proves cheaper and larger than currently expected. </t>
  </si>
  <si>
    <t xml:space="preserve">for natural gas, we modeled the impact of trumpâ€™s eo in a world where the us shale resource base proves cheaper and larger than currently expected. </t>
  </si>
  <si>
    <t xml:space="preserve">Putting It Together How much of a role did each of these three factorsâ€”lower than expected demand, cheaper than expected natural gas, and rapid growth in renewable energyâ€”play in the decline of US coal consumption? </t>
  </si>
  <si>
    <t xml:space="preserve">putting it together how much of a role did each of these three factorsâ€”lower than expected demand, cheaper than expected natural gas, and rapid growth in renewable energyâ€”play in the decline of us coal consumption? </t>
  </si>
  <si>
    <t xml:space="preserve">In 2012 and 2015, there were large price driven dispatch switches between coal and natural gas, and in 2011, 2013, and 2016, renewables added more kWh to the grid than natural gas. </t>
  </si>
  <si>
    <t xml:space="preserve">in 2012 and 2015, there were large price driven dispatch switches between coal and natural gas, and in 2011, 2013, and 2016, renewables added more kwh to the grid than natural gas. </t>
  </si>
  <si>
    <t xml:space="preserve">Figure 24: Weather-Driven Gas Demand Heating degree days, population weighted 300 Ten Year Range 250                             Ten Year Average 2015/2016 200 2016/2017 150 100 50 0 Jul        Aug       Sep          Oct     Nov    Dec      Jan         Feb     Mar     Apr      May         Jun Source: NOAA Figure 25: Natural Gas Prices and Coal Consumption Genscape coal consumption survey and Henry Hub spot natural gas prices 70                                                                                                                   $4.0 60                                                                                                                   $3.5 $3.0 50 USD per MMBTU $2.5 Trillion BTU 40 $2.0 30 $1.5 20                    Coal consumed in power generation (left axis)                                                  $1.0 10                    Henry Hub spot prices (right axis)                                                             $0.5 0                 </t>
  </si>
  <si>
    <t xml:space="preserve">figure 24: weather-driven gas demand heating degree days, population weighted 300 ten year range 250                             ten year average 2015/2016 200 2016/2017 150 100 50 0 jul        aug       sep          oct     nov    dec      jan         feb     mar     apr      may         jun source: noaa figure 25: natural gas prices and coal consumption genscape coal consumption survey and henry hub spot natural gas prices 70                                                                                                                   $4.0 60                                                                                                                   $3.5 $3.0 50 usd per mmbtu $2.5 trillion btu 40 $2.0 30 $1.5 20                    coal consumed in power generation (left axis)                                                  $1.0 10                    henry hub spot prices (right axis)                                                             $0.5 0                 </t>
  </si>
  <si>
    <t>This has boosted residential and commercial natural gas demand and pushed up natural gas prices.</t>
  </si>
  <si>
    <t>this has boosted residential and commercial natural gas demand and pushed up natural gas prices.</t>
  </si>
  <si>
    <t>An Uptick in Domestic Demand Short-term US coal consumption is primarily determined by the price of natural gas.</t>
  </si>
  <si>
    <t>an uptick in domestic demand short-term us coal consumption is primarily determined by the price of natural gas.</t>
  </si>
  <si>
    <t xml:space="preserve">When natural gas prices fall, natural gasâ€“ fired power plants outcompete coal-fired power plants in wholesale markets. </t>
  </si>
  <si>
    <t xml:space="preserve">when natural gas prices fall, natural gasâ€“ fired power plants outcompete coal-fired power plants in wholesale markets. </t>
  </si>
  <si>
    <t xml:space="preserve">Only 39 percent of natural gas demand, however, comes from the power sector. </t>
  </si>
  <si>
    <t xml:space="preserve">only 39 percent of natural gas demand, however, comes from the power sector. </t>
  </si>
  <si>
    <t>While some of the environmental regulations mentioned above might have modestly increased the operating costs of those coal plants still runningâ€”and thus contributed to lower dispatchâ€”low natural gas and renewable costs also played an important role in coal retirements.</t>
  </si>
  <si>
    <t>while some of the environmental regulations mentioned above might have modestly increased the operating costs of those coal plants still runningâ€”and thus contributed to lower dispatchâ€”low natural gas and renewable costs also played an important role in coal retirements.</t>
  </si>
  <si>
    <t xml:space="preserve">We started our analysis with the energy price and macroeconomic assumptions included in EIAâ€™s 2017 Annual Energy Outlook.67 In this forecast, natural gas prices rise to $3.40 per MMBTU in 2018, $4.51 in 2020 and 2025, and $5.00 in 2030 (all in real 2016 USD). </t>
  </si>
  <si>
    <t xml:space="preserve">we started our analysis with the energy price and macroeconomic assumptions included in eiaâ€™s 2017 annual energy outlook.67 in this forecast, natural gas prices rise to $3.40 per mmbtu in 2018, $4.51 in 2020 and 2025, and $5.00 in 2030 (all in real 2016 usd). </t>
  </si>
  <si>
    <t xml:space="preserve">By 2025, the impact of regulatory rollback could be material but could still be overwhelmed by the impact of cheaper natural gas. </t>
  </si>
  <si>
    <t xml:space="preserve">by 2025, the impact of regulatory rollback could be material but could still be overwhelmed by the impact of cheaper natural gas. </t>
  </si>
  <si>
    <t>This outlook is highly sensitive to natural gas prices and renewable energy costs.</t>
  </si>
  <si>
    <t>this outlook is highly sensitive to natural gas prices and renewable energy costs.</t>
  </si>
  <si>
    <t>Lower natural gas prices are responsible for the majority of this decline.</t>
  </si>
  <si>
    <t>lower natural gas prices are responsible for the majority of this decline.</t>
  </si>
  <si>
    <t>Figure 1: Primary US Energy Consumption by Fuel QBTU 45 Coal 40 Natural Gas 35                 Petroleum 30                 Biomass/renewables Nuclear 25 20 15 10 5 0 1805   1815   1825   1835   1845   1855   1865   1875   1885   1895   1905   1915   1925   1935   1945   1955   1965   1975   1985   1995   2005   2015 Source: EIA energypolicy.columbia.edu | APRIL 2017 | 9  CAN COAL MAKE A COMEBACK?</t>
  </si>
  <si>
    <t>figure 1: primary us energy consumption by fuel qbtu 45 coal 40 natural gas 35                 petroleum 30                 biomass/renewables nuclear 25 20 15 10 5 0 1805   1815   1825   1835   1845   1855   1865   1875   1885   1895   1905   1915   1925   1935   1945   1955   1965   1975   1985   1995   2005   2015 source: eia energypolicy.columbia.edu | april 2017 | 9  can coal make a comeback?</t>
  </si>
  <si>
    <t xml:space="preserve">â€¢ Implementing all the actions in President Trumpâ€™s executive order to roll back Obama-era environmental regulations could stem the recent decline in US coal consumption, but only if natural gas prices increase going forward. </t>
  </si>
  <si>
    <t xml:space="preserve">â€¢ implementing all the actions in president trumpâ€™s executive order to roll back obama-era environmental regulations could stem the recent decline in us coal consumption, but only if natural gas prices increase going forward. </t>
  </si>
  <si>
    <t xml:space="preserve">Loss of market share to natural gas, renewables, and nuclear power accounts for the other 74.4 percent. </t>
  </si>
  <si>
    <t xml:space="preserve">loss of market share to natural gas, renewables, and nuclear power accounts for the other 74.4 percent. </t>
  </si>
  <si>
    <t xml:space="preserve">The bottom line is that for the next few years, natural gas prices and, to a lesser extent, renewable energy costs will play a far greater role in determining US coal consumption than President Trumpâ€™s deregulatory agenda. </t>
  </si>
  <si>
    <t xml:space="preserve">the bottom line is that for the next few years, natural gas prices and, to a lesser extent, renewable energy costs will play a far greater role in determining us coal consumption than president trumpâ€™s deregulatory agenda. </t>
  </si>
  <si>
    <t xml:space="preserve">Competition from Oil and Gas Coal provided more than half of Americaâ€™s energy supply for more than half a century, but by the 1920s, oil and natural gas were significantly eroding coalâ€™s market share. </t>
  </si>
  <si>
    <t xml:space="preserve">competition from oil and gas coal provided more than half of americaâ€™s energy supply for more than half a century, but by the 1920s, oil and natural gas were significantly eroding coalâ€™s market share. </t>
  </si>
  <si>
    <t>Higher natural gas prices made coal more competitive for power generation and power sector coal consumption started trending up towards the end of the year (figure 25).</t>
  </si>
  <si>
    <t>higher natural gas prices made coal more competitive for power generation and power sector coal consumption started trending up towards the end of the year (figure 25).</t>
  </si>
  <si>
    <t xml:space="preserve">In the best-case scenario for US coal consumption under President Trump in which natural gas prices more than double from current levels, demand would plateau at 19 percent below 2007 levels. </t>
  </si>
  <si>
    <t xml:space="preserve">in the best-case scenario for us coal consumption under president trump in which natural gas prices more than double from current levels, demand would plateau at 19 percent below 2007 levels. </t>
  </si>
  <si>
    <t>But consumption then declines starting in 2020 as the Clean Power Plan (CPP) drives more natural gas and renewables into the electric power sector at coalâ€™s expense (figure 28).</t>
  </si>
  <si>
    <t>but consumption then declines starting in 2020 as the clean power plan (cpp) drives more natural gas and renewables into the electric power sector at coalâ€™s expense (figure 28).</t>
  </si>
  <si>
    <t xml:space="preserve">The industryâ€™s first 50 years were rocky, however, and by 1910 oil and natural gas together only supplied 9 percent of US energy demand. </t>
  </si>
  <si>
    <t xml:space="preserve">the industryâ€™s first 50 years were rocky, however, and by 1910 oil and natural gas together only supplied 9 percent of us energy demand. </t>
  </si>
  <si>
    <t xml:space="preserve">Figure 7: US Natural Gas Production, Projected versus Actual Trillion Cubic Feet 45 40                 AEO 2006 AEO 2008 35                 AEO 2010 AEO 2012 30                 AEO 2014 AEO 2016 25 20 15 10 5 0 1970 1975 1980 1985 1990 1995 2000 2005 2010 2015 2020 2025 2030 2035 2040 Source: EIA Figure 8: Delivered Natural Gas Prices for Power Generation Real 2016 USD per Thousand Cubic Fee 12         AEO 2006 AEO 2008 10         AEO 2010 AEO 2012 AEO 2014 8        AEO 2016 6 4 2 0 1970 1975 1980 1985 1990 1995 2000 2005 2010 2015 2020 2025 2030 2035 2040 Source: EIA energypolicy.columbia.edu | APRIL 2017 | 17  CAN COAL MAKE A COMEBACK? </t>
  </si>
  <si>
    <t xml:space="preserve">figure 7: us natural gas production, projected versus actual trillion cubic feet 45 40                 aeo 2006 aeo 2008 35                 aeo 2010 aeo 2012 30                 aeo 2014 aeo 2016 25 20 15 10 5 0 1970 1975 1980 1985 1990 1995 2000 2005 2010 2015 2020 2025 2030 2035 2040 source: eia figure 8: delivered natural gas prices for power generation real 2016 usd per thousand cubic fee 12         aeo 2006 aeo 2008 10         aeo 2010 aeo 2012 aeo 2014 8        aeo 2016 6 4 2 0 1970 1975 1980 1985 1990 1995 2000 2005 2010 2015 2020 2025 2030 2035 2040 source: eia energypolicy.columbia.edu | april 2017 | 17  can coal make a comeback? </t>
  </si>
  <si>
    <t>Much more important was the reduction in overall electricity demand and the reduction in generating hours by operating coal plants because of increasingly competitive natural gas and renewable options.</t>
  </si>
  <si>
    <t>much more important was the reduction in overall electricity demand and the reduction in generating hours by operating coal plants because of increasingly competitive natural gas and renewable options.</t>
  </si>
  <si>
    <t xml:space="preserve">We found that 49 percent of the decline in domestic US coal consumption was due to the drop in natural gas prices, 26 percent was due to lower than expected electricity demand, and 18 percent was due to growth in renewable energy. </t>
  </si>
  <si>
    <t xml:space="preserve">we found that 49 percent of the decline in domestic us coal consumption was due to the drop in natural gas prices, 26 percent was due to lower than expected electricity demand, and 18 percent was due to growth in renewable energy. </t>
  </si>
  <si>
    <t xml:space="preserve">Environmental regulations have played a role in the switch from coal to natural gas and renewables in US electricity supply by accelerating coal plant retirements, but were a significantly smaller factor than recent natural gas and renewable energy cost reductions. </t>
  </si>
  <si>
    <t xml:space="preserve">environmental regulations have played a role in the switch from coal to natural gas and renewables in us electricity supply by accelerating coal plant retirements, but were a significantly smaller factor than recent natural gas and renewable energy cost reductions. </t>
  </si>
  <si>
    <t xml:space="preserve">If natural gas prices remain at or near current levels or renewable costs fall more quickly than expected, US coal consumption will continue its decline despite Trumpâ€™s aggressive rollback of Obama-era regulations. </t>
  </si>
  <si>
    <t xml:space="preserve">if natural gas prices remain at or near current levels or renewable costs fall more quickly than expected, us coal consumption will continue its decline despite trumpâ€™s aggressive rollback of obama-era regulations. </t>
  </si>
  <si>
    <t>â€¢ Increased competition from cheap natural gas is responsible for 49 percent of the decline in domestic US coal consumption.</t>
  </si>
  <si>
    <t>â€¢ increased competition from cheap natural gas is responsible for 49 percent of the decline in domestic us coal consumption.</t>
  </si>
  <si>
    <t xml:space="preserve">This transformed the American energy landscape.32 US natural gas production grew 37 percent between 2007 and 2016, and it is now 26 percent higher than the EIA projected in the 2006 AEO (figure 7). </t>
  </si>
  <si>
    <t xml:space="preserve">this transformed the american energy landscape.32 us natural gas production grew 37 percent between 2007 and 2016, and it is now 26 percent higher than the eia projected in the 2006 aeo (figure 7). </t>
  </si>
  <si>
    <t xml:space="preserve">Between 1920 and 1970, US energy consumption more than tripled, and nearly all that growth was supplied with oil and natural gas. </t>
  </si>
  <si>
    <t xml:space="preserve">between 1920 and 1970, us energy consumption more than tripled, and nearly all that growth was supplied with oil and natural gas. </t>
  </si>
  <si>
    <t xml:space="preserve">The balance between lower power demand, low-cost natural gas, and growing renewable generation in reducing coal consumption has varied year to year. </t>
  </si>
  <si>
    <t xml:space="preserve">the balance between lower power demand, low-cost natural gas, and growing renewable generation in reducing coal consumption has varied year to year. </t>
  </si>
  <si>
    <t>Natural gas accounted for 34 percent of power generation in 2016 instead of the 20 percent projected by EIA.</t>
  </si>
  <si>
    <t>natural gas accounted for 34 percent of power generation in 2016 instead of the 20 percent projected by eia.</t>
  </si>
  <si>
    <t xml:space="preserve">When heating demand increases, natural gas demand does as well, and with it natural gas prices. </t>
  </si>
  <si>
    <t xml:space="preserve">when heating demand increases, natural gas demand does as well, and with it natural gas prices. </t>
  </si>
  <si>
    <t>17 Figure 8: Delivered Natural Gas Prices for Power Generation .........................................................................................</t>
  </si>
  <si>
    <t>17 figure 8: delivered natural gas prices for power generation .........................................................................................</t>
  </si>
  <si>
    <t>Natural gas and renewables only grew by 76 billion kWh combined that year (figure 12).</t>
  </si>
  <si>
    <t>natural gas and renewables only grew by 76 billion kwh combined that year (figure 12).</t>
  </si>
  <si>
    <t xml:space="preserve">Natural gas was considerably cleaner than coal and gained market share both in the industrial and power sectors, and it gained in the rapidly growing residential and commercial energy markets, thanks to an expansion of municipal gas distribution networks. </t>
  </si>
  <si>
    <t xml:space="preserve">natural gas was considerably cleaner than coal and gained market share both in the industrial and power sectors, and it gained in the rapidly growing residential and commercial energy markets, thanks to an expansion of municipal gas distribution networks. </t>
  </si>
  <si>
    <t xml:space="preserve">We found that successfully removing President Obamaâ€™s environmental regulations has the potential to mitigate the recent decline in US coal consumption, but that will only occur if natural gas prices start to rise. </t>
  </si>
  <si>
    <t xml:space="preserve">we found that successfully removing president obamaâ€™s environmental regulations has the potential to mitigate the recent decline in us coal consumption, but that will only occur if natural gas prices start to rise. </t>
  </si>
  <si>
    <t xml:space="preserve">16 Figure 7: US Natural Gas Production, Projected versus Actual ......................................................................................... </t>
  </si>
  <si>
    <t xml:space="preserve">16 figure 7: us natural gas production, projected versus actual ......................................................................................... </t>
  </si>
  <si>
    <t>Figure 12: Annual Change in US Power Generation Year-on-Year Difference in National Generation, Billion kWh 250 200                                                             7 150                                  10 67 100                                            213            208 28                            86        28                63 79         39 50                                 91 56                                      67                47 26     28  37        26             15 0       -22      -34    -31 -50                       -15                     -100 -114                        -112 -100                                           -219 -230                           -229 -150 Renewables -200 Natural Gas                      -18 -250 Coal -300 2006     2007   2008 2009 2010 2011 2012 2013 2014 2015   2016 Source: EIA The Role of Environmental Regulations Thus far, weâ€™ve only discussed market and policy forces that have reduced electricity demand and made</t>
  </si>
  <si>
    <t>figure 12: annual change in us power generation year-on-year difference in national generation, billion kwh 250 200                                                             7 150                                  10 67 100                                            213            208 28                            86        28                63 79         39 50                                 91 56                                      67                47 26     28  37        26             15 0       -22      -34    -31 -50                       -15                     -100 -114                        -112 -100                                           -219 -230                           -229 -150 renewables -200 natural gas                      -18 -250 coal -300 2006     2007   2008 2009 2010 2011 2012 2013 2014 2015   2016 source: eia the role of environmental regulations thus far, weâ€™ve only discussed market and policy forces that have reduced electricity demand and made</t>
  </si>
  <si>
    <t xml:space="preserve">Given low natural gas prices, though, there is little market appetite for new coal-fired power plants, with or without CCS. </t>
  </si>
  <si>
    <t xml:space="preserve">given low natural gas prices, though, there is little market appetite for new coal-fired power plants, with or without ccs. </t>
  </si>
  <si>
    <t xml:space="preserve">In the worst-case scenario, it could fall to 600 million tons due to cheaper natural gas and lower renewable energy costs. </t>
  </si>
  <si>
    <t xml:space="preserve">in the worst-case scenario, it could fall to 600 million tons due to cheaper natural gas and lower renewable energy costs. </t>
  </si>
  <si>
    <t xml:space="preserve">On average, Q1 natural gas prices at Henry Hub were 52 percent above the same period in 2016 and among power plants tracked by GenScape, coal consumption was 7 percent higher. </t>
  </si>
  <si>
    <t xml:space="preserve">on average, q1 natural gas prices at henry hub were 52 percent above the same period in 2016 and among power plants tracked by genscape, coal consumption was 7 percent higher. </t>
  </si>
  <si>
    <t xml:space="preserve">Conversely, under our highest natural gas and renewable energy price assumptions, US coal consumption recovers from the current low of 730 million short tons to 859 million tons in 2020, 909 million tons in 2025, and 910 million tons in 2030. </t>
  </si>
  <si>
    <t xml:space="preserve">conversely, under our highest natural gas and renewable energy price assumptions, us coal consumption recovers from the current low of 730 million short tons to 859 million tons in 2020, 909 million tons in 2025, and 910 million tons in 2030. </t>
  </si>
  <si>
    <t>20170503.pdf</t>
  </si>
  <si>
    <t xml:space="preserve">Figure 6 shows North American E&amp;P cash-flow deficits, which reached a peak in 2012 as US natural gas prices plummeted; small and midsize E&amp;Ps were more dependent on debt to fund their growth. </t>
  </si>
  <si>
    <t xml:space="preserve">figure 6 shows north american e&amp;p cash-flow deficits, which reached a peak in 2012 as us natural gas prices plummeted; small and midsize e&amp;ps were more dependent on debt to fund their growth. </t>
  </si>
  <si>
    <t xml:space="preserve">The trend of outspending cash flow peaked in 2012, caused by low natural gas prices and the E&amp;P industryâ€™s shift to more oil-based assets with higher acquisition and development costs. </t>
  </si>
  <si>
    <t xml:space="preserve">the trend of outspending cash flow peaked in 2012, caused by low natural gas prices and the e&amp;p industryâ€™s shift to more oil-based assets with higher acquisition and development costs. </t>
  </si>
  <si>
    <t>20170628.pdf</t>
  </si>
  <si>
    <t xml:space="preserve">Africa, for example, represents 16% of the global population but less than 6% of the global energy demand.48 Widespread energy poverty stands in stark contrast to large energy reserves in Africa, including oil, natural gas, coal and various sources of renewable energy.49 The implications of energy poverty are manifold.50 First and foremost they include adverse effects on human health, economic development, employment opportunities and the environ. </t>
  </si>
  <si>
    <t xml:space="preserve">africa, for example, represents 16% of the global population but less than 6% of the global energy demand.48 widespread energy poverty stands in stark contrast to large energy reserves in africa, including oil, natural gas, coal and various sources of renewable energy.49 the implications of energy poverty are manifold.50 first and foremost they include adverse effects on human health, economic development, employment opportunities and the environ. </t>
  </si>
  <si>
    <t xml:space="preserve">Renewable Energy Deployment Scenarios  renewable energy surpassing consumption of any of the fossil fuels (oil, natural gas, or coal) in the next several decades.5 The reference case forecasting scenarios we reviewed project a 4-7 percentage point shift from fossil fuels to renewables in the next 15-25 years. </t>
  </si>
  <si>
    <t xml:space="preserve">renewable energy deployment scenarios  renewable energy surpassing consumption of any of the fossil fuels (oil, natural gas, or coal) in the next several decades.5 the reference case forecasting scenarios we reviewed project a 4-7 percentage point shift from fossil fuels to renewables in the next 15-25 years. </t>
  </si>
  <si>
    <t>The rise of shale gas and oil in the US had a powerful impact on US oil imports and on natural gas and especially oil prices around the world.</t>
  </si>
  <si>
    <t>the rise of shale gas and oil in the us had a powerful impact on us oil imports and on natural gas and especially oil prices around the world.</t>
  </si>
  <si>
    <t xml:space="preserve">Finally, natural gas-fired generation is one of the leading tools for managing the intermittency of solar and wind power, so in some places the technologies may grow together. </t>
  </si>
  <si>
    <t xml:space="preserve">finally, natural gas-fired generation is one of the leading tools for managing the intermittency of solar and wind power, so in some places the technologies may grow together. </t>
  </si>
  <si>
    <t>Other strategies for decarbonizationâ€”including a shift from coal to natural gas and growth of nuclear powerâ€”may have important geopolitical consequences that merit study as well.</t>
  </si>
  <si>
    <t>other strategies for decarbonizationâ€”including a shift from coal to natural gas and growth of nuclear powerâ€”may have important geopolitical consequences that merit study as well.</t>
  </si>
  <si>
    <t xml:space="preserve">(2016) â€œEnergy: The Missing Link in Globalization,â€ Energy Research and Social Science, 14, pp. 122â€“130, http://www.sciencedirect.com/science/article/pii/S2214629616300093 The Geopolitics of Renewable Energy 21  natural gas is largely exempt from sanctionsâ€”in the process limiting the impact of sanctions and the level of Russian-Western conflict.35 If the EU were better supplied with solar and wind power and no longer so dependent on Russian gas it is less likely that it would have kept sanctions away from natural gas. </t>
  </si>
  <si>
    <t xml:space="preserve">(2016) â€œenergy: the missing link in globalization,â€ energy research and social science, 14, pp. 122â€“130, http://www.sciencedirect.com/science/article/pii/s2214629616300093 the geopolitics of renewable energy 21  natural gas is largely exempt from sanctionsâ€”in the process limiting the impact of sanctions and the level of russian-western conflict.35 if the eu were better supplied with solar and wind power and no longer so dependent on russian gas it is less likely that it would have kept sanctions away from natural gas. </t>
  </si>
  <si>
    <t xml:space="preserve">First, solar and wind power produce electricity, yet only 5% of global electricity generation comes from oil and 22% comes from natural gas.38 In many places, solar and wind power may be more likely to displace coal than oil and gas. </t>
  </si>
  <si>
    <t xml:space="preserve">first, solar and wind power produce electricity, yet only 5% of global electricity generation comes from oil and 22% comes from natural gas.38 in many places, solar and wind power may be more likely to displace coal than oil and gas. </t>
  </si>
  <si>
    <t xml:space="preserve">Finally, scenarios can differ on the speed and scope of the penetration of transportation by natural gas and/or electrification, which affects demand for oil, natural gas, and possibly many forms of renewables. </t>
  </si>
  <si>
    <t xml:space="preserve">finally, scenarios can differ on the speed and scope of the penetration of transportation by natural gas and/or electrification, which affects demand for oil, natural gas, and possibly many forms of renewables. </t>
  </si>
  <si>
    <t>20170731.pdf</t>
  </si>
  <si>
    <t xml:space="preserve">Pakistanâ€™s economic difficulties have been tied in studies to the increased prevalence of terrorism,43 and allegations of corruption have coincided with many of Pakistanâ€™s more turbulent political episodes.44 Certainly, not all of Pakistanâ€™s internal difficulties stem from energy much less the inability of the country to access Iranian natural gas. </t>
  </si>
  <si>
    <t xml:space="preserve">pakistanâ€™s economic difficulties have been tied in studies to the increased prevalence of terrorism,43 and allegations of corruption have coincided with many of pakistanâ€™s more turbulent political episodes.44 certainly, not all of pakistanâ€™s internal difficulties stem from energy much less the inability of the country to access iranian natural gas. </t>
  </si>
  <si>
    <t xml:space="preserve">However, existing Iranian natural gas supply arrangements with Azerbaijan, Armenia, and Turkey were excluded from consideration because the damage that would be done to these states (and US interests with respect to preventing Russia from dominating their supply) if all natural gas exports were targeted. </t>
  </si>
  <si>
    <t xml:space="preserve">however, existing iranian natural gas supply arrangements with azerbaijan, armenia, and turkey were excluded from consideration because the damage that would be done to these states (and us interests with respect to preventing russia from dominating their supply) if all natural gas exports were targeted. </t>
  </si>
  <si>
    <t>It is not apparent that the early years of US implementation of ILSA and ISA also involved detailed discussions with Pakistan about how to replace the lost opportunity of Iranian natural gas.</t>
  </si>
  <si>
    <t>it is not apparent that the early years of us implementation of ilsa and isa also involved detailed discussions with pakistan about how to replace the lost opportunity of iranian natural gas.</t>
  </si>
  <si>
    <t xml:space="preserve">In fact, given the hypothetical nature of the exercise, it is even reasonable to conjecture that had pipeline sanctions not existed and that diplomatic success not been achieved, military conflict would eventually have resulted between the United States and Iran, disrupting natural gas supplies regardless. </t>
  </si>
  <si>
    <t xml:space="preserve">in fact, given the hypothetical nature of the exercise, it is even reasonable to conjecture that had pipeline sanctions not existed and that diplomatic success not been achieved, military conflict would eventually have resulted between the united states and iran, disrupting natural gas supplies regardless. </t>
  </si>
  <si>
    <t>Iranian natural gas was intended to play a substantial role in Pakistanâ€™s future as of the mid-1990s.</t>
  </si>
  <si>
    <t>iranian natural gas was intended to play a substantial role in pakistanâ€™s future as of the mid-1990s.</t>
  </si>
  <si>
    <t xml:space="preserve">If we assume that US sanctions were an instrumental part of Iranâ€™s decision to come to the negotiating table, then one might conclude it is reasonable to believe that sanctions against Iranian natural gas development were also an important constituent element of this endeavor. </t>
  </si>
  <si>
    <t xml:space="preserve">if we assume that us sanctions were an instrumental part of iranâ€™s decision to come to the negotiating table, then one might conclude it is reasonable to believe that sanctions against iranian natural gas development were also an important constituent element of this endeavor. </t>
  </si>
  <si>
    <t>SANCTIONS AGAINST IRAN This may not be the case with respect to our second category: sanctions targeting investment in Iranâ€™s oil and natural gas sector.</t>
  </si>
  <si>
    <t>sanctions against iran this may not be the case with respect to our second category: sanctions targeting investment in iranâ€™s oil and natural gas sector.</t>
  </si>
  <si>
    <t xml:space="preserve">Even with the pre-2013 period excluded, there is still compelling evidence to suggest that Pakistan was adversely affected by the inability to take Iranian natural gas from 2013 to 2016 and consequently, US sanctions pressure. </t>
  </si>
  <si>
    <t xml:space="preserve">even with the pre-2013 period excluded, there is still compelling evidence to suggest that pakistan was adversely affected by the inability to take iranian natural gas from 2013 to 2016 and consequently, us sanctions pressure. </t>
  </si>
  <si>
    <t>This paper assesses the unintended consequences of sanctions on those who are prevented from doing business with a sanctioned entityâ€”in this case Pakistanâ€™s energy firms due to sanctions against Iranian natural gas development and investment.</t>
  </si>
  <si>
    <t>this paper assesses the unintended consequences of sanctions on those who are prevented from doing business with a sanctioned entityâ€”in this case pakistanâ€™s energy firms due to sanctions against iranian natural gas development and investment.</t>
  </si>
  <si>
    <t>Pakistan also pursued natural gas as means of satisfying the countryâ€™s energy needs due to its domestic reserves and extensive natural gas distribution network.</t>
  </si>
  <si>
    <t>pakistan also pursued natural gas as means of satisfying the countryâ€™s energy needs due to its domestic reserves and extensive natural gas distribution network.</t>
  </si>
  <si>
    <t xml:space="preserve">â€œNatural Gas Prices in Asia Mainly Linked to Crude Oil, But Use of Spot Indexed Increases,â€ September 29, 2015. </t>
  </si>
  <si>
    <t xml:space="preserve">â€œnatural gas prices in asia mainly linked to crude oil, but use of spot indexed increases,â€ september 29, 2015. </t>
  </si>
  <si>
    <t>Prohibition on investment in Iranâ€™s oil and natural gas sector.</t>
  </si>
  <si>
    <t>prohibition on investment in iranâ€™s oil and natural gas sector.</t>
  </si>
  <si>
    <t xml:space="preserve">With the exception of LNG, which has its own complications, natural gas is more difficult to transport, and consequently, replacement is more cumbersome than energypolicy.columbia.edu | AUGUST 2017 | 17  COLLATERAL DAMAGE: THE IMPACT ON PAKISTAN FROM U.S. </t>
  </si>
  <si>
    <t xml:space="preserve">with the exception of lng, which has its own complications, natural gas is more difficult to transport, and consequently, replacement is more cumbersome than energypolicy.columbia.edu | august 2017 | 17  collateral damage: the impact on pakistan from u.s. </t>
  </si>
  <si>
    <t xml:space="preserve">Natural gas was and is a potentially major source of wealth for the Iranian government, particularly given that Iran has among the largest reserves of gas in the world.52 For this reason, it was repeatedly investigated as a potential target for sanctions, along with all other major export industries being developed in the country. </t>
  </si>
  <si>
    <t xml:space="preserve">natural gas was and is a potentially major source of wealth for the iranian government, particularly given that iran has among the largest reserves of gas in the world.52 for this reason, it was repeatedly investigated as a potential target for sanctions, along with all other major export industries being developed in the country. </t>
  </si>
  <si>
    <t xml:space="preserve">49 Leda Gomes, â€œNatural Gas in Pakistan and Bangladesh: Current Issues and Trends,â€ Oxford Institute for Energy Studies, June 2013. https://www.oxfordenergy.org/wpcms/wp-content/uploads/2013/06/NG-77.pdf. </t>
  </si>
  <si>
    <t xml:space="preserve">49 leda gomes, â€œnatural gas in pakistan and bangladesh: current issues and trends,â€ oxford institute for energy studies, june 2013. https://www.oxfordenergy.org/wpcms/wp-content/uploads/2013/06/ng-77.pdf. </t>
  </si>
  <si>
    <t xml:space="preserve">Natural gas, as a potentially prominent export with alternative suppliers, fell within the target set. </t>
  </si>
  <si>
    <t xml:space="preserve">natural gas, as a potentially prominent export with alternative suppliers, fell within the target set. </t>
  </si>
  <si>
    <t xml:space="preserve">In 2005, Pakistan and Iran signed a memorandum of understanding that established a timeline for the construction of the pipeline and deliveries of natural gas, which were to start in 2012 to 2013.25 Construction on the Iranian side of the border proceeded apace, with Iran completing its portion of the pipeline by July 2011.26 But, as of the time of this writing, the pipeline has not been completed nor obviously has any natural gas been transmitted by it. </t>
  </si>
  <si>
    <t xml:space="preserve">in 2005, pakistan and iran signed a memorandum of understanding that established a timeline for the construction of the pipeline and deliveries of natural gas, which were to start in 2012 to 2013.25 construction on the iranian side of the border proceeded apace, with iran completing its portion of the pipeline by july 2011.26 but, as of the time of this writing, the pipeline has not been completed nor obviously has any natural gas been transmitted by it. </t>
  </si>
  <si>
    <t xml:space="preserve">3 Petroleum resources were defined elsewhere in the statute as including natural gas, and similarly, the statute also defined develop to mean â€œthe exploration for, or the extraction, refining, or transportation by pipeline of, petroleum resources.â€ </t>
  </si>
  <si>
    <t xml:space="preserve">3 petroleum resources were defined elsewhere in the statute as including natural gas, and similarly, the statute also defined develop to mean â€œthe exploration for, or the extraction, refining, or transportation by pipeline of, petroleum resources.â€ </t>
  </si>
  <si>
    <t xml:space="preserve">Pakistan is believed to have significant natural gas reserves,17 and in the 1990s through the 2000s, Pakistan sought foreign participation in extraction and production arrangements. </t>
  </si>
  <si>
    <t xml:space="preserve">pakistan is believed to have significant natural gas reserves,17 and in the 1990s through the 2000s, pakistan sought foreign participation in extraction and production arrangements. </t>
  </si>
  <si>
    <t>The U.S. imposition of sanctions on Iranian natural gas supplies came at an important time for this process.</t>
  </si>
  <si>
    <t>the u.s. imposition of sanctions on iranian natural gas supplies came at an important time for this process.</t>
  </si>
  <si>
    <t>Systemic Impact on Enforcement The inability to make money from the sale of new natural gas limited Iranâ€™s revenues.</t>
  </si>
  <si>
    <t>systemic impact on enforcement the inability to make money from the sale of new natural gas limited iranâ€™s revenues.</t>
  </si>
  <si>
    <t xml:space="preserve">In looking into this question, I considered the nature and scale of US sanctions, the energy needs and planning of Pakistan, the opportunity cost to Pakistan from being denied access to Iranian natural gas, and the benefits to the sanctions regime obtained regardless. </t>
  </si>
  <si>
    <t xml:space="preserve">in looking into this question, i considered the nature and scale of us sanctions, the energy needs and planning of pakistan, the opportunity cost to pakistan from being denied access to iranian natural gas, and the benefits to the sanctions regime obtained regardless. </t>
  </si>
  <si>
    <t xml:space="preserve">Instead, Pakistan ran into funding shortfalls that delayed its ability to complete construction on its side of the border.27 (It is also worth noting that, as Pakistanâ€™s energy and gas needs specifically have mounted, Pakistan has also turned to the liquefied natural gas (LNG) market for significant volumes of gas.28) Certainly, Pakistanâ€™s own economic issues played a role in the delay. </t>
  </si>
  <si>
    <t xml:space="preserve">instead, pakistan ran into funding shortfalls that delayed its ability to complete construction on its side of the border.27 (it is also worth noting that, as pakistanâ€™s energy and gas needs specifically have mounted, pakistan has also turned to the liquefied natural gas (lng) market for significant volumes of gas.28) certainly, pakistanâ€™s own economic issues played a role in the delay. </t>
  </si>
  <si>
    <t>Lost Revenue The most straightforward damage Iran faced from the absence of a Pakistani pipeline is the lost revenue from those potential natural gas sales.</t>
  </si>
  <si>
    <t>lost revenue the most straightforward damage iran faced from the absence of a pakistani pipeline is the lost revenue from those potential natural gas sales.</t>
  </si>
  <si>
    <t xml:space="preserve">SANCTIONS AGAINST IRAN Figure 1: Pakistan Natural Gas Market, 1990â€“2017 80 70 60 Natural gas needs (BCM) 50 40 30 20 10 -   1990 1991 1992 1993 1994 1995 1996 1997 1998 1999 2000 2001 2002 2003 2004 2005 2006 2007 2008 2009 2010 2011 2012 2013 2014 2015 2016 2017 Domestic Gas production   IP Pipeline Imports    Shortfall/Surplus        Projected Demand Source: Author/research assistantâ€™s calculations based on Pakistani data. </t>
  </si>
  <si>
    <t xml:space="preserve">sanctions against iran figure 1: pakistan natural gas market, 1990â€“2017 80 70 60 natural gas needs (bcm) 50 40 30 20 10 -   1990 1991 1992 1993 1994 1995 1996 1997 1998 1999 2000 2001 2002 2003 2004 2005 2006 2007 2008 2009 2010 2011 2012 2013 2014 2015 2016 2017 domestic gas production   ip pipeline imports    shortfall/surplus        projected demand source: author/research assistantâ€™s calculations based on pakistani data. </t>
  </si>
  <si>
    <t xml:space="preserve">The question naturally arises: Out of the overall mix of sanctions applied against Iran, how significant was the prohibition on natural gas investment? </t>
  </si>
  <si>
    <t xml:space="preserve">the question naturally arises: out of the overall mix of sanctions applied against iran, how significant was the prohibition on natural gas investment? </t>
  </si>
  <si>
    <t xml:space="preserve">Absent those imports, Pakistan lacked reasonable options to fill that gap using natural gas.34 12 | Â­Â­ CENTER ON GLOBAL ENERGY POLICY | COLUMBIA SIPA  COLLATERAL DAMAGE: THE IMPACT ON PAKISTAN FROM U.S. </t>
  </si>
  <si>
    <t xml:space="preserve">absent those imports, pakistan lacked reasonable options to fill that gap using natural gas.34 12 | Â­Â­ center on global energy policy | columbia sipa  collateral damage: the impact on pakistan from u.s. </t>
  </si>
  <si>
    <t>Assessment of Impact on Pakistan The question becomes whether Pakistan sufferedâ€”and to what degreeâ€”when it could not secure natural gas from Iran.</t>
  </si>
  <si>
    <t>assessment of impact on pakistan the question becomes whether pakistan sufferedâ€”and to what degreeâ€”when it could not secure natural gas from iran.</t>
  </si>
  <si>
    <t xml:space="preserve">During this period, Pakistan suffered an acute natural gas shortage. </t>
  </si>
  <si>
    <t xml:space="preserve">during this period, pakistan suffered an acute natural gas shortage. </t>
  </si>
  <si>
    <t xml:space="preserve">SANCTIONS AGAINST IRAN Conflicting reports suggest that the Iran-focused project began as early as 1993,20 while others point to a memorandum of understanding signed by the two governments in 1995 as the starting point.21 Regardless, by the mid- to late 1990s, there were frequent discussions being held bilaterally by Iran with Pakistan and with India about the construction of a pipelineâ€”at one point, dubbed the â€œPeace Pipelineâ€ by politicians eager to suggest it could serve as a confidence building measure between the countriesâ€”to bring natural gas from Iran through Pakistan and into India. </t>
  </si>
  <si>
    <t xml:space="preserve">sanctions against iran conflicting reports suggest that the iran-focused project began as early as 1993,20 while others point to a memorandum of understanding signed by the two governments in 1995 as the starting point.21 regardless, by the mid- to late 1990s, there were frequent discussions being held bilaterally by iran with pakistan and with india about the construction of a pipelineâ€”at one point, dubbed the â€œpeace pipelineâ€ by politicians eager to suggest it could serve as a confidence building measure between the countriesâ€”to bring natural gas from iran through pakistan and into india. </t>
  </si>
  <si>
    <t>Pakistan and Iran continued their conversation and planning for the construction of the pipeline and Pakistani import of Iranian natural gas.</t>
  </si>
  <si>
    <t>pakistan and iran continued their conversation and planning for the construction of the pipeline and pakistani import of iranian natural gas.</t>
  </si>
  <si>
    <t xml:space="preserve">This is because, though we can identify within reasonable ranges the direct, monetary cost of the sanctions against Tehran, it is impossible to ascertain the degree to which Iranâ€™s abnormality and inability to secure even a simple, direct natural gas relationship with Pakistan played on the minds of Iranian leaders, economic decision makers, and eventually nuclear negotiators. </t>
  </si>
  <si>
    <t xml:space="preserve">this is because, though we can identify within reasonable ranges the direct, monetary cost of the sanctions against tehran, it is impossible to ascertain the degree to which iranâ€™s abnormality and inability to secure even a simple, direct natural gas relationship with pakistan played on the minds of iranian leaders, economic decision makers, and eventually nuclear negotiators. </t>
  </si>
  <si>
    <t xml:space="preserve">This included Asian companies similarly interested in oil and natural gas production in Iran, as well as those seeking to develop new natural gas pipelines using Iranian gas as the source. </t>
  </si>
  <si>
    <t xml:space="preserve">this included asian companies similarly interested in oil and natural gas production in iran, as well as those seeking to develop new natural gas pipelines using iranian gas as the source. </t>
  </si>
  <si>
    <t xml:space="preserve">On more than one occasion, the executive branch was able to convince members of Congressâ€” even those deeply skeptical of the Obama administrationâ€”that US interests were best served by focusing on new natural gas exports rather than existing arrangements. </t>
  </si>
  <si>
    <t xml:space="preserve">on more than one occasion, the executive branch was able to convince members of congressâ€” even those deeply skeptical of the obama administrationâ€”that us interests were best served by focusing on new natural gas exports rather than existing arrangements. </t>
  </si>
  <si>
    <t xml:space="preserve">23 Zeeshan Haider, â€œPakistan, Iran Sign Deal on Natural Gas Pipeline,â€ Reuters, March 17, 2010. </t>
  </si>
  <si>
    <t xml:space="preserve">23 zeeshan haider, â€œpakistan, iran sign deal on natural gas pipeline,â€ reuters, march 17, 2010. </t>
  </si>
  <si>
    <t xml:space="preserve">17 Spencer, Richard, â€œHow Can Pakistan Increase the Availability of Natural Gas?â€ </t>
  </si>
  <si>
    <t xml:space="preserve">17 spencer, richard, â€œhow can pakistan increase the availability of natural gas?â€ </t>
  </si>
  <si>
    <t>12 The Pakistani government assessed that the core problem was â€œa high degree of suppressed demandâ€ caused by the absence of sufficient production capacity.13 The Pakistani government was not terribly concerned with the source of fuel for its desired capacity expansion, noting in its official policy statement from 1994 that â€œinvestors are free to propose the site and opt for the technology and fuel, including residual furnace oil, diesel oil, natural gas, LPG etc. for the project, depending on the availability of fuel, cooling water, infrastructure, environmental impacts and economics of the tariff.â€</t>
  </si>
  <si>
    <t>12 the pakistani government assessed that the core problem was â€œa high degree of suppressed demandâ€ caused by the absence of sufficient production capacity.13 the pakistani government was not terribly concerned with the source of fuel for its desired capacity expansion, noting in its official policy statement from 1994 that â€œinvestors are free to propose the site and opt for the technology and fuel, including residual furnace oil, diesel oil, natural gas, lpg etc. for the project, depending on the availability of fuel, cooling water, infrastructure, environmental impacts and economics of the tariff.â€</t>
  </si>
  <si>
    <t xml:space="preserve">Natural gas pricing in large parts of Asia is indexed to crude oil prices,48 and reports suggest that Iran and Pakistan intended to continue with this practice. </t>
  </si>
  <si>
    <t xml:space="preserve">natural gas pricing in large parts of asia is indexed to crude oil prices,48 and reports suggest that iran and pakistan intended to continue with this practice. </t>
  </si>
  <si>
    <t xml:space="preserve">In this context, curtailing the export of natural gas to Pakistan by clamping down on the construction of the pipeline may have been essential in limiting Iranâ€™s ability to earn those associated revenues. </t>
  </si>
  <si>
    <t xml:space="preserve">in this context, curtailing the export of natural gas to pakistan by clamping down on the construction of the pipeline may have been essential in limiting iranâ€™s ability to earn those associated revenues. </t>
  </si>
  <si>
    <t xml:space="preserve">SANCTIONS AGAINST IRAN Figure 3 shows that over the course of 5 years, Iran would receive less than $2 billion annually from Pakistan for its natural gas exports. </t>
  </si>
  <si>
    <t xml:space="preserve">sanctions against iran figure 3 shows that over the course of 5 years, iran would receive less than $2 billion annually from pakistan for its natural gas exports. </t>
  </si>
  <si>
    <t xml:space="preserve">Figure 4: Cumulative and annual revenues for Iran from IP Pipeline 2,000,000,000                                                                                                    6,000,000,000 1,800,000,000 5,000,000,000 1,600,000,000 1,400,000,000 4,000,000,000 Cumulative Revenues ($) 1,200,000,000 Revenues ($) 1,000,000,000                                                                                                    3,000,000,000 800,000,000 2,000,000,000 600,000,000 400,000,000 1,000,000,000 200,000,000 0                                                                                                     0 2013                2014                      2015                   2016          2017 Cumulative Revenues ($)    Revenues ($) Source: Authorâ€™s calculations, using average annual Brent crude oil price and assessed steady increase in natural gas export over 5-year period to contractually agreed amount. </t>
  </si>
  <si>
    <t xml:space="preserve">figure 4: cumulative and annual revenues for iran from ip pipeline 2,000,000,000                                                                                                    6,000,000,000 1,800,000,000 5,000,000,000 1,600,000,000 1,400,000,000 4,000,000,000 cumulative revenues ($) 1,200,000,000 revenues ($) 1,000,000,000                                                                                                    3,000,000,000 800,000,000 2,000,000,000 600,000,000 400,000,000 1,000,000,000 200,000,000 0                                                                                                     0 2013                2014                      2015                   2016          2017 cumulative revenues ($)    revenues ($) source: authorâ€™s calculations, using average annual brent crude oil price and assessed steady increase in natural gas export over 5-year period to contractually agreed amount. </t>
  </si>
  <si>
    <t xml:space="preserve">Without new natural gas exports as part of the existing regime, it would have been difficult to sell the necessity of targeting less important industries. </t>
  </si>
  <si>
    <t xml:space="preserve">without new natural gas exports as part of the existing regime, it would have been difficult to sell the necessity of targeting less important industries. </t>
  </si>
  <si>
    <t>Targeting new natural gas exports helped to create an increasingly severe de facto blockade on Iranian exports.</t>
  </si>
  <si>
    <t>targeting new natural gas exports helped to create an increasingly severe de facto blockade on iranian exports.</t>
  </si>
  <si>
    <t>20170810.pdf</t>
  </si>
  <si>
    <t xml:space="preserve">Itâ€™s a challenging move that could theoretically erode oilâ€™s dominance in the shipping sector by speeding up the adoption of liquefied natural gas (LNG) as a substitute for high-sulfur fuel oil (HSFO), which is the heavy oil product that accounts for the bulk of shipping demand. </t>
  </si>
  <si>
    <t xml:space="preserve">itâ€™s a challenging move that could theoretically erode oilâ€™s dominance in the shipping sector by speeding up the adoption of liquefied natural gas (lng) as a substitute for high-sulfur fuel oil (hsfo), which is the heavy oil product that accounts for the bulk of shipping demand. </t>
  </si>
  <si>
    <t xml:space="preserve">Among other effects, this could make Europe more dependent on refined-product imports and further enhance the role of trading companies in global product supply, with potential implications for energy security and oil price volatility.48 Argus Media, a specialized energy communications and analysis firm, reckons that marine bunkers alone account for nearly half (47percent) of the worldâ€™s end-user demand for that increasingly unwanted product, with power generation a distant second (32 percent), followed by other industrial uses (20 percent).49 Stationary demand for residual fuel oil has been dwindling as power stations increasingly turn to natural gas, renewable sources, or even coal instead of HSFO, supplemented in many emerging markets by the widespread use of diesel-fired backup generators. </t>
  </si>
  <si>
    <t xml:space="preserve">among other effects, this could make europe more dependent on refined-product imports and further enhance the role of trading companies in global product supply, with potential implications for energy security and oil price volatility.48 argus media, a specialized energy communications and analysis firm, reckons that marine bunkers alone account for nearly half (47percent) of the worldâ€™s end-user demand for that increasingly unwanted product, with power generation a distant second (32 percent), followed by other industrial uses (20 percent).49 stationary demand for residual fuel oil has been dwindling as power stations increasingly turn to natural gas, renewable sources, or even coal instead of hsfo, supplemented in many emerging markets by the widespread use of diesel-fired backup generators. </t>
  </si>
  <si>
    <t xml:space="preserve">Diesel use in distributed power generation (backup generators, or gen-sets) in emerging countries is also facing headwinds, as alternatives, including natural gas and renewable energy, are being harnessed for electricity generation. </t>
  </si>
  <si>
    <t xml:space="preserve">diesel use in distributed power generation (backup generators, or gen-sets) in emerging countries is also facing headwinds, as alternatives, including natural gas and renewable energy, are being harnessed for electricity generation. </t>
  </si>
  <si>
    <t xml:space="preserve">Of the three main compliance options available to ship owners ahead of the new â€œglobal sulfur cap,â€ twoâ€”installing â€œscrubbersâ€ to capture SOx emissions from shippersâ€™ current fuel of choice, high-sulfur fuel oil (HSFO), and switching from oil-based bunker fuels to liquefied natural gas (LNG)â€”are more capital intensive and require more advanced planning than the third, switching from HSFO to lower-sulfur products, such as low-sulfur fuel oil (LSFO) or marine gas oil (MGO). </t>
  </si>
  <si>
    <t xml:space="preserve">of the three main compliance options available to ship owners ahead of the new â€œglobal sulfur cap,â€ twoâ€”installing â€œscrubbersâ€ to capture sox emissions from shippersâ€™ current fuel of choice, high-sulfur fuel oil (hsfo), and switching from oil-based bunker fuels to liquefied natural gas (lng)â€”are more capital intensive and require more advanced planning than the third, switching from hsfo to lower-sulfur products, such as low-sulfur fuel oil (lsfo) or marine gas oil (mgo). </t>
  </si>
  <si>
    <t xml:space="preserve">This is supported by a newfound abundance of natural gas, advances in liquefaction technology and capacity, and environmental policies aimed at improving air quality. </t>
  </si>
  <si>
    <t xml:space="preserve">this is supported by a newfound abundance of natural gas, advances in liquefaction technology and capacity, and environmental policies aimed at improving air quality. </t>
  </si>
  <si>
    <t>Liquefied natural gas is making its first inroads into a sector that was long an oil monopoly.</t>
  </si>
  <si>
    <t>liquefied natural gas is making its first inroads into a sector that was long an oil monopoly.</t>
  </si>
  <si>
    <t xml:space="preserve">Despite some growth in the order book of LNG ship engines, and despite the fact major ports and bunker providers have taken early steps to offer LNG bunkering services, natural gas will not be the first choice for shippers to meet the new emission standards, at least initially. </t>
  </si>
  <si>
    <t xml:space="preserve">despite some growth in the order book of lng ship engines, and despite the fact major ports and bunker providers have taken early steps to offer lng bunkering services, natural gas will not be the first choice for shippers to meet the new emission standards, at least initially. </t>
  </si>
  <si>
    <t xml:space="preserve">Roughly speaking, investing in an LNG engine makes sense for shippers as long as natural gas prices stay low enough (compared to oil prices) to offset the engineâ€™s up-front cost over the vesselâ€™s remaining life-span.42 The LNG option could prove a losing proposition, however, in the event of a natural gas rally. </t>
  </si>
  <si>
    <t xml:space="preserve">roughly speaking, investing in an lng engine makes sense for shippers as long as natural gas prices stay low enough (compared to oil prices) to offset the engineâ€™s up-front cost over the vesselâ€™s remaining life-span.42 the lng option could prove a losing proposition, however, in the event of a natural gas rally. </t>
  </si>
  <si>
    <t>20170907.pdf</t>
  </si>
  <si>
    <t xml:space="preserve">For example, Beijing has given two private companies, ENN and Guanghui Energy, the green light to build LNG receiving terminals, which will allow them to enter the LNG import business, once the exclusive domain of the NOCs.60 Similarly, the central government invited private domestic firms to bid for six oil and natural gas blocks in Xinjiang, marking the first time private players were allowed to participate in an upstream tender.61 The most dramatic opening of the oil sector, however, has occurred in oil trading. </t>
  </si>
  <si>
    <t xml:space="preserve">for example, beijing has given two private companies, enn and guanghui energy, the green light to build lng receiving terminals, which will allow them to enter the lng import business, once the exclusive domain of the nocs.60 similarly, the central government invited private domestic firms to bid for six oil and natural gas blocks in xinjiang, marking the first time private players were allowed to participate in an upstream tender.61 the most dramatic opening of the oil sector, however, has occurred in oil trading. </t>
  </si>
  <si>
    <t xml:space="preserve">In November Beijing dispatched inspectors to all independent refineries with crude import quotas to check on their progress on paying taxes, retiring outdated capacity, and building liquefied natural gas (LNG) and compressed natural gas (CNG) storage. </t>
  </si>
  <si>
    <t xml:space="preserve">in november beijing dispatched inspectors to all independent refineries with crude import quotas to check on their progress on paying taxes, retiring outdated capacity, and building liquefied natural gas (lng) and compressed natural gas (cng) storage. </t>
  </si>
  <si>
    <t>20171116.pdf</t>
  </si>
  <si>
    <t>They have the ability to convert liquefied natural gas back into a gaseous state at sea and send the gas directly into a pipeline rather than offloading LNG to a separate regasification facility onshore.</t>
  </si>
  <si>
    <t>they have the ability to convert liquefied natural gas back into a gaseous state at sea and send the gas directly into a pipeline rather than offloading lng to a separate regasification facility onshore.</t>
  </si>
  <si>
    <t xml:space="preserve">If governments in China or India pivot to aggressively incentivize natural gas consumption, an infrastructure-driven demand response could materialize very quickly. </t>
  </si>
  <si>
    <t xml:space="preserve">if governments in china or india pivot to aggressively incentivize natural gas consumption, an infrastructure-driven demand response could materialize very quickly. </t>
  </si>
  <si>
    <t xml:space="preserve">Electricity generation is not a primary driver of the air quality problems in these countries, but natural gas shortages do force generators to switch to petroleum fuels that contribute local air pollutants. </t>
  </si>
  <si>
    <t xml:space="preserve">electricity generation is not a primary driver of the air quality problems in these countries, but natural gas shortages do force generators to switch to petroleum fuels that contribute local air pollutants. </t>
  </si>
  <si>
    <t xml:space="preserve">Also see International Finance Corporation, â€œIFC Invests in Pakistanâ€™s First Liquefied Natural Gas Import Terminal to Boost Critical Energy Infrastructure and Spur Growth,â€ press release, September 1, 2015, http://ifcextapps.ifc.org/ifcext%5Cpressroom%5Cifcpressroom.nsf%5C0%5CF304F82F40A22EF385257EB3002E9E67. </t>
  </si>
  <si>
    <t xml:space="preserve">also see international finance corporation, â€œifc invests in pakistanâ€™s first liquefied natural gas import terminal to boost critical energy infrastructure and spur growth,â€ press release, september 1, 2015, http://ifcextapps.ifc.org/ifcext%5cpressroom%5cifcpressroom.nsf%5c0%5cf304f82f40a22ef385257eb3002e9e67. </t>
  </si>
  <si>
    <t xml:space="preserve">Largely owing to a new generation of Qatari megaprojects, global LNG supply jumped by 39 percentâ€”68.3 million tons per annum (mtpa)â€”holding the promise of a more globalized natural gas market. </t>
  </si>
  <si>
    <t xml:space="preserve">largely owing to a new generation of qatari megaprojects, global lng supply jumped by 39 percentâ€”68.3 million tons per annum (mtpa)â€”holding the promise of a more globalized natural gas market. </t>
  </si>
  <si>
    <t xml:space="preserve">Booming shale gas production and a lack of export capacity kept a lid on US natural gas prices, but prices in Europe and Asia followed the rest of the commodity complex upward. </t>
  </si>
  <si>
    <t xml:space="preserve">booming shale gas production and a lack of export capacity kept a lid on us natural gas prices, but prices in europe and asia followed the rest of the commodity complex upward. </t>
  </si>
  <si>
    <t xml:space="preserve">There are a handful of key dynamics that influence imports into these markets: 1) In several markets, LNG is the only source of natural gas imports. </t>
  </si>
  <si>
    <t xml:space="preserve">there are a handful of key dynamics that influence imports into these markets: 1) in several markets, lng is the only source of natural gas imports. </t>
  </si>
  <si>
    <t>Egyptâ€™s natural gas production and consumption since 2006 Source: BP 2017 Statistical Review of World Energy.</t>
  </si>
  <si>
    <t>egyptâ€™s natural gas production and consumption since 2006 source: bp 2017 statistical review of world energy.</t>
  </si>
  <si>
    <t xml:space="preserve">After the discovery of natural gas resources in North America and Europe, producers worked to establish markets for their product. </t>
  </si>
  <si>
    <t xml:space="preserve">after the discovery of natural gas resources in north america and europe, producers worked to establish markets for their product. </t>
  </si>
  <si>
    <t xml:space="preserve">For much of 2011â€“14, natural gas in Europe was roughly three times as costly as in the United States. </t>
  </si>
  <si>
    <t xml:space="preserve">for much of 2011â€“14, natural gas in europe was roughly three times as costly as in the united states. </t>
  </si>
  <si>
    <t xml:space="preserve">Oil indexation gained near-universal acceptance in long-term LNG contracts during the 1970s and 1980s mainly at the insistence of LNG exporters, who were also major oil producers at the time.44 Linking the price of LNG to crude oil initially had sound logic from the buyersâ€™ perspective as well, since natural gas was a direct competitor to oil and oil products in stationary applications, including power generation. </t>
  </si>
  <si>
    <t xml:space="preserve">oil indexation gained near-universal acceptance in long-term lng contracts during the 1970s and 1980s mainly at the insistence of lng exporters, who were also major oil producers at the time.44 linking the price of lng to crude oil initially had sound logic from the buyersâ€™ perspective as well, since natural gas was a direct competitor to oil and oil products in stationary applications, including power generation. </t>
  </si>
  <si>
    <t xml:space="preserve">As Egypt, Jordan, and Pakistan have demonstrated, when infrastructure unlocks access to countries with a combined population of 300 million, the potential to unleash latent gas demand is substantial, particularly with preexisting natural gas infrastructure to distribute and consume the gas internally, allowing a rapid uptake of LNG in these markets. </t>
  </si>
  <si>
    <t xml:space="preserve">as egypt, jordan, and pakistan have demonstrated, when infrastructure unlocks access to countries with a combined population of 300 million, the potential to unleash latent gas demand is substantial, particularly with preexisting natural gas infrastructure to distribute and consume the gas internally, allowing a rapid uptake of lng in these markets. </t>
  </si>
  <si>
    <t xml:space="preserve">Elsewhere, some refineries and other industrial plants that typically consume natural gas can instead turn to oil-based fuels on a limited basis. </t>
  </si>
  <si>
    <t xml:space="preserve">elsewhere, some refineries and other industrial plants that typically consume natural gas can instead turn to oil-based fuels on a limited basis. </t>
  </si>
  <si>
    <t xml:space="preserve">Natural gas accounts for more than half of Egyptâ€™s primary energy consumption, and domestic demand grew by 44 percent from 2006 through 2012, just as production began a steep decline (figure 15). </t>
  </si>
  <si>
    <t xml:space="preserve">natural gas accounts for more than half of egyptâ€™s primary energy consumption, and domestic demand grew by 44 percent from 2006 through 2012, just as production began a steep decline (figure 15). </t>
  </si>
  <si>
    <t>Natural gas accounted for about half of primary energy consumption in Egypt and Pakistan last yearâ€”and three-quarters in Bangladeshâ€”making them excellent candidates to connect to another source of gas supply via the waterborne market.26 Smaller markets or countries lacking widespread gas infrastructure face an additional set of challenges in developing an internal market to utilize the fuel.</t>
  </si>
  <si>
    <t>natural gas accounted for about half of primary energy consumption in egypt and pakistan last yearâ€”and three-quarters in bangladeshâ€”making them excellent candidates to connect to another source of gas supply via the waterborne market.26 smaller markets or countries lacking widespread gas infrastructure face an additional set of challenges in developing an internal market to utilize the fuel.</t>
  </si>
  <si>
    <t xml:space="preserve">Generally speaking, the countries that can most quickly benefit from new regasification capacity are those that have previously developed midstream and downstream natural gas infrastructure. </t>
  </si>
  <si>
    <t xml:space="preserve">generally speaking, the countries that can most quickly benefit from new regasification capacity are those that have previously developed midstream and downstream natural gas infrastructure. </t>
  </si>
  <si>
    <t xml:space="preserve">30 | Â­Â­ CENTER ON GLOBAL ENERGY POLICY | COLUMBIA SIPA  THEY MIGHT BE GIANTS: How New and Emerging LNG Importers Are Reshaping the Waterborne Gas Market The drivers of LNG demand growth in emerging importers are diverse, but the most important dynamics tend to be alleviation of energy shortages (e.g., Egypt, Pakistan, Bangladesh), displacement of oil in power generation (Pakistan, Kuwait, UAE, Jordan, Jamaica, Malta), fueling economic growth (Thailand, Singapore, Pakistan), offsetting domestic production declines (Indonesia, Egypt, Pakistan), and diversifying the natural gas supply mix (Poland, Lithuania, Jordan). </t>
  </si>
  <si>
    <t xml:space="preserve">30 | Â­Â­ center on global energy policy | columbia sipa  they might be giants: how new and emerging lng importers are reshaping the waterborne gas market the drivers of lng demand growth in emerging importers are diverse, but the most important dynamics tend to be alleviation of energy shortages (e.g., egypt, pakistan, bangladesh), displacement of oil in power generation (pakistan, kuwait, uae, jordan, jamaica, malta), fueling economic growth (thailand, singapore, pakistan), offsetting domestic production declines (indonesia, egypt, pakistan), and diversifying the natural gas supply mix (poland, lithuania, jordan). </t>
  </si>
  <si>
    <t xml:space="preserve">With rising domestic demand and energy shortages, Egypt began to divert natural gas into the domestic market while Qatar helped to support the Morsi government by backfilling some of Egyptâ€™s LNG volume commitments to its offtakers.11 Overall, Egyptâ€™s LNG exports dropped from 9.4 mtpa in early 2011 to zero by early 2015 (figure 14). </t>
  </si>
  <si>
    <t xml:space="preserve">with rising domestic demand and energy shortages, egypt began to divert natural gas into the domestic market while qatar helped to support the morsi government by backfilling some of egyptâ€™s lng volume commitments to its offtakers.11 overall, egyptâ€™s lng exports dropped from 9.4 mtpa in early 2011 to zero by early 2015 (figure 14). </t>
  </si>
  <si>
    <t xml:space="preserve">Several features make the European market more flexible than other importing regions: 1) Europe has abundant physical flexibility in its natural gas system, with substantial spare regasification capacity, ample storage capacity, and pipeline interconnections to move gas between markets. </t>
  </si>
  <si>
    <t xml:space="preserve">several features make the european market more flexible than other importing regions: 1) europe has abundant physical flexibility in its natural gas system, with substantial spare regasification capacity, ample storage capacity, and pipeline interconnections to move gas between markets. </t>
  </si>
  <si>
    <t xml:space="preserve">See also Brendan Meighan, â€œEgyptâ€™s Natural Gas Crisis,â€ Carnegie Endowment for International Peace, January 21, 2016, http://carnegieendowment.org/ sada/62534. </t>
  </si>
  <si>
    <t xml:space="preserve">see also brendan meighan, â€œegyptâ€™s natural gas crisis,â€ carnegie endowment for international peace, january 21, 2016, http://carnegieendowment.org/ sada/62534. </t>
  </si>
  <si>
    <t>Or low precipitation in Brazil can drag down hydroelectric output and force increased reliance on natural gas for power generation.</t>
  </si>
  <si>
    <t>or low precipitation in brazil can drag down hydroelectric output and force increased reliance on natural gas for power generation.</t>
  </si>
  <si>
    <t xml:space="preserve">The paperâ€™s key takeaways are the following: â€¢ Global LNG supply has surged since 2014, and spot natural gas prices across Asia and Europe are well below their heights during 2011â€“14 in the wake of Japanâ€™s Fukushima crisis. </t>
  </si>
  <si>
    <t xml:space="preserve">the paperâ€™s key takeaways are the following: â€¢ global lng supply has surged since 2014, and spot natural gas prices across asia and europe are well below their heights during 2011â€“14 in the wake of japanâ€™s fukushima crisis. </t>
  </si>
  <si>
    <t xml:space="preserve">The European Commission banned these destination clauses in natural gas contracts in the early 2000s,43 but such restrictions have largely survived in Asian LNG contracts, in part because utility buyers had little incentive to trade contracted LNG cargoes on the spot market until recently. </t>
  </si>
  <si>
    <t xml:space="preserve">the european commission banned these destination clauses in natural gas contracts in the early 2000s,43 but such restrictions have largely survived in asian lng contracts, in part because utility buyers had little incentive to trade contracted lng cargoes on the spot market until recently. </t>
  </si>
  <si>
    <t>But they rarely have the ability to market natural gas further downstream within a new country.</t>
  </si>
  <si>
    <t>but they rarely have the ability to market natural gas further downstream within a new country.</t>
  </si>
  <si>
    <t>20180116.pdf</t>
  </si>
  <si>
    <t xml:space="preserve">Note: Oil well count includes ~216,000 wells that also produce natural gas. </t>
  </si>
  <si>
    <t xml:space="preserve">note: oil well count includes ~216,000 wells that also produce natural gas. </t>
  </si>
  <si>
    <t>â€œNatural Gas Annual Respondent Query System,â€ Energy Information Administration, www.eia.gov/cfapps/ngqs/ngqs.cfm?</t>
  </si>
  <si>
    <t>â€œnatural gas annual respondent query system,â€ energy information administration, www.eia.gov/cfapps/ngqs/ngqs.cfm?</t>
  </si>
  <si>
    <t xml:space="preserve">While this hybrid approach dramatically increases the number of taxed entities relative to taxing at the processing plant, the infrastructure for tracking LDC natural gas sales and from large facilities is already in place and may lead to lower administrative costs than placing the tax at the processor level.119 Indeed, this is the approach to covering natural gas that is currently used in Californiaâ€™s carbon pricing program.120 Alternatively, applying the tax completely downstream at all points of emissions may be possible but administratively difficult and costly. </t>
  </si>
  <si>
    <t xml:space="preserve">while this hybrid approach dramatically increases the number of taxed entities relative to taxing at the processing plant, the infrastructure for tracking ldc natural gas sales and from large facilities is already in place and may lead to lower administrative costs than placing the tax at the processor level.119 indeed, this is the approach to covering natural gas that is currently used in californiaâ€™s carbon pricing program.120 alternatively, applying the tax completely downstream at all points of emissions may be possible but administratively difficult and costly. </t>
  </si>
  <si>
    <t xml:space="preserve">There are, for example, only about 710 coal mines in the United States.114 In contrast, applying the tax to over 1,100,000 oil and gas wells across the United States presents some challenges.115 However, even though the number of wells is large, nearly all oil and gas producers have experience with paying taxes based on wellhead production given that nearly all of them are subject to state severance taxes.116 An alternative could be to place the tax at the mine mouth for coal but place oil and gas taxation slightly downstream at the point where oil enters refineries and natural gas enters processing plants. </t>
  </si>
  <si>
    <t xml:space="preserve">there are, for example, only about 710 coal mines in the united states.114 in contrast, applying the tax to over 1,100,000 oil and gas wells across the united states presents some challenges.115 however, even though the number of wells is large, nearly all oil and gas producers have experience with paying taxes based on wellhead production given that nearly all of them are subject to state severance taxes.116 an alternative could be to place the tax at the mine mouth for coal but place oil and gas taxation slightly downstream at the point where oil enters refineries and natural gas enters processing plants. </t>
  </si>
  <si>
    <t xml:space="preserve">This could be addressed by taxing natural gas at the wellhead or as it passes through the roughly 1,300 local distribution companies (LDCs) that sell gas to consumers118 (not shown in the table) and as it enters the thousands of factories and power plants that bypass LDCs and use natural gas delivered through interstate and intrastate pipelines. </t>
  </si>
  <si>
    <t xml:space="preserve">this could be addressed by taxing natural gas at the wellhead or as it passes through the roughly 1,300 local distribution companies (ldcs) that sell gas to consumers118 (not shown in the table) and as it enters the thousands of factories and power plants that bypass ldcs and use natural gas delivered through interstate and intrastate pipelines. </t>
  </si>
  <si>
    <t xml:space="preserve">Natural gas production, distribution, and power generation are likely to benefit in the short and medium term under a carbon tax as a lower-carbon alternative to coal but may suffer in the long term unless carbon capture and sequestration technology is successfully commercialized. </t>
  </si>
  <si>
    <t xml:space="preserve">natural gas production, distribution, and power generation are likely to benefit in the short and medium term under a carbon tax as a lower-carbon alternative to coal but may suffer in the long term unless carbon capture and sequestration technology is successfully commercialized. </t>
  </si>
  <si>
    <t>After years of consistent growth, US electricity demand has been flat since 2007.69 While the Great Recession played a significant role in flattening demand for electricity, new building codes, appliance standards, and federal, state, and local energy efficiency incentive programs have helped keep electricity demand flat while the economy has recovered.70 Cars and trucks have become more efficient as well, driven by a combination of relatively high gasoline and diesel prices between 2011 and 2014 and new federal fuel economy and GHG emission standards.71 The most dramatic changes have been in the electric power sector, where coalâ€™s market share has fallen from an average of 51 percent between 1949 and 2008 to just 30 percent in 2016 (figure 2).72 A recent report from the Center on Global Energy Policy found that half of this decline was due to the shale boom and resulting decrease in the price of natural gas, which eroded coalâ€™s competitiveness in US electricity markets.73 The</t>
  </si>
  <si>
    <t>after years of consistent growth, us electricity demand has been flat since 2007.69 while the great recession played a significant role in flattening demand for electricity, new building codes, appliance standards, and federal, state, and local energy efficiency incentive programs have helped keep electricity demand flat while the economy has recovered.70 cars and trucks have become more efficient as well, driven by a combination of relatively high gasoline and diesel prices between 2011 and 2014 and new federal fuel economy and ghg emission standards.71 the most dramatic changes have been in the electric power sector, where coalâ€™s market share has fallen from an average of 51 percent between 1949 and 2008 to just 30 percent in 2016 (figure 2).72 a recent report from the center on global energy policy found that half of this decline was due to the shale boom and resulting decrease in the price of natural gas, which eroded coalâ€™s competitiveness in us electricity markets.73 the</t>
  </si>
  <si>
    <t xml:space="preserve">This could apply to emissions from sources such as pipelines, natural gas processing plants, refineries, and fuel used to power oil and gas wells. </t>
  </si>
  <si>
    <t xml:space="preserve">this could apply to emissions from sources such as pipelines, natural gas processing plants, refineries, and fuel used to power oil and gas wells. </t>
  </si>
  <si>
    <t xml:space="preserve">Federal Royalty, Bonus, Lease, and Tax Revenue from Fossil Fuel Production A carbon tax will affect demand for coal, oil, and natural gas produced everywhere, including on federal lands and waters. </t>
  </si>
  <si>
    <t xml:space="preserve">federal royalty, bonus, lease, and tax revenue from fossil fuel production a carbon tax will affect demand for coal, oil, and natural gas produced everywhere, including on federal lands and waters. </t>
  </si>
  <si>
    <t>Petroleum and natural gas prices are economy-wide national average delivered prices.</t>
  </si>
  <si>
    <t>petroleum and natural gas prices are economy-wide national average delivered prices.</t>
  </si>
  <si>
    <t xml:space="preserve">Oil and Natural Gas Sector: Emission Standards for New, Reconstructed, and Modified Sources, 81 Fed. </t>
  </si>
  <si>
    <t xml:space="preserve">oil and natural gas sector: emission standards for new, reconstructed, and modified sources, 81 fed. </t>
  </si>
  <si>
    <t xml:space="preserve">There are only about 140 refineries and 551 gas processing plants in the United States.117 While this framework would cover all petroleum emissions (so long as imported refined products are taxed at the border), 25 percent of US natural gas production is â€œpipeline ready,â€ meaning that the gas produced from the wellhead is of sufficient quality to be injected directly into the pipeline system without processing, which would bypass the point of taxation. </t>
  </si>
  <si>
    <t xml:space="preserve">there are only about 140 refineries and 551 gas processing plants in the united states.117 while this framework would cover all petroleum emissions (so long as imported refined products are taxed at the border), 25 percent of us natural gas production is â€œpipeline ready,â€ meaning that the gas produced from the wellhead is of sufficient quality to be injected directly into the pipeline system without processing, which would bypass the point of taxation. </t>
  </si>
  <si>
    <t xml:space="preserve">The United States has recently exported up to two million barrels per day of oil106 and is set to become one of the largest exporters of natural gas within a few years.107 It remains an exporter of coal, although the EIA projects that going forward exports will be relatively small.108 Exemptions for the carbon content of exported carbon-intensive manufactured products raises complex administrability issues, as it can be challenging to calculate the embedded carbon in imports or exports. </t>
  </si>
  <si>
    <t xml:space="preserve">the united states has recently exported up to two million barrels per day of oil106 and is set to become one of the largest exporters of natural gas within a few years.107 it remains an exporter of coal, although the eia projects that going forward exports will be relatively small.108 exemptions for the carbon content of exported carbon-intensive manufactured products raises complex administrability issues, as it can be challenging to calculate the embedded carbon in imports or exports. </t>
  </si>
  <si>
    <t xml:space="preserve">A threshold question is whether the tax applies to all coal, petroleum, natural gas, and derivative products consumed in the United States or to some subset of fuels? </t>
  </si>
  <si>
    <t xml:space="preserve">a threshold question is whether the tax applies to all coal, petroleum, natural gas, and derivative products consumed in the united states or to some subset of fuels? </t>
  </si>
  <si>
    <t xml:space="preserve">This includes electricity and natural gas market regulations from the Federal Energy Regulatory Commission187 and the interagency process for permitting new transmission infrastructure, not to mention state and local permitting issues.188 Federal research and development on clean energy technologies The federal government spends $6 billion each year on research and development of clean energy technologies.189 Even with an appropriate price on carbon, there are other market failures that would continue to justify government R&amp;D spending. </t>
  </si>
  <si>
    <t xml:space="preserve">this includes electricity and natural gas market regulations from the federal energy regulatory commission187 and the interagency process for permitting new transmission infrastructure, not to mention state and local permitting issues.188 federal research and development on clean energy technologies the federal government spends $6 billion each year on research and development of clean energy technologies.189 even with an appropriate price on carbon, there are other market failures that would continue to justify government r&amp;d spending. </t>
  </si>
  <si>
    <t>20180227.pdf</t>
  </si>
  <si>
    <t xml:space="preserve">Although cellulosic production has increased over the past few years (figure 6), nearly all of that increase is from a recently added non-liquid pathway, renewable natural gas (biogas) from landfills. </t>
  </si>
  <si>
    <t xml:space="preserve">although cellulosic production has increased over the past few years (figure 6), nearly all of that increase is from a recently added non-liquid pathway, renewable natural gas (biogas) from landfills. </t>
  </si>
  <si>
    <t>20180301.pdf</t>
  </si>
  <si>
    <t xml:space="preserve">Grigas, The New Geopolitics of Natural Gas (Cambridge, MA: Harvard University Press, 2017). </t>
  </si>
  <si>
    <t xml:space="preserve">grigas, the new geopolitics of natural gas (cambridge, ma: harvard university press, 2017). </t>
  </si>
  <si>
    <t xml:space="preserve">The point, though, is that when governments look to develop a project that market forces do not dictate, that project will come at an additional cost, and this is something that often gets lost in analyses about diversity of natural gas supply in the EU. </t>
  </si>
  <si>
    <t xml:space="preserve">the point, though, is that when governments look to develop a project that market forces do not dictate, that project will come at an additional cost, and this is something that often gets lost in analyses about diversity of natural gas supply in the eu. </t>
  </si>
  <si>
    <t xml:space="preserve">Grigas, â€œA Natural Gas Diplomacy Strategy for the New US Administration,â€ Atlantic Council Global Energy Center, January 2017. http://www.atlanticcouncil.org/images/ publications/A_Natural_Gas_Diplomacy_Strategy_for_the_New_US_Administration_ web_0126.pdf. </t>
  </si>
  <si>
    <t xml:space="preserve">grigas, â€œa natural gas diplomacy strategy for the new us administration,â€ atlantic council global energy center, january 2017. http://www.atlanticcouncil.org/images/ publications/a_natural_gas_diplomacy_strategy_for_the_new_us_administration_ web_0126.pdf. </t>
  </si>
  <si>
    <t xml:space="preserve">His research focuses on energy policy coordination, unconventional natural gas extraction, gas market integration, liquefied natural gas, and energy diplomacy. </t>
  </si>
  <si>
    <t xml:space="preserve">his research focuses on energy policy coordination, unconventional natural gas extraction, gas market integration, liquefied natural gas, and energy diplomacy. </t>
  </si>
  <si>
    <t xml:space="preserve">This initiative was launched by the European Commission in 2008, and its purpose was to bring new natural gas supplies from the Caspian region and the Middle East through Turkey, and then on to Greece, Albania, and Italy. </t>
  </si>
  <si>
    <t xml:space="preserve">this initiative was launched by the european commission in 2008, and its purpose was to bring new natural gas supplies from the caspian region and the middle east through turkey, and then on to greece, albania, and italy. </t>
  </si>
  <si>
    <t xml:space="preserve">Indeed, US foreign policy under President Trump has put coal back on the diplomatic agenda, and when Ukraine agreed to import coal (in the absence of options to import natural gas) from the United States to replace resources from Russia, there was much rejoicing among the shrinking ranks of those who believe burning coal is smart.12 While the Paris Agreement is out of favor in Trumpâ€™s Washington, that will not keep other countries committed to mitigating climate change from bringing up the topic through regular diplomatic channels, requiring if nothing else a â€œdefensiveâ€ US energy diplomacy. </t>
  </si>
  <si>
    <t xml:space="preserve">indeed, us foreign policy under president trump has put coal back on the diplomatic agenda, and when ukraine agreed to import coal (in the absence of options to import natural gas) from the united states to replace resources from russia, there was much rejoicing among the shrinking ranks of those who believe burning coal is smart.12 while the paris agreement is out of favor in trumpâ€™s washington, that will not keep other countries committed to mitigating climate change from bringing up the topic through regular diplomatic channels, requiring if nothing else a â€œdefensiveâ€ us energy diplomacy. </t>
  </si>
  <si>
    <t xml:space="preserve">Boersma, Energy Security and Natural Gas Markets in Europe: Lessons from the EU and the United States, Routledge Series in Energy Policy (New York: Routledge, 2015). </t>
  </si>
  <si>
    <t xml:space="preserve">boersma, energy security and natural gas markets in europe: lessons from the eu and the united states, routledge series in energy policy (new york: routledge, 2015). </t>
  </si>
  <si>
    <t xml:space="preserve">We then turn to a case study on natural gas in Europe to help provide a better understanding of the challenges related to US energy diplomacy, and we identify where US diplomats may benefit from enhanced energy extraction and trade and where they may find challenges. </t>
  </si>
  <si>
    <t xml:space="preserve">we then turn to a case study on natural gas in europe to help provide a better understanding of the challenges related to us energy diplomacy, and we identify where us diplomats may benefit from enhanced energy extraction and trade and where they may find challenges. </t>
  </si>
  <si>
    <t xml:space="preserve">Additional concerns about Europeâ€™s dependence on Russian natural gas came after two major gas supply disruptions, first in 2006 and later in 2009, which resulted from commercial and political disputes between Russian gas giant Gazprom and Ukrainian gas company Naftogaz. </t>
  </si>
  <si>
    <t xml:space="preserve">additional concerns about europeâ€™s dependence on russian natural gas came after two major gas supply disruptions, first in 2006 and later in 2009, which resulted from commercial and political disputes between russian gas giant gazprom and ukrainian gas company naftogaz. </t>
  </si>
  <si>
    <t xml:space="preserve">Anecdotal evidence suggests that American diplomats in Baltic states, for example, frequently provided policy makers with advice on changing gas markets and the possibilities offered by leasing technology that could help make liquefied natural gas easier to access and urged policy makers to make good on their often-voiced concerns about gas security. </t>
  </si>
  <si>
    <t xml:space="preserve">anecdotal evidence suggests that american diplomats in baltic states, for example, frequently provided policy makers with advice on changing gas markets and the possibilities offered by leasing technology that could help make liquefied natural gas easier to access and urged policy makers to make good on their often-voiced concerns about gas security. </t>
  </si>
  <si>
    <t xml:space="preserve">The Southern Gas Corridor, however, is progressing, and with the construction of three connected pipelines underway, it is anticipated that around 2020 natural gas will flow from Azerbaijan to the EU. </t>
  </si>
  <si>
    <t xml:space="preserve">the southern gas corridor, however, is progressing, and with the construction of three connected pipelines underway, it is anticipated that around 2020 natural gas will flow from azerbaijan to the eu. </t>
  </si>
  <si>
    <t xml:space="preserve">9 Compare that to Department of Energyâ€™s George Personâ€™s Senate testimony from 2005, when conventional wisdom dictated that US imports of energy resources, including oil and natural gas, were going to continuously grow. </t>
  </si>
  <si>
    <t xml:space="preserve">9 compare that to department of energyâ€™s george personâ€™s senate testimony from 2005, when conventional wisdom dictated that us imports of energy resources, including oil and natural gas, were going to continuously grow. </t>
  </si>
  <si>
    <t>An alternative to importing more natural gas can be to produce more domestically.</t>
  </si>
  <si>
    <t>an alternative to importing more natural gas can be to produce more domestically.</t>
  </si>
  <si>
    <t xml:space="preserve">Mitrova, et al., â€œSome Future Scenarios of Russian Natural Gas in Europe,â€ Energy Strategy Reviews 11â€“12 (2016): 19â€“28. </t>
  </si>
  <si>
    <t xml:space="preserve">mitrova, et al., â€œsome future scenarios of russian natural gas in europe,â€ energy strategy reviews 11â€“12 (2016): 19â€“28. </t>
  </si>
  <si>
    <t xml:space="preserve">Still, here too there are important nuances to consider (e.g., that from a US perspective, there can be good reasons to improve the air quality in countries in South and Southeast Asia and Sub-Saharan Africa by displacing biomass/manure from home cooking by natural gas). </t>
  </si>
  <si>
    <t xml:space="preserve">still, here too there are important nuances to consider (e.g., that from a us perspective, there can be good reasons to improve the air quality in countries in south and southeast asia and sub-saharan africa by displacing biomass/manure from home cooking by natural gas). </t>
  </si>
  <si>
    <t>3 | Â­Â­CENTER ON GLOBAL ENERGY POLICY | COLUMBIA SIPA  US ENERGY DIPLOMACY TABLE OF CONTENTS Acknowledgements                                                                                       3 About the Authors                                                                                      3 Executive Summary                                                                                      5 Introduction                                                                                           6 Changing Energy Landscape and Its Potential Implications for Foreign Policy                            8 Energy Diplomacy in the Department of State                                                        13 Case Study: Natural Gas in Europe                                                                  15 U.S.</t>
  </si>
  <si>
    <t>3 | Â­Â­center on global energy policy | columbia sipa  us energy diplomacy table of contents acknowledgements                                                                                       3 about the authors                                                                                      3 executive summary                                                                                      5 introduction                                                                                           6 changing energy landscape and its potential implications for foreign policy                            8 energy diplomacy in the department of state                                                        13 case study: natural gas in europe                                                                  15 u.s.</t>
  </si>
  <si>
    <t xml:space="preserve">Therefore, in all realistic scenarios, European consumers will continue to use significant amounts of natural gas from Russia.21 U.S. </t>
  </si>
  <si>
    <t xml:space="preserve">therefore, in all realistic scenarios, european consumers will continue to use significant amounts of natural gas from russia.21 u.s. </t>
  </si>
  <si>
    <t>It was President Obama who streamlined the process to license exports of liquefied natural gas to countries without a free-trade agreement (exports to FTA countries were always less cumbersome) and who made a deal with the US Congress in late 2015 to lift the ban on crude oil exports.</t>
  </si>
  <si>
    <t>it was president obama who streamlined the process to license exports of liquefied natural gas to countries without a free-trade agreement (exports to fta countries were always less cumbersome) and who made a deal with the us congress in late 2015 to lift the ban on crude oil exports.</t>
  </si>
  <si>
    <t xml:space="preserve">Over the course of several decades, a total of 23 regasification terminals have been built on EU shores to enable the flow of liquefied natural gas to the continent. </t>
  </si>
  <si>
    <t xml:space="preserve">over the course of several decades, a total of 23 regasification terminals have been built on eu shores to enable the flow of liquefied natural gas to the continent. </t>
  </si>
  <si>
    <t xml:space="preserve">Development of Caspian natural gas and shipping this to the EU is not just good for Europe, the argument goes, but also for countries in the Caspian region, in this case Azerbaijan. </t>
  </si>
  <si>
    <t xml:space="preserve">development of caspian natural gas and shipping this to the eu is not just good for europe, the argument goes, but also for countries in the caspian region, in this case azerbaijan. </t>
  </si>
  <si>
    <t xml:space="preserve">We tentatively conclude this section by observing that the posture of US officials when it comes to energy resources has fundamentally changed, partly but likely not exclusively spurred by the advent of unconventional oil and natural gas. </t>
  </si>
  <si>
    <t xml:space="preserve">we tentatively conclude this section by observing that the posture of us officials when it comes to energy resources has fundamentally changed, partly but likely not exclusively spurred by the advent of unconventional oil and natural gas. </t>
  </si>
  <si>
    <t xml:space="preserve">Houser et al. have shown that despite Trumpâ€™s rhetoric to the contrary, government policy was not among the key factors contributing to US coalâ€™s decline.14 Instead, much of the pain the industry faces stems from structural trends and competition from rising supplies of low-cost US natural gas. </t>
  </si>
  <si>
    <t xml:space="preserve">houser et al. have shown that despite trumpâ€™s rhetoric to the contrary, government policy was not among the key factors contributing to us coalâ€™s decline.14 instead, much of the pain the industry faces stems from structural trends and competition from rising supplies of low-cost us natural gas. </t>
  </si>
  <si>
    <t xml:space="preserve">US embassies in European capitals such as Warsaw helped promote American companies who had joined in producing large amounts of oil and natural gas (note that the majors were generally late to join the party in their home country) and helped exchange lessons from the United States by organizing briefings with academics and working visits with regulatory authorities at the state level, supporting research on the environmental consequences of shale gas production, and the like. </t>
  </si>
  <si>
    <t xml:space="preserve">us embassies in european capitals such as warsaw helped promote american companies who had joined in producing large amounts of oil and natural gas (note that the majors were generally late to join the party in their home country) and helped exchange lessons from the united states by organizing briefings with academics and working visits with regulatory authorities at the state level, supporting research on the environmental consequences of shale gas production, and the like. </t>
  </si>
  <si>
    <t xml:space="preserve">â—â— In specific cases where US diplomats have tried to persuade importing allies to diversify their fuel mix, such as natural gas in Europe, that mix has not materially changed. </t>
  </si>
  <si>
    <t xml:space="preserve">â—â— in specific cases where us diplomats have tried to persuade importing allies to diversify their fuel mix, such as natural gas in europe, that mix has not materially changed. </t>
  </si>
  <si>
    <t xml:space="preserve">The project, named Nord Stream, commenced in 2005 with first natural gas delivered to Germany in 2011. </t>
  </si>
  <si>
    <t xml:space="preserve">the project, named nord stream, commenced in 2005 with first natural gas delivered to germany in 2011. </t>
  </si>
  <si>
    <t xml:space="preserve">Goldwyn, â€œThe Role of Natural Gas Exports in U.S. </t>
  </si>
  <si>
    <t xml:space="preserve">goldwyn, â€œthe role of natural gas exports in u.s. </t>
  </si>
  <si>
    <t xml:space="preserve">Yet despite the clear political desire among at least a substantial number of EU member states and the United States to punish Russia, a consortium of five European companies from four different member states (i.e., Germany, France, Austria, and the Netherlands) decided to team up with Gazprom to construct this second pipeline, as the company published record export volumes of natural gas to Europe. </t>
  </si>
  <si>
    <t xml:space="preserve">yet despite the clear political desire among at least a substantial number of eu member states and the united states to punish russia, a consortium of five european companies from four different member states (i.e., germany, france, austria, and the netherlands) decided to team up with gazprom to construct this second pipeline, as the company published record export volumes of natural gas to europe. </t>
  </si>
  <si>
    <t>Various scholars and energy experts have suggested the United States could enjoy important geopolitical benefits from increased domestic natural gas and oil production.4 Some contributions in this genre have even claimed that US authorities should try to proactively leverage these resources to the countryâ€™s diplomatic advantage.5 These discussions are often framed in terms of â€œhelping alliesâ€ and â€œpunishing foesâ€ and using US energy diplomacy as a means to achieve these goals.</t>
  </si>
  <si>
    <t>various scholars and energy experts have suggested the united states could enjoy important geopolitical benefits from increased domestic natural gas and oil production.4 some contributions in this genre have even claimed that us authorities should try to proactively leverage these resources to the countryâ€™s diplomatic advantage.5 these discussions are often framed in terms of â€œhelping alliesâ€ and â€œpunishing foesâ€ and using us energy diplomacy as a means to achieve these goals.</t>
  </si>
  <si>
    <t xml:space="preserve">ENERGYPOLICY.COLUMBIA.EDU | FEBRUARY 2018 Â­Â­ | 14  US ENERGY DIPLOMACY CASE STUDY - NATURAL GAS IN EUROPE Europeâ€™s dependence on natural gas from Russia has been a regularly debated topic in foreign policy circles in Washington, DC. </t>
  </si>
  <si>
    <t xml:space="preserve">energypolicy.columbia.edu | february 2018 Â­Â­ | 14  us energy diplomacy case study - natural gas in europe europeâ€™s dependence on natural gas from russia has been a regularly debated topic in foreign policy circles in washington, dc. </t>
  </si>
  <si>
    <t xml:space="preserve">The addition of 10 bcm per annum of Azeri natural gas could bring some competition to Southeastern Europe, especially if interconnectors between, for instance, Greece and Bulgaria are constructed, and gas can flow freely in that part of the continent. </t>
  </si>
  <si>
    <t xml:space="preserve">the addition of 10 bcm per annum of azeri natural gas could bring some competition to southeastern europe, especially if interconnectors between, for instance, greece and bulgaria are constructed, and gas can flow freely in that part of the continent. </t>
  </si>
  <si>
    <t xml:space="preserve">Since then, discussions about natural gas have become increasingly securitized and polarized.20 Europeâ€™s strategy to deal with dominant gas suppliers rests on several key pillars (i.e., market liberalization and integration, strengthening the legislative and regulatory framework, supporting market functioning, supply diversification, and moving away from fossil fuels altogether). </t>
  </si>
  <si>
    <t xml:space="preserve">since then, discussions about natural gas have become increasingly securitized and polarized.20 europeâ€™s strategy to deal with dominant gas suppliers rests on several key pillars (i.e., market liberalization and integration, strengthening the legislative and regulatory framework, supporting market functioning, supply diversification, and moving away from fossil fuels altogether). </t>
  </si>
  <si>
    <t xml:space="preserve">Also in 2014, Goldwynâ€™s successor at the State Department, Ambassador Carlos Pascual, used European progress to further integrate its natural gas markets as an example of how competition can help relieve countries of the yoke of monopolistic suppliers, in this case Gazprom.7 Amos Hochstein, special envoy for international energy affairs from the State Department under former president Obama, became the personification of the US new energy posture. </t>
  </si>
  <si>
    <t xml:space="preserve">also in 2014, goldwynâ€™s successor at the state department, ambassador carlos pascual, used european progress to further integrate its natural gas markets as an example of how competition can help relieve countries of the yoke of monopolistic suppliers, in this case gazprom.7 amos hochstein, special envoy for international energy affairs from the state department under former president obama, became the personification of the us new energy posture. </t>
  </si>
  <si>
    <t>20180504.pdf</t>
  </si>
  <si>
    <t xml:space="preserve">After a party trades (buy/ sell) natural gas at the Hub, its scheduler will submit a nomination to Sabine Hub Services via e-mail or by using the â€œOnline Nominationsâ€ screen on the Sabine Hub Services website. </t>
  </si>
  <si>
    <t xml:space="preserve">after a party trades (buy/ sell) natural gas at the hub, its scheduler will submit a nomination to sabine hub services via e-mail or by using the â€œonline nominationsâ€ screen on the sabine hub services website. </t>
  </si>
  <si>
    <t>A competitive natural gas market will also need financial parties that are willing to cover financial/operational risks for parties involved in the natural gas trade and also participate as traders.</t>
  </si>
  <si>
    <t>a competitive natural gas market will also need financial parties that are willing to cover financial/operational risks for parties involved in the natural gas trade and also participate as traders.</t>
  </si>
  <si>
    <t xml:space="preserve">The first natural gas futures market was introduced by NYMEX in April 1990, with Henry Hub being the underlying physical location for the market. </t>
  </si>
  <si>
    <t xml:space="preserve">the first natural gas futures market was introduced by nymex in april 1990, with henry hub being the underlying physical location for the market. </t>
  </si>
  <si>
    <t xml:space="preserve">25 | Â­Â­CENTER ON GLOBAL ENERGY POLICY | COLUMBIA SIPA  ASIAN LNG TRADING HUBS: MYTH OR REALITY Figure 4: Average natural gas import prices and average city-gate benchmark price in China Dollars per MMBtu (2016) Soure: IEA WEO 2017, Figure 14.15 It should be noted that the prices for pipeline imports in this figure understate the delivered gas price to the east coast of China since they reflect the border prices for gas from Turkmenistan (predominantly) and Myanmar, and once transportation costs to the east coast are added, pipeline import prices will be more than $3 per MMBTU higher. </t>
  </si>
  <si>
    <t xml:space="preserve">25 | Â­Â­center on global energy policy | columbia sipa  asian lng trading hubs: myth or reality figure 4: average natural gas import prices and average city-gate benchmark price in china dollars per mmbtu (2016) soure: iea weo 2017, figure 14.15 it should be noted that the prices for pipeline imports in this figure understate the delivered gas price to the east coast of china since they reflect the border prices for gas from turkmenistan (predominantly) and myanmar, and once transportation costs to the east coast are added, pipeline import prices will be more than $3 per mmbtu higher. </t>
  </si>
  <si>
    <t xml:space="preserve">However, the IEA also noted that a transparent natural gas price that reflects the current and future state of the market will not be realized unless a platform for the ownership exchange of natural gas is developed. </t>
  </si>
  <si>
    <t xml:space="preserve">however, the iea also noted that a transparent natural gas price that reflects the current and future state of the market will not be realized unless a platform for the ownership exchange of natural gas is developed. </t>
  </si>
  <si>
    <t xml:space="preserve">In the previous section, the requirements for achieving a competitive wholesale natural gas marketâ€”a prerequisite for developing a hubâ€”were described. </t>
  </si>
  <si>
    <t xml:space="preserve">in the previous section, the requirements for achieving a competitive wholesale natural gas marketâ€”a prerequisite for developing a hubâ€”were described. </t>
  </si>
  <si>
    <t xml:space="preserve">International Energy Agency, Natural Gas Information 2017 (Paris: OECD/IEA, 2017). </t>
  </si>
  <si>
    <t xml:space="preserve">international energy agency, natural gas information 2017 (paris: oecd/iea, 2017). </t>
  </si>
  <si>
    <t xml:space="preserve">This would certainly seem to be the case in China, where the government has been promoting the Shanghai Petroleum and Natural Gas Exchange (SHPGX), but with very little progress on market liberalization. </t>
  </si>
  <si>
    <t xml:space="preserve">this would certainly seem to be the case in china, where the government has been promoting the shanghai petroleum and natural gas exchange (shpgx), but with very little progress on market liberalization. </t>
  </si>
  <si>
    <t>Enhance the tradability of LNG and natural gas: METI will promote the elimination of destination clauses in LNG contracts that it views as a barrier to easier trading.</t>
  </si>
  <si>
    <t>enhance the tradability of lng and natural gas: meti will promote the elimination of destination clauses in lng contracts that it views as a barrier to easier trading.</t>
  </si>
  <si>
    <t xml:space="preserve">Shelor, â€œIndustry Continues to Debate Mandatory Price Reporting for NatGas Marketers,â€ Natural Gas Intelligence, August 4, 2017, http://www.naturalgasintel.com/articles/111310ENERGYPOLICY.COLUMBIA.EDU | MAY 2018 Â­Â­ | 56  ASIAN LNG TRADING HUBS: MYTH OR REALITY industry-continues-to-debate-mandatory-price-reporting-for-natgas-marketers. </t>
  </si>
  <si>
    <t xml:space="preserve">shelor, â€œindustry continues to debate mandatory price reporting for natgas marketers,â€ natural gas intelligence, august 4, 2017, http://www.naturalgasintel.com/articles/111310energypolicy.columbia.edu | may 2018 Â­Â­ | 56  asian lng trading hubs: myth or reality industry-continues-to-debate-mandatory-price-reporting-for-natgas-marketers. </t>
  </si>
  <si>
    <t>Physical natural gas buyers and sellers must complete and file the form annually if their â€œreportableâ€ natural gas purchases or sales are equal to or greater than 2.2 trillion British thermal units (TBtu) or 2.2 million MMBtu in the reporting year.</t>
  </si>
  <si>
    <t>physical natural gas buyers and sellers must complete and file the form annually if their â€œreportableâ€ natural gas purchases or sales are equal to or greater than 2.2 trillion british thermal units (tbtu) or 2.2 million mmbtu in the reporting year.</t>
  </si>
  <si>
    <t>The SHPGX reports daily trades in pipeline natural gas and LNG.</t>
  </si>
  <si>
    <t>the shpgx reports daily trades in pipeline natural gas and lng.</t>
  </si>
  <si>
    <t xml:space="preserve">A specific initial complication in the case of the Netherlands was that trade initially was essentially split up in low calorific and high calorific natural gas, with quality conversion as an added service. </t>
  </si>
  <si>
    <t xml:space="preserve">a specific initial complication in the case of the netherlands was that trade initially was essentially split up in low calorific and high calorific natural gas, with quality conversion as an added service. </t>
  </si>
  <si>
    <t xml:space="preserve">METI will also work to resolve other barriers to trade, promote wider use of natural gas and LNG, improve pipeline connectivity, work with other countries and industries to develop standard practices and uniformity, and improve tanker access to LNG terminals. </t>
  </si>
  <si>
    <t xml:space="preserve">meti will also work to resolve other barriers to trade, promote wider use of natural gas and lng, improve pipeline connectivity, work with other countries and industries to develop standard practices and uniformity, and improve tanker access to lng terminals. </t>
  </si>
  <si>
    <t xml:space="preserve">However, as it brainstorms ways to encourage more companies to report fixed-price and physical basis trades amid growing numbers of indexed deals, the industry still is debating the pros and cons of a system of partial mandatory reporting focused specifically on large natural gas marketers. </t>
  </si>
  <si>
    <t xml:space="preserve">however, as it brainstorms ways to encourage more companies to report fixed-price and physical basis trades amid growing numbers of indexed deals, the industry still is debating the pros and cons of a system of partial mandatory reporting focused specifically on large natural gas marketers. </t>
  </si>
  <si>
    <t xml:space="preserve">/PLANNED HOKKAIDO HACHINOHE HONSHU SHIN-MINATO SHIN-SENDAI NIIGATA JAPAN                                             SOMA JOETSU NAOETSU TOYANO                            HITACHI TOKYO HIGASHI-OHGISHIMA OHGISHIMA        SODEGOURA NAGISHI       FUTTSU KAWAGOE HIMELI                 CHITA     SADESHI OKAYOMA YAKKAICHI        CHITA - MIDORIMACHI MIZUSHIMA HATSUKAICHI                 YAKKAICHI TOBATA                         SAKAI  SENBOKU YANAI HIBIKI SHIKOKU OITA KYUSHU NAGASAKI KAGOSHIMA Source: IEA Natural Gas Information 2017, GCEP. </t>
  </si>
  <si>
    <t xml:space="preserve">/planned hokkaido hachinohe honshu shin-minato shin-sendai niigata japan                                             soma joetsu naoetsu toyano                            hitachi tokyo higashi-ohgishima ohgishima        sodegoura nagishi       futtsu kawagoe himeli                 chita     sadeshi okayoma yakkaichi        chita - midorimachi mizushima hatsukaichi                 yakkaichi tobata                         sakai  senboku yanai hibiki shikoku oita kyushu nagasaki kagoshima source: iea natural gas information 2017, gcep. </t>
  </si>
  <si>
    <t xml:space="preserve">Ltd. supplies the town gas, and natural gas is imported from other countries through licensed gas importers.44 There are 11 licensed gas shippers, 9 licensed gas retailers (all but two are also shippers), and 7 gas importers (two of which are Shell companies, but all are shippers). </t>
  </si>
  <si>
    <t xml:space="preserve">ltd. supplies the town gas, and natural gas is imported from other countries through licensed gas importers.44 there are 11 licensed gas shippers, 9 licensed gas retailers (all but two are also shippers), and 7 gas importers (two of which are shell companies, but all are shippers). </t>
  </si>
  <si>
    <t xml:space="preserve">China According to the IEAâ€™s World Energy Outlook 2017 special report on China,36 the Chinese natural gas market remains heavily regulated along the entire supply chain. </t>
  </si>
  <si>
    <t xml:space="preserve">china according to the ieaâ€™s world energy outlook 2017 special report on china,36 the chinese natural gas market remains heavily regulated along the entire supply chain. </t>
  </si>
  <si>
    <t xml:space="preserve">While most in the industry suggested only minor adjustments in the current voluntary price reporting system, two major price reporting natural gas marketers, BP Energy Co. and Tenaska Marketing Ventures, said that FERC should potentially consider requiring other marketers, at least the larger ones, to report as well. </t>
  </si>
  <si>
    <t xml:space="preserve">while most in the industry suggested only minor adjustments in the current voluntary price reporting system, two major price reporting natural gas marketers, bp energy co. and tenaska marketing ventures, said that ferc should potentially consider requiring other marketers, at least the larger ones, to report as well. </t>
  </si>
  <si>
    <t xml:space="preserve">Physical natural gas buyers and sellers must complete and file the form annually if their â€œreportableâ€ natural gas purchases or sales are equal to or greater than 2.2 trillion British thermal units (TBtu) or 2.2 million (2,200,000) MMBtu in the reporting year. </t>
  </si>
  <si>
    <t xml:space="preserve">physical natural gas buyers and sellers must complete and file the form annually if their â€œreportableâ€ natural gas purchases or sales are equal to or greater than 2.2 trillion british thermal units (tbtu) or 2.2 million (2,200,000) mmbtu in the reporting year. </t>
  </si>
  <si>
    <t xml:space="preserve">â—â— While China, Japan, and Singapore are the focus for a potential LNG hub, none of these countries has really developed a competitive wholesale natural gas market. </t>
  </si>
  <si>
    <t xml:space="preserve">â—â— while china, japan, and singapore are the focus for a potential lng hub, none of these countries has really developed a competitive wholesale natural gas market. </t>
  </si>
  <si>
    <t xml:space="preserve">China, Japan, and Singapore are often put forward as locations for LNG trading hubs in Asia, but none of them yet meets the criteria for the development of a competitive wholesale natural gas market, let alone a functioning hub. </t>
  </si>
  <si>
    <t xml:space="preserve">china, japan, and singapore are often put forward as locations for lng trading hubs in asia, but none of them yet meets the criteria for the development of a competitive wholesale natural gas market, let alone a functioning hub. </t>
  </si>
  <si>
    <t xml:space="preserve">In July 2015, the Shanghai Petroleum and Natural Gas Exchange (SHPGX) was launched to provide a market-based trading platform for oil and gas. </t>
  </si>
  <si>
    <t xml:space="preserve">in july 2015, the shanghai petroleum and natural gas exchange (shpgx) was launched to provide a market-based trading platform for oil and gas. </t>
  </si>
  <si>
    <t xml:space="preserve">â€œPlatts Gulf Coast Marker (GCM) LNG Price Assessment: Natural Gas Price Assessments,â€ Platts, https://www.platts.com/price-assessments/natural-gas/gcm-gulf-coast-marker. </t>
  </si>
  <si>
    <t xml:space="preserve">â€œplatts gulf coast marker (gcm) lng price assessment: natural gas price assessments,â€ platts, https://www.platts.com/price-assessments/natural-gas/gcm-gulf-coast-marker. </t>
  </si>
  <si>
    <t>The IEA noted that the structural requirements were essential to kick-start a natural gas market and should be guaranteed by an independent regulator.</t>
  </si>
  <si>
    <t>the iea noted that the structural requirements were essential to kick-start a natural gas market and should be guaranteed by an independent regulator.</t>
  </si>
  <si>
    <t xml:space="preserve">In late 2017, it was also reported that China planned to launch a natural gas exchange in Chongqing.39 The Chongqing Oil and Gas Exchangeâ€”supported by state energy majors and private and local government-backed gas distributorsâ€”would provide a trading platform for domestic output, pipeline imports from Central Asia and Myanmar, and imports of liquefied natural gas (LNG). </t>
  </si>
  <si>
    <t xml:space="preserve">in late 2017, it was also reported that china planned to launch a natural gas exchange in chongqing.39 the chongqing oil and gas exchangeâ€”supported by state energy majors and private and local government-backed gas distributorsâ€”would provide a trading platform for domestic output, pipeline imports from central asia and myanmar, and imports of liquefied natural gas (lng). </t>
  </si>
  <si>
    <t xml:space="preserve">One could argue that without liquidity, and limited price transparency, it was difficult for market actors to purchase additional natural gas or sell excess commodity. </t>
  </si>
  <si>
    <t xml:space="preserve">one could argue that without liquidity, and limited price transparency, it was difficult for market actors to purchase additional natural gas or sell excess commodity. </t>
  </si>
  <si>
    <t xml:space="preserve">IEA, Developing a Natural Gas Trading Hub in Asia, 34â€“35. </t>
  </si>
  <si>
    <t xml:space="preserve">iea, developing a natural gas trading hub in asia, 34â€“35. </t>
  </si>
  <si>
    <t>Hub Development and Market Liberalization Creating a Wholesale Natural Gas Market The IEA paper concluded that there were a number of institutional and structural requirements needed to create a competitive wholesale natural gas market.11 The institutional requirements were as follows: â—â— A hands-off government approach to natural gas markets.</t>
  </si>
  <si>
    <t>hub development and market liberalization creating a wholesale natural gas market the iea paper concluded that there were a number of institutional and structural requirements needed to create a competitive wholesale natural gas market.11 the institutional requirements were as follows: â—â— a hands-off government approach to natural gas markets.</t>
  </si>
  <si>
    <t>09 Henry Hub                                                                                    09 UK NBP                                                                                       10 Netherlands TTF                                                                               12 Hubs Comparison                                                                                  15 Hub Development and Market Liberalization                                                        15 Creating a Wholesale Natural Gas Market                                                       15 From Wholesale Market to a Hub                                                                17 Development of Futures Markets                                                                   18 Assess Hub Liquidity and Churn                                                                   19 United States                                                                                20 UK</t>
  </si>
  <si>
    <t>09 henry hub                                                                                    09 uk nbp                                                                                       10 netherlands ttf                                                                               12 hubs comparison                                                                                  15 hub development and market liberalization                                                        15 creating a wholesale natural gas market                                                       15 from wholesale market to a hub                                                                17 development of futures markets                                                                   18 assess hub liquidity and churn                                                                   19 united states                                                                                20 uk</t>
  </si>
  <si>
    <t xml:space="preserve">Natural gas is largely consumed in the power sector, with some in industry. </t>
  </si>
  <si>
    <t xml:space="preserve">natural gas is largely consumed in the power sector, with some in industry. </t>
  </si>
  <si>
    <t>The creation of TTF was part of an effort to liberalize natural gas markets that was dictated by the European Commission in Brussels.</t>
  </si>
  <si>
    <t>the creation of ttf was part of an effort to liberalize natural gas markets that was dictated by the european commission in brussels.</t>
  </si>
  <si>
    <t>â€œArgus Natural Gas Americas,â€ Argus, March 2018, http://www.argusmedia.com/~/media/ files/pdfs/meth/argus_naturalgas_americas.pdf?</t>
  </si>
  <si>
    <t>â€œargus natural gas americas,â€ argus, march 2018, http://www.argusmedia.com/~/media/ files/pdfs/meth/argus_naturalgas_americas.pdf?</t>
  </si>
  <si>
    <t xml:space="preserve">In 2017, FERC held a technical conference on the transparency and liquidity of natural gas price indexes.70 FERC held the technical conference to discuss the factors that have contributed to declines in fixed-price deals observed since 2008. </t>
  </si>
  <si>
    <t xml:space="preserve">in 2017, ferc held a technical conference on the transparency and liquidity of natural gas price indexes.70 ferc held the technical conference to discuss the factors that have contributed to declines in fixed-price deals observed since 2008. </t>
  </si>
  <si>
    <t xml:space="preserve">With over 35 years in the natural gas industry, he is also the current chairman of the International Gas Unionâ€™s Gas Pricing Group, which undertakes the Wholesale Gas Price Survey. </t>
  </si>
  <si>
    <t xml:space="preserve">with over 35 years in the natural gas industry, he is also the current chairman of the international gas unionâ€™s gas pricing group, which undertakes the wholesale gas price survey. </t>
  </si>
  <si>
    <t xml:space="preserve">The industry remains split, however, with both the Natural Gas Supply Association (NGSA) and the American Gas Association (AGA) opposing any mandatory reporting, believing the voluntary system provides transparent and accurate price indexes. </t>
  </si>
  <si>
    <t xml:space="preserve">the industry remains split, however, with both the natural gas supply association (ngsa) and the american gas association (aga) opposing any mandatory reporting, believing the voluntary system provides transparent and accurate price indexes. </t>
  </si>
  <si>
    <t>The transfer of gas from one pipeline to another via the Sabine Pipeline / Henry Hub is facilitated by Sabine Hub Services through its IHT (Intra-Hub Transfers) service.6 IHT is a nonjurisdictional accounting service used to track multiple title transfers of natural gas packages at a market center.</t>
  </si>
  <si>
    <t>the transfer of gas from one pipeline to another via the sabine pipeline / henry hub is facilitated by sabine hub services through its iht (intra-hub transfers) service.6 iht is a nonjurisdictional accounting service used to track multiple title transfers of natural gas packages at a market center.</t>
  </si>
  <si>
    <t>47 Conclusions                                                                                        50 Notes                                                                                              53 ENERGYPOLICY.COLUMBIA.EDU | MAY 2018 Â­Â­ | 4  ASIAN LNG TRADING HUBS: MYTH OR REALITY EXECUTIVE SUMMARY The growing importance of liquefied natural gas (LNG) in Asiaâ€™s energy mix has spawned efforts in the region to create a trading hub like the established hubs in the United States and Europe.</t>
  </si>
  <si>
    <t>47 conclusions                                                                                        50 notes                                                                                              53 energypolicy.columbia.edu | may 2018 Â­Â­ | 4  asian lng trading hubs: myth or reality executive summary the growing importance of liquefied natural gas (lng) in asiaâ€™s energy mix has spawned efforts in the region to create a trading hub like the established hubs in the united states and europe.</t>
  </si>
  <si>
    <t xml:space="preserve">The important factors that supported pipeline hub development in other regions included significant domestic production and gas storage facilities, a competitive wholesale natural gas market, nondiscriminatory third-party pipeline access, standardized contracts for both transportation and the sale and purchase of gas, liquid physical markets that encourage the development of a futures market, and price reporting. </t>
  </si>
  <si>
    <t xml:space="preserve">the important factors that supported pipeline hub development in other regions included significant domestic production and gas storage facilities, a competitive wholesale natural gas market, nondiscriminatory third-party pipeline access, standardized contracts for both transportation and the sale and purchase of gas, liquid physical markets that encourage the development of a futures market, and price reporting. </t>
  </si>
  <si>
    <t xml:space="preserve">The IEA was concerned, largely, with assessing the requirements for creating a wholesale natural gas market. </t>
  </si>
  <si>
    <t xml:space="preserve">the iea was concerned, largely, with assessing the requirements for creating a wholesale natural gas market. </t>
  </si>
  <si>
    <t xml:space="preserve">International Energy Agency, Developing a Natural Gas Trading Hub in Asia. </t>
  </si>
  <si>
    <t xml:space="preserve">international energy agency, developing a natural gas trading hub in asia. </t>
  </si>
  <si>
    <t xml:space="preserve">Although Brent is not a hub in the sense of natural gas pipeline hubs, it nonetheless had physical offtake infrastructure at the Brent and Ninian facilities at Sullom Voe. </t>
  </si>
  <si>
    <t xml:space="preserve">although brent is not a hub in the sense of natural gas pipeline hubs, it nonetheless had physical offtake infrastructure at the brent and ninian facilities at sullom voe. </t>
  </si>
  <si>
    <t xml:space="preserve">Natural Gas Transactions (Cornerstone Research, May 2017), https://www.cornerstone.com/Publications/Reports/Characteristicsof-US-Natural-Gas-Transactions-2017.  </t>
  </si>
  <si>
    <t xml:space="preserve">natural gas transactions (cornerstone research, may 2017), https://www.cornerstone.com/publications/reports/characteristicsof-us-natural-gas-transactions-2017.  </t>
  </si>
  <si>
    <t xml:space="preserve">In 1996, the GISB Base Contract for Short-Term Sale and Purchase of Natural Gas was introduced.15 In the UK, market participants produced a standard NBP contract called NBP97. </t>
  </si>
  <si>
    <t xml:space="preserve">in 1996, the gisb base contract for short-term sale and purchase of natural gas was introduced.15 in the uk, market participants produced a standard nbp contract called nbp97. </t>
  </si>
  <si>
    <t xml:space="preserve">Letting the market set the wholesale price level for natural gas, breaking the former bundled, regulated, natural gas price into a transmission price and a wholesale price that includes commodity, services, and a profit margin. </t>
  </si>
  <si>
    <t xml:space="preserve">letting the market set the wholesale price level for natural gas, breaking the former bundled, regulated, natural gas price into a transmission price and a wholesale price that includes commodity, services, and a profit margin. </t>
  </si>
  <si>
    <t xml:space="preserve">The requirements to develop this competitive market were identified as follows: a hands-off government approach to natural gas markets; separation of transport and commercial activities, wholesale price deregulation, sufficient network capacity and nondiscriminatory access to networks, a competitive number of market participants, involvement of financial institutions, and sufficient market size. </t>
  </si>
  <si>
    <t xml:space="preserve">the requirements to develop this competitive market were identified as follows: a hands-off government approach to natural gas markets; separation of transport and commercial activities, wholesale price deregulation, sufficient network capacity and nondiscriminatory access to networks, a competitive number of market participants, involvement of financial institutions, and sufficient market size. </t>
  </si>
  <si>
    <t xml:space="preserve">FERC form 552 is an annual report of natural gas transactions and is mandatory under the Natural Gas Act, section 23(a)(2), and 18 CFR, parts 260.401. </t>
  </si>
  <si>
    <t xml:space="preserve">ferc form 552 is an annual report of natural gas transactions and is mandatory under the natural gas act, section 23(a)(2), and 18 cfr, parts 260.401. </t>
  </si>
  <si>
    <t xml:space="preserve">As described above, they provide a platform for changing the ownership of natural gas in an efficient manner. </t>
  </si>
  <si>
    <t xml:space="preserve">as described above, they provide a platform for changing the ownership of natural gas in an efficient manner. </t>
  </si>
  <si>
    <t>FERC form 552 collects transactional information from natural gas market participants.</t>
  </si>
  <si>
    <t>ferc form 552 collects transactional information from natural gas market participants.</t>
  </si>
  <si>
    <t xml:space="preserve">Natural Gas Transactions, 6. </t>
  </si>
  <si>
    <t xml:space="preserve">natural gas transactions, 6. </t>
  </si>
  <si>
    <t xml:space="preserve">49 | Â­Â­CENTER ON GLOBAL ENERGY POLICY | COLUMBIA SIPA  ASIAN LNG TRADING HUBS: MYTH OR REALITY CONCLUSIONS The natural gas pipeline hubs in North America and Europeâ€”principally Henry Hub, NBP, and TTFâ€”developed in the wake of market liberalization in these regions to create a competitive wholesale natural gas market. </t>
  </si>
  <si>
    <t xml:space="preserve">49 | Â­Â­center on global energy policy | columbia sipa  asian lng trading hubs: myth or reality conclusions the natural gas pipeline hubs in north america and europeâ€”principally henry hub, nbp, and ttfâ€”developed in the wake of market liberalization in these regions to create a competitive wholesale natural gas market. </t>
  </si>
  <si>
    <t xml:space="preserve">The US market was largely fully liberalized by 1992 with the issuance of order 636 by the Federal Energy Regulatory Commission (FERC); the UK market, at the wholesale level, was largely liberalized by 1996 with the issuance of the Network Code; and in the Netherlands the establishment of TTF in 2003 reflected the beginning of wholesale market liberalization, although it was not fully complete for a number of years.12 ENERGYPOLICY.COLUMBIA.EDU | MAY 2018 Â­Â­ | 16  ASIAN LNG TRADING HUBS: MYTH OR REALITY From Wholesale Market to a Hub The requirements to develop a wholesale natural gas market, outlined above, include regulated third-party access to the pipeline infrastructure and the unbundling of gas supply from the transportation of gas. </t>
  </si>
  <si>
    <t xml:space="preserve">the us market was largely fully liberalized by 1992 with the issuance of order 636 by the federal energy regulatory commission (ferc); the uk market, at the wholesale level, was largely liberalized by 1996 with the issuance of the network code; and in the netherlands the establishment of ttf in 2003 reflected the beginning of wholesale market liberalization, although it was not fully complete for a number of years.12 energypolicy.columbia.edu | may 2018 Â­Â­ | 16  asian lng trading hubs: myth or reality from wholesale market to a hub the requirements to develop a wholesale natural gas market, outlined above, include regulated third-party access to the pipeline infrastructure and the unbundling of gas supply from the transportation of gas. </t>
  </si>
  <si>
    <t>20180530.pdf</t>
  </si>
  <si>
    <t xml:space="preserve">See, for example, Akos Losz, â€œUncertainty Ahead: The Outlook for LNG Demand in the Marine Transportation Sector,â€ Natural Gas World, April 30, 2018, https://www. naturalgasworld.com/ggp-uncertainty-ahead-the-outlook-for-lng-demand-in-the-marinetransportation-sector-60813.  </t>
  </si>
  <si>
    <t xml:space="preserve">see, for example, akos losz, â€œuncertainty ahead: the outlook for lng demand in the marine transportation sector,â€ natural gas world, april 30, 2018, https://www. naturalgasworld.com/ggp-uncertainty-ahead-the-outlook-for-lng-demand-in-the-marinetransportation-sector-60813.  </t>
  </si>
  <si>
    <t xml:space="preserve">Fuel switching from high-sulfur residual fuel oil (HSFO) to liquefied natural gas (LNG) in the marine transportation sector, for example, might not result in a net reduction in overall oil demand but simply shift distressed HSFO barrels from ocean-going vessels to onshore power plants if depressed HSFO prices create an economic incentive to do so.80 Similarly, ICE vehicles displaced by electrification in China or OECD countries could find new markets in the emerging economies of Africa or Latin America. </t>
  </si>
  <si>
    <t xml:space="preserve">fuel switching from high-sulfur residual fuel oil (hsfo) to liquefied natural gas (lng) in the marine transportation sector, for example, might not result in a net reduction in overall oil demand but simply shift distressed hsfo barrels from ocean-going vessels to onshore power plants if depressed hsfo prices create an economic incentive to do so.80 similarly, ice vehicles displaced by electrification in china or oecd countries could find new markets in the emerging economies of africa or latin america. </t>
  </si>
  <si>
    <t xml:space="preserve">In 2005, it was projected that the United States would be importing 27 percent of its gas use in 2015; instead, the United States just became a net natural gas exporter. </t>
  </si>
  <si>
    <t xml:space="preserve">in 2005, it was projected that the united states would be importing 27 percent of its gas use in 2015; instead, the united states just became a net natural gas exporter. </t>
  </si>
  <si>
    <t xml:space="preserve">Over the past 10 years, natural gas production has increased by roughly 50 percent, and crude oil production has nearly doubled. </t>
  </si>
  <si>
    <t xml:space="preserve">over the past 10 years, natural gas production has increased by roughly 50 percent, and crude oil production has nearly doubled. </t>
  </si>
  <si>
    <t>Shale extraction technology has unlocked vast reserves of both oil and natural gas.</t>
  </si>
  <si>
    <t>shale extraction technology has unlocked vast reserves of both oil and natural gas.</t>
  </si>
  <si>
    <t>The IEAâ€™s World Energy Outlook 2017 reckons that by the mid-2020s, â€œthe United States becomes the worldâ€™s largest liquefied natural gas (LNG) exporter and a few years later a net exporter of oilâ€¦factoring in extra volumes from Canada and Mexico, North America emerges as the largest source of additional crude oil to the international market.â€</t>
  </si>
  <si>
    <t>the ieaâ€™s world energy outlook 2017 reckons that by the mid-2020s, â€œthe united states becomes the worldâ€™s largest liquefied natural gas (lng) exporter and a few years later a net exporter of oilâ€¦factoring in extra volumes from canada and mexico, north america emerges as the largest source of additional crude oil to the international market.â€</t>
  </si>
  <si>
    <t xml:space="preserve">At the time of writing in April 2018, the latest forecasts of US crude oil supply from the EIA called for steep growth of 1.4 million b/d in 2018, and the IEA forecast growth of 1.5 million b/d if natural gas liquids (NGLs) are included. </t>
  </si>
  <si>
    <t xml:space="preserve">at the time of writing in april 2018, the latest forecasts of us crude oil supply from the eia called for steep growth of 1.4 million b/d in 2018, and the iea forecast growth of 1.5 million b/d if natural gas liquids (ngls) are included. </t>
  </si>
  <si>
    <t>20180717.pdf</t>
  </si>
  <si>
    <t>â—    Effects on the production and consumption of oil and natural gas are relatively small Selected Energy Prices in 2030 and Historical Comparison Gasoline      Diesel       Natural Gas           Electricity        Coal (Price at     (Price at    (Delivered            (Retail)           (Power pump)         pump) 2016   price) 2016           2016               sector) 2016 2016 $/gal    $/gal        $/mmbtu               cents/kWh          $/short ton 2030 Average Price Current             3.0            3.6            7.6                 10.6               45 Policy $14/ton              3.2           3.8            8.9                 11.4               79 $50/ton              3.6           4.2            11.3                12.9              152 $73/ton              3.8           4.5           13.0                 13.5              202 Historical Annual Average 10-yr Low            2.3           2.3             5.1                10.3               39 10-yr High           3</t>
  </si>
  <si>
    <t>â—    effects on the production and consumption of oil and natural gas are relatively small selected energy prices in 2030 and historical comparison gasoline      diesel       natural gas           electricity        coal (price at     (price at    (delivered            (retail)           (power pump)         pump) 2016   price) 2016           2016               sector) 2016 2016 $/gal    $/gal        $/mmbtu               cents/kwh          $/short ton 2030 average price current             3.0            3.6            7.6                 10.6               45 policy $14/ton              3.2           3.8            8.9                 11.4               79 $50/ton              3.6           4.2            11.3                12.9              152 $73/ton              3.8           4.5           13.0                 13.5              202 historical annual average 10-yr low            2.3           2.3             5.1                10.3               39 10-yr high           3</t>
  </si>
  <si>
    <t xml:space="preserve">If consumers are 1 and 8 percent in 2020, due to the shift from                                             more responsive to the more permanent and coal to natural gas in the power sector), and then                                         visible price changes caused by a carbon tax, natural gas production falls by about 5 percent in                                         energy consumption and energy bills will be 2030, as renewables ramp up to between 30 and                                              lower than we project.5 ENERGYPOLICY.COLUMBIA.EDU | JUNE 2018 | 4  THE ENERGY, ECONOMIC, AND EMISSIONS IMPACTS OF A FEDERAL US CARBON TAX REVENUES FROM A FEDERAL US CARBON TAX â—    The $14/ton, $50/ton, and $73/ton scenarios increase government revenue by about $60, $180, and $250 billion in each year of the 2020s, accounting for changes in other tax revenues as well. </t>
  </si>
  <si>
    <t xml:space="preserve">if consumers are 1 and 8 percent in 2020, due to the shift from                                             more responsive to the more permanent and coal to natural gas in the power sector), and then                                         visible price changes caused by a carbon tax, natural gas production falls by about 5 percent in                                         energy consumption and energy bills will be 2030, as renewables ramp up to between 30 and                                              lower than we project.5 energypolicy.columbia.edu | june 2018 | 4  the energy, economic, and emissions impacts of a federal us carbon tax revenues from a federal us carbon tax â—    the $14/ton, $50/ton, and $73/ton scenarios increase government revenue by about $60, $180, and $250 billion in each year of the 2020s, accounting for changes in other tax revenues as well. </t>
  </si>
  <si>
    <t xml:space="preserve">The carbon tax initially                                   â—     We assume consumers respond to carbon taxes causes an increase in natural gas production                                               like they respond to other comparable energy compared to the current policy scenario (between                                           price changes (i.e., not much4). </t>
  </si>
  <si>
    <t xml:space="preserve">the carbon tax initially                                   â—     we assume consumers respond to carbon taxes causes an increase in natural gas production                                               like they respond to other comparable energy compared to the current policy scenario (between                                           price changes (i.e., not much4). </t>
  </si>
  <si>
    <t>20180717_2.pdf</t>
  </si>
  <si>
    <t xml:space="preserve">Restrictions on fuel choices for replacement of appliances are relaxed: NEMS restricts fuel choice when certain appliances are due for replacement (for example, moving to an electricitybased heating system from natural gas) in both residential and commercial buildings under the current policy scenario. </t>
  </si>
  <si>
    <t xml:space="preserve">restrictions on fuel choices for replacement of appliances are relaxed: nems restricts fuel choice when certain appliances are due for replacement (for example, moving to an electricitybased heating system from natural gas) in both residential and commercial buildings under the current policy scenario. </t>
  </si>
  <si>
    <t xml:space="preserve">In 2030, natural gas (inclusive of RNG) generation across all three tax scenarios falls close the range of its 2015 share of 33 percent. </t>
  </si>
  <si>
    <t xml:space="preserve">in 2030, natural gas (inclusive of rng) generation across all three tax scenarios falls close the range of its 2015 share of 33 percent. </t>
  </si>
  <si>
    <t xml:space="preserve">By the mid-2020s and onward, natural gas supply catches up with new electric power sector demand, and renewable energy increases its market share relative to fossil generation. </t>
  </si>
  <si>
    <t xml:space="preserve">by the mid-2020s and onward, natural gas supply catches up with new electric power sector demand, and renewable energy increases its market share relative to fossil generation. </t>
  </si>
  <si>
    <t>The $50/ton tax rate pathway drives emissions down in the first year by 300 million tons as the generation fleet shifts dispatch toward lower carbon natural gas power plants.</t>
  </si>
  <si>
    <t>the $50/ton tax rate pathway drives emissions down in the first year by 300 million tons as the generation fleet shifts dispatch toward lower carbon natural gas power plants.</t>
  </si>
  <si>
    <t>Our results could change depending on the wholesale cost of natural gas relative to coal in the projection period.</t>
  </si>
  <si>
    <t>our results could change depending on the wholesale cost of natural gas relative to coal in the projection period.</t>
  </si>
  <si>
    <t xml:space="preserve">â€œRenewable Natural Gas for Transportation: An Overview of the Feedstock Capacity, Economics, and GHG Emission Reduction Benefits of RNG as a Low-Carbon Fuel.â€ </t>
  </si>
  <si>
    <t xml:space="preserve">â€œrenewable natural gas for transportation: an overview of the feedstock capacity, economics, and ghg emission reduction benefits of rng as a low-carbon fuel.â€ </t>
  </si>
  <si>
    <t xml:space="preserve">Availability of renewable natural gas (RNG): Though limited to select pilot projects today, renewable natural gas produced from a wide variety of biomass feedstock has the potential ENERGYPOLICY.COLUMBIA.EDU | WWW.RHG.COM | JULY 2018 | 55  ENERGY AND ENVIRONMENTAL IMPLICATIONS OF A CARBON TAX IN THE UNITED STATES to become an important zero-emission fuel source in future. </t>
  </si>
  <si>
    <t xml:space="preserve">availability of renewable natural gas (rng): though limited to select pilot projects today, renewable natural gas produced from a wide variety of biomass feedstock has the potential energypolicy.columbia.edu | www.rhg.com | july 2018 | 55  energy and environmental implications of a carbon tax in the united states to become an important zero-emission fuel source in future. </t>
  </si>
  <si>
    <t>The direction of change in emissions from changes in natural gas prices is difficult to estimate a priori.</t>
  </si>
  <si>
    <t>the direction of change in emissions from changes in natural gas prices is difficult to estimate a priori.</t>
  </si>
  <si>
    <t xml:space="preserve">For example, if the marginal generator is a natural gas plant, then the increase in wholesale electricity prices will be lower than if the marginal generator is a coal plant (all else equal), given that coal is twice as carbon intensive as natural gas. </t>
  </si>
  <si>
    <t xml:space="preserve">for example, if the marginal generator is a natural gas plant, then the increase in wholesale electricity prices will be lower than if the marginal generator is a coal plant (all else equal), given that coal is twice as carbon intensive as natural gas. </t>
  </si>
  <si>
    <t xml:space="preserve">Meanwhile, in the current policy scenario, renewables provide 27 percent of total generation in 2030, more than double their share in 2015, and natural gas provides 29 percent of total generation in 2030, which is a slight drop from 33 percent in 2015. </t>
  </si>
  <si>
    <t xml:space="preserve">meanwhile, in the current policy scenario, renewables provide 27 percent of total generation in 2030, more than double their share in 2015, and natural gas provides 29 percent of total generation in 2030, which is a slight drop from 33 percent in 2015. </t>
  </si>
  <si>
    <t>Natural Gas Prices We find different responses to natural gas prices at the wholesale and retail levels.</t>
  </si>
  <si>
    <t>natural gas prices we find different responses to natural gas prices at the wholesale and retail levels.</t>
  </si>
  <si>
    <t xml:space="preserve">18 | CENTER ON GLOBAL ENERGY POLICY | COLUMBIA SIPA | RHODIUM GROUP  ENERGY AND ENVIRONMENTAL IMPLICATIONS OF A CARBON TAX IN THE UNITED STATES Transportation A carbon tax increases the retail price of gasoline, diesel, and jet fuel, as well as natural gas and propane, in proportion to their carbon intensity. </t>
  </si>
  <si>
    <t xml:space="preserve">18 | center on global energy policy | columbia sipa | rhodium group  energy and environmental implications of a carbon tax in the united states transportation a carbon tax increases the retail price of gasoline, diesel, and jet fuel, as well as natural gas and propane, in proportion to their carbon intensity. </t>
  </si>
  <si>
    <t xml:space="preserve">Though not shown in figure 24, natural gas with CCS represents 3 percent of total US generation in our $73/ton scenario and less than 0.1 percent in the lower tax rate scenarios in 2030. </t>
  </si>
  <si>
    <t xml:space="preserve">though not shown in figure 24, natural gas with ccs represents 3 percent of total us generation in our $73/ton scenario and less than 0.1 percent in the lower tax rate scenarios in 2030. </t>
  </si>
  <si>
    <t xml:space="preserve">Natural gas is also the least carbon intensive fossil fuel, and the one fuel that competes with a renewable drop-in substitute in our analysis. </t>
  </si>
  <si>
    <t xml:space="preserve">natural gas is also the least carbon intensive fossil fuel, and the one fuel that competes with a renewable drop-in substitute in our analysis. </t>
  </si>
  <si>
    <t xml:space="preserve">Figure 22: Natural gas production (fossil only), 2020â€“2030 (BCF per day) Source: Rhodium Group analysis. </t>
  </si>
  <si>
    <t xml:space="preserve">figure 22: natural gas production (fossil only), 2020â€“2030 (bcf per day) source: rhodium group analysis. </t>
  </si>
  <si>
    <t xml:space="preserve">If natural gas prices are lower than EIAâ€™s reference case outlook of roughly $4.25-$5.00/mmbtu (at Henry Hub), then other generating technologies such as coal, renewables, and new nuclear plants will be less competitive, all else being equal. </t>
  </si>
  <si>
    <t xml:space="preserve">if natural gas prices are lower than eiaâ€™s reference case outlook of roughly $4.25-$5.00/mmbtu (at henry hub), then other generating technologies such as coal, renewables, and new nuclear plants will be less competitive, all else being equal. </t>
  </si>
  <si>
    <t xml:space="preserve">We make a simplifying assumption that RNG displaces fossil-based natural gas at the margin, so the price of natural gas, and hence demand for total natural gas, doesnâ€™t change. </t>
  </si>
  <si>
    <t xml:space="preserve">we make a simplifying assumption that rng displaces fossil-based natural gas at the margin, so the price of natural gas, and hence demand for total natural gas, doesnâ€™t change. </t>
  </si>
  <si>
    <t xml:space="preserve">Higher natural gas prices would lead to higher coal production than what we report here, though it is unlikely that the coal sector would see no decline under a carbon tax. </t>
  </si>
  <si>
    <t xml:space="preserve">higher natural gas prices would lead to higher coal production than what we report here, though it is unlikely that the coal sector would see no decline under a carbon tax. </t>
  </si>
  <si>
    <t>ENERGYPOLICY.COLUMBIA.EDU | WWW.RHG.COM | JULY 2018 | 39  ENERGY AND ENVIRONMENTAL IMPLICATIONS OF A CARBON TAX IN THE UNITED STATES We find that natural gas production increases relative to the current policy scenario in all carbon tax rate scenarios in 2020 (figure 22).</t>
  </si>
  <si>
    <t>energypolicy.columbia.edu | www.rhg.com | july 2018 | 39  energy and environmental implications of a carbon tax in the united states we find that natural gas production increases relative to the current policy scenario in all carbon tax rate scenarios in 2020 (figure 22).</t>
  </si>
  <si>
    <t>The surge reflects the cost of higher delivered natural gas and coal prices and the increased role that natural gas plays in electric power generation in the early years of the carbon tax.</t>
  </si>
  <si>
    <t>the surge reflects the cost of higher delivered natural gas and coal prices and the increased role that natural gas plays in electric power generation in the early years of the carbon tax.</t>
  </si>
  <si>
    <t>â—     US consumption of natural gas and petroleum products are less affected.</t>
  </si>
  <si>
    <t>â—     us consumption of natural gas and petroleum products are less affected.</t>
  </si>
  <si>
    <t>Decarbonizing fuel supply by producing synthetic natural gas derived from sustainable biomass could also lead to lower emissions.</t>
  </si>
  <si>
    <t>decarbonizing fuel supply by producing synthetic natural gas derived from sustainable biomass could also lead to lower emissions.</t>
  </si>
  <si>
    <t xml:space="preserve">In the initial years of the carbon tax, natural gas demand increases as electric power generation shifts from coal to gas. </t>
  </si>
  <si>
    <t xml:space="preserve">in the initial years of the carbon tax, natural gas demand increases as electric power generation shifts from coal to gas. </t>
  </si>
  <si>
    <t>Renewable natural gas can be produced through a variety of processes including the capture of methane from landfills and the biodigestion of manure and other farm wastes.</t>
  </si>
  <si>
    <t>renewable natural gas can be produced through a variety of processes including the capture of methane from landfills and the biodigestion of manure and other farm wastes.</t>
  </si>
  <si>
    <t xml:space="preserve">Since RNG is chemically identical to fossil natural gas, it can serve as a drop-in substitute. </t>
  </si>
  <si>
    <t xml:space="preserve">since rng is chemically identical to fossil natural gas, it can serve as a drop-in substitute. </t>
  </si>
  <si>
    <t xml:space="preserve">For example, RNG could be â€œdroppedâ€ into the natural gas system. </t>
  </si>
  <si>
    <t xml:space="preserve">for example, rng could be â€œdroppedâ€ into the natural gas system. </t>
  </si>
  <si>
    <t xml:space="preserve">The shale boom has expanded the role of natural gas, boosted crude oil production to record levels, and put the United States on track to be a net energy exporter. </t>
  </si>
  <si>
    <t xml:space="preserve">the shale boom has expanded the role of natural gas, boosted crude oil production to record levels, and put the united states on track to be a net energy exporter. </t>
  </si>
  <si>
    <t>â€œBeyond natural gas and electricity; more than 10% of U.S. homes use heating oil or propane,â€ Energy Information Agency, November 2011, Accessed June 8th, 2018, https:// www.eia.gov/todayinenergy/detail.php?</t>
  </si>
  <si>
    <t>â€œbeyond natural gas and electricity; more than 10% of u.s. homes use heating oil or propane,â€ energy information agency, november 2011, accessed june 8th, 2018, https:// www.eia.gov/todayinenergy/detail.php?</t>
  </si>
  <si>
    <t xml:space="preserve">As we will review below, natural gas production increases in the near term under a carbon tax, making oil wells with associated gas more economical. </t>
  </si>
  <si>
    <t xml:space="preserve">as we will review below, natural gas production increases in the near term under a carbon tax, making oil wells with associated gas more economical. </t>
  </si>
  <si>
    <t>National average delivered natural gas prices increase much more than wholesale prices because they include the cost of the carbon tax.</t>
  </si>
  <si>
    <t>national average delivered natural gas prices increase much more than wholesale prices because they include the cost of the carbon tax.</t>
  </si>
  <si>
    <t xml:space="preserve">Vegh, Biogas in the United States: An Assessment of Market Potential in a Carbon-Constrained Future (Durham, NC: Nicholas Institute for Environmental Policy Solutions, Duke University, 2014); Gas Technology Institute, The Potential for Renewable Gas: Biogas Derived from Biomass Feedstocks and Upgraded to Pipeline Quality (Washington, DC: American Gas Foundation, 2011); National Petroleum Council, â€œRenewable Natural Gas for Transportation: An Overview of the Feedstock Capacity, Economics, and GHG Emission Reduction Benefits of RNG as a Low-Carbon Fuel,â€ 2013. </t>
  </si>
  <si>
    <t xml:space="preserve">vegh, biogas in the united states: an assessment of market potential in a carbon-constrained future (durham, nc: nicholas institute for environmental policy solutions, duke university, 2014); gas technology institute, the potential for renewable gas: biogas derived from biomass feedstocks and upgraded to pipeline quality (washington, dc: american gas foundation, 2011); national petroleum council, â€œrenewable natural gas for transportation: an overview of the feedstock capacity, economics, and ghg emission reduction benefits of rng as a low-carbon fuel,â€ 2013. </t>
  </si>
  <si>
    <t xml:space="preserve">On the demand side, natural gas plays a small role in the transportation sector, but it is the dominate fuel in the buildings sector, it currently fuels a third of the electric power sector, and it is an important fuel and feedstock in the industrial sector. </t>
  </si>
  <si>
    <t xml:space="preserve">on the demand side, natural gas plays a small role in the transportation sector, but it is the dominate fuel in the buildings sector, it currently fuels a third of the electric power sector, and it is an important fuel and feedstock in the industrial sector. </t>
  </si>
  <si>
    <t xml:space="preserve">For its annual long-term forecasts14 and major energy and environmental policy analysis, EIA uses the National Energy Modeling System (NEMS).15 NEMS is a highly detailed energyeconomic model with individual, interconnected modules for macro activity; coal, oil and gas, nuclear, and renewable energy production; power generation; petroleum refining and natural gas transmission and distribution; and energy consumption in the residential, commercial, industrial, and transportation sectors. </t>
  </si>
  <si>
    <t xml:space="preserve">for its annual long-term forecasts14 and major energy and environmental policy analysis, eia uses the national energy modeling system (nems).15 nems is a highly detailed energyeconomic model with individual, interconnected modules for macro activity; coal, oil and gas, nuclear, and renewable energy production; power generation; petroleum refining and natural gas transmission and distribution; and energy consumption in the residential, commercial, industrial, and transportation sectors. </t>
  </si>
  <si>
    <t xml:space="preserve">In 2020, we find wholesale natural gas prices of $4.60/MMbtu, $5.60/MMbtu, and $6.20/MMbtu in the $14/ton, $50/ton, and $73/ton tax rate scenarios, respectively (figure 29). </t>
  </si>
  <si>
    <t xml:space="preserve">in 2020, we find wholesale natural gas prices of $4.60/mmbtu, $5.60/mmbtu, and $6.20/mmbtu in the $14/ton, $50/ton, and $73/ton tax rate scenarios, respectively (figure 29). </t>
  </si>
  <si>
    <t>ENERGYPOLICY.COLUMBIA.EDU | WWW.RHG.COM | JULY 2018 | 47  ENERGY AND ENVIRONMENTAL IMPLICATIONS OF A CARBON TAX IN THE UNITED STATES The impacts to retail electricity prices are similar to what we observed for retail natural gas prices.</t>
  </si>
  <si>
    <t>energypolicy.columbia.edu | www.rhg.com | july 2018 | 47  energy and environmental implications of a carbon tax in the united states the impacts to retail electricity prices are similar to what we observed for retail natural gas prices.</t>
  </si>
  <si>
    <t xml:space="preserve">Natural Gas Natural gas is used in every major energy sector of the US economy, and, on net, the United States is an exporter of natural gas. </t>
  </si>
  <si>
    <t xml:space="preserve">natural gas natural gas is used in every major energy sector of the us economy, and, on net, the united states is an exporter of natural gas. </t>
  </si>
  <si>
    <t xml:space="preserve">On the production side, as stated above, we found that switching from natural gas to RNG represents the largest share of abatement in the building sector. </t>
  </si>
  <si>
    <t xml:space="preserve">on the production side, as stated above, we found that switching from natural gas to rng represents the largest share of abatement in the building sector. </t>
  </si>
  <si>
    <t xml:space="preserve">Rest of GHGs The remaining GHGs across the US economy are not covered by a carbon tax in our analysis, except for methane emissions from the production of coal, oil, and natural gas. </t>
  </si>
  <si>
    <t xml:space="preserve">rest of ghgs the remaining ghgs across the us economy are not covered by a carbon tax in our analysis, except for methane emissions from the production of coal, oil, and natural gas. </t>
  </si>
  <si>
    <t xml:space="preserve">We find that natural gas plants equipped with CCS become economic in the $50/ton and $73/ton tax rate scenarios, with 0.7 GWs and 10.4 GWs of capacity added, respectively, by 2030. </t>
  </si>
  <si>
    <t xml:space="preserve">we find that natural gas plants equipped with ccs become economic in the $50/ton and $73/ton tax rate scenarios, with 0.7 gws and 10.4 gws of capacity added, respectively, by 2030. </t>
  </si>
  <si>
    <t xml:space="preserve">Still, this low carbon technology represents no more than 3 percent of all natural gas combined-cycle generating capacity installed in that year. </t>
  </si>
  <si>
    <t xml:space="preserve">still, this low carbon technology represents no more than 3 percent of all natural gas combined-cycle generating capacity installed in that year. </t>
  </si>
  <si>
    <t xml:space="preserve">Penetration is based on production cost estimates84,85,86 and carbon tax level but not allowed to exceed 2.5 quads in any given year (fossil-based natural gas equivalent) under the AEO2017 based scenario assumptions. </t>
  </si>
  <si>
    <t xml:space="preserve">penetration is based on production cost estimates84,85,86 and carbon tax level but not allowed to exceed 2.5 quads in any given year (fossil-based natural gas equivalent) under the aeo2017 based scenario assumptions. </t>
  </si>
  <si>
    <t xml:space="preserve">If a carbon tax raises the effective cost of coal versus natural gas for power generation, existing natural gasâ€“ fired power plants can ramp up fairly quickly and push coal generation offline. </t>
  </si>
  <si>
    <t xml:space="preserve">if a carbon tax raises the effective cost of coal versus natural gas for power generation, existing natural gasâ€“ fired power plants can ramp up fairly quickly and push coal generation offline. </t>
  </si>
  <si>
    <t>We find that a carbon tax accelerates the shift away from coal and toward natural gas and renewables.</t>
  </si>
  <si>
    <t>we find that a carbon tax accelerates the shift away from coal and toward natural gas and renewables.</t>
  </si>
  <si>
    <t>Natural gas demand (inclusive of RNG) follows a similar path.</t>
  </si>
  <si>
    <t>natural gas demand (inclusive of rng) follows a similar path.</t>
  </si>
  <si>
    <t xml:space="preserve">The increase in prices caused by the carbon tax in 2020 reflect the surge in gas demand, as the electric power sector responds to the carbon tax through a dispatch shift toward natural gas and away from coal. </t>
  </si>
  <si>
    <t xml:space="preserve">the increase in prices caused by the carbon tax in 2020 reflect the surge in gas demand, as the electric power sector responds to the carbon tax through a dispatch shift toward natural gas and away from coal. </t>
  </si>
  <si>
    <t>We allowed for the availability of renewable natural gas (RNG) to all sectors under a carbon tax starting in 2020.</t>
  </si>
  <si>
    <t>we allowed for the availability of renewable natural gas (rng) to all sectors under a carbon tax starting in 2020.</t>
  </si>
  <si>
    <t>Available RNG displaces fossil-based natural gas so that the total natural gas consumption is unchanged.87 Some studies88 estimate higher RNG potential due to different assumptions on technological advances and feedstock.</t>
  </si>
  <si>
    <t>available rng displaces fossil-based natural gas so that the total natural gas consumption is unchanged.87 some studies88 estimate higher rng potential due to different assumptions on technological advances and feedstock.</t>
  </si>
  <si>
    <t xml:space="preserve">46 | CENTER ON GLOBAL ENERGY POLICY | COLUMBIA SIPA | RHODIUM GROUP  ENERGY AND ENVIRONMENTAL IMPLICATIONS OF A CARBON TAX IN THE UNITED STATES Figure 29: Wholesale and US average delivered natural gas prices, 2020â€“2030 (2016 dollars per MMbtu) Source: Rhodium Group analysis. </t>
  </si>
  <si>
    <t xml:space="preserve">46 | center on global energy policy | columbia sipa | rhodium group  energy and environmental implications of a carbon tax in the united states figure 29: wholesale and us average delivered natural gas prices, 2020â€“2030 (2016 dollars per mmbtu) source: rhodium group analysis. </t>
  </si>
  <si>
    <t xml:space="preserve">Petroleum demand declined by 15 percent due in large part to improvements in vehicle efficiency and slower growth in vehicle miles traveled.69 Natural gas consumption increased by 24 percent as the fuel took market share from coal in the electric power sector.70 Finally, renewables consumption has increased in line with production. </t>
  </si>
  <si>
    <t xml:space="preserve">petroleum demand declined by 15 percent due in large part to improvements in vehicle efficiency and slower growth in vehicle miles traveled.69 natural gas consumption increased by 24 percent as the fuel took market share from coal in the electric power sector.70 finally, renewables consumption has increased in line with production. </t>
  </si>
  <si>
    <t xml:space="preserve">Increasingly cheap renewable energy technologies and persistently low-cost natural gas due to the shale boom have displaced coal as the leading electricity generation fuel.20 As of 2016, US net-GHG emissions, inclusive of carbon sequestration in Americaâ€™s forests and rangeland, have dropped 12 percent since 2005 (figure 1). </t>
  </si>
  <si>
    <t xml:space="preserve">increasingly cheap renewable energy technologies and persistently low-cost natural gas due to the shale boom have displaced coal as the leading electricity generation fuel.20 as of 2016, us net-ghg emissions, inclusive of carbon sequestration in americaâ€™s forests and rangeland, have dropped 12 percent since 2005 (figure 1). </t>
  </si>
  <si>
    <t xml:space="preserve">40 | CENTER ON GLOBAL ENERGY POLICY | COLUMBIA SIPA | RHODIUM GROUP  ENERGY AND ENVIRONMENTAL IMPLICATIONS OF A CARBON TAX IN THE UNITED STATES Figure 23: Total natural gas demand (including renewable), 2020â€“2030 (BCF per day) Source: Rhodium Group analysis. </t>
  </si>
  <si>
    <t xml:space="preserve">40 | center on global energy policy | columbia sipa | rhodium group  energy and environmental implications of a carbon tax in the united states figure 23: total natural gas demand (including renewable), 2020â€“2030 (bcf per day) source: rhodium group analysis. </t>
  </si>
  <si>
    <t xml:space="preserve">The second scenario incorporates NRELâ€™s low-cost scenario renewable technology costs, cheaper EV battery costs, cheaper nuclear and low carbon fossil generation costs, faster uptake of high efficiency building technologies, and cheaper EV battery costs than the first scenario.22 While many of these technologies are commercially available today, some, such as renewable natural gas and industrial CCS, have been deployed in limited applications but would presumably be commercially available in the future.23 The two scenarios combined are used to consider the emissions and revenue implications of certain carbon tax rates. </t>
  </si>
  <si>
    <t xml:space="preserve">the second scenario incorporates nrelâ€™s low-cost scenario renewable technology costs, cheaper ev battery costs, cheaper nuclear and low carbon fossil generation costs, faster uptake of high efficiency building technologies, and cheaper ev battery costs than the first scenario.22 while many of these technologies are commercially available today, some, such as renewable natural gas and industrial ccs, have been deployed in limited applications but would presumably be commercially available in the future.23 the two scenarios combined are used to consider the emissions and revenue implications of certain carbon tax rates. </t>
  </si>
  <si>
    <t>The difference is the deep supply of natural gas available as part of the boom in production of shale resources across the United States.</t>
  </si>
  <si>
    <t>the difference is the deep supply of natural gas available as part of the boom in production of shale resources across the united states.</t>
  </si>
  <si>
    <t xml:space="preserve">To convert non-CO2 GHGs into CO2 equivalents, we used the same 100-year global warming potentials (GWPs) used by EPA in its GHG inventory.24 For methane emissions, we constructed emission rates for coal, oil, and natural gas production based on historical data from EPAâ€™s 2017 GHG inventory and adjusted rates downward as appropriate to reflect the effects of federal and state emissions standards. </t>
  </si>
  <si>
    <t xml:space="preserve">to convert non-co2 ghgs into co2 equivalents, we used the same 100-year global warming potentials (gwps) used by epa in its ghg inventory.24 for methane emissions, we constructed emission rates for coal, oil, and natural gas production based on historical data from epaâ€™s 2017 ghg inventory and adjusted rates downward as appropriate to reflect the effects of federal and state emissions standards. </t>
  </si>
  <si>
    <t>This is due to the shift in electric power sector dispatch away from coal and toward natural gas.</t>
  </si>
  <si>
    <t>this is due to the shift in electric power sector dispatch away from coal and toward natural gas.</t>
  </si>
  <si>
    <t>The abundance of cheap natural gas and spare NGCC capacity can serve as a substitute for coal generation in the near term.</t>
  </si>
  <si>
    <t>the abundance of cheap natural gas and spare ngcc capacity can serve as a substitute for coal generation in the near term.</t>
  </si>
  <si>
    <t xml:space="preserve">This reflects a continuation of recent market trends, in which cheap natural gas and renewables drove coalâ€™s market share down from 50 percent in 2005 to 33 percent in 2015 (figure 24). </t>
  </si>
  <si>
    <t xml:space="preserve">this reflects a continuation of recent market trends, in which cheap natural gas and renewables drove coalâ€™s market share down from 50 percent in 2005 to 33 percent in 2015 (figure 24). </t>
  </si>
  <si>
    <t xml:space="preserve">For dispatch, the generation fleet in any given year will run its low carbon intensity generators, such as natural gas combined cycle (NGCC) units, more than high carbon intensity generators, such as coal steam generators. </t>
  </si>
  <si>
    <t xml:space="preserve">for dispatch, the generation fleet in any given year will run its low carbon intensity generators, such as natural gas combined cycle (ngcc) units, more than high carbon intensity generators, such as coal steam generators. </t>
  </si>
  <si>
    <t xml:space="preserve">However, natural gasâ€™s share of generation reaches as high as 40 percent in 2024 in the $73/ton scenario before renewablesâ€™ capacity ramps up by the mid-2020s. </t>
  </si>
  <si>
    <t xml:space="preserve">however, natural gasâ€™s share of generation reaches as high as 40 percent in 2024 in the $73/ton scenario before renewablesâ€™ capacity ramps up by the mid-2020s. </t>
  </si>
  <si>
    <t>Natural gas generation includes RNG.</t>
  </si>
  <si>
    <t>natural gas generation includes rng.</t>
  </si>
  <si>
    <t xml:space="preserve">For example, recent historical CO2 emissions from natural gas systems are scaled based on the projected change in US dry natural gas production from RHG-NEMS. </t>
  </si>
  <si>
    <t xml:space="preserve">for example, recent historical co2 emissions from natural gas systems are scaled based on the projected change in us dry natural gas production from rhg-nems. </t>
  </si>
  <si>
    <t>The increase in production under a carbon tax occurs because marginal oil production is influenced by the price of natural gas.</t>
  </si>
  <si>
    <t>the increase in production under a carbon tax occurs because marginal oil production is influenced by the price of natural gas.</t>
  </si>
  <si>
    <t xml:space="preserve">Total natural gas demand in 2030, inclusive of 6.8 BCF/day of RNG, is roughly similar across tax rate scenarios compared to current policy. </t>
  </si>
  <si>
    <t xml:space="preserve">total natural gas demand in 2030, inclusive of 6.8 bcf/day of rng, is roughly similar across tax rate scenarios compared to current policy. </t>
  </si>
  <si>
    <t>Renewable electricity plus the rise of RNG in the energy system cause natural gas production to decline by 5 to 6 percent across the tax rate scenarios in 2030.</t>
  </si>
  <si>
    <t>renewable electricity plus the rise of rng in the energy system cause natural gas production to decline by 5 to 6 percent across the tax rate scenarios in 2030.</t>
  </si>
  <si>
    <t xml:space="preserve">Since 2005, coal production declined 33 percent, in large part due to the surge in natural gas production associated with the ascent of hydraulic fracturing and horizontal drilling technologies.64 These technologies drove US natural gas and petroleum production up by 50 and 84 percent, respectively, over the same time frame.65 Zero-emissions energy sources have also increased over the past decade. </t>
  </si>
  <si>
    <t xml:space="preserve">since 2005, coal production declined 33 percent, in large part due to the surge in natural gas production associated with the ascent of hydraulic fracturing and horizontal drilling technologies.64 these technologies drove us natural gas and petroleum production up by 50 and 84 percent, respectively, over the same time frame.65 zero-emissions energy sources have also increased over the past decade. </t>
  </si>
  <si>
    <t xml:space="preserve">Higher demand for natural gas in the early years of the tax leads to a reduction in net exports of natural gas relative to current policy, but the effect is small. </t>
  </si>
  <si>
    <t xml:space="preserve">higher demand for natural gas in the early years of the tax leads to a reduction in net exports of natural gas relative to current policy, but the effect is small. </t>
  </si>
  <si>
    <t>This trend reflects increasing natural gas prices and modest oil price increases over the forecast.</t>
  </si>
  <si>
    <t>this trend reflects increasing natural gas prices and modest oil price increases over the forecast.</t>
  </si>
  <si>
    <t xml:space="preserve">; â€œRenewable Natural Gas (Biomethane) Production,â€ Alternative Fuels Data Center, 2018, Accessed June 4th, 2018, https://www.afdc.energy.gov/fuels/natural_gas_renewable.html. </t>
  </si>
  <si>
    <t xml:space="preserve">; â€œrenewable natural gas (biomethane) production,â€ alternative fuels data center, 2018, accessed june 4th, 2018, https://www.afdc.energy.gov/fuels/natural_gas_renewable.html. </t>
  </si>
  <si>
    <t xml:space="preserve">The most consequential are industrial CCS, sustainably produced renewable natural gas, and modular nuclear reactors that could provide high temperature heat and power at large facilities.45 Since none of these technologies are economic without a carbon price (above relatively limited amounts of RNG produced today), they are not deployed in our current policy scenario but could play an important role in decarbonization of the sector in the long term. </t>
  </si>
  <si>
    <t xml:space="preserve">the most consequential are industrial ccs, sustainably produced renewable natural gas, and modular nuclear reactors that could provide high temperature heat and power at large facilities.45 since none of these technologies are economic without a carbon price (above relatively limited amounts of rng produced today), they are not deployed in our current policy scenario but could play an important role in decarbonization of the sector in the long term. </t>
  </si>
  <si>
    <t>20180717_3.pdf</t>
  </si>
  <si>
    <t xml:space="preserve">This regressivity is due primarily to the fact that lower-income households tend to spend a disproportionate share of their income on carbon-intensive products, especially gasoline, electricity, natural gas, and fuel oil. </t>
  </si>
  <si>
    <t xml:space="preserve">this regressivity is due primarily to the fact that lower-income households tend to spend a disproportionate share of their income on carbon-intensive products, especially gasoline, electricity, natural gas, and fuel oil. </t>
  </si>
  <si>
    <t xml:space="preserve">Second, they show that household welfare losses increase sharply (in absolute value) with the share of expenditures on electricity and natural gas, and these expenditure shares are disproportionately large for lower-income groups. </t>
  </si>
  <si>
    <t xml:space="preserve">second, they show that household welfare losses increase sharply (in absolute value) with the share of expenditures on electricity and natural gas, and these expenditure shares are disproportionately large for lower-income groups. </t>
  </si>
  <si>
    <t xml:space="preserve">For example, the expenditure shares for electricity (natural gas) are 5.8 percent (2.2 percent) for the poorest income decile but 1.8 percent (0.8 percent) for the highest income decile. </t>
  </si>
  <si>
    <t xml:space="preserve">for example, the expenditure shares for electricity (natural gas) are 5.8 percent (2.2 percent) for the poorest income decile but 1.8 percent (0.8 percent) for the highest income decile. </t>
  </si>
  <si>
    <t xml:space="preserve">Energy demand reflects the demands of five industrial sectors and three final demand sectors, and the modeling of energy supply includes oil and natural gas, coal, hydroelectric power, and nuclear power. </t>
  </si>
  <si>
    <t xml:space="preserve">energy demand reflects the demands of five industrial sectors and three final demand sectors, and the modeling of energy supply includes oil and natural gas, coal, hydroelectric power, and nuclear power. </t>
  </si>
  <si>
    <t xml:space="preserve">Second, they show that taxing only emissions from the consumption of energy goods (gasoline, electricity, natural gas, and fuel oil) is somewhat more regressive relative to annual and lifetime household income but somewhat less regressive than the carbon tax relative to annual income and lifetime income when these measures are adjusted for family size as described above. </t>
  </si>
  <si>
    <t xml:space="preserve">second, they show that taxing only emissions from the consumption of energy goods (gasoline, electricity, natural gas, and fuel oil) is somewhat more regressive relative to annual and lifetime household income but somewhat less regressive than the carbon tax relative to annual income and lifetime income when these measures are adjusted for family size as described above. </t>
  </si>
  <si>
    <t>20180717_4.pdf</t>
  </si>
  <si>
    <t xml:space="preserve">Application to a Carbon Tax TPC models a carbon tax as a selective excise tax on the carbon content of goods.3 It directly raises the relative prices of energy products used by consumers, including gasoline, home heating fuels, and electricity generated by plants powered by coal, natural gas, and oil. </t>
  </si>
  <si>
    <t xml:space="preserve">application to a carbon tax tpc models a carbon tax as a selective excise tax on the carbon content of goods.3 it directly raises the relative prices of energy products used by consumers, including gasoline, home heating fuels, and electricity generated by plants powered by coal, natural gas, and oil. </t>
  </si>
  <si>
    <t xml:space="preserve">In the central carbon tax scenario, the relative prices of energy goods would increase by about 11 percent on average in 2020, the prices of energy commodities would increase by about 5 percent, electricity prices would increase by 14 percent, and natural gas prices would increase by nearly 32 percent. </t>
  </si>
  <si>
    <t xml:space="preserve">in the central carbon tax scenario, the relative prices of energy goods would increase by about 11 percent on average in 2020, the prices of energy commodities would increase by about 5 percent, electricity prices would increase by 14 percent, and natural gas prices would increase by nearly 32 percent. </t>
  </si>
  <si>
    <t>20180719.pdf</t>
  </si>
  <si>
    <t xml:space="preserve">Rhodium Group, and the Baker Institute for â—â—   Natural gas production is 2â€“3 percent higher Public Policy at Rice University. </t>
  </si>
  <si>
    <t xml:space="preserve">rhodium group, and the baker institute for â—â—   natural gas production is 2â€“3 percent higher public policy at rice university. </t>
  </si>
  <si>
    <t xml:space="preserve">Meanwhile, renewable natural gas not Source: Rhodium Group analysis subject to the tax becomes cost competitive and begins to take market share away from ENERGYPOLICY.COLUMBIA.EDU | JULY 2018 Â­Â­ | 9  EMISSIONS, ENERGY, AND ECONOMIC IMPLICATIONS OF THE CURBELO PROPOSAL conventional fuels. </t>
  </si>
  <si>
    <t xml:space="preserve">meanwhile, renewable natural gas not source: rhodium group analysis subject to the tax becomes cost competitive and begins to take market share away from energypolicy.columbia.edu | july 2018 Â­Â­ | 9  emissions, energy, and economic implications of the curbelo proposal conventional fuels. </t>
  </si>
  <si>
    <t xml:space="preserve">When the tax is first applied in 2020, shifts in electric power generation away from coal and toward natural gas lead to an increase in production of 2 bcf (billion cubic feet) per day in 2020 (figure 6). </t>
  </si>
  <si>
    <t xml:space="preserve">when the tax is first applied in 2020, shifts in electric power generation away from coal and toward natural gas lead to an increase in production of 2 bcf (billion cubic feet) per day in 2020 (figure 6). </t>
  </si>
  <si>
    <t>Among                    carbon tax.4 The analysis assumes consumers other factors, the large and abrupt shifts in the                will respond to the carbon tax as they respond power sector are due to available and relatively                 to similar day-to-day price changes, while low-cost abatement opportunities, such as                        empirical evidence suggests the response shifting dispatch from carbon-intensive coal                     may be stronger, perhaps owing to the greater generators to lower-carbon natural gas or zero-                  visibility or permanence of a price-induced emitting generators.                                             policy change.5 Figure 2: US electric power sector emissions reductions          Figure 3: US emissions reductions from 2005 from all from 2005                                                        sectors except electric power Source: Rhodium Group analysis                                   Source: Rhodium G</t>
  </si>
  <si>
    <t>among                    carbon tax.4 the analysis assumes consumers other factors, the large and abrupt shifts in the                will respond to the carbon tax as they respond power sector are due to available and relatively                 to similar day-to-day price changes, while low-cost abatement opportunities, such as                        empirical evidence suggests the response shifting dispatch from carbon-intensive coal                     may be stronger, perhaps owing to the greater generators to lower-carbon natural gas or zero-                  visibility or permanence of a price-induced emitting generators.                                             policy change.5 figure 2: us electric power sector emissions reductions          figure 3: us emissions reductions from 2005 from all from 2005                                                        sectors except electric power source: rhodium group analysis                                   source: rhodium g</t>
  </si>
  <si>
    <t xml:space="preserve">It also includes additional lowimplications of the Curbelo proposal, this                       carbon technologies beyond those included analysis includes a range of scenarios in                        in AEO 2017, such as the availability of carbon RHG-NEMS, a version of the National Energy                       capture and storage for industrial facilities and Modeling System developed by EIA and                             renewable natural gas.1 Historical GHG data maintained by the Rhodium Group. </t>
  </si>
  <si>
    <t xml:space="preserve">it also includes additional lowimplications of the curbelo proposal, this                       carbon technologies beyond those included analysis includes a range of scenarios in                        in aeo 2017, such as the availability of carbon rhg-nems, a version of the national energy                       capture and storage for industrial facilities and modeling system developed by eia and                             renewable natural gas.1 historical ghg data maintained by the rhodium group. </t>
  </si>
  <si>
    <t xml:space="preserve">In response to the carbon tax, more renewable generating capacity comes online throughout the 2020s, displacing natural gas in the electric power sector. </t>
  </si>
  <si>
    <t xml:space="preserve">in response to the carbon tax, more renewable generating capacity comes online throughout the 2020s, displacing natural gas in the electric power sector. </t>
  </si>
  <si>
    <t xml:space="preserve">The Curbelo proposal results in a small increase in natural gas production in the first few Figure 4: US coal production                          years after the carbon tax is implemented, but production is lower in 2030 relative to current policy. </t>
  </si>
  <si>
    <t xml:space="preserve">the curbelo proposal results in a small increase in natural gas production in the first few figure 4: us coal production                          years after the carbon tax is implemented, but production is lower in 2030 relative to current policy. </t>
  </si>
  <si>
    <t xml:space="preserve">Figure 6: US natural gas production Source: Rhodium Group analysis Energy Price and Expenditure Implications The carbon tax in the Curbelo proposal Source: Rhodium Group analysis.                                  increases the cost of fuels and electricity and, Note: Values do not include renewable natural gas production in turn, increases total energy expenditures. </t>
  </si>
  <si>
    <t xml:space="preserve">figure 6: us natural gas production source: rhodium group analysis energy price and expenditure implications the carbon tax in the curbelo proposal source: rhodium group analysis.                                  increases the cost of fuels and electricity and, note: values do not include renewable natural gas production in turn, increases total energy expenditures. </t>
  </si>
  <si>
    <t xml:space="preserve">All these factors lead to natural gas production of 82â€“89 bcf per day                      Figure 7: Nonhydro renewable electricity generation in 2030 under the Curbelo proposal, which is 5â€“6 bcf per day lower than in the current policy scenario and 9â€“16 bcf per day higher than 2017 production. </t>
  </si>
  <si>
    <t xml:space="preserve">all these factors lead to natural gas production of 82â€“89 bcf per day                      figure 7: nonhydro renewable electricity generation in 2030 under the curbelo proposal, which is 5â€“6 bcf per day lower than in the current policy scenario and 9â€“16 bcf per day higher than 2017 production. </t>
  </si>
  <si>
    <t>20180807.pdf</t>
  </si>
  <si>
    <t xml:space="preserve">At a 23 | Â­Â­CENTER ON GLOBAL ENERGY POLICY | COLUMBIA SIPA  THE ROLE OF NATURAL GAS IN EUROPEâ€™S ELECTRICITY SECTOR THROUGH 2030 discount rate of 10 percent, this lowRES option appears preferable to the base case given any combination of fuel and carbon prices. </t>
  </si>
  <si>
    <t xml:space="preserve">at a 23 | Â­Â­center on global energy policy | columbia sipa  the role of natural gas in europeâ€™s electricity sector through 2030 discount rate of 10 percent, this lowres option appears preferable to the base case given any combination of fuel and carbon prices. </t>
  </si>
  <si>
    <t xml:space="preserve">Tagliapietra, in â€œThe Role of Natural Gas in the EU Decarbonization Path,â€ The European Gas Marketsâ€”Challenges and Opportunities, eds. </t>
  </si>
  <si>
    <t xml:space="preserve">tagliapietra, in â€œthe role of natural gas in the eu decarbonization path,â€ the european gas marketsâ€”challenges and opportunities, eds. </t>
  </si>
  <si>
    <t xml:space="preserve">As mentioned above, for the most part natural gas has struggled to win the competition with coal in the merit order, and European member states have, to various degrees, increased the share of renewable energy sources (RES). </t>
  </si>
  <si>
    <t xml:space="preserve">as mentioned above, for the most part natural gas has struggled to win the competition with coal in the merit order, and european member states have, to various degrees, increased the share of renewable energy sources (res). </t>
  </si>
  <si>
    <t xml:space="preserve">This paper analyzes the outlook for natural gas in Europeâ€™s electricity generation, the most substantial market for gas in the continent, in the short and medium term (to 2030). </t>
  </si>
  <si>
    <t xml:space="preserve">this paper analyzes the outlook for natural gas in europeâ€™s electricity generation, the most substantial market for gas in the continent, in the short and medium term (to 2030). </t>
  </si>
  <si>
    <t xml:space="preserve">More work is required to better understand the consequences of such shifts, if successful, for future demand for natural gas and electricity. </t>
  </si>
  <si>
    <t xml:space="preserve">more work is required to better understand the consequences of such shifts, if successful, for future demand for natural gas and electricity. </t>
  </si>
  <si>
    <t xml:space="preserve">This helps nuance all too-generic statements that a carbon price would be good news for natural gas in the European Union, as has happened with reference to the case of the United Kingdom. </t>
  </si>
  <si>
    <t xml:space="preserve">this helps nuance all too-generic statements that a carbon price would be good news for natural gas in the european union, as has happened with reference to the case of the united kingdom. </t>
  </si>
  <si>
    <t xml:space="preserve">Once the United Kingdom unilaterally installed its carbon price floor, natural gas did force out coal from power generation on an impressive scale. </t>
  </si>
  <si>
    <t xml:space="preserve">once the united kingdom unilaterally installed its carbon price floor, natural gas did force out coal from power generation on an impressive scale. </t>
  </si>
  <si>
    <t xml:space="preserve">In all the scenarios discussed, a renaissance of natural gas in the EU-28 electricity sector looks unlikely. </t>
  </si>
  <si>
    <t xml:space="preserve">in all the scenarios discussed, a renaissance of natural gas in the eu-28 electricity sector looks unlikely. </t>
  </si>
  <si>
    <t xml:space="preserve">Figure 4: The effects of implementing alternative Cases of development (highRES, lowRES) compared to the base case in various regions of the European Union given varying gas and Ð¡Ðž2 prices and discount rates ENERGYPOLICY.COLUMBIA.EDU | AUGUST 2018 Â­Â­ | 24  THE ROLE OF NATURAL GAS IN EUROPEâ€™S ELECTRICITY SECTOR THROUGH 2030 Table 5 gives overall characteristics of the positive and negative effects of the highRES and lowRES casesâ€™ implementation compared to the base case. </t>
  </si>
  <si>
    <t xml:space="preserve">figure 4: the effects of implementing alternative cases of development (highres, lowres) compared to the base case in various regions of the european union given varying gas and Ð¡Ðž2 prices and discount rates energypolicy.columbia.edu | august 2018 Â­Â­ | 24  the role of natural gas in europeâ€™s electricity sector through 2030 table 5 gives overall characteristics of the positive and negative effects of the highres and lowres casesâ€™ implementation compared to the base case. </t>
  </si>
  <si>
    <t xml:space="preserve">â—â— In determining the impact of the price of carbon on European natural gas demand, the case of the United Kingdom offers some insight. </t>
  </si>
  <si>
    <t xml:space="preserve">â—â— in determining the impact of the price of carbon on european natural gas demand, the case of the united kingdom offers some insight. </t>
  </si>
  <si>
    <t>The discussion will consider various coal and natural gas price scenarios.</t>
  </si>
  <si>
    <t>the discussion will consider various coal and natural gas price scenarios.</t>
  </si>
  <si>
    <t xml:space="preserve">27 | Â­Â­CENTER ON GLOBAL ENERGY POLICY | COLUMBIA SIPA  THE ROLE OF NATURAL GAS IN EUROPEâ€™S ELECTRICITY SECTOR THROUGH 2030 Table 6: Change of gas consumption in 2030 and total discounted costs under the highRES case Change in TDC                 Change in TDC Gas Consumption, bcm (5% Discount)                (10% Discount) base case    HighRES      Change          Sc1       Sc2      Sc3        Sc1        Sc2      Sc3 Total EU-28               133.0        92.7        -40.3       100         57        34        92         68       54 WE                         70.8        58.0         -12.8        35        22         15       30          23         19 NE                           4.6        3.0           -1.6         5        3          2         4          3          3 CEE                         13.9       10.6          -3.3          9        5          2         9          6          5 SEE                          3.7        0.6           -3.1         7        4          2 </t>
  </si>
  <si>
    <t xml:space="preserve">27 | Â­Â­center on global energy policy | columbia sipa  the role of natural gas in europeâ€™s electricity sector through 2030 table 6: change of gas consumption in 2030 and total discounted costs under the highres case change in tdc                 change in tdc gas consumption, bcm (5% discount)                (10% discount) base case    highres      change          sc1       sc2      sc3        sc1        sc2      sc3 total eu-28               133.0        92.7        -40.3       100         57        34        92         68       54 we                         70.8        58.0         -12.8        35        22         15       30          23         19 ne                           4.6        3.0           -1.6         5        3          2         4          3          3 cee                         13.9       10.6          -3.3          9        5          2         9          6          5 see                          3.7        0.6           -3.1         7        4          2 </t>
  </si>
  <si>
    <t>In this scenario prices for natural gas and coal are also more robust.</t>
  </si>
  <si>
    <t>in this scenario prices for natural gas and coal are also more robust.</t>
  </si>
  <si>
    <t xml:space="preserve">The authors also want to note that the development of renewable gas (e.g., biomethane and turning renewable electricity into hydrogen) is actively pushed and supported in parts of the European Union, in some ENERGYPOLICY.COLUMBIA.EDU | AUGUST 2018 Â­Â­ | 30  THE ROLE OF NATURAL GAS IN EUROPEâ€™S ELECTRICITY SECTOR THROUGH 2030 cases being a more cost-effective solution than full electrification but extending the need for transmission and distribution networks. </t>
  </si>
  <si>
    <t xml:space="preserve">the authors also want to note that the development of renewable gas (e.g., biomethane and turning renewable electricity into hydrogen) is actively pushed and supported in parts of the european union, in some energypolicy.columbia.edu | august 2018 Â­Â­ | 30  the role of natural gas in europeâ€™s electricity sector through 2030 cases being a more cost-effective solution than full electrification but extending the need for transmission and distribution networks. </t>
  </si>
  <si>
    <t>Another option is to combine RES with natural gas.</t>
  </si>
  <si>
    <t>another option is to combine res with natural gas.</t>
  </si>
  <si>
    <t>21 | Â­Â­CENTER ON GLOBAL ENERGY POLICY | COLUMBIA SIPA  THE ROLE OF NATURAL GAS IN EUROPEâ€™S ELECTRICITY SECTOR THROUGH 2030 3.</t>
  </si>
  <si>
    <t>21 | Â­Â­center on global energy policy | columbia sipa  the role of natural gas in europeâ€™s electricity sector through 2030 3.</t>
  </si>
  <si>
    <t>Natural gas in the electricity sector has come under significant pressure in recent years.</t>
  </si>
  <si>
    <t>natural gas in the electricity sector has come under significant pressure in recent years.</t>
  </si>
  <si>
    <t xml:space="preserve">In the United States, the advent of shale gas has created an energy system in which natural gas is playing a very prominent role. </t>
  </si>
  <si>
    <t xml:space="preserve">in the united states, the advent of shale gas has created an energy system in which natural gas is playing a very prominent role. </t>
  </si>
  <si>
    <t xml:space="preserve">In addition, more recent data from the United Kingdom also suggest that even though the carbon price floor did provide an incentive to incremental gas-fired power generation, soon thereafter renewables, storage, and efficiency took market share, including at the expense of natural gas. </t>
  </si>
  <si>
    <t xml:space="preserve">in addition, more recent data from the united kingdom also suggest that even though the carbon price floor did provide an incentive to incremental gas-fired power generation, soon thereafter renewables, storage, and efficiency took market share, including at the expense of natural gas. </t>
  </si>
  <si>
    <t xml:space="preserve">For this paper, however, the authors focus on the most substantial market for natural gas in Europe, which is electricity generation. </t>
  </si>
  <si>
    <t xml:space="preserve">for this paper, however, the authors focus on the most substantial market for natural gas in europe, which is electricity generation. </t>
  </si>
  <si>
    <t>9 | Â­Â­CENTER ON GLOBAL ENERGY POLICY | COLUMBIA SIPA  THE ROLE OF NATURAL GAS IN EUROPEâ€™S ELECTRICITY SECTOR THROUGH 2030 1.</t>
  </si>
  <si>
    <t>9 | Â­Â­center on global energy policy | columbia sipa  the role of natural gas in europeâ€™s electricity sector through 2030 1.</t>
  </si>
  <si>
    <t xml:space="preserve">15 | Â­Â­CENTER ON GLOBAL ENERGY POLICY | COLUMBIA SIPA  THE ROLE OF NATURAL GAS IN EUROPEâ€™S ELECTRICITY SECTOR THROUGH 2030 Table 4: Assumed CO2, natural gas and coal prices in the EU by scenario 2030 2015 Scen1                   Scen2                   Scen3 CO2 price, $/t               8.5                    5                       25                      45 8.0                     10.3                    11.1 EU gas, $/MMBTU (GCV)        7.0 CGEPâ€™s asumptions       IEA NP                  IEA CP 74                      74                      80 EU coal, $/t IEA NP                  IEA NP                  IEA NP ENERGYPOLICY.COLUMBIA.EDU | AUGUST 2018 Â­Â­ | 16  THE ROLE OF NATURAL GAS IN EUROPEâ€™S ELECTRICITY SECTOR THROUGH 2030 2. </t>
  </si>
  <si>
    <t xml:space="preserve">15 | Â­Â­center on global energy policy | columbia sipa  the role of natural gas in europeâ€™s electricity sector through 2030 table 4: assumed co2, natural gas and coal prices in the eu by scenario 2030 2015 scen1                   scen2                   scen3 co2 price, $/t               8.5                    5                       25                      45 8.0                     10.3                    11.1 eu gas, $/mmbtu (gcv)        7.0 cgepâ€™s asumptions       iea np                  iea cp 74                      74                      80 eu coal, $/t iea np                  iea np                  iea np energypolicy.columbia.edu | august 2018 Â­Â­ | 16  the role of natural gas in europeâ€™s electricity sector through 2030 2. </t>
  </si>
  <si>
    <t>3 | Â­Â­CENTER ON GLOBAL ENERGY POLICY | COLUMBIA SIPA  THE ROLE OF NATURAL GAS IN EUROPEâ€™S ELECTRICITY SECTOR THROUGH 2030 ABOUT THE AUTHORS Tim Boersma is a Senior Research Scholar at the Center on Global Energy Policy.</t>
  </si>
  <si>
    <t>3 | Â­Â­center on global energy policy | columbia sipa  the role of natural gas in europeâ€™s electricity sector through 2030 about the authors tim boersma is a senior research scholar at the center on global energy policy.</t>
  </si>
  <si>
    <t>ENERGYPOLICY.COLUMBIA.EDU | AUGUST 2018 Â­Â­| 4  THE ROLE OF NATURAL GAS IN EUROPEâ€™S ELECTRICITY SECTOR THROUGH 2030 TABLE OF CONTENTS Executive Summary                                                                   6 Introduction                                                                        8 1.</t>
  </si>
  <si>
    <t>energypolicy.columbia.edu | august 2018 Â­Â­| 4  the role of natural gas in europeâ€™s electricity sector through 2030 table of contents executive summary                                                                   6 introduction                                                                        8 1.</t>
  </si>
  <si>
    <t xml:space="preserve">At the same time, itâ€™s demonstrable that feedstocks like coal and natural gas are highly price responsive, such as illustrated in the case of the United Kingdom, where falling gas prices and rising coal prices, combined with a carbon price floor of little more than Â£18, natural gas in the summer of 2016 became the preferred option again, leaving coal marginalized by early 2018. </t>
  </si>
  <si>
    <t xml:space="preserve">at the same time, itâ€™s demonstrable that feedstocks like coal and natural gas are highly price responsive, such as illustrated in the case of the united kingdom, where falling gas prices and rising coal prices, combined with a carbon price floor of little more than Â£18, natural gas in the summer of 2016 became the preferred option again, leaving coal marginalized by early 2018. </t>
  </si>
  <si>
    <t xml:space="preserve">In short, the paper finds the following: â—â— A renaissance of natural gas in the EU-28 electricity sector looks unlikely, with only modest room for fuel switching and growthâ€”about 40 billion cubic meters (bcm) on a continental scale through 2030 (in 2017, European demand hovered around 483 bcm). </t>
  </si>
  <si>
    <t xml:space="preserve">in short, the paper finds the following: â—â— a renaissance of natural gas in the eu-28 electricity sector looks unlikely, with only modest room for fuel switching and growthâ€”about 40 billion cubic meters (bcm) on a continental scale through 2030 (in 2017, european demand hovered around 483 bcm). </t>
  </si>
  <si>
    <t xml:space="preserve">In a scenario with high carbon ENERGYPOLICY.COLUMBIA.EDU | AUGUST 2018 Â­Â­| 6  THE ROLE OF NATURAL GAS IN EUROPEâ€™S ELECTRICITY SECTOR THROUGH 2030 prices and high natural gas prices, by the end of the forecasting period, investments in renewables make more economic sense than natural gas in the southern part of the European Union. </t>
  </si>
  <si>
    <t xml:space="preserve">in a scenario with high carbon energypolicy.columbia.edu | august 2018 Â­Â­| 6  the role of natural gas in europeâ€™s electricity sector through 2030 prices and high natural gas prices, by the end of the forecasting period, investments in renewables make more economic sense than natural gas in the southern part of the european union. </t>
  </si>
  <si>
    <t xml:space="preserve">ENERGYPOLICY.COLUMBIA.EDU | AUGUST 2018 Â­Â­ | 28  THE ROLE OF NATURAL GAS IN EUROPEâ€™S ELECTRICITY SECTOR THROUGH 2030 For the SEE and ME regions, gas demand growth (relative to the base case) is ineffective given high fuel and CO2 prices (scenario 3), even at the discount rate of 10 percent. </t>
  </si>
  <si>
    <t xml:space="preserve">energypolicy.columbia.edu | august 2018 Â­Â­ | 28  the role of natural gas in europeâ€™s electricity sector through 2030 for the see and me regions, gas demand growth (relative to the base case) is ineffective given high fuel and co2 prices (scenario 3), even at the discount rate of 10 percent. </t>
  </si>
  <si>
    <t>They begin to be equally cost effective in terms of LCOE net of additional system ENERGYPOLICY.COLUMBIA.EDU | AUGUST 2018 Â­Â­ | 20  THE ROLE OF NATURAL GAS IN EUROPEâ€™S ELECTRICITY SECTOR THROUGH 2030 effects in the WE region.</t>
  </si>
  <si>
    <t>they begin to be equally cost effective in terms of lcoe net of additional system energypolicy.columbia.edu | august 2018 Â­Â­ | 20  the role of natural gas in europeâ€™s electricity sector through 2030 effects in the we region.</t>
  </si>
  <si>
    <t xml:space="preserve">The data presented here suggest that natural gas for electricity generation has most promise in southern Europe, chiefly because electricity demand in this part of the continent is still growing. </t>
  </si>
  <si>
    <t xml:space="preserve">the data presented here suggest that natural gas for electricity generation has most promise in southern europe, chiefly because electricity demand in this part of the continent is still growing. </t>
  </si>
  <si>
    <t>The costs of capital are likely going to be critically important in the coming years to determine whether investors turn to renewables or (in part) natural gas.</t>
  </si>
  <si>
    <t>the costs of capital are likely going to be critically important in the coming years to determine whether investors turn to renewables or (in part) natural gas.</t>
  </si>
  <si>
    <t>ENERGYPOLICY.COLUMBIA.EDU | AUGUST 2018 Â­Â­ | 48  THE ROLE OF NATURAL GAS IN EUROPEâ€™S ELECTRICITY SECTOR THROUGH 2030 49 | Â­Â­CENTER ON GLOBAL ENERGY POLICY | COLUMBIA SIPA</t>
  </si>
  <si>
    <t>energypolicy.columbia.edu | august 2018 Â­Â­ | 48  the role of natural gas in europeâ€™s electricity sector through 2030 49 | Â­Â­center on global energy policy | columbia sipa</t>
  </si>
  <si>
    <t xml:space="preserve">In her current role, she focuses on the short to mid-term gas markets and role of natural gas in the European power markets. </t>
  </si>
  <si>
    <t xml:space="preserve">in her current role, she focuses on the short to mid-term gas markets and role of natural gas in the european power markets. </t>
  </si>
  <si>
    <t>Table B-6: Assumed natural gas and coal prices by EU region by scenario 2030 WE            Scen 1         Scen 2                Scen 3 Natural gas import price, $/MMBTU (GCV) EU                                       7.0           8.0            10.3                  11.1 Western Europe                           6.8           7.9            10.1                  10.9 Central and eastern Europe               7.7           8.4            10.8                  11.7 Southeastern Europe                      7.4           8.3            10.7                  11.5 Northern Europe                          6.7           6.1            7.9                   8.5 Mediterranean Europe                     7.1           8.1            10.4                  11.2 Coal import price, $/t EU                                       57            74             74                    80 Western Europe                           56            73             73                    78 Central and eastern Eu</t>
  </si>
  <si>
    <t>table b-6: assumed natural gas and coal prices by eu region by scenario 2030 we            scen 1         scen 2                scen 3 natural gas import price, $/mmbtu (gcv) eu                                       7.0           8.0            10.3                  11.1 western europe                           6.8           7.9            10.1                  10.9 central and eastern europe               7.7           8.4            10.8                  11.7 southeastern europe                      7.4           8.3            10.7                  11.5 northern europe                          6.7           6.1            7.9                   8.5 mediterranean europe                     7.1           8.1            10.4                  11.2 coal import price, $/t eu                                       57            74             74                    80 western europe                           56            73             73                    78 central and eastern eu</t>
  </si>
  <si>
    <t>7 | Â­Â­CENTER ON GLOBAL ENERGY POLICY | COLUMBIA SIPA  THE ROLE OF NATURAL GAS IN EUROPEâ€™S ELECTRICITY SECTOR THROUGH 2030 INTRODUCTION In 2011 the International Energy Agency (IEA) described certain preconditions that could well lead to the golden age of gas.</t>
  </si>
  <si>
    <t>7 | Â­Â­center on global energy policy | columbia sipa  the role of natural gas in europeâ€™s electricity sector through 2030 introduction in 2011 the international energy agency (iea) described certain preconditions that could well lead to the golden age of gas.</t>
  </si>
  <si>
    <t xml:space="preserve">ENERGYPOLICY.COLUMBIA.EDU | AUGUST 2018 Â­Â­ | 22  THE ROLE OF NATURAL GAS IN EUROPEâ€™S ELECTRICITY SECTOR THROUGH 2030 Figure 3: The cost effects of implementing alternative development cases (highRES, lowRES) compared to the base case across the European Union, given varying gas and CO2 prices as well as discount rates These conclusions may differ somewhat in the individual regions of the EU-28 (figure 4). </t>
  </si>
  <si>
    <t xml:space="preserve">energypolicy.columbia.edu | august 2018 Â­Â­ | 22  the role of natural gas in europeâ€™s electricity sector through 2030 figure 3: the cost effects of implementing alternative development cases (highres, lowres) compared to the base case across the european union, given varying gas and co2 prices as well as discount rates these conclusions may differ somewhat in the individual regions of the eu-28 (figure 4). </t>
  </si>
  <si>
    <t>Their impact on natural gas demand is a topic that deserves more attention.</t>
  </si>
  <si>
    <t>their impact on natural gas demand is a topic that deserves more attention.</t>
  </si>
  <si>
    <t>Discussion and Conclusions                                                     30 Appendix A: Regional Split                                                        32 Appendix B: Assumptions for the LCOE Calculation                                  33 Appendix C: Results of LCOE Calculations                                          36 Appendix D: Tables for the Alternative Cases of the European Power Generation Mix                                                              42 5 | Â­Â­CENTER ON GLOBAL ENERGY POLICY | COLUMBIA SIPA  THE ROLE OF NATURAL GAS IN EUROPEâ€™S ELECTRICITY SECTOR THROUGH 2030 EXECUTIVE SUMMARY The developments underway in Europeâ€™s natural gas sector are some of the most influential and closely watched in the global gas market.</t>
  </si>
  <si>
    <t>discussion and conclusions                                                     30 appendix a: regional split                                                        32 appendix b: assumptions for the lcoe calculation                                  33 appendix c: results of lcoe calculations                                          36 appendix d: tables for the alternative cases of the european power generation mix                                                              42 5 | Â­Â­center on global energy policy | columbia sipa  the role of natural gas in europeâ€™s electricity sector through 2030 executive summary the developments underway in europeâ€™s natural gas sector are some of the most influential and closely watched in the global gas market.</t>
  </si>
  <si>
    <t xml:space="preserve">Indeed, questions are now arising about whether Europe needs new investments in natural gas infrastructure or if those investments would become stranded assets. </t>
  </si>
  <si>
    <t xml:space="preserve">indeed, questions are now arising about whether europe needs new investments in natural gas infrastructure or if those investments would become stranded assets. </t>
  </si>
  <si>
    <t xml:space="preserve">13 | Â­Â­CENTER ON GLOBAL ENERGY POLICY | COLUMBIA SIPA  THE ROLE OF NATURAL GAS IN EUROPEâ€™S ELECTRICITY SECTOR THROUGH 2030 This study does not model EU electricity demandâ€”instead, it uses reference case electricity consumption from â€œEU Energy, Transport and GHG Emissions Trends to 2050;â€ it is fixed for all scenarios. </t>
  </si>
  <si>
    <t xml:space="preserve">13 | Â­Â­center on global energy policy | columbia sipa  the role of natural gas in europeâ€™s electricity sector through 2030 this study does not model eu electricity demandâ€”instead, it uses reference case electricity consumption from â€œeu energy, transport and ghg emissions trends to 2050;â€ it is fixed for all scenarios. </t>
  </si>
  <si>
    <t xml:space="preserve">Consequently, natural gas in the electricity sector faces tough competition from other feedstocks, mostly coal and renewables. </t>
  </si>
  <si>
    <t xml:space="preserve">consequently, natural gas in the electricity sector faces tough competition from other feedstocks, mostly coal and renewables. </t>
  </si>
  <si>
    <t xml:space="preserve">Importantly, recent data suggest that even though the carbon price floor did provide an incentive for incremental gas-fired power generation, soon thereafter, renewables, storage, and efficiency eroded some of the gains made by natural gas. </t>
  </si>
  <si>
    <t xml:space="preserve">importantly, recent data suggest that even though the carbon price floor did provide an incentive for incremental gas-fired power generation, soon thereafter, renewables, storage, and efficiency eroded some of the gains made by natural gas. </t>
  </si>
  <si>
    <t xml:space="preserve">*CAAGRâ€”compound average annual growth rate ENERGYPOLICY.COLUMBIA.EDU | AUGUST 2018 Â­Â­ | 44  THE ROLE OF NATURAL GAS IN EUROPEâ€™S ELECTRICITY SECTOR THROUGH 2030 Table D-2 (PART 1): Deviation of total discounted costs (TDC) in the alternative cases of the EU power sector development (relative to the base case), given variations in fuel and CO2 prices and discount rates, mln. </t>
  </si>
  <si>
    <t xml:space="preserve">*caagrâ€”compound average annual growth rate energypolicy.columbia.edu | august 2018 Â­Â­ | 44  the role of natural gas in europeâ€™s electricity sector through 2030 table d-2 (part 1): deviation of total discounted costs (tdc) in the alternative cases of the eu power sector development (relative to the base case), given variations in fuel and co2 prices and discount rates, mln. </t>
  </si>
  <si>
    <t xml:space="preserve">In the past decade, Europe has seen significant demand swings, falling domestic production, growing concerns about dependence on Russian gas, and the advent of US liquefied natural gas exports to the world. </t>
  </si>
  <si>
    <t xml:space="preserve">in the past decade, europe has seen significant demand swings, falling domestic production, growing concerns about dependence on russian gas, and the advent of us liquefied natural gas exports to the world. </t>
  </si>
  <si>
    <t xml:space="preserve">For more information, please visit www.sipa.columbia.edu  THE ROLE OF NATURAL GAS IN EUROPEâ€™S ELECTRICITY SECTOR THROUGH 2030 BY TIM BOERSMA, TATIANA MITROVA, JOHANA TYPOLTOVA, ANNA GALKINA, AND FEDOR VESELOV AUGUST 2018 1255 Amsterdam Ave New York NY 10027 www.energypolicy.columbia.edu @ColumbiaUenergy  THE ROLE OF NATURAL GAS IN EUROPEâ€™S ELECTRICITY SECTOR THROUGH 2030 ACKNOWLEDGEMENTS For comments on earlier drafts of this paper, insightful conversations, and editorial guidance, we thank Seb Henbest, Matthew Robinson, Megan Burak, all participants to the Clingendael International Energy Program European Gas Market Workshop 2018, and three anonymous reviewers. </t>
  </si>
  <si>
    <t xml:space="preserve">for more information, please visit www.sipa.columbia.edu  the role of natural gas in europeâ€™s electricity sector through 2030 by tim boersma, tatiana mitrova, johana typoltova, anna galkina, and fedor veselov august 2018 1255 amsterdam ave new york ny 10027 www.energypolicy.columbia.edu @columbiauenergy  the role of natural gas in europeâ€™s electricity sector through 2030 acknowledgements for comments on earlier drafts of this paper, insightful conversations, and editorial guidance, we thank seb henbest, matthew robinson, megan burak, all participants to the clingendael international energy program european gas market workshop 2018, and three anonymous reviewers. </t>
  </si>
  <si>
    <t>31 | Â­Â­CENTER ON GLOBAL ENERGY POLICY | COLUMBIA SIPA  THE ROLE OF NATURAL GAS IN EUROPEâ€™S ELECTRICITY SECTOR THROUGH 2030 APPENDIX A.</t>
  </si>
  <si>
    <t>31 | Â­Â­center on global energy policy | columbia sipa  the role of natural gas in europeâ€™s electricity sector through 2030 appendix a.</t>
  </si>
  <si>
    <t xml:space="preserve">In the scenario with high carbon prices and high natural gas prices, by the end of the forecasting period, investments in renewables make more economic sense than in natural gas in this part of the European Union. </t>
  </si>
  <si>
    <t xml:space="preserve">in the scenario with high carbon prices and high natural gas prices, by the end of the forecasting period, investments in renewables make more economic sense than in natural gas in this part of the european union. </t>
  </si>
  <si>
    <t xml:space="preserve">However, suggesting that the EU does not need new investments risks underestimating the roleâ€”or the potential roleâ€”natural gas plays in various sectors of Europeâ€™s energy economy, including industry, transportation, and commercial and residential usage. </t>
  </si>
  <si>
    <t xml:space="preserve">however, suggesting that the eu does not need new investments risks underestimating the roleâ€”or the potential roleâ€”natural gas plays in various sectors of europeâ€™s energy economy, including industry, transportation, and commercial and residential usage. </t>
  </si>
  <si>
    <t>These costs are related to the requirements on the supply of additional ENERGYPOLICY.COLUMBIA.EDU | AUGUST 2018 Â­Â­ | 10  THE ROLE OF NATURAL GAS IN EUROPEâ€™S ELECTRICITY SECTOR THROUGH 2030 capacity and electricity resources.</t>
  </si>
  <si>
    <t>these costs are related to the requirements on the supply of additional energypolicy.columbia.edu | august 2018 Â­Â­ | 10  the role of natural gas in europeâ€™s electricity sector through 2030 capacity and electricity resources.</t>
  </si>
  <si>
    <t>The first scenario assumes that political challenges continue to complicate meaningful carbon pricing and assumes relatively low prices for natural gas and coal.</t>
  </si>
  <si>
    <t>the first scenario assumes that political challenges continue to complicate meaningful carbon pricing and assumes relatively low prices for natural gas and coal.</t>
  </si>
  <si>
    <t xml:space="preserve">Because these scenarios assume the absence of subsidies, the authors consider this outcome to be quite significant, also because, if one assumes high natural gas and carbon prices and low interest rates, the room for gas demand growth in the EU-28 will be substantially reduced. </t>
  </si>
  <si>
    <t xml:space="preserve">because these scenarios assume the absence of subsidies, the authors consider this outcome to be quite significant, also because, if one assumes high natural gas and carbon prices and low interest rates, the room for gas demand growth in the eu-28 will be substantially reduced. </t>
  </si>
  <si>
    <t xml:space="preserve">Table B-2: Assumed dynamics of the RES capital costs decline in the European Union Technology                                Size             2016          2020        2030      2040 Wind onshore, utility scale               Utility scale    100%          99%         96%       94% Wind offshore, utility scale              Utility scale    100%          84%         70%       63% Solar PV, utility scale                   Utility scale    100%          95%         67%       51% Solar PV, residential                     Residential      100%          80%         53%       41% 33 | Â­Â­CENTER ON GLOBAL ENERGY POLICY | COLUMBIA SIPA  THE ROLE OF NATURAL GAS IN EUROPEâ€™S ELECTRICITY SECTOR THROUGH 2030 Operation and management (O&amp;M) costs are estimated as averages from the BNEF country database for different RES technologies and expressed as percent of CAPEX (without regional cost differences). </t>
  </si>
  <si>
    <t xml:space="preserve">table b-2: assumed dynamics of the res capital costs decline in the european union technology                                size             2016          2020        2030      2040 wind onshore, utility scale               utility scale    100%          99%         96%       94% wind offshore, utility scale              utility scale    100%          84%         70%       63% solar pv, utility scale                   utility scale    100%          95%         67%       51% solar pv, residential                     residential      100%          80%         53%       41% 33 | Â­Â­center on global energy policy | columbia sipa  the role of natural gas in europeâ€™s electricity sector through 2030 operation and management (o&amp;m) costs are estimated as averages from the bnef country database for different res technologies and expressed as percent of capex (without regional cost differences). </t>
  </si>
  <si>
    <t xml:space="preserve">THE ROLE OF NATURAL GAS IN EUROPEâ€™S ELECTRICITY SECTOR THROUGH 2030 BY TIM BOERSMA, TATIANA MITROVA, JOHANA TYPOLTOVA, ANNA GALKINA, AND FEDOR VESELOV AUGUST 2018  ABOUT THE CENTER ON GLOBAL ENERGY POLICY The Center on Global Energy Policy provides independent, balanced, data-driven analysis to help policymakers navigate the complex world of energy. </t>
  </si>
  <si>
    <t xml:space="preserve">the role of natural gas in europeâ€™s electricity sector through 2030 by tim boersma, tatiana mitrova, johana typoltova, anna galkina, and fedor veselov august 2018  about the center on global energy policy the center on global energy policy provides independent, balanced, data-driven analysis to help policymakers navigate the complex world of energy. </t>
  </si>
  <si>
    <t xml:space="preserve">It is also worth noting that in this study the authors worked with 2015 data, and, with cost curves for RES not being static, the authors believe that this illustrates a trend in which the gap between RES and natural gas in the EU-28 will continue to narrow. </t>
  </si>
  <si>
    <t xml:space="preserve">it is also worth noting that in this study the authors worked with 2015 data, and, with cost curves for res not being static, the authors believe that this illustrates a trend in which the gap between res and natural gas in the eu-28 will continue to narrow. </t>
  </si>
  <si>
    <t xml:space="preserve">25 | Â­Â­CENTER ON GLOBAL ENERGY POLICY | COLUMBIA SIPA  THE ROLE OF NATURAL GAS IN EUROPEâ€™S ELECTRICITY SECTOR THROUGH 2030 Table 5: An analysis of the zones of effectiveness of different scales of RES developmentâ€”implementation in Europe and its regions (indicating deviations in total discounted costs, bln USD) Case                               LowRES                                             HighRES Discount Rate                     5%                      10%                        5%                       10% Gas price                min    med       max      min    med     max      min      med     max      min     med     max EU-28 Min       -37      -8        2      -42    -26      -21     100       71       61      92       76     71 CO2 Med        -23       6       16      -34    -18      -13      86       57      48       84       68     63 price Max         -9      20      29       -26    -10       -5      73       44      34       76       60     54 WE Min       </t>
  </si>
  <si>
    <t xml:space="preserve">25 | Â­Â­center on global energy policy | columbia sipa  the role of natural gas in europeâ€™s electricity sector through 2030 table 5: an analysis of the zones of effectiveness of different scales of res developmentâ€”implementation in europe and its regions (indicating deviations in total discounted costs, bln usd) case                               lowres                                             highres discount rate                     5%                      10%                        5%                       10% gas price                min    med       max      min    med     max      min      med     max      min     med     max eu-28 min       -37      -8        2      -42    -26      -21     100       71       61      92       76     71 co2 med        -23       6       16      -34    -18      -13      86       57      48       84       68     63 price max         -9      20      29       -26    -10       -5      73       44      34       76       60     54 we min       </t>
  </si>
  <si>
    <t xml:space="preserve">Hence, this study assesses whether in fact analysts and policy makers should anticipate a bigger role for natural gas in Europeâ€™s electricity mix in the medium and long term (up to 2030). </t>
  </si>
  <si>
    <t xml:space="preserve">hence, this study assesses whether in fact analysts and policy makers should anticipate a bigger role for natural gas in europeâ€™s electricity mix in the medium and long term (up to 2030). </t>
  </si>
  <si>
    <t>In addition, ENERGYPOLICY.COLUMBIA.EDU | AUGUST 2018 Â­Â­ | 8  THE ROLE OF NATURAL GAS IN EUROPEâ€™S ELECTRICITY SECTOR THROUGH 2030 some of the authorsâ€™ earlier work has suggested that more ambitious carbon pricing in the European Union could also be a boon for natural gas demand, likely at the expense of coal.3 However, it is important to note the limits to this line of reasoning, as the ability to switch fuels in the power sector differs on a country-by-country basis and depends on the availability of underutilized installed generation capacity.4 HonorÃ© concluded that natural gas might see modest growth in the European power sector, with specifics depending on national market characteristics, available alternative fuels and prices, and policies, including those aimed to price carbon.5 Hafner and Tagliapietra suggested that renewable energy sources to date have followed a â€œfit and forgetâ€ logic, meaning that they are not integrated in electricity markets but have priority dispat</t>
  </si>
  <si>
    <t>in addition, energypolicy.columbia.edu | august 2018 Â­Â­ | 8  the role of natural gas in europeâ€™s electricity sector through 2030 some of the authorsâ€™ earlier work has suggested that more ambitious carbon pricing in the european union could also be a boon for natural gas demand, likely at the expense of coal.3 however, it is important to note the limits to this line of reasoning, as the ability to switch fuels in the power sector differs on a country-by-country basis and depends on the availability of underutilized installed generation capacity.4 honorÃ© concluded that natural gas might see modest growth in the european power sector, with specifics depending on national market characteristics, available alternative fuels and prices, and policies, including those aimed to price carbon.5 hafner and tagliapietra suggested that renewable energy sources to date have followed a â€œfit and forgetâ€ logic, meaning that they are not integrated in electricity markets but have priority dispat</t>
  </si>
  <si>
    <t xml:space="preserve">ENERGYPOLICY.COLUMBIA.EDU | AUGUST 2018 Â­Â­ | 26  THE ROLE OF NATURAL GAS IN EUROPEâ€™S ELECTRICITY SECTOR THROUGH 2030 Figure 5: The impact of additional capacity reserves on the effects of highRES case implementation Results obtained allow the authors to determine possible ranges and the cost effects of changes in gas demand in the EU-28 power sector, given different scales of renewable energy development in the lowRES and highRES cases. </t>
  </si>
  <si>
    <t xml:space="preserve">energypolicy.columbia.edu | august 2018 Â­Â­ | 26  the role of natural gas in europeâ€™s electricity sector through 2030 figure 5: the impact of additional capacity reserves on the effects of highres case implementation results obtained allow the authors to determine possible ranges and the cost effects of changes in gas demand in the eu-28 power sector, given different scales of renewable energy development in the lowres and highres cases. </t>
  </si>
  <si>
    <t xml:space="preserve">As the costs of renewable technologies like solar and wind continue to fall, it seems only a matter of time before these too can compete based solely on price.1 This in turn has led an increasing number of analysts and policy makers to suggest that new investments in natural gas infrastructure are not needed in the European Union, as they risk becoming stranded assets in the not-too-distant future.2 The authors believe that all toogeneric statements along these lines risk missing the role that natural gas plays in various sectors of Europeâ€™s energy economy, including industry (where it will be hard to replace), transportation (where it could gain market share at the expense of oil products), and commercial/residential usage (for heating and cooking). </t>
  </si>
  <si>
    <t xml:space="preserve">as the costs of renewable technologies like solar and wind continue to fall, it seems only a matter of time before these too can compete based solely on price.1 this in turn has led an increasing number of analysts and policy makers to suggest that new investments in natural gas infrastructure are not needed in the european union, as they risk becoming stranded assets in the not-too-distant future.2 the authors believe that all toogeneric statements along these lines risk missing the role that natural gas plays in various sectors of europeâ€™s energy economy, including industry (where it will be hard to replace), transportation (where it could gain market share at the expense of oil products), and commercial/residential usage (for heating and cooking). </t>
  </si>
  <si>
    <t>ENERGYPOLICY.COLUMBIA.EDU | AUGUST 2018 Â­Â­ | 14  THE ROLE OF NATURAL GAS IN EUROPEâ€™S ELECTRICITY SECTOR THROUGH 2030 Table 3: Description of the lowRES and highRES cases Case                                              LowRES Case                          HighRES Case Share of RES in 2030                              Fixed at level of 2020               30 % Additional capacity reserve for RES               Not required with the lower level    Required for 100% of additional of RES capacity (in comparison to    RES capacity (in comparison to the base case)                       the base case) Substitution of RES generation                    Additional generation from           Additional RES generation gas-fired plants compensates         substitutes the electricity from the lower level of RES electricity   gas-fired plants production Gas-fired plantsâ€™ efficiency for RES/gas          Average efficiency 50% used substitution CO2 emission rates for gas                        2</t>
  </si>
  <si>
    <t>energypolicy.columbia.edu | august 2018 Â­Â­ | 14  the role of natural gas in europeâ€™s electricity sector through 2030 table 3: description of the lowres and highres cases case                                              lowres case                          highres case share of res in 2030                              fixed at level of 2020               30 % additional capacity reserve for res               not required with the lower level    required for 100% of additional of res capacity (in comparison to    res capacity (in comparison to the base case)                       the base case) substitution of res generation                    additional generation from           additional res generation gas-fired plants compensates         substitutes the electricity from the lower level of res electricity   gas-fired plants production gas-fired plantsâ€™ efficiency for res/gas          average efficiency 50% used substitution co2 emission rates for gas                        2</t>
  </si>
  <si>
    <t xml:space="preserve">In case B1, the decrease of fuel costs of existing gas/coal-fired plants is compared with the costs for RES ENERGYPOLICY.COLUMBIA.EDU | AUGUST 2018 Â­Â­ | 12  THE ROLE OF NATURAL GAS IN EUROPEâ€™S ELECTRICITY SECTOR THROUGH 2030 plantsâ€™ development and operation. </t>
  </si>
  <si>
    <t xml:space="preserve">in case b1, the decrease of fuel costs of existing gas/coal-fired plants is compared with the costs for res energypolicy.columbia.edu | august 2018 Â­Â­ | 12  the role of natural gas in europeâ€™s electricity sector through 2030 plantsâ€™ development and operation. </t>
  </si>
  <si>
    <t xml:space="preserve">In the scenarios presented here, one might see room for limited growth but also for limited decline of natural gas demand in the period up to 2030, truly depending on fuel prices, carbon prices, and interest rates. </t>
  </si>
  <si>
    <t xml:space="preserve">in the scenarios presented here, one might see room for limited growth but also for limited decline of natural gas demand in the period up to 2030, truly depending on fuel prices, carbon prices, and interest rates. </t>
  </si>
  <si>
    <t xml:space="preserve">Table A-1: Division of EU countries into five regions Region                                                    Countries Western Europe (WE)                                       Belgium, France, Germany, Ireland, Luxembourg, the Netherlands, the United Kingdom, Denmark Northern Europe (NE)                                      Finland, Sweden Central and Eastern Europe (CEE)                          Austria, the Czech Republic, Estonia, Hungary, Latvia, Lithuania, Poland, the Slovak Republic Mediterranean Europe (ME)                                 Cyprus, Greece, Italy, Malta, Portugal, Spain Southeastern Europe (SEE)                                 Bulgaria, Croatia, Slovenia, Romania ENERGYPOLICY.COLUMBIA.EDU | AUGUST 2018 Â­Â­ | 32  THE ROLE OF NATURAL GAS IN EUROPEâ€™S ELECTRICITY SECTOR THROUGH 2030 APPENDIX B. </t>
  </si>
  <si>
    <t xml:space="preserve">table a-1: division of eu countries into five regions region                                                    countries western europe (we)                                       belgium, france, germany, ireland, luxembourg, the netherlands, the united kingdom, denmark northern europe (ne)                                      finland, sweden central and eastern europe (cee)                          austria, the czech republic, estonia, hungary, latvia, lithuania, poland, the slovak republic mediterranean europe (me)                                 cyprus, greece, italy, malta, portugal, spain southeastern europe (see)                                 bulgaria, croatia, slovenia, romania energypolicy.columbia.edu | august 2018 Â­Â­ | 32  the role of natural gas in europeâ€™s electricity sector through 2030 appendix b. </t>
  </si>
  <si>
    <t xml:space="preserve">Fuel prices, carbon prices, and interest rates will be critical factors in determining whether demand for natural gas increases or declines. </t>
  </si>
  <si>
    <t xml:space="preserve">fuel prices, carbon prices, and interest rates will be critical factors in determining whether demand for natural gas increases or declines. </t>
  </si>
  <si>
    <t xml:space="preserve">17 | Â­Â­CENTER ON GLOBAL ENERGY POLICY | COLUMBIA SIPA  THE ROLE OF NATURAL GAS IN EUROPEâ€™S ELECTRICITY SECTOR THROUGH 2030 Figure 2: LCOE ranges for gas, coal and RES generation by EU-28 regions in 2030 (5 percent discount) WE  NE  ENERGYPOLICY.COLUMBIA.EDU | AUGUST 2018 Â­Â­ | 18  THE ROLE OF NATURAL GAS IN EUROPEâ€™S ELECTRICITY SECTOR THROUGH 2030 CEE  ME  19 | Â­Â­CENTER ON GLOBAL ENERGY POLICY | COLUMBIA SIPA  THE ROLE OF NATURAL GAS IN EUROPEâ€™S ELECTRICITY SECTOR THROUGH 2030 SEE  The impact of fuel and carbon pricesâ€™ uncertainties on the 2030 results A minimum increase in the prices of fuel and carbon by 2030 (scenario 1) reduces but does not eliminate the difference between LCOE of gas plants and RES. </t>
  </si>
  <si>
    <t xml:space="preserve">17 | Â­Â­center on global energy policy | columbia sipa  the role of natural gas in europeâ€™s electricity sector through 2030 figure 2: lcoe ranges for gas, coal and res generation by eu-28 regions in 2030 (5 percent discount) we  ne  energypolicy.columbia.edu | august 2018 Â­Â­ | 18  the role of natural gas in europeâ€™s electricity sector through 2030 cee  me  19 | Â­Â­center on global energy policy | columbia sipa  the role of natural gas in europeâ€™s electricity sector through 2030 see  the impact of fuel and carbon pricesâ€™ uncertainties on the 2030 results a minimum increase in the prices of fuel and carbon by 2030 (scenario 1) reduces but does not eliminate the difference between lcoe of gas plants and res. </t>
  </si>
  <si>
    <t xml:space="preserve">Once the United Kingdom unilaterally installed its carbon price floor, natural gas did force coal out of power generation on an impressive scale. </t>
  </si>
  <si>
    <t xml:space="preserve">once the united kingdom unilaterally installed its carbon price floor, natural gas did force coal out of power generation on an impressive scale. </t>
  </si>
  <si>
    <t xml:space="preserve">In Europe, domestic natural gas production is in decline, and it looks increasingly likely that shale gas will not play a major role on the continent, paving the way for increased imports of hydrocarbons. </t>
  </si>
  <si>
    <t xml:space="preserve">in europe, domestic natural gas production is in decline, and it looks increasingly likely that shale gas will not play a major role on the continent, paving the way for increased imports of hydrocarbons. </t>
  </si>
  <si>
    <t xml:space="preserve">She is engaged in developing the ERI RASâ€™ own economic modelling complex, her research interests include world natural gas markets development, factor analysis, demand forecasting. </t>
  </si>
  <si>
    <t xml:space="preserve">she is engaged in developing the eri rasâ€™ own economic modelling complex, her research interests include world natural gas markets development, factor analysis, demand forecasting. </t>
  </si>
  <si>
    <t xml:space="preserve">â—â— Increasing natural gas demand for electricity generation is most promising for southern Europe, chiefly because electricity demand in this part of the continent is still growing, although competition from renewables here is fierce. </t>
  </si>
  <si>
    <t xml:space="preserve">â—â— increasing natural gas demand for electricity generation is most promising for southern europe, chiefly because electricity demand in this part of the continent is still growing, although competition from renewables here is fierce. </t>
  </si>
  <si>
    <t>20181031.pdf</t>
  </si>
  <si>
    <t>Exchanging information about and promoting innovation across the â€œnatural gas to household consumerâ€ value-chain can help the region to best exploit the potential benefits to energy access of natural gas.</t>
  </si>
  <si>
    <t>exchanging information about and promoting innovation across the â€œnatural gas to household consumerâ€ value-chain can help the region to best exploit the potential benefits to energy access of natural gas.</t>
  </si>
  <si>
    <t xml:space="preserve">Table 2: Population with access to natural gas (1000 inhabitants) Country                          2015                  2016 Argentina                      26,779               27,168 Bolivia                         1,941                 2,201 Brazil                         11,369               12,129 Chile                           2,026                 1,895 Colombia                       26,298               27,947 Mexico                          4,987                 4,419 Peru                            1,243                 1,554 Uruguay                           116                   156 Source: Data estimated by OLADE Much of the coverage in natural gas has been in urban areas (see Table 3), with rates that are typically higher than the national rates (compare to Table 1). </t>
  </si>
  <si>
    <t xml:space="preserve">table 2: population with access to natural gas (1000 inhabitants) country                          2015                  2016 argentina                      26,779               27,168 bolivia                         1,941                 2,201 brazil                         11,369               12,129 chile                           2,026                 1,895 colombia                       26,298               27,947 mexico                          4,987                 4,419 peru                            1,243                 1,554 uruguay                           116                   156 source: data estimated by olade much of the coverage in natural gas has been in urban areas (see table 3), with rates that are typically higher than the national rates (compare to table 1). </t>
  </si>
  <si>
    <t xml:space="preserve">For example, policymakers, the private sector and other stakeholders can benefit from a better understanding of this fuel as it relates to household use, including (i) the current levels of household access to natural gas, and the extent to which it is used for cooking and/or for residential heating; (ii) the potential demand for natural gas for clean cooking and residential heat (including potentially the use of geospatial mapping tools); (iii) the proximity (or even colocation) between residential and commercial points of demand, as well as the relationship to industrial demand; and (iv) the state of the art and innovations in gas distribution network design, installation and operations, and related regulatory and policy frameworks. </t>
  </si>
  <si>
    <t xml:space="preserve">for example, policymakers, the private sector and other stakeholders can benefit from a better understanding of this fuel as it relates to household use, including (i) the current levels of household access to natural gas, and the extent to which it is used for cooking and/or for residential heating; (ii) the potential demand for natural gas for clean cooking and residential heat (including potentially the use of geospatial mapping tools); (iii) the proximity (or even colocation) between residential and commercial points of demand, as well as the relationship to industrial demand; and (iv) the state of the art and innovations in gas distribution network design, installation and operations, and related regulatory and policy frameworks. </t>
  </si>
  <si>
    <t xml:space="preserve">In the LAC context, natural gas has important potentials to support sound and sustainable economic development in the region, including by helping to meet LACâ€™s three energy access needs, namely to electricity, to clean cooking and to residential heating. </t>
  </si>
  <si>
    <t xml:space="preserve">in the lac context, natural gas has important potentials to support sound and sustainable economic development in the region, including by helping to meet lacâ€™s three energy access needs, namely to electricity, to clean cooking and to residential heating. </t>
  </si>
  <si>
    <t>Natural Gas: an important fuel for the LAC region.</t>
  </si>
  <si>
    <t>natural gas: an important fuel for the lac region.</t>
  </si>
  <si>
    <t>Penetration rates of natural gas differ across these countries and have been changing over time within them.</t>
  </si>
  <si>
    <t>penetration rates of natural gas differ across these countries and have been changing over time within them.</t>
  </si>
  <si>
    <t>25  Table 3: Percentage of the urban population with access to natural gas Country                          2015                 2016 Argentina                          67                   68 Bolivia                            26                   29 Brazil                              6                     7 Chile                              13                   12 Colombia                           55                   57 Mexico                              5                     4 Peru                                5                     6 Uruguay                             4                     5 Source: Data estimated by OLADE Given the potentially important role that natural gas can play in expanding access in the LAC region to the key forms of energy household use addressed in this Voluntary Action Plan (namely electricity, clean cooking and residential heat), as well as the significant contribution of this fuel to continued sustainable economic growth (notably within</t>
  </si>
  <si>
    <t>25  table 3: percentage of the urban population with access to natural gas country                          2015                 2016 argentina                          67                   68 bolivia                            26                   29 brazil                              6                     7 chile                              13                   12 colombia                           55                   57 mexico                              5                     4 peru                                5                     6 uruguay                             4                     5 source: data estimated by olade given the potentially important role that natural gas can play in expanding access in the lac region to the key forms of energy household use addressed in this voluntary action plan (namely electricity, clean cooking and residential heat), as well as the significant contribution of this fuel to continued sustainable economic growth (notably within</t>
  </si>
  <si>
    <t xml:space="preserve">Given the important role that natural gas can play in providing access, it is useful to understand and analyse more fully the current situation and its potential. </t>
  </si>
  <si>
    <t xml:space="preserve">given the important role that natural gas can play in providing access, it is useful to understand and analyse more fully the current situation and its potential. </t>
  </si>
  <si>
    <t xml:space="preserve">Annex 2:  LAC household access to natural gas: Another source of modern energy to promote economic and social development Annex 3:  LAC energy access illustrations: Some successes (Ecuador, Guatemala, Honduras, Nicaragua and Peru) and the challenge in Haiti Annex 4:  Implementation of the G20 Sub-Saharan Africa and Asia-Pacific Energy Access Voluntary Action Plans 21  Annex 1-a LAC Electricity Access Data â€“ Country and Regional Levels 2016: (a) Population without access to electricity and (b) % of coverage by LAC country Country                         # 1000's w/out                   % with Argentina                                      529                  98.8 Barbados                                          1                 99.8 Belize                                          26                  93.0 Bolivia                                     1,308                   88.0 Brazil                                         414                  99.8 Chile                      </t>
  </si>
  <si>
    <t xml:space="preserve">annex 2:  lac household access to natural gas: another source of modern energy to promote economic and social development annex 3:  lac energy access illustrations: some successes (ecuador, guatemala, honduras, nicaragua and peru) and the challenge in haiti annex 4:  implementation of the g20 sub-saharan africa and asia-pacific energy access voluntary action plans 21  annex 1-a lac electricity access data â€“ country and regional levels 2016: (a) population without access to electricity and (b) % of coverage by lac country country                         # 1000's w/out                   % with argentina                                      529                  98.8 barbados                                          1                 99.8 belize                                          26                  93.0 bolivia                                     1,308                   88.0 brazil                                         414                  99.8 chile                      </t>
  </si>
  <si>
    <t xml:space="preserve">There are additional energy access dimensions that are relevant for the LAC region, including access to modern energy sources for residential heat and to natural gas, two areas where there are opportunities for expansion. a) Access to electricity. </t>
  </si>
  <si>
    <t xml:space="preserve">there are additional energy access dimensions that are relevant for the lac region, including access to modern energy sources for residential heat and to natural gas, two areas where there are opportunities for expansion. a) access to electricity. </t>
  </si>
  <si>
    <t xml:space="preserve">Given this important role that natural gas can play in the LAC region, it is worthwhile to analyse in greater depth key aspects of this fuel as they relate to energy access. </t>
  </si>
  <si>
    <t xml:space="preserve">given this important role that natural gas can play in the lac region, it is worthwhile to analyse in greater depth key aspects of this fuel as they relate to energy access. </t>
  </si>
  <si>
    <t xml:space="preserve">Natural gas is an important source for power generation and thereby an important fuel in the electricity access effort; it is also a source for clean cooking and for residential heat, in particular in areas with high population densities. </t>
  </si>
  <si>
    <t xml:space="preserve">natural gas is an important source for power generation and thereby an important fuel in the electricity access effort; it is also a source for clean cooking and for residential heat, in particular in areas with high population densities. </t>
  </si>
  <si>
    <t xml:space="preserve">As a consequence, natural gas is a fuel that supports the LAC regionâ€™s various energy access agendas (electricity, clean cooking and residential heat) while also supporting economic growth and the low-carbon energy transition. </t>
  </si>
  <si>
    <t xml:space="preserve">as a consequence, natural gas is a fuel that supports the lac regionâ€™s various energy access agendas (electricity, clean cooking and residential heat) while also supporting economic growth and the low-carbon energy transition. </t>
  </si>
  <si>
    <t xml:space="preserve">Natural gas also supports economic growth in various ways that extend beyond power generation, including for petrochemical and other industrial production, and in the transport, residential and commercial sectors. </t>
  </si>
  <si>
    <t xml:space="preserve">natural gas also supports economic growth in various ways that extend beyond power generation, including for petrochemical and other industrial production, and in the transport, residential and commercial sectors. </t>
  </si>
  <si>
    <t xml:space="preserve">Argentina, for example, is looking to significantly expand access to natural gas (and with that, to tap into the variety of attendant benefits it has identified) and is in parallel moving to exploit more fully the resources in its large domestic Vaca Muerta formation. </t>
  </si>
  <si>
    <t xml:space="preserve">argentina, for example, is looking to significantly expand access to natural gas (and with that, to tap into the variety of attendant benefits it has identified) and is in parallel moving to exploit more fully the resources in its large domestic vaca muerta formation. </t>
  </si>
  <si>
    <t>Natural gas and other fuel sources have their roles to play in this regard.</t>
  </si>
  <si>
    <t>natural gas and other fuel sources have their roles to play in this regard.</t>
  </si>
  <si>
    <t xml:space="preserve">The LAC region is endowed with many natural resources, including natural gas and hydro-electric generating capacity. </t>
  </si>
  <si>
    <t xml:space="preserve">the lac region is endowed with many natural resources, including natural gas and hydro-electric generating capacity. </t>
  </si>
  <si>
    <t xml:space="preserve">Different countries of the LAC region have natural gas markets that have different levels of maturity, as well as different goals regarding its expansion. </t>
  </si>
  <si>
    <t xml:space="preserve">different countries of the lac region have natural gas markets that have different levels of maturity, as well as different goals regarding its expansion. </t>
  </si>
  <si>
    <t xml:space="preserve">Providing access to modern forms of residential heating (e.g., replacing inefficient wood burning with modern energy sources such as electricity, solar heating and natural gas) is a major challenge for cold areas in the LAC region, and consequently is an important part of the regionâ€™s energy access effort. </t>
  </si>
  <si>
    <t xml:space="preserve">providing access to modern forms of residential heating (e.g., replacing inefficient wood burning with modern energy sources such as electricity, solar heating and natural gas) is a major challenge for cold areas in the lac region, and consequently is an important part of the regionâ€™s energy access effort. </t>
  </si>
  <si>
    <t xml:space="preserve">Natural gas is used extensively and increasingly for power generation, and thereby is an important fuel in the electricity access effort. </t>
  </si>
  <si>
    <t xml:space="preserve">natural gas is used extensively and increasingly for power generation, and thereby is an important fuel in the electricity access effort. </t>
  </si>
  <si>
    <t xml:space="preserve">As noted in the main text regarding the use of natural gas for clean cooking (and similarly residential heat), higher and denser population areas are by their nature better equipped to carry the attendant infrastructure costs of building a retail gas distribution network. </t>
  </si>
  <si>
    <t xml:space="preserve">as noted in the main text regarding the use of natural gas for clean cooking (and similarly residential heat), higher and denser population areas are by their nature better equipped to carry the attendant infrastructure costs of building a retail gas distribution network. </t>
  </si>
  <si>
    <t>Natural gas is an important part of the solution in climate change mitigation efforts.</t>
  </si>
  <si>
    <t>natural gas is an important part of the solution in climate change mitigation efforts.</t>
  </si>
  <si>
    <t xml:space="preserve">Virtually all energy production and use projections point to the increased use of natural gas (see, for example, the 2017 energy projections of the United States Department of Energyâ€™s Energy Information Administration and of the International Energy Agency). </t>
  </si>
  <si>
    <t xml:space="preserve">virtually all energy production and use projections point to the increased use of natural gas (see, for example, the 2017 energy projections of the united states department of energyâ€™s energy information administration and of the international energy agency). </t>
  </si>
  <si>
    <t xml:space="preserve">âž¢  Many fuels have a role to play in promoting access, including notably natural gas that can be used effectively for electricity generation and to provide clean cooking and residential heat. </t>
  </si>
  <si>
    <t xml:space="preserve">âž¢  many fuels have a role to play in promoting access, including notably natural gas that can be used effectively for electricity generation and to provide clean cooking and residential heat. </t>
  </si>
  <si>
    <t xml:space="preserve">Policymakers, the private sector and other stakeholders can benefit from a better understanding of this fuel, including (i) the current levels of household access to natural gas, and the extent to which it is used for cooking and/or for residential heating, and (ii) the plans to expand this access, the potential for future expansion and the possible benefits from this expansion. </t>
  </si>
  <si>
    <t xml:space="preserve">policymakers, the private sector and other stakeholders can benefit from a better understanding of this fuel, including (i) the current levels of household access to natural gas, and the extent to which it is used for cooking and/or for residential heating, and (ii) the plans to expand this access, the potential for future expansion and the possible benefits from this expansion. </t>
  </si>
  <si>
    <t>It is the only fossil fuel whose consumption increases across various low-carbon scenarios. b) Towards a better understanding of household access to natural gas: Different countries of LAC have natural gas markets with varying levels of maturity and diverse goals regarding its expansion.</t>
  </si>
  <si>
    <t>it is the only fossil fuel whose consumption increases across various low-carbon scenarios. b) towards a better understanding of household access to natural gas: different countries of lac have natural gas markets with varying levels of maturity and diverse goals regarding its expansion.</t>
  </si>
  <si>
    <t xml:space="preserve">Electricity also has a role to play, (in particular as a low-carbon source over the longer run as electricity systems decarbonise), as does natural gas (for example, in areas that have high population density or where other large-scale users, such as industry, can help to support the infrastructure costs and depending on the countryâ€™s energy 11  transition strategy). </t>
  </si>
  <si>
    <t xml:space="preserve">electricity also has a role to play, (in particular as a low-carbon source over the longer run as electricity systems decarbonise), as does natural gas (for example, in areas that have high population density or where other large-scale users, such as industry, can help to support the infrastructure costs and depending on the countryâ€™s energy 11  transition strategy). </t>
  </si>
  <si>
    <t>Natural gas is also a potential fuel choice for clean cooking and residential heat.</t>
  </si>
  <si>
    <t>natural gas is also a potential fuel choice for clean cooking and residential heat.</t>
  </si>
  <si>
    <t>Table 1: Percentage of the population with access to natural gas Country                          2015                2016 Argentina                           62                  62 Bolivia                             18                  20 Brazil                               6                   6 Chile                               11                  10 Colombia                            55                  57 Mexico                               4                   4 Peru                                 4                   4 Uruguay                              3                   4 Source: Data estimated by OLADE 24  The number of people connected to natural gas has been increasing within the region (see table 2).</t>
  </si>
  <si>
    <t>table 1: percentage of the population with access to natural gas country                          2015                2016 argentina                           62                  62 bolivia                             18                  20 brazil                               6                   6 chile                               11                  10 colombia                            55                  57 mexico                               4                   4 peru                                 4                   4 uruguay                              3                   4 source: data estimated by olade 24  the number of people connected to natural gas has been increasing within the region (see table 2).</t>
  </si>
  <si>
    <t>Some of the dynamics surrounding the access to natural gas dynamic are set out in Annex 2.</t>
  </si>
  <si>
    <t>some of the dynamics surrounding the access to natural gas dynamic are set out in annex 2.</t>
  </si>
  <si>
    <t xml:space="preserve">For example, in Argentina and Colombia, about 60% of their respective populations have access to natural gas, while other countries have rates that are well-below 10%, let alone zero (see Table 1 for a sampling of many of the regionâ€™s active countries in this regard, namely Argentina, Bolivia, Brazil, Chile, Colombia, Mexico, Peru and Uruguay). </t>
  </si>
  <si>
    <t xml:space="preserve">for example, in argentina and colombia, about 60% of their respective populations have access to natural gas, while other countries have rates that are well-below 10%, let alone zero (see table 1 for a sampling of many of the regionâ€™s active countries in this regard, namely argentina, bolivia, brazil, chile, colombia, mexico, peru and uruguay). </t>
  </si>
  <si>
    <t>20181128.pdf</t>
  </si>
  <si>
    <t>For            and new contracts in Russia, while US example, eleven member states                 counterparts have not. including Austria, Poland, and Bulgaria import 75â€“100 percent of their natural        Another example is the case of certain gas needs from Russia; while others           overseas subsidiaries of designated including the United Kingdom, France,         Russian banks being allowed to and Spain import just 0â€“25 percent.F          continue operations in some member states, including France, Germany, and Due to the critical role that Russian         Austria, to â€œavoid risking the stability of natural gas plays in the energy supply        the European banking system.â€</t>
  </si>
  <si>
    <t>for            and new contracts in russia, while us example, eleven member states                 counterparts have not. including austria, poland, and bulgaria import 75â€“100 percent of their natural        another example is the case of certain gas needs from russia; while others           overseas subsidiaries of designated including the united kingdom, france,         russian banks being allowed to and spain import just 0â€“25 percent.f          continue operations in some member states, including france, germany, and due to the critical role that russian         austria, to â€œavoid risking the stability of natural gas plays in the energy supply        the european banking system.â€</t>
  </si>
  <si>
    <t>20181217.pdf</t>
  </si>
  <si>
    <t xml:space="preserve">19 | Â­Â­CENTER ON GLOBAL ENERGY POLICY | COLUMBIA SIPA  THE IMPACT OF US LNG ON RUSSIAN NATURAL GAS EXPORT POLICY Implications for the Domestic Russian Gas Market Framework As a result of the poor market conjuncture in Europe, Gazprom has demonstrated a significant loss of export revenues (by more than 30 percent), first in 2009â€“2010 and then againâ€”due to lower oil pricesâ€”in 2014â€“2016 (figure 8). </t>
  </si>
  <si>
    <t xml:space="preserve">19 | Â­Â­center on global energy policy | columbia sipa  the impact of us lng on russian natural gas export policy implications for the domestic russian gas market framework as a result of the poor market conjuncture in europe, gazprom has demonstrated a significant loss of export revenues (by more than 30 percent), first in 2009â€“2010 and then againâ€”due to lower oil pricesâ€”in 2014â€“2016 (figure 8). </t>
  </si>
  <si>
    <t xml:space="preserve">Figure 3: Global gas price dynamics, 2000â€“2008 (USD/MBtu) Source: BP Statistical Review of World Energy 2017 ENERGYPOLICY.COLUMBIA.EDU | DECEMBER 2018 Â­Â­ | 12  THE IMPACT OF US LNG ON RUSSIAN NATURAL GAS EXPORT POLICY At this stage Russia was also regarded as a potentially significant supplier, and in 2003 Gazpromâ€™s leadership even announced that it would be ready to start supplying the United States with LNG from its Shtokman field by as early as 2010. </t>
  </si>
  <si>
    <t xml:space="preserve">figure 3: global gas price dynamics, 2000â€“2008 (usd/mbtu) source: bp statistical review of world energy 2017 energypolicy.columbia.edu | december 2018 Â­Â­ | 12  the impact of us lng on russian natural gas export policy at this stage russia was also regarded as a potentially significant supplier, and in 2003 gazpromâ€™s leadership even announced that it would be ready to start supplying the united states with lng from its shtokman field by as early as 2010. </t>
  </si>
  <si>
    <t>â€œComplexity in Long-Term Contracts: An Analysis of Natural Gas Contractual Provisions.â€</t>
  </si>
  <si>
    <t>â€œcomplexity in long-term contracts: an analysis of natural gas contractual provisions.â€</t>
  </si>
  <si>
    <t xml:space="preserve">45 | Â­Â­CENTER ON GLOBAL ENERGY POLICY | COLUMBIA SIPA  THE IMPACT OF US LNG ON RUSSIAN NATURAL GAS EXPORT POLICY CONCLUSION Russia is in a good position to defend its market share in Europe, but this defense will require a very cautious policy, depending on how the global gas market develops. </t>
  </si>
  <si>
    <t xml:space="preserve">45 | Â­Â­center on global energy policy | columbia sipa  the impact of us lng on russian natural gas export policy conclusion russia is in a good position to defend its market share in europe, but this defense will require a very cautious policy, depending on how the global gas market develops. </t>
  </si>
  <si>
    <t>CSIS. https://csis53 | Â­Â­CENTER ON GLOBAL ENERGY POLICY | COLUMBIA SIPA  THE IMPACT OF US LNG ON RUSSIAN NATURAL GAS EXPORT POLICY prod.s3.amazonaws.com/s3fs-public/publication/160323_Mitrova_RussianOilGas_Web_0.pdf Pressure Builds for Liberalization of Russian Gas Exports.</t>
  </si>
  <si>
    <t>csis. https://csis53 | Â­Â­center on global energy policy | columbia sipa  the impact of us lng on russian natural gas export policy prod.s3.amazonaws.com/s3fs-public/publication/160323_mitrova_russianoilgas_web_0.pdf pressure builds for liberalization of russian gas exports.</t>
  </si>
  <si>
    <t>â€œThe Future of Natural Gas: Markets and Geopolitics.â€</t>
  </si>
  <si>
    <t>â€œthe future of natural gas: markets and geopolitics.â€</t>
  </si>
  <si>
    <t xml:space="preserve">This new approach is especially interesting for China (though its interest was significantly undermined by the trade dispute); unlike established LNG importers that import the bulk ENERGYPOLICY.COLUMBIA.EDU | DECEMBER 2018 Â­Â­ | 32  THE IMPACT OF US LNG ON RUSSIAN NATURAL GAS EXPORT POLICY of their cargoes under long-term contracts with fixed monthly volumes and a link to the oil market, many Chinese utilities buy LNG on the spot market when they need it on short notice, such as peak demand in winter. </t>
  </si>
  <si>
    <t xml:space="preserve">this new approach is especially interesting for china (though its interest was significantly undermined by the trade dispute); unlike established lng importers that import the bulk energypolicy.columbia.edu | december 2018 Â­Â­ | 32  the impact of us lng on russian natural gas export policy of their cargoes under long-term contracts with fixed monthly volumes and a link to the oil market, many chinese utilities buy lng on the spot market when they need it on short notice, such as peak demand in winter. </t>
  </si>
  <si>
    <t xml:space="preserve">This is not to say that the Asia-Pacific region offers a wealth of new political allies for Russia, but at least the countries there appear more open to doing business than those in Europe.42 Another key element of the pivot to Asia for Russia is the development of its own Eastern ENERGYPOLICY.COLUMBIA.EDU | DECEMBER 2018 Â­Â­ | 36  THE IMPACT OF US LNG ON RUSSIAN NATURAL GAS EXPORT POLICY regions. </t>
  </si>
  <si>
    <t xml:space="preserve">this is not to say that the asia-pacific region offers a wealth of new political allies for russia, but at least the countries there appear more open to doing business than those in europe.42 another key element of the pivot to asia for russia is the development of its own eastern energypolicy.columbia.edu | december 2018 Â­Â­ | 36  the impact of us lng on russian natural gas export policy regions. </t>
  </si>
  <si>
    <t xml:space="preserve">50 And as Boussena and Locatelli correctly point out, until the complete liberalization of the EU gas market, Gazprom is in a position to create uncertainty about the price of natural gas instead of simply starting a price war. </t>
  </si>
  <si>
    <t xml:space="preserve">50 and as boussena and locatelli correctly point out, until the complete liberalization of the eu gas market, gazprom is in a position to create uncertainty about the price of natural gas instead of simply starting a price war. </t>
  </si>
  <si>
    <t>51 | Â­Â­CENTER ON GLOBAL ENERGY POLICY | COLUMBIA SIPA  THE IMPACT OF US LNG ON RUSSIAN NATURAL GAS EXPORT POLICY NOTES 1.</t>
  </si>
  <si>
    <t>51 | Â­Â­center on global energy policy | columbia sipa  the impact of us lng on russian natural gas export policy notes 1.</t>
  </si>
  <si>
    <t>â€œA Natural Gas Diplomacy Strategy for the New US Administration.â€</t>
  </si>
  <si>
    <t>â€œa natural gas diplomacy strategy for the new us administration.â€</t>
  </si>
  <si>
    <t xml:space="preserve">ENERGYPOLICY.COLUMBIA.EDU | DECEMBER 2018 Â­Â­ | 20  THE IMPACT OF US LNG ON RUSSIAN NATURAL GAS EXPORT POLICY Figure 9: Gazpromâ€™s share in Russian gas production and domestic market sales) Source: CDU TEK, ECM The situation is becoming critical for the company, as it is now facing increasing challenges both abroad and domestically. </t>
  </si>
  <si>
    <t xml:space="preserve">energypolicy.columbia.edu | december 2018 Â­Â­ | 20  the impact of us lng on russian natural gas export policy figure 9: gazpromâ€™s share in russian gas production and domestic market sales) source: cdu tek, ecm the situation is becoming critical for the company, as it is now facing increasing challenges both abroad and domestically. </t>
  </si>
  <si>
    <t xml:space="preserve">However, the increased politization of natural gas in the United States carries a risk of inflamed tensions between Moscow and Washington. </t>
  </si>
  <si>
    <t xml:space="preserve">however, the increased politization of natural gas in the united states carries a risk of inflamed tensions between moscow and washington. </t>
  </si>
  <si>
    <t xml:space="preserve">JULY 10, 2018. https://www.reuters.com/article/us-usa-lng-futures/cme-cheniere-to-developfirst-u-s-lng-futures-contract-idUSKBN1K020S  55 | Â­Â­CENTER ON GLOBAL ENERGY POLICY | COLUMBIA SIPA  THE IMPACT OF US LNG ON RUSSIAN NATURAL GAS EXPORT POLICY 46. </t>
  </si>
  <si>
    <t xml:space="preserve">july 10, 2018. https://www.reuters.com/article/us-usa-lng-futures/cme-cheniere-to-developfirst-u-s-lng-futures-contract-iduskbn1k020s  55 | Â­Â­center on global energy policy | columbia sipa  the impact of us lng on russian natural gas export policy 46. </t>
  </si>
  <si>
    <t>â€œNatural Gas in Europeâ€”the Importance of Russia.â€ http://www.centrex.at/en/files/ study_stern_e.pdf.</t>
  </si>
  <si>
    <t>â€œnatural gas in europeâ€”the importance of russia.â€ http://www.centrex.at/en/files/ study_stern_e.pdf.</t>
  </si>
  <si>
    <t xml:space="preserve">15 | Â­Â­CENTER ON GLOBAL ENERGY POLICY | COLUMBIA SIPA  THE IMPACT OF US LNG ON RUSSIAN NATURAL GAS EXPORT POLICY Figure 5: Dynamics of Russian gas exports to Europe (including Turkey), 2000â€“2017 (billion cubic meters) Source: Gazprom Export Annual Reports 2005â€“2017 The dramatic shift in the European gas pricing model has probably been the most painful transformation of the European gas market for Russia. </t>
  </si>
  <si>
    <t xml:space="preserve">15 | Â­Â­center on global energy policy | columbia sipa  the impact of us lng on russian natural gas export policy figure 5: dynamics of russian gas exports to europe (including turkey), 2000â€“2017 (billion cubic meters) source: gazprom export annual reports 2005â€“2017 the dramatic shift in the european gas pricing model has probably been the most painful transformation of the european gas market for russia. </t>
  </si>
  <si>
    <t>Some future scenarios of Russian natural gas in Europe.</t>
  </si>
  <si>
    <t>some future scenarios of russian natural gas in europe.</t>
  </si>
  <si>
    <t>The German Path to Natural Gas Liberalisation: Is It a Special Case?</t>
  </si>
  <si>
    <t>the german path to natural gas liberalisation: is it a special case?</t>
  </si>
  <si>
    <t xml:space="preserve">ENERGYPOLICY.COLUMBIA.EDU | DECEMBER 2018 Â­Â­ | 38  THE IMPACT OF US LNG ON RUSSIAN NATURAL GAS EXPORT POLICY Decision-               Fast and flexible, driven by the        Very much depends on the decisions making process          commercial rationale of private         of top leadership, thus requiring a long companies and banks.                    time. </t>
  </si>
  <si>
    <t xml:space="preserve">energypolicy.columbia.edu | december 2018 Â­Â­ | 38  the impact of us lng on russian natural gas export policy decision-               fast and flexible, driven by the        very much depends on the decisions making process          commercial rationale of private         of top leadership, thus requiring a long companies and banks.                    time. </t>
  </si>
  <si>
    <t xml:space="preserve">ENERGYPOLICY.COLUMBIA.EDU | DECEMBER 2018 Â­Â­ | 44  THE IMPACT OF US LNG ON RUSSIAN NATURAL GAS EXPORT POLICY In 2015, after the opening of the Lithuania regasification terminal, Gazprom already responded in this way by discounting the price of its gas by 23 percent. </t>
  </si>
  <si>
    <t xml:space="preserve">energypolicy.columbia.edu | december 2018 Â­Â­ | 44  the impact of us lng on russian natural gas export policy in 2015, after the opening of the lithuania regasification terminal, gazprom already responded in this way by discounting the price of its gas by 23 percent. </t>
  </si>
  <si>
    <t>â€œEfficient Adaptation in Long-Term Contracts: Take-or-Pay Provisions for Natural Gas.â€</t>
  </si>
  <si>
    <t>â€œefficient adaptation in long-term contracts: take-or-pay provisions for natural gas.â€</t>
  </si>
  <si>
    <t xml:space="preserve">ENERGYPOLICY.COLUMBIA.EDU | DECEMBER 2018 Â­Â­ | 40  THE IMPACT OF US LNG ON RUSSIAN NATURAL GAS EXPORT POLICY It has consequently had to adapt to the growth of free markets (spot markets and gas hubs) and a decline in demand since 2008 by making more or less substantial changes to its long-term contractsâ€¦Within the framework of TOP-type contracts, Gazprom has only a limited amount of leeway to manipulate prices, constrained by its obligations regarding supply and the price terms in its contracts. </t>
  </si>
  <si>
    <t xml:space="preserve">energypolicy.columbia.edu | december 2018 Â­Â­ | 40  the impact of us lng on russian natural gas export policy it has consequently had to adapt to the growth of free markets (spot markets and gas hubs) and a decline in demand since 2008 by making more or less substantial changes to its long-term contractsâ€¦within the framework of top-type contracts, gazprom has only a limited amount of leeway to manipulate prices, constrained by its obligations regarding supply and the price terms in its contracts. </t>
  </si>
  <si>
    <t xml:space="preserve">Now, however, these [US] efforts have intensified, including through the attempt to force Europe to purchase the American liquefied natural gas at prices that cannot be competitive with the price of the Russian gas. </t>
  </si>
  <si>
    <t xml:space="preserve">now, however, these [us] efforts have intensified, including through the attempt to force europe to purchase the american liquefied natural gas at prices that cannot be competitive with the price of the russian gas. </t>
  </si>
  <si>
    <t xml:space="preserve">23 | Â­Â­CENTER ON GLOBAL ENERGY POLICY | COLUMBIA SIPA  THE IMPACT OF US LNG ON RUSSIAN NATURAL GAS EXPORT POLICY Figure 11: European gas balance, 2005â€“2025 (billion cubic meters) Source: Nexant WGM 2018, IEA World Energy Balances 2017, IEA Natural Gas Information 2017 But the main part of European demand is locked into existing LTCsâ€”more than 50 percent of European demand until 2022 is covered by obligatory TOP minimal contractual quantities, which leaves a rather narrow uncontracted niche for real market competition (figure 12)24. </t>
  </si>
  <si>
    <t xml:space="preserve">23 | Â­Â­center on global energy policy | columbia sipa  the impact of us lng on russian natural gas export policy figure 11: european gas balance, 2005â€“2025 (billion cubic meters) source: nexant wgm 2018, iea world energy balances 2017, iea natural gas information 2017 but the main part of european demand is locked into existing ltcsâ€”more than 50 percent of european demand until 2022 is covered by obligatory top minimal contractual quantities, which leaves a rather narrow uncontracted niche for real market competition (figure 12)24. </t>
  </si>
  <si>
    <t xml:space="preserve">21 | Â­Â­CENTER ON GLOBAL ENERGY POLICY | COLUMBIA SIPA  THE IMPACT OF US LNG ON RUSSIAN NATURAL GAS EXPORT POLICY THE FUTURE IMPACT OF GROWING US LNG SUPPLIES ON RUSSIAN GAS EXPORTS: COMMERCIAL, GEOPOLITICAL, AND INSTITUTIONAL COMPETITION With the rise of US LNG, the Russian gas industry is facing, for the first time, real global challenge and competition from an equal rival, and now, whether the Russian leadership admits it or not, US LNG will initiate a stress test of Gazpromâ€™s gas export strategy. </t>
  </si>
  <si>
    <t xml:space="preserve">21 | Â­Â­center on global energy policy | columbia sipa  the impact of us lng on russian natural gas export policy the future impact of growing us lng supplies on russian gas exports: commercial, geopolitical, and institutional competition with the rise of us lng, the russian gas industry is facing, for the first time, real global challenge and competition from an equal rival, and now, whether the russian leadership admits it or not, us lng will initiate a stress test of gazpromâ€™s gas export strategy. </t>
  </si>
  <si>
    <t>Natural Gas Markets and Contracts.</t>
  </si>
  <si>
    <t>natural gas markets and contracts.</t>
  </si>
  <si>
    <t xml:space="preserve">In 2013 Gazprom started to implement a new price discount model with so-called retroactive payments, which ENERGYPOLICY.COLUMBIA.EDU | DECEMBER 2018 Â­Â­ | 16  THE IMPACT OF US LNG ON RUSSIAN NATURAL GAS EXPORT POLICY actually provided customers with partial compensation of the gap between spot and oil-linked prices. </t>
  </si>
  <si>
    <t xml:space="preserve">in 2013 gazprom started to implement a new price discount model with so-called retroactive payments, which energypolicy.columbia.edu | december 2018 Â­Â­ | 16  the impact of us lng on russian natural gas export policy actually provided customers with partial compensation of the gap between spot and oil-linked prices. </t>
  </si>
  <si>
    <t xml:space="preserve">ENERGYPOLICY.COLUMBIA.EDU | DECEMBER 2018 Â­Â­ | 46  THE IMPACT OF US LNG ON RUSSIAN NATURAL GAS EXPORT POLICY BIBLIOGRAPHY Abdelal, R., and T. </t>
  </si>
  <si>
    <t xml:space="preserve">energypolicy.columbia.edu | december 2018 Â­Â­ | 46  the impact of us lng on russian natural gas export policy bibliography abdelal, r., and t. </t>
  </si>
  <si>
    <t>ENERGYPOLICY.COLUMBIA.EDU | DECEMBER 2018 Â­Â­| 4  THE IMPACT OF US LNG ON RUSSIAN NATURAL GAS EXPORT POLICY TABLE OF CONTENTS Executive Summary                                                                 07 Introduction                                                                      09 Two Completely Different Types of Gas Market Organization               09 Russian and US Production and Export Volumes                            10 Russiaâ€™s Role during the US Gas Deficit                                  12 The Current Impact of US LNG on Russian Gas Exports                               14 Death of Shtokman Project and Delay of Yamal-LNG                         15 The United States Creates Global LNG Glut                                15 The US LNG Argument Became a Tool to Obtain Better Prices from Gazprom   18 Growing Pressure on Russia to Speed Up the New Pipeline Projects         18 Implications for the Domestic Russian Gas Market Framework              20 The Fu</t>
  </si>
  <si>
    <t>energypolicy.columbia.edu | december 2018 Â­Â­| 4  the impact of us lng on russian natural gas export policy table of contents executive summary                                                                 07 introduction                                                                      09 two completely different types of gas market organization               09 russian and us production and export volumes                            10 russiaâ€™s role during the us gas deficit                                  12 the current impact of us lng on russian gas exports                               14 death of shtokman project and delay of yamal-lng                         15 the united states creates global lng glut                                15 the us lng argument became a tool to obtain better prices from gazprom   18 growing pressure on russia to speed up the new pipeline projects         18 implications for the domestic russian gas market framework              20 the fu</t>
  </si>
  <si>
    <t xml:space="preserve">Ideally, this scenario requires a dramatic change in the gas 43 | Â­Â­CENTER ON GLOBAL ENERGY POLICY | COLUMBIA SIPA  THE IMPACT OF US LNG ON RUSSIAN NATURAL GAS EXPORT POLICY industry structure domestically, and in order to keep the market share in this environment, Russia must completely refrain from using its â€œgas weaponâ€ as a blackmailing tool. </t>
  </si>
  <si>
    <t xml:space="preserve">ideally, this scenario requires a dramatic change in the gas 43 | Â­Â­center on global energy policy | columbia sipa  the impact of us lng on russian natural gas export policy industry structure domestically, and in order to keep the market share in this environment, russia must completely refrain from using its â€œgas weaponâ€ as a blackmailing tool. </t>
  </si>
  <si>
    <t>â€œBan on Shale Imports Could Hurt France: Lobby Group,â€ Natural Gas Europe, May 16, 2016, http://www.naturalgaseurope.com/france-schilansky-questions-ban-on-usimports-proposed-by-energy-minister-29565?</t>
  </si>
  <si>
    <t>â€œban on shale imports could hurt france: lobby group,â€ natural gas europe, may 16, 2016, http://www.naturalgaseurope.com/france-schilansky-questions-ban-on-usimports-proposed-by-energy-minister-29565?</t>
  </si>
  <si>
    <t>Gas export          Tolling model: LNG plant does not take         Integrated upstream model: Participants projects            title to natural gas feedstock or LNG          own gas supply and pipeline structures          produced at the plant but provides             (Gazprom)/LNG plant (Novatek) and liquefaction and processing services           market their own pipeline gas/ LNG.</t>
  </si>
  <si>
    <t>gas export          tolling model: lng plant does not take         integrated upstream model: participants projects            title to natural gas feedstock or lng          own gas supply and pipeline structures          produced at the plant but provides             (gazprom)/lng plant (novatek) and liquefaction and processing services           market their own pipeline gas/ lng.</t>
  </si>
  <si>
    <t xml:space="preserve">THE IMPACT OF US LNG ON RUSSIAN NATURAL GAS EXPORT POLICY BY TATIANA MITROVA AND TIM BOERSMA DECEMBER 2018  ABOUT THE CENTER ON GLOBAL ENERGY POLICY The Center on Global Energy Policy provides independent, balanced, data-driven analysis to help policymakers navigate the complex world of energy. </t>
  </si>
  <si>
    <t xml:space="preserve">the impact of us lng on russian natural gas export policy by tatiana mitrova and tim boersma december 2018  about the center on global energy policy the center on global energy policy provides independent, balanced, data-driven analysis to help policymakers navigate the complex world of energy. </t>
  </si>
  <si>
    <t>Production and export plans should be approved by the government in the Merchant model: Project company that           â€œEnergy Strategyâ€ and â€œGeneral Scheme owns the liquefaction facility purchases       of Gas Industry Development.â€ natural gas from a third party and sells LNG to offtakers like Sabine Pass or Golden Pass (Miles 2013).</t>
  </si>
  <si>
    <t>production and export plans should be approved by the government in the merchant model: project company that           â€œenergy strategyâ€ and â€œgeneral scheme owns the liquefaction facility purchases       of gas industry development.â€ natural gas from a third party and sells lng to offtakers like sabine pass or golden pass (miles 2013).</t>
  </si>
  <si>
    <t xml:space="preserve">Figure 15: Gazpromâ€™s reported average cost of production (USD/MBtu) Source: Gazprom ENERGYPOLICY.COLUMBIA.EDU | DECEMBER 2018 Â­Â­ | 28  THE IMPACT OF US LNG ON RUSSIAN NATURAL GAS EXPORT POLICY What should be stressed concerning price competitiveness of both Russian and US gas is the simple fact that the cheapest option for Europe, beating both Russian and US prices, would be gas from Qatar and Nigeria. </t>
  </si>
  <si>
    <t xml:space="preserve">figure 15: gazpromâ€™s reported average cost of production (usd/mbtu) source: gazprom energypolicy.columbia.edu | december 2018 Â­Â­ | 28  the impact of us lng on russian natural gas export policy what should be stressed concerning price competitiveness of both russian and us gas is the simple fact that the cheapest option for europe, beating both russian and us prices, would be gas from qatar and nigeria. </t>
  </si>
  <si>
    <t xml:space="preserve">ENERGYPOLICY.COLUMBIA.EDU | DECEMBER 2018 Â­Â­ | 22  THE IMPACT OF US LNG ON RUSSIAN NATURAL GAS EXPORT POLICY Figure 10: European LNG imports, 2008â€“2017 (billion cubic meters) Source: BP Statistical Reviews of World Energy 2009â€“2017, the LNG industry GIIGNL Annual Report 2018 So far this expectation has not yet materialized due to the delays in LNG projects and booming demand23 in China and emerging markets; moreover, 2017 was a record year for Russian gas exports to Europe, both in terms of volumes and market share, which has reached 35 percent. </t>
  </si>
  <si>
    <t xml:space="preserve">energypolicy.columbia.edu | december 2018 Â­Â­ | 22  the impact of us lng on russian natural gas export policy figure 10: european lng imports, 2008â€“2017 (billion cubic meters) source: bp statistical reviews of world energy 2009â€“2017, the lng industry giignl annual report 2018 so far this expectation has not yet materialized due to the delays in lng projects and booming demand23 in china and emerging markets; moreover, 2017 was a record year for russian gas exports to europe, both in terms of volumes and market share, which has reached 35 percent. </t>
  </si>
  <si>
    <t>ENERGYPOLICY.COLUMBIA.EDU | DECEMBER 2018 Â­Â­ | 56  THE IMPACT OF US LNG ON RUSSIAN NATURAL GAS EXPORT POLICY 57 | Â­Â­CENTER ON GLOBAL ENERGY POLICY | COLUMBIA SIPA</t>
  </si>
  <si>
    <t>energypolicy.columbia.edu | december 2018 Â­Â­ | 56  the impact of us lng on russian natural gas export policy 57 | Â­Â­center on global energy policy | columbia sipa</t>
  </si>
  <si>
    <t xml:space="preserve">Figure 2: US and Russian gas exports, 1985â€“2017 (billion cubic meters) Source: BP Statistical Review of World Energy 2017, EIA US DOE, Russian Energy Ministry ENERGYPOLICY.COLUMBIA.EDU | DECEMBER 2018 Â­Â­ | 10  THE IMPACT OF US LNG ON RUSSIAN NATURAL GAS EXPORT POLICY The Soviet Unionâ€™s gas export strategy, which was largely inherited by Russia, was based on the following few premises: â—â— The country focused on a single (European) market and had expectations of stable gas demand growth in this export market. </t>
  </si>
  <si>
    <t xml:space="preserve">figure 2: us and russian gas exports, 1985â€“2017 (billion cubic meters) source: bp statistical review of world energy 2017, eia us doe, russian energy ministry energypolicy.columbia.edu | december 2018 Â­Â­ | 10  the impact of us lng on russian natural gas export policy the soviet unionâ€™s gas export strategy, which was largely inherited by russia, was based on the following few premises: â—â— the country focused on a single (european) market and had expectations of stable gas demand growth in this export market. </t>
  </si>
  <si>
    <t xml:space="preserve">ENERGYPOLICY.COLUMBIA.EDU | DECEMBER 2018 Â­Â­ | 18  THE IMPACT OF US LNG ON RUSSIAN NATURAL GAS EXPORT POLICY Figure 7: Major gas exporters in the world, 2016 (billion cubic meters) Source: BP Statistical Review of World Energy 2017 In 2016 US total gas exports (both pipeline and LNG) constituted only one-third of the Russian total export volume, but already in 2017 US LNG exports have increased three times. </t>
  </si>
  <si>
    <t xml:space="preserve">energypolicy.columbia.edu | december 2018 Â­Â­ | 18  the impact of us lng on russian natural gas export policy figure 7: major gas exporters in the world, 2016 (billion cubic meters) source: bp statistical review of world energy 2017 in 2016 us total gas exports (both pipeline and lng) constituted only one-third of the russian total export volume, but already in 2017 us lng exports have increased three times. </t>
  </si>
  <si>
    <t>Tariffs for gas transmission. http://www.fstrf.ru/ tariffs/info_tarif/gas/organizations/ ENERGYPOLICY.COLUMBIA.EDU | DECEMBER 2018 Â­Â­ | 54  THE IMPACT OF US LNG ON RUSSIAN NATURAL GAS EXPORT POLICY 33.</t>
  </si>
  <si>
    <t>tariffs for gas transmission. http://www.fstrf.ru/ tariffs/info_tarif/gas/organizations/ energypolicy.columbia.edu | december 2018 Â­Â­ | 54  the impact of us lng on russian natural gas export policy 33.</t>
  </si>
  <si>
    <t xml:space="preserve">41 | Â­Â­CENTER ON GLOBAL ENERGY POLICY | COLUMBIA SIPA  THE IMPACT OF US LNG ON RUSSIAN NATURAL GAS EXPORT POLICY Table 2: Gazpromâ€™s strategy scenario matrix Low oil price                                 High oil price High Asian          NO CHANGE/MANIPULATION                        AVOIDING COMPETITION (voluntarily demand              (voluntarily limiting supply in order to      decreasing contractual prices) (no LNG glut)       increase prices) Weak Asian          ADAPTATION (voluntarily decreasing            ADAPTATION (voluntarily decreasing demand              contractual prices and creating               contractual prices and creating (LNG glut)          demand)                                       demand)/ PRICE WAR (voluntarily increasing supply in order to drop prices and crowd out competitors) Source: Author No Change/Manipulation Of course, there is always the option to keep things as they are, which so far seems to be preferred by Gazprom and the government. </t>
  </si>
  <si>
    <t xml:space="preserve">41 | Â­Â­center on global energy policy | columbia sipa  the impact of us lng on russian natural gas export policy table 2: gazpromâ€™s strategy scenario matrix low oil price                                 high oil price high asian          no change/manipulation                        avoiding competition (voluntarily demand              (voluntarily limiting supply in order to      decreasing contractual prices) (no lng glut)       increase prices) weak asian          adaptation (voluntarily decreasing            adaptation (voluntarily decreasing demand              contractual prices and creating               contractual prices and creating (lng glut)          demand)                                       demand)/ price war (voluntarily increasing supply in order to drop prices and crowd out competitors) source: author no change/manipulation of course, there is always the option to keep things as they are, which so far seems to be preferred by gazprom and the government. </t>
  </si>
  <si>
    <t xml:space="preserve">Natural Gas Europe, 2016. http:// www.naturalgaseurope.com/long-term-gas-contracts-time-for-a-new-deal-27751. </t>
  </si>
  <si>
    <t xml:space="preserve">natural gas europe, 2016. http:// www.naturalgaseurope.com/long-term-gas-contracts-time-for-a-new-deal-27751. </t>
  </si>
  <si>
    <t>31 | Â­Â­CENTER ON GLOBAL ENERGY POLICY | COLUMBIA SIPA  THE IMPACT OF US LNG ON RUSSIAN NATURAL GAS EXPORT POLICY It is interesting to compare SRMCs and LRMCs for Russian gas and for US LNG in Europe (figure 19).</t>
  </si>
  <si>
    <t>31 | Â­Â­center on global energy policy | columbia sipa  the impact of us lng on russian natural gas export policy it is interesting to compare srmcs and lrmcs for russian gas and for us lng in europe (figure 19).</t>
  </si>
  <si>
    <t xml:space="preserve">In 2008, despite rising indigenous shale-gas production in the United States, Gazprom still aimed to capture as much as 10 percent of the US gas market.10 13 | Â­Â­CENTER ON GLOBAL ENERGY POLICY | COLUMBIA SIPA  THE IMPACT OF US LNG ON RUSSIAN NATURAL GAS EXPORT POLICY THE CURRENT IMPACT OF US LNG ON RUSSIAN GAS EXPORTS In 2016, Cheniereâ€™s VP for strategy Andrew Walker concluded that the arrival of US LNG had disrupted the old gas order, and he was right.11 Even before US LNG had physically entered the market, it had begun to compete with Russian gas in all Russian core export markets: in Europe, in northeast Asia, and even in CIS. </t>
  </si>
  <si>
    <t xml:space="preserve">in 2008, despite rising indigenous shale-gas production in the united states, gazprom still aimed to capture as much as 10 percent of the us gas market.10 13 | Â­Â­center on global energy policy | columbia sipa  the impact of us lng on russian natural gas export policy the current impact of us lng on russian gas exports in 2016, cheniereâ€™s vp for strategy andrew walker concluded that the arrival of us lng had disrupted the old gas order, and he was right.11 even before us lng had physically entered the market, it had begun to compete with russian gas in all russian core export markets: in europe, in northeast asia, and even in cis. </t>
  </si>
  <si>
    <t>Tim Boersma is a Senior Research Scholar and Director of Global Natural Gas Markets at the Center on Global Energy Policy.</t>
  </si>
  <si>
    <t>tim boersma is a senior research scholar and director of global natural gas markets at the center on global energy policy.</t>
  </si>
  <si>
    <t xml:space="preserve">Gloystein, â€œChina Set to Top Japan as Worldâ€™s Biggest Natural Gas Importer,â€ Reuters. </t>
  </si>
  <si>
    <t xml:space="preserve">gloystein, â€œchina set to top japan as worldâ€™s biggest natural gas importer,â€ reuters. </t>
  </si>
  <si>
    <t>New Energy Technologies in the Natural Gas Sectors.</t>
  </si>
  <si>
    <t>new energy technologies in the natural gas sectors.</t>
  </si>
  <si>
    <t>â€œOpen Access and the Evolution of the US Spot Market for Natural Gas.â€</t>
  </si>
  <si>
    <t>â€œopen access and the evolution of the us spot market for natural gas.â€</t>
  </si>
  <si>
    <t xml:space="preserve">A recent Atlantic Council paper suggests the following: As an emerging energy superpower, the United States should take on a leadership role in the global natural gas markets to support its allies in Europe, contain its adversaries, and reshape relations with rising Asian powers. </t>
  </si>
  <si>
    <t xml:space="preserve">a recent atlantic council paper suggests the following: as an emerging energy superpower, the united states should take on a leadership role in the global natural gas markets to support its allies in europe, contain its adversaries, and reshape relations with rising asian powers. </t>
  </si>
  <si>
    <t xml:space="preserve">J., Natural Gas Pricing and Its Future: Europe as the Battleground. </t>
  </si>
  <si>
    <t xml:space="preserve">j., natural gas pricing and its future: europe as the battleground. </t>
  </si>
  <si>
    <t xml:space="preserve">33 | Â­Â­CENTER ON GLOBAL ENERGY POLICY | COLUMBIA SIPA  THE IMPACT OF US LNG ON RUSSIAN NATURAL GAS EXPORT POLICY Geopolitical Competition Apart from the purely commercial considerations, there are also significant geopolitical consequences of the United States becoming one of the major players in the global LNG market. </t>
  </si>
  <si>
    <t xml:space="preserve">33 | Â­Â­center on global energy policy | columbia sipa  the impact of us lng on russian natural gas export policy geopolitical competition apart from the purely commercial considerations, there are also significant geopolitical consequences of the united states becoming one of the major players in the global lng market. </t>
  </si>
  <si>
    <t xml:space="preserve">ENERGYPOLICY.COLUMBIA.EDU | DECEMBER 2018 Â­Â­ | 30  THE IMPACT OF US LNG ON RUSSIAN NATURAL GAS EXPORT POLICY Figure 18: Estimation of the short-run marginal supply costs to Europe of Russian pipeline gas and US LNG (USD/MBtu) Source: Nexant WGM 2018, Gazprom, Federal Antimonopoly Service *Export duty is applied to the sales price; in this calculation, it is assumed to be 6 USD/MBtu But for the sake of fair comparison, the same approach should be then applied for the SRMC of Russian gas. </t>
  </si>
  <si>
    <t xml:space="preserve">energypolicy.columbia.edu | december 2018 Â­Â­ | 30  the impact of us lng on russian natural gas export policy figure 18: estimation of the short-run marginal supply costs to europe of russian pipeline gas and us lng (usd/mbtu) source: nexant wgm 2018, gazprom, federal antimonopoly service *export duty is applied to the sales price; in this calculation, it is assumed to be 6 usd/mbtu but for the sake of fair comparison, the same approach should be then applied for the srmc of russian gas. </t>
  </si>
  <si>
    <t>ENERGYPOLICY.COLUMBIA.EDU | DECEMBER 2018 Â­Â­ | 50  THE IMPACT OF US LNG ON RUSSIAN NATURAL GAS EXPORT POLICY â€”â€”â€”.</t>
  </si>
  <si>
    <t>energypolicy.columbia.edu | december 2018 Â­Â­ | 50  the impact of us lng on russian natural gas export policy â€”â€”â€”.</t>
  </si>
  <si>
    <t xml:space="preserve">25 | Â­Â­CENTER ON GLOBAL ENERGY POLICY | COLUMBIA SIPA  THE IMPACT OF US LNG ON RUSSIAN NATURAL GAS EXPORT POLICY Figure 13: Russian portfolio of LTCs, 2015â€“2030 (billion cubic meters) Source: Nexant WGM 2018, Cedigaz LNG, and pipeline database 2015 Importantly, the European LTCs seem to be very termination-proof (under both English and continental law). </t>
  </si>
  <si>
    <t xml:space="preserve">25 | Â­Â­center on global energy policy | columbia sipa  the impact of us lng on russian natural gas export policy figure 13: russian portfolio of ltcs, 2015â€“2030 (billion cubic meters) source: nexant wgm 2018, cedigaz lng, and pipeline database 2015 importantly, the european ltcs seem to be very termination-proof (under both english and continental law). </t>
  </si>
  <si>
    <t>â€œGeneral Agreement concerning the Delivery and Acceptance of Natural Gas.â€</t>
  </si>
  <si>
    <t>â€œgeneral agreement concerning the delivery and acceptance of natural gas.â€</t>
  </si>
  <si>
    <t xml:space="preserve">This East-West barter model was simple: the USSR needed Western currency and technology, while western 11 | Â­Â­CENTER ON GLOBAL ENERGY POLICY | COLUMBIA SIPA  THE IMPACT OF US LNG ON RUSSIAN NATURAL GAS EXPORT POLICY European countriesâ€”West Germany, France, Austria, Italy, and Belgiumâ€”were looking to diversify their gas supply and find new markets for their steel and equipment manufacturing industries. </t>
  </si>
  <si>
    <t xml:space="preserve">this east-west barter model was simple: the ussr needed western currency and technology, while western 11 | Â­Â­center on global energy policy | columbia sipa  the impact of us lng on russian natural gas export policy european countriesâ€”west germany, france, austria, italy, and belgiumâ€”were looking to diversify their gas supply and find new markets for their steel and equipment manufacturing industries. </t>
  </si>
  <si>
    <t>So the objective of this paper is to summarize the previous analyses of the potential impact of US LNG on Russian natural gas export policy and to bring a balanced view of this complicated problem.</t>
  </si>
  <si>
    <t>so the objective of this paper is to summarize the previous analyses of the potential impact of us lng on russian natural gas export policy and to bring a balanced view of this complicated problem.</t>
  </si>
  <si>
    <t xml:space="preserve">ENERGYPOLICY.COLUMBIA.EDU | DECEMBER 2018 Â­Â­ | 24  THE IMPACT OF US LNG ON RUSSIAN NATURAL GAS EXPORT POLICY Figure 12: The share of LTCs in European gas consumption (left axis, billion cubic meters; right axis, percentage) Source: Nexant WGM 2018, OIES Gazprom Secured the Biggest Portfolio of LTCs in Europe Gazprom secured the biggest portfolio of LTCs in Europe compared to all the other suppliers (130 bcma guaranteed offtake up until 2021 and 115 bcma until 2024, during potentially the most challenging period of oversupply). </t>
  </si>
  <si>
    <t xml:space="preserve">energypolicy.columbia.edu | december 2018 Â­Â­ | 24  the impact of us lng on russian natural gas export policy figure 12: the share of ltcs in european gas consumption (left axis, billion cubic meters; right axis, percentage) source: nexant wgm 2018, oies gazprom secured the biggest portfolio of ltcs in europe gazprom secured the biggest portfolio of ltcs in europe compared to all the other suppliers (130 bcma guaranteed offtake up until 2021 and 115 bcma until 2024, during potentially the most challenging period of oversupply). </t>
  </si>
  <si>
    <t xml:space="preserve">49 | Â­Â­CENTER ON GLOBAL ENERGY POLICY | COLUMBIA SIPA  THE IMPACT OF US LNG ON RUSSIAN NATURAL GAS EXPORT POLICY Mabro, Robert Wybrew-Bond. </t>
  </si>
  <si>
    <t xml:space="preserve">49 | Â­Â­center on global energy policy | columbia sipa  the impact of us lng on russian natural gas export policy mabro, robert wybrew-bond. </t>
  </si>
  <si>
    <t>â€œIndefinite Pricing Provisions in Natural Gas Contracts.â€</t>
  </si>
  <si>
    <t>â€œindefinite pricing provisions in natural gas contracts.â€</t>
  </si>
  <si>
    <t xml:space="preserve">China is soon set to top Japan as worldâ€™s biggest natural gas importerâ€”in 2017 its LNG imports alone surged more than 50 percent.33 Chinese ambitions to expand its gas use by switching from coal to gas in the citiesâ€”especially for residential useâ€”has recently drawn gas demand up, making China the biggest prize for the different gas exporters. </t>
  </si>
  <si>
    <t xml:space="preserve">china is soon set to top japan as worldâ€™s biggest natural gas importerâ€”in 2017 its lng imports alone surged more than 50 percent.33 chinese ambitions to expand its gas use by switching from coal to gas in the citiesâ€”especially for residential useâ€”has recently drawn gas demand up, making china the biggest prize for the different gas exporters. </t>
  </si>
  <si>
    <t>Price Formation in Natural Gas Fields.</t>
  </si>
  <si>
    <t>price formation in natural gas fields.</t>
  </si>
  <si>
    <t>3 | Â­Â­CENTER ON GLOBAL ENERGY POLICY | COLUMBIA SIPA  THE IMPACT OF US LNG ON RUSSIAN NATURAL GAS EXPORT POLICY ABOUT THE AUTHORS Dr.</t>
  </si>
  <si>
    <t>3 | Â­Â­center on global energy policy | columbia sipa  the impact of us lng on russian natural gas export policy about the authors dr.</t>
  </si>
  <si>
    <t xml:space="preserve">37 | Â­Â­CENTER ON GLOBAL ENERGY POLICY | COLUMBIA SIPA  THE IMPACT OF US LNG ON RUSSIAN NATURAL GAS EXPORT POLICY Table 1: Comparison of the Russian and US gas export institutional frameworks United States                                  Russia Investment          One of the most favorable in the world,        One of the highest risks, high cost of climate and cost    low cost of capital.                           capital. of capital Upstream gas        Highly competitive market, very flexible       Predominantly megafields in western production          production volumes due to the price            Siberia, which are technologically not elasticity of shale-gas production.            very flexible; oligopoly of Gazprom, Rosneft, and Novatek in the upstream; Gazpromâ€™s monopoly in pipeline gas transportation. </t>
  </si>
  <si>
    <t xml:space="preserve">37 | Â­Â­center on global energy policy | columbia sipa  the impact of us lng on russian natural gas export policy table 1: comparison of the russian and us gas export institutional frameworks united states                                  russia investment          one of the most favorable in the world,        one of the highest risks, high cost of climate and cost    low cost of capital.                           capital. of capital upstream gas        highly competitive market, very flexible       predominantly megafields in western production          production volumes due to the price            siberia, which are technologically not elasticity of shale-gas production.            very flexible; oligopoly of gazprom, rosneft, and novatek in the upstream; gazpromâ€™s monopoly in pipeline gas transportation. </t>
  </si>
  <si>
    <t xml:space="preserve">â€œSurging Liquefied Natural Gas Trade: How US Exports Will Benefit European and Global Gas Supply Diversity, Competition, and Security.â€ </t>
  </si>
  <si>
    <t xml:space="preserve">â€œsurging liquefied natural gas trade: how us exports will benefit european and global gas supply diversity, competition, and security.â€ </t>
  </si>
  <si>
    <t>â€œNatural Gas in the World: Outlook to 2000.â€</t>
  </si>
  <si>
    <t>â€œnatural gas in the world: outlook to 2000.â€</t>
  </si>
  <si>
    <t>ENERGYPOLICY.COLUMBIA.EDU | DECEMBER 2018 Â­Â­ | 48  THE IMPACT OF US LNG ON RUSSIAN NATURAL GAS EXPORT POLICY â€”â€”â€”.</t>
  </si>
  <si>
    <t>energypolicy.columbia.edu | december 2018 Â­Â­ | 48  the impact of us lng on russian natural gas export policy â€”â€”â€”.</t>
  </si>
  <si>
    <t xml:space="preserve">In this context it is not surprising that sanctions against Russian LNG (the Uzshno-Kirinskoe 35 | Â­Â­CENTER ON GLOBAL ENERGY POLICY | COLUMBIA SIPA  THE IMPACT OF US LNG ON RUSSIAN NATURAL GAS EXPORT POLICY field development at Sakhalin and Novatek) and the whole opposition against Nord Stream 2 (including the recent Countering Russian Aggression Act of 2017, which explicitly targets this pipeline) are regarded by Russian leadership as unfair competition against Russian gas. </t>
  </si>
  <si>
    <t xml:space="preserve">in this context it is not surprising that sanctions against russian lng (the uzshno-kirinskoe 35 | Â­Â­center on global energy policy | columbia sipa  the impact of us lng on russian natural gas export policy field development at sakhalin and novatek) and the whole opposition against nord stream 2 (including the recent countering russian aggression act of 2017, which explicitly targets this pipeline) are regarded by russian leadership as unfair competition against russian gas. </t>
  </si>
  <si>
    <t xml:space="preserve">The US gas industry is developing new approaches at the same time as well, with Tellurian eyeing the integrated model while Cheniere is preparing to develop the LNG FOB Gulf of Mexico index and futures contract with CME Group.45 39 | Â­Â­CENTER ON GLOBAL ENERGY POLICY | COLUMBIA SIPA  THE IMPACT OF US LNG ON RUSSIAN NATURAL GAS EXPORT POLICY THE EMPIRE STRIKES BACK: RUSSIAâ€™S POTENTIAL RESPONSE AND GAS EXPORT POLICY SCENARIOS Potential Financial Consequences for Gazprom and the Russian Budget How painful could the consequences of stronger competition with US LNG be for Gazprom and for the Russian budget? </t>
  </si>
  <si>
    <t xml:space="preserve">the us gas industry is developing new approaches at the same time as well, with tellurian eyeing the integrated model while cheniere is preparing to develop the lng fob gulf of mexico index and futures contract with cme group.45 39 | Â­Â­center on global energy policy | columbia sipa  the impact of us lng on russian natural gas export policy the empire strikes back: russiaâ€™s potential response and gas export policy scenarios potential financial consequences for gazprom and the russian budget how painful could the consequences of stronger competition with us lng be for gazprom and for the russian budget? </t>
  </si>
  <si>
    <t>ENERGYPOLICY.COLUMBIA.EDU | DECEMBER 2018 Â­Â­| 8  THE IMPACT OF US LNG ON RUSSIAN NATURAL GAS EXPORT POLICY INTRODUCTION The impact of US LNG production on Russian natural gas policy recently became one of the most fascinating and hottest topics under discussion among energy analysts.</t>
  </si>
  <si>
    <t>energypolicy.columbia.edu | december 2018 Â­Â­| 8  the impact of us lng on russian natural gas export policy introduction the impact of us lng production on russian natural gas policy recently became one of the most fascinating and hottest topics under discussion among energy analysts.</t>
  </si>
  <si>
    <t xml:space="preserve">Figure 1: US and Russian gas production, 1985â€“2017 (billion cubic meters) Source: BP Statistical Review of World Energy 2017, EIA US DOE, Russian Energy Ministry Russia has been a much larger exporter of natural gas. </t>
  </si>
  <si>
    <t xml:space="preserve">figure 1: us and russian gas production, 1985â€“2017 (billion cubic meters) source: bp statistical review of world energy 2017, eia us doe, russian energy ministry russia has been a much larger exporter of natural gas. </t>
  </si>
  <si>
    <t xml:space="preserve">In the longer term, however, high prices will attract more competitors to the markets (and prompt new FIDs), so it is important for Gazprom to keep its own prices competitive and to keep the margin of the 7 | Â­Â­CENTER ON GLOBAL ENERGY POLICY | COLUMBIA SIPA  THE IMPACT OF US LNG ON RUSSIAN NATURAL GAS EXPORT POLICY aggregators, which are supplying the European market, below their margin in Asia. </t>
  </si>
  <si>
    <t xml:space="preserve">in the longer term, however, high prices will attract more competitors to the markets (and prompt new fids), so it is important for gazprom to keep its own prices competitive and to keep the margin of the 7 | Â­Â­center on global energy policy | columbia sipa  the impact of us lng on russian natural gas export policy aggregators, which are supplying the european market, below their margin in asia. </t>
  </si>
  <si>
    <t xml:space="preserve">For more information, please visit www.sipa.columbia.edu  THE IMPACT OF US LNG ON RUSSIAN NATURAL GAS EXPORT POLICY BY TATIANA MITROVA AND TIM BOERSMA DECEMBER 2018 1255 Amsterdam Ave New York NY 10027 www.energypolicy.columbia.edu @ColumbiaUenergy  THE IMPACT OF US LNG ON RUSSIAN NATURAL GAS EXPORT POLICY ACKNOWLEDGEMENTS For comments on earlier drafts of this paper and editorial guidance, the authors would like to thank Jason Bordoff, Jonathan Elkind, Anna Galkina, Matthew Robinson, Morena Skalamera, Rik Komduur, and Megan Burak. </t>
  </si>
  <si>
    <t xml:space="preserve">for more information, please visit www.sipa.columbia.edu  the impact of us lng on russian natural gas export policy by tatiana mitrova and tim boersma december 2018 1255 amsterdam ave new york ny 10027 www.energypolicy.columbia.edu @columbiauenergy  the impact of us lng on russian natural gas export policy acknowledgements for comments on earlier drafts of this paper and editorial guidance, the authors would like to thank jason bordoff, jonathan elkind, anna galkina, matthew robinson, morena skalamera, rik komduur, and megan burak. </t>
  </si>
  <si>
    <t>The United ENERGYPOLICY.COLUMBIA.EDU | DECEMBER 2018 Â­Â­ | 52  THE IMPACT OF US LNG ON RUSSIAN NATURAL GAS EXPORT POLICY States was mentioned as a target market in the energy strategy of the Russian Federation through 2030.</t>
  </si>
  <si>
    <t>the united energypolicy.columbia.edu | december 2018 Â­Â­ | 52  the impact of us lng on russian natural gas export policy states was mentioned as a target market in the energy strategy of the russian federation through 2030.</t>
  </si>
  <si>
    <t xml:space="preserve">Figure 4: US LNG exports by destination, 2014â€“2017 (million cubic feet) Source: EIA, US DOE ENERGYPOLICY.COLUMBIA.EDU | DECEMBER 2018 Â­Â­ | 14  THE IMPACT OF US LNG ON RUSSIAN NATURAL GAS EXPORT POLICY Death of Shtokman Project and Delay of Yamal-LNG The inflow of shale gas from unconventional local sources meant that the North American premium market stepped back from cross-continental natural gas trade. </t>
  </si>
  <si>
    <t xml:space="preserve">figure 4: us lng exports by destination, 2014â€“2017 (million cubic feet) source: eia, us doe energypolicy.columbia.edu | december 2018 Â­Â­ | 14  the impact of us lng on russian natural gas export policy death of shtokman project and delay of yamal-lng the inflow of shale gas from unconventional local sources meant that the north american premium market stepped back from cross-continental natural gas trade. </t>
  </si>
  <si>
    <t xml:space="preserve">The authors are well aware of the fact that the views on European natural gas markets within various branches of the US government are nuanced, and that many well informed policy makers have spent endless hours distinguishing between the need to further develop and open up European gas markets on the one hand, and promoting US companies on the other. </t>
  </si>
  <si>
    <t xml:space="preserve">the authors are well aware of the fact that the views on european natural gas markets within various branches of the us government are nuanced, and that many well informed policy makers have spent endless hours distinguishing between the need to further develop and open up european gas markets on the one hand, and promoting us companies on the other. </t>
  </si>
  <si>
    <t xml:space="preserve">47 | Â­Â­CENTER ON GLOBAL ENERGY POLICY | COLUMBIA SIPA  THE IMPACT OF US LNG ON RUSSIAN NATURAL GAS EXPORT POLICY Crocker, K. </t>
  </si>
  <si>
    <t xml:space="preserve">47 | Â­Â­center on global energy policy | columbia sipa  the impact of us lng on russian natural gas export policy crocker, k. </t>
  </si>
  <si>
    <t xml:space="preserve">In this scenario Gazpromâ€™s position would initially be well protected by gas deficits in the short to medium term, while high oil prices and booming demand in Asia would keep ENERGYPOLICY.COLUMBIA.EDU | DECEMBER 2018 Â­Â­ | 42  THE IMPACT OF US LNG ON RUSSIAN NATURAL GAS EXPORT POLICY revenues at reasonable levels. </t>
  </si>
  <si>
    <t xml:space="preserve">in this scenario gazpromâ€™s position would initially be well protected by gas deficits in the short to medium term, while high oil prices and booming demand in asia would keep energypolicy.columbia.edu | december 2018 Â­Â­ | 42  the impact of us lng on russian natural gas export policy revenues at reasonable levels. </t>
  </si>
  <si>
    <t xml:space="preserve">Moe (2016), The Russian Natural Gas Sector [online], Available at: http://www.oxfordhandbooks.com/view/10.1093/oxfordhb/9780199759927.001.0001/ oxfordhb9780199759927-e-029 The model of the domestic gas market as a prologue to a new strategy? </t>
  </si>
  <si>
    <t xml:space="preserve">moe (2016), the russian natural gas sector [online], available at: http://www.oxfordhandbooks.com/view/10.1093/oxfordhb/9780199759927.001.0001/ oxfordhb9780199759927-e-029 the model of the domestic gas market as a prologue to a new strategy? </t>
  </si>
  <si>
    <t xml:space="preserve">Moreover, in contrast to the Russian state-controlled energy companies, ENERGYPOLICY.COLUMBIA.EDU | DECEMBER 2018 Â­Â­ | 34  THE IMPACT OF US LNG ON RUSSIAN NATURAL GAS EXPORT POLICY US LNG suppliers would hardly be able to afford financing purely â€œpoliticalâ€ projects and selling gas with losses. </t>
  </si>
  <si>
    <t xml:space="preserve">moreover, in contrast to the russian state-controlled energy companies, energypolicy.columbia.edu | december 2018 Â­Â­ | 34  the impact of us lng on russian natural gas export policy us lng suppliers would hardly be able to afford financing purely â€œpoliticalâ€ projects and selling gas with losses. </t>
  </si>
  <si>
    <t xml:space="preserve">Grigas asserts, â€œIt is up to Washington to forge a long-term strategic vision, capitalize on the opportunities afforded by its new position in the natural gas markets, and reduce the risks for itself and its allies in this new era of geopolitics of gasâ€.39 It is an interesting thought, though the authors are yet to be convinced that US taxpayers would be excited about footing the bill for actions that arguably European companies and, in case of market failure, policy makers are responsible for. </t>
  </si>
  <si>
    <t xml:space="preserve">grigas asserts, â€œit is up to washington to forge a long-term strategic vision, capitalize on the opportunities afforded by its new position in the natural gas markets, and reduce the risks for itself and its allies in this new era of geopolitics of gasâ€.39 it is an interesting thought, though the authors are yet to be convinced that us taxpayers would be excited about footing the bill for actions that arguably european companies and, in case of market failure, policy makers are responsible for. </t>
  </si>
  <si>
    <t xml:space="preserve">Most likely, some of these contracts will be ENERGYPOLICY.COLUMBIA.EDU | DECEMBER 2018 Â­Â­ | 26  THE IMPACT OF US LNG ON RUSSIAN NATURAL GAS EXPORT POLICY prolongedâ€”with some price revisions (especially as Energy Union is imposing its censorship and requires centralized approval for any contract), but the guaranteed volumes have a good chance at remaining unspoiledâ€”primarily, prices and other clauses could be challenged. </t>
  </si>
  <si>
    <t xml:space="preserve">most likely, some of these contracts will be energypolicy.columbia.edu | december 2018 Â­Â­ | 26  the impact of us lng on russian natural gas export policy prolongedâ€”with some price revisions (especially as energy union is imposing its censorship and requires centralized approval for any contract), but the guaranteed volumes have a good chance at remaining unspoiledâ€”primarily, prices and other clauses could be challenged. </t>
  </si>
  <si>
    <t xml:space="preserve">Russian gas export price, 2005â€“2017 (USD/MBtu) Source: IMF, EIA, NetConnectGermany 17 | Â­Â­CENTER ON GLOBAL ENERGY POLICY | COLUMBIA SIPA  THE IMPACT OF US LNG ON RUSSIAN NATURAL GAS EXPORT POLICY The US LNG Argument Became a Tool to Obtain Better Prices from Gazprom General market developments and the specific impact of the coming US LNG exports were entwined. </t>
  </si>
  <si>
    <t xml:space="preserve">russian gas export price, 2005â€“2017 (usd/mbtu) source: imf, eia, netconnectgermany 17 | Â­Â­center on global energy policy | columbia sipa  the impact of us lng on russian natural gas export policy the us lng argument became a tool to obtain better prices from gazprom general market developments and the specific impact of the coming us lng exports were entwined. </t>
  </si>
  <si>
    <t xml:space="preserve">Figure 14: Gazpromâ€™s sales in Europe (including Turkey) and MCQs fixed in existing LTCs (without prolongation, billion cubic meters) Source: Gazprom Export Annual Reports 2005â€“2016, Nexant WGM 2018 27 | Â­Â­CENTER ON GLOBAL ENERGY POLICY | COLUMBIA SIPA  THE IMPACT OF US LNG ON RUSSIAN NATURAL GAS EXPORT POLICY Volume in Europe Will Be Defined by LTCs Ironically, the volume of gas supplies in Europe is now defined by LTCs, while the prices, after a painful transitional period from 2009 to 2015, are formed at the spot market, affecting prices of gas supplied under LTCs. </t>
  </si>
  <si>
    <t xml:space="preserve">figure 14: gazpromâ€™s sales in europe (including turkey) and mcqs fixed in existing ltcs (without prolongation, billion cubic meters) source: gazprom export annual reports 2005â€“2016, nexant wgm 2018 27 | Â­Â­center on global energy policy | columbia sipa  the impact of us lng on russian natural gas export policy volume in europe will be defined by ltcs ironically, the volume of gas supplies in europe is now defined by ltcs, while the prices, after a painful transitional period from 2009 to 2015, are formed at the spot market, affecting prices of gas supplied under ltcs. </t>
  </si>
  <si>
    <t xml:space="preserve">After a slow start, the competition brought on by US gas is to a large extent shaping the Russian natural gas strategy in Europe and beyond. </t>
  </si>
  <si>
    <t xml:space="preserve">after a slow start, the competition brought on by us gas is to a large extent shaping the russian natural gas strategy in europe and beyond. </t>
  </si>
  <si>
    <t xml:space="preserve">29 | Â­Â­CENTER ON GLOBAL ENERGY POLICY | COLUMBIA SIPA  THE IMPACT OF US LNG ON RUSSIAN NATURAL GAS EXPORT POLICY Figure 17: Existing and planned Russian pipeline export capacities to Europe (billion cubic meters per annum) Source: Gazprom data SRMC Competitiveness SRMC is defined as the change in short-run total cost for an extremely small change in output, and therefore SRMCs do not include CAPEX. </t>
  </si>
  <si>
    <t xml:space="preserve">29 | Â­Â­center on global energy policy | columbia sipa  the impact of us lng on russian natural gas export policy figure 17: existing and planned russian pipeline export capacities to europe (billion cubic meters per annum) source: gazprom data srmc competitiveness srmc is defined as the change in short-run total cost for an extremely small change in output, and therefore srmcs do not include capex. </t>
  </si>
  <si>
    <t xml:space="preserve">While the United States had been trading gas regionally by pipeline for decades, the shale boom allowed for the export of US liquefied natural gas, putting the two gas giants in competition. </t>
  </si>
  <si>
    <t xml:space="preserve">while the united states had been trading gas regionally by pipeline for decades, the shale boom allowed for the export of us liquefied natural gas, putting the two gas giants in competition. </t>
  </si>
  <si>
    <t xml:space="preserve">The United States was expected to become a net importer of natural gas, while Russiaâ€™s state-owned Gazprom took a prominent position in the European market. </t>
  </si>
  <si>
    <t xml:space="preserve">the united states was expected to become a net importer of natural gas, while russiaâ€™s state-owned gazprom took a prominent position in the european market. </t>
  </si>
  <si>
    <t>â€œWestern Europe Natural Gas Trade (International Natural Gas Trade Project Report).â€</t>
  </si>
  <si>
    <t>â€œwestern europe natural gas trade (international natural gas trade project report).â€</t>
  </si>
  <si>
    <t xml:space="preserve">Under growing client pressure and also because all other European suppliers were changing their contracts, Gazprom, wishing to maintain its market share, was also compelled to review its contracts in order to adjust to market conditions and improve the competitive advantage of Russian natural gas supplies. </t>
  </si>
  <si>
    <t xml:space="preserve">under growing client pressure and also because all other european suppliers were changing their contracts, gazprom, wishing to maintain its market share, was also compelled to review its contracts in order to adjust to market conditions and improve the competitive advantage of russian natural gas supplies. </t>
  </si>
  <si>
    <t xml:space="preserve">Since 9 | Â­Â­CENTER ON GLOBAL ENERGY POLICY | COLUMBIA SIPA  THE IMPACT OF US LNG ON RUSSIAN NATURAL GAS EXPORT POLICY the liberalization of the US gas market in the 1970s and 1980s, the role of the state has been limited to setting the rules of the game. </t>
  </si>
  <si>
    <t xml:space="preserve">since 9 | Â­Â­center on global energy policy | columbia sipa  the impact of us lng on russian natural gas export policy the liberalization of the us gas market in the 1970s and 1980s, the role of the state has been limited to setting the rules of the game. </t>
  </si>
  <si>
    <t>In the end the authors do not believe that increased political tensions and harsh rhetoric from either side help the credibility of natural gas as a fuel source.</t>
  </si>
  <si>
    <t>in the end the authors do not believe that increased political tensions and harsh rhetoric from either side help the credibility of natural gas as a fuel source.</t>
  </si>
  <si>
    <t>20190205.pdf</t>
  </si>
  <si>
    <t xml:space="preserve">Recent works include Direct Air Capture of Carbon Dioxide Roadmap (December 2018, co-author), Guide to Chinese Climate Policy (July 2018), A Natural Gas Giant Awakens (June 2018, co-author), The Geopolitics of Renewable Energy (2017, co-author), Financing Solar and Wind Power: Lessons from Oil and Gas (2017, co-author), CO2 Utilization Roadmap 2.0 (2017, project chair) and The History and Future of the Clean Energy Ministerial (2016). </t>
  </si>
  <si>
    <t xml:space="preserve">recent works include direct air capture of carbon dioxide roadmap (december 2018, co-author), guide to chinese climate policy (july 2018), a natural gas giant awakens (june 2018, co-author), the geopolitics of renewable energy (2017, co-author), financing solar and wind power: lessons from oil and gas (2017, co-author), co2 utilization roadmap 2.0 (2017, project chair) and the history and future of the clean energy ministerial (2016). </t>
  </si>
  <si>
    <t>20190306.pdf</t>
  </si>
  <si>
    <t>The standards they aim to replace would require the use of carbon capture and sequestration technology for coal- but not natural gas-fired plants.</t>
  </si>
  <si>
    <t>the standards they aim to replace would require the use of carbon capture and sequestration technology for coal- but not natural gas-fired plants.</t>
  </si>
  <si>
    <t>Renewable Portfolio Standards and Clean Energy Standards: Mostly Redundant Both renewable portfolio standards and clean energy standards (which include all forms of zero-carbon electricity, including nuclear energy) can be effective means of encouraging the deployment of zero-carbon electricity sources, but a carbon tax does the same and likely does so more efficiently from the perspective of reducing GHG emissions.215 While a carbon tax discourages fossil fuel electricity generating sources in proportion to their carbon intensity, RPSs and CESs typically do not differentiate between electricity produced with natural gas, petroleum, or coal.216 Alongside a carbon tax, an RPS or CES would also reduce government revenues by directing money from emitting generators to zero-carbon generators (in payment for renewable energy credits [RECs] or zero emissions credits [ZECs]) instead of into federal coffers.217 RPSs and CESs also do not directly increase power prices like a carbon tax</t>
  </si>
  <si>
    <t>renewable portfolio standards and clean energy standards: mostly redundant both renewable portfolio standards and clean energy standards (which include all forms of zero-carbon electricity, including nuclear energy) can be effective means of encouraging the deployment of zero-carbon electricity sources, but a carbon tax does the same and likely does so more efficiently from the perspective of reducing ghg emissions.215 while a carbon tax discourages fossil fuel electricity generating sources in proportion to their carbon intensity, rpss and cess typically do not differentiate between electricity produced with natural gas, petroleum, or coal.216 alongside a carbon tax, an rps or ces would also reduce government revenues by directing money from emitting generators to zero-carbon generators (in payment for renewable energy credits [recs] or zero emissions credits [zecs]) instead of into federal coffers.217 rpss and cess also do not directly increase power prices like a carbon tax</t>
  </si>
  <si>
    <t xml:space="preserve">IRS, Pub. 150, supranote 52, at 4, 5, 8 (the list of fuel taxes includes aviation gasoline, gasoline blendstocks, diesel-water fuel emulsion, kerosene [including kerosene used for aviation], dyed diesel and kerosene, compressed natural gas, alternative fuels, fuels used in commercial transportation on inland waterways, and any liquid used in a fractional ENERGYPOLICY.COLUMBIA.EDU | FEBRUARY 2019 Â­Â­ | 45  INTERACTIONS BETWEEN A FEDERAL CARBON TAX AND OTHER CLIMATE POLICIES ownership program aircraft as fuel). </t>
  </si>
  <si>
    <t xml:space="preserve">irs, pub. 150, supranote 52, at 4, 5, 8 (the list of fuel taxes includes aviation gasoline, gasoline blendstocks, diesel-water fuel emulsion, kerosene [including kerosene used for aviation], dyed diesel and kerosene, compressed natural gas, alternative fuels, fuels used in commercial transportation on inland waterways, and any liquid used in a fractional energypolicy.columbia.edu | february 2019 Â­Â­ | 45  interactions between a federal carbon tax and other climate policies ownership program aircraft as fuel). </t>
  </si>
  <si>
    <t xml:space="preserve">See Rafay Ishfaq et al., Fuel-switch decisions in the electric power industry under environmental regulations, 48 IIE Transactions 205, 206â€“07, 2016 (modeling effect of regulations on fuel-switching and plant closure decisions in a time of low natural gas prices). </t>
  </si>
  <si>
    <t xml:space="preserve">see rafay ishfaq et al., fuel-switch decisions in the electric power industry under environmental regulations, 48 iie transactions 205, 206â€“07, 2016 (modeling effect of regulations on fuel-switching and plant closure decisions in a time of low natural gas prices). </t>
  </si>
  <si>
    <t xml:space="preserve">The Trump EPAâ€™s proposed revision of carbon emissions standards for new power plants would require new coal-fired plants to adopt high-efficiency steam cycles (e.g., supercritical) and would require nothing of new natural gas-fired plants. </t>
  </si>
  <si>
    <t xml:space="preserve">the trump epaâ€™s proposed revision of carbon emissions standards for new power plants would require new coal-fired plants to adopt high-efficiency steam cycles (e.g., supercritical) and would require nothing of new natural gas-fired plants. </t>
  </si>
  <si>
    <t>EIA, New Electric Generating Capacity in 2019 Will Come From Renewables and Natural Gas, January 10, 2019, https://www.eia.gov/todayinenergy/detail.php?</t>
  </si>
  <si>
    <t>eia, new electric generating capacity in 2019 will come from renewables and natural gas, january 10, 2019, https://www.eia.gov/todayinenergy/detail.php?</t>
  </si>
  <si>
    <t xml:space="preserve">These regulations have helped to spur GHG emissions reductions indirectly by making coal plants less competitive in a world of low natural gas prices.31 The EPAâ€™s cost-benefit justification for both regulations applied the social cost of carbon dioxide emissions (SC-CO2) to estimate their climate changeâ€“related cobenefits.32 For CSAPR, climate cobenefits accounted for 1.9 to 3.3 percent of the ruleâ€™s $700 to $1.2 billion in total monetized benefits;33 for MATS, it was 0.4 to 0.97 percent of the $37â€“90 billion total.34 The GHG-reducing effects of these regulations of criteria pollutants and HAPs are small but not insignificant, and regulators included the benefits of GHG emission reductions in justifying them. </t>
  </si>
  <si>
    <t xml:space="preserve">these regulations have helped to spur ghg emissions reductions indirectly by making coal plants less competitive in a world of low natural gas prices.31 the epaâ€™s cost-benefit justification for both regulations applied the social cost of carbon dioxide emissions (sc-co2) to estimate their climate changeâ€“related cobenefits.32 for csapr, climate cobenefits accounted for 1.9 to 3.3 percent of the ruleâ€™s $700 to $1.2 billion in total monetized benefits;33 for mats, it was 0.4 to 0.97 percent of the $37â€“90 billion total.34 the ghg-reducing effects of these regulations of criteria pollutants and haps are small but not insignificant, and regulators included the benefits of ghg emission reductions in justifying them. </t>
  </si>
  <si>
    <t>Estimates of the amounts of these subsidies vary widely.35 The Energy Information Administration estimated that the federal government provided $29.3 billion in energy subsidies in 2013â€”including direct subsidies, loan guarantees, and tax preferencesâ€”and that about 70% of those went to renewables, 11% to natural gas and petroleum liquids, 8% to nuclear, and 5% to coal.36 By contrast, a separate estimate concluded that annual federal subsidies for fossil fuels alone amounted to $17.2 billion in 2013â€“14.37 ENERGYPOLICY.COLUMBIA.EDU | FEBRUARY 2019 Â­Â­ | 13  INTERACTIONS BETWEEN A FEDERAL CARBON TAX AND OTHER CLIMATE POLICIES Renewable electricity generating facilities benefit from the federal Production Tax Credit (PTCâ€”for wind, geothermal, closed-loop biomass, and other technologies) and Investment Tax Credit (ITCâ€”for solar, fuel cells, small-scale wind, and other technologies).38 The PTC, which provides facility owners with rebates based on the electricity they produce in their</t>
  </si>
  <si>
    <t>estimates of the amounts of these subsidies vary widely.35 the energy information administration estimated that the federal government provided $29.3 billion in energy subsidies in 2013â€”including direct subsidies, loan guarantees, and tax preferencesâ€”and that about 70% of those went to renewables, 11% to natural gas and petroleum liquids, 8% to nuclear, and 5% to coal.36 by contrast, a separate estimate concluded that annual federal subsidies for fossil fuels alone amounted to $17.2 billion in 2013â€“14.37 energypolicy.columbia.edu | february 2019 Â­Â­ | 13  interactions between a federal carbon tax and other climate policies renewable electricity generating facilities benefit from the federal production tax credit (ptcâ€”for wind, geothermal, closed-loop biomass, and other technologies) and investment tax credit (itcâ€”for solar, fuel cells, small-scale wind, and other technologies).38 the ptc, which provides facility owners with rebates based on the electricity they produce in their</t>
  </si>
  <si>
    <t xml:space="preserve">Unlike RPSs, which require utilities to make or buy power using particular resources, EERSs require utilities to sponsor and otherwise encourage their customers to consume less of the electricity or natural gas that the utility sells.130 Legislation that directs public service commissions to decouple utility rates from volumes of energy sold aims to eliminate utilitiesâ€™ incentive to simply build more capacity and sell more energy.131 In decoupled states, utilities receive compensation based on a set of performance measures132 and thus have less reason to discourage or prevent their customers from investing in EE and conservation effortsâ€”indeed, in some states, support for such investments is among the performance measures that determine utilitiesâ€™ compensation.133 Property-Assessed Clean Energy (PACE) programs. </t>
  </si>
  <si>
    <t xml:space="preserve">unlike rpss, which require utilities to make or buy power using particular resources, eerss require utilities to sponsor and otherwise encourage their customers to consume less of the electricity or natural gas that the utility sells.130 legislation that directs public service commissions to decouple utility rates from volumes of energy sold aims to eliminate utilitiesâ€™ incentive to simply build more capacity and sell more energy.131 in decoupled states, utilities receive compensation based on a set of performance measures132 and thus have less reason to discourage or prevent their customers from investing in ee and conservation effortsâ€”indeed, in some states, support for such investments is among the performance measures that determine utilitiesâ€™ compensation.133 property-assessed clean energy (pace) programs. </t>
  </si>
  <si>
    <t xml:space="preserve">Oil and Natural Gas Sector: Emission Standards for New, Reconstructed, and Modified Sources Reconsideration; proposed rule, 83 Fed. </t>
  </si>
  <si>
    <t xml:space="preserve">oil and natural gas sector: emission standards for new, reconstructed, and modified sources reconsideration; proposed rule, 83 fed. </t>
  </si>
  <si>
    <t xml:space="preserve">California and the nine Regional Greenhouse Gas Initiative (RGGI) states have assigned prices to GHG emissions using cap and trade schemes.111 Oregon explored a similar scheme in 2016 and will again in 2019;112 voters in Washington State voted to reject carbon 18 | Â­Â­CENTER ON GLOBAL ENERGY POLICY | COLUMBIA SIPA  INTERACTIONS BETWEEN A FEDERAL CARBON TAX AND OTHER CLIMATE POLICIES tax initiatives in 2016 and 2018;113 and New York State and the New York Independent System Operator (NYISO) are developing a carbon charge on the wholesale sale of power.114 Since 2015, Californiaâ€™s cap and trade scheme has covered sources in Californiaâ€™s electricity, industrial, transportation, and natural gas sectors, which altogether emit roughly 85 percent of the stateâ€™s annual total GHG emissions.115 RGGI covers the 165 facilities located within RGGI-state borders that can generate at least 25 megawatts (MW) of electricity. </t>
  </si>
  <si>
    <t xml:space="preserve">california and the nine regional greenhouse gas initiative (rggi) states have assigned prices to ghg emissions using cap and trade schemes.111 oregon explored a similar scheme in 2016 and will again in 2019;112 voters in washington state voted to reject carbon 18 | Â­Â­center on global energy policy | columbia sipa  interactions between a federal carbon tax and other climate policies tax initiatives in 2016 and 2018;113 and new york state and the new york independent system operator (nyiso) are developing a carbon charge on the wholesale sale of power.114 since 2015, californiaâ€™s cap and trade scheme has covered sources in californiaâ€™s electricity, industrial, transportation, and natural gas sectors, which altogether emit roughly 85 percent of the stateâ€™s annual total ghg emissions.115 rggi covers the 165 facilities located within rggi-state borders that can generate at least 25 megawatts (mw) of electricity. </t>
  </si>
  <si>
    <t xml:space="preserve">40,955, June 23, 2016; EPA, Oil and Natural Gas Sector: Emission Standards for New, Reconstructed, and Modified Sources, 81 Fed. </t>
  </si>
  <si>
    <t xml:space="preserve">40,955, june 23, 2016; epa, oil and natural gas sector: emission standards for new, reconstructed, and modified sources, 81 fed. </t>
  </si>
  <si>
    <t>20190322.pdf</t>
  </si>
  <si>
    <t xml:space="preserve">(Of course, some purchases of Soviet natural gas predated the oil crisis, but it remained an inflection point for increased investment in this area.) </t>
  </si>
  <si>
    <t xml:space="preserve">(of course, some purchases of soviet natural gas predated the oil crisis, but it remained an inflection point for increased investment in this area.) </t>
  </si>
  <si>
    <t xml:space="preserve">After the 1970s energy crisis, several European countries had prioritized investing in natural gas as a means of lessening its dependence on oil from the Middle East while others sought other means of electrification, such as nuclear power in France.9 Geography and availability pushed Europe to seek gas from the Soviet Union, and by the late 1970s, Europe was importing over twenty-five billion cubic meters (bcm) of gas from the Soviet Union. </t>
  </si>
  <si>
    <t xml:space="preserve">after the 1970s energy crisis, several european countries had prioritized investing in natural gas as a means of lessening its dependence on oil from the middle east while others sought other means of electrification, such as nuclear power in france.9 geography and availability pushed europe to seek gas from the soviet union, and by the late 1970s, europe was importing over twenty-five billion cubic meters (bcm) of gas from the soviet union. </t>
  </si>
  <si>
    <t xml:space="preserve">It suggests that a strategy of technology denial and trade limitation could put pressure on the Soviet Union and hinder its ability to develop and field new military hardware.11 Moreover, advocates for a tougher approach to Moscow were also concerned in particular about the perceived, growing dependence of Europe on Russian natural gas for their economic well-being. </t>
  </si>
  <si>
    <t xml:space="preserve">it suggests that a strategy of technology denial and trade limitation could put pressure on the soviet union and hinder its ability to develop and field new military hardware.11 moreover, advocates for a tougher approach to moscow were also concerned in particular about the perceived, growing dependence of europe on russian natural gas for their economic well-being. </t>
  </si>
  <si>
    <t xml:space="preserve">At the same time, Europe was also exporting billions of dollarsâ€™ worth of natural gas extraction and pipelinerelated equipment to the Soviet Union, a substantial portion of which used US proprietary technology.10 The primary objective of this trade was intended to support the construction of a new pipeline that would go from the Urengoy Siberian gas field through Ukraine and thence throughout Western Europe. </t>
  </si>
  <si>
    <t xml:space="preserve">at the same time, europe was also exporting billions of dollarsâ€™ worth of natural gas extraction and pipelinerelated equipment to the soviet union, a substantial portion of which used us proprietary technology.10 the primary objective of this trade was intended to support the construction of a new pipeline that would go from the urengoy siberian gas field through ukraine and thence throughout western europe. </t>
  </si>
  <si>
    <t xml:space="preserve">Natural gas development and export, therefore, was of value not only insofar as the gas itself was concerned, but also as a source of European exports, employment, and support for dÃ©tente with the Soviets. </t>
  </si>
  <si>
    <t xml:space="preserve">natural gas development and export, therefore, was of value not only insofar as the gas itself was concerned, but also as a source of european exports, employment, and support for dÃ©tente with the soviets. </t>
  </si>
  <si>
    <t xml:space="preserve">They feared that this would provide leverage to the Soviets in a future crisis, perhaps contributing to fractures in the alliance.12 They pointed to estimates that European imports of Soviet gas would go from approximately 25.5 bcm in 1980 to nearly 54 bcm by 1988, should the Urengoy pipeline be completed.13 Such imports would constitute approximately 30 percent of the natural gas used by Germany, France, Italy, and Spain for a total of 5 to 6 percent of the total energy consumed in Western Europe.14 For those convinced that the Soviet Unionâ€™s intent was to divide and subjugate Western Europe, this threat was too significant to ignore. </t>
  </si>
  <si>
    <t xml:space="preserve">they feared that this would provide leverage to the soviets in a future crisis, perhaps contributing to fractures in the alliance.12 they pointed to estimates that european imports of soviet gas would go from approximately 25.5 bcm in 1980 to nearly 54 bcm by 1988, should the urengoy pipeline be completed.13 such imports would constitute approximately 30 percent of the natural gas used by germany, france, italy, and spain for a total of 5 to 6 percent of the total energy consumed in western europe.14 for those convinced that the soviet unionâ€™s intent was to divide and subjugate western europe, this threat was too significant to ignore. </t>
  </si>
  <si>
    <t xml:space="preserve">That said, one notable exception lay in energy and, in particular, natural gas. </t>
  </si>
  <si>
    <t xml:space="preserve">that said, one notable exception lay in energy and, in particular, natural gas. </t>
  </si>
  <si>
    <t>20190715.pdf</t>
  </si>
  <si>
    <t xml:space="preserve">Finally, like many other energy modelers, EIA analysts have consistently underestimated the declines in the cost of lowercarbon electricity sources (including solar, wind, and natural gas) and may be continuing to do so today, thus underestimating the impacts of a particular carbon price trajectory on US coal production (Gilbert and Sovacool 2016). </t>
  </si>
  <si>
    <t xml:space="preserve">finally, like many other energy modelers, eia analysts have consistently underestimated the declines in the cost of lowercarbon electricity sources (including solar, wind, and natural gas) and may be continuing to do so today, thus underestimating the impacts of a particular carbon price trajectory on us coal production (gilbert and sovacool 2016). </t>
  </si>
  <si>
    <t>It also highlights risks associated with natural gas prices and Federal Energy Regulatory Commission policy.</t>
  </si>
  <si>
    <t>it also highlights risks associated with natural gas prices and federal energy regulatory commission policy.</t>
  </si>
  <si>
    <t xml:space="preserve">This increased competition for existing aging coal plants came from modern higher-efficiency, cleaner-burning natural gas plants. </t>
  </si>
  <si>
    <t xml:space="preserve">this increased competition for existing aging coal plants came from modern higher-efficiency, cleaner-burning natural gas plants. </t>
  </si>
  <si>
    <t xml:space="preserve">Wind power development in the Midwest is dampening demand for coal in key markets, and natural gas prices remain low. </t>
  </si>
  <si>
    <t xml:space="preserve">wind power development in the midwest is dampening demand for coal in key markets, and natural gas prices remain low. </t>
  </si>
  <si>
    <t xml:space="preserve">It includes the county tax on assessed property values and an ad valorem tax on the value of minerals extracted in the county, including coal, natural gas, and oil. </t>
  </si>
  <si>
    <t xml:space="preserve">it includes the county tax on assessed property values and an ad valorem tax on the value of minerals extracted in the county, including coal, natural gas, and oil. </t>
  </si>
  <si>
    <t xml:space="preserve">As shown in figure 2, coal remains the second-largest fuel for electricity generation in the country, trailing only natural gas, and generates over one quarter of all US electricity (EIA 2019a). </t>
  </si>
  <si>
    <t xml:space="preserve">as shown in figure 2, coal remains the second-largest fuel for electricity generation in the country, trailing only natural gas, and generates over one quarter of all us electricity (eia 2019a). </t>
  </si>
  <si>
    <t xml:space="preserve">In recent years, coal production has begun to fall as well, owing to low-cost natural gas and renewables, air quality regulations, state renewable and clean electricity standards, and the prospect of federal regulation of greenhouse gas emissions. </t>
  </si>
  <si>
    <t xml:space="preserve">in recent years, coal production has begun to fall as well, owing to low-cost natural gas and renewables, air quality regulations, state renewable and clean electricity standards, and the prospect of federal regulation of greenhouse gas emissions. </t>
  </si>
  <si>
    <t>Further research is also necessary to consider the fiscal implications of climate policy in coal-reliant counties that are also dependent on natural gas and oil production.</t>
  </si>
  <si>
    <t>further research is also necessary to consider the fiscal implications of climate policy in coal-reliant counties that are also dependent on natural gas and oil production.</t>
  </si>
  <si>
    <t xml:space="preserve">In the second half of the 20th century, this dominance declined with the emergence of oil and natural gas (Houser et al. </t>
  </si>
  <si>
    <t xml:space="preserve">in the second half of the 20th century, this dominance declined with the emergence of oil and natural gas (houser et al. </t>
  </si>
  <si>
    <t>A compendium of state severance tax policies for natural gas appears here: http://www. ncsl.org/research/energy/taxing-natural-gas-production.aspx.</t>
  </si>
  <si>
    <t>a compendium of state severance tax policies for natural gas appears here: http://www. ncsl.org/research/energy/taxing-natural-gas-production.aspx.</t>
  </si>
  <si>
    <t xml:space="preserve">Energy Information Administration, Short-Term Energy Outlook, March 2019 The primary cause of the post-2007 decline of coal was the fall in the price of natural gas, a competitor fuel for power production and industrial applications. </t>
  </si>
  <si>
    <t xml:space="preserve">energy information administration, short-term energy outlook, march 2019 the primary cause of the post-2007 decline of coal was the fall in the price of natural gas, a competitor fuel for power production and industrial applications. </t>
  </si>
  <si>
    <t>20190910.pdf</t>
  </si>
  <si>
    <t>The imposition of a carbon tax can significantly reduce the profitability for a power company of burning coal as compared to using natural gas or renewables.</t>
  </si>
  <si>
    <t>the imposition of a carbon tax can significantly reduce the profitability for a power company of burning coal as compared to using natural gas or renewables.</t>
  </si>
  <si>
    <t xml:space="preserve">State Producers of Oil, Natural Gas, and Coal. </t>
  </si>
  <si>
    <t xml:space="preserve">state producers of oil, natural gas, and coal. </t>
  </si>
  <si>
    <t xml:space="preserve">For example, the countries shown in figure 6-1 generally had systems characterized by heavy SOE energy sector participation, which is not the case in many economies.103 In addition, these energy sector restructurings were made through investments in large-scale projects in hydropower, nuclear, and natural gas,104 for which SOEs are often relatively well adapted. </t>
  </si>
  <si>
    <t xml:space="preserve">for example, the countries shown in figure 6-1 generally had systems characterized by heavy soe energy sector participation, which is not the case in many economies.103 in addition, these energy sector restructurings were made through investments in large-scale projects in hydropower, nuclear, and natural gas,104 for which soes are often relatively well adapted. </t>
  </si>
  <si>
    <t xml:space="preserve">Although most of the emissions from the combustion of these fuels are actually generated by others (such as households when they burn gasoline in their cars, power companies when they use natural gas to fuel their turbines, and manufacturers when they use coal to fire 10 | Â­Â­CENTER ON GLOBAL ENERGY POLICY | COLUMBIA SIPA  ENGAGING STATE-OWNED ENTERPRISES IN CLIMATE ACTION their factory boilers), fossil fuel production companies generate significant GHG emissions in their own extraction and other operations, including from vented and fugitive methane.28 For example, the International Energy Agency (IEA) estimates that GHG emissions from the extraction, processing, and related transport of oil and gas, together with downstream, gasrelated methane emissions, totaled 5.2 gigatonnes of carbon dioxide equivalent (GtCO2-eq) in 2017â€”nearly 15 percent of the global energy sector total for all GHG emissions.29 State companies are major players in fossil fuel production. </t>
  </si>
  <si>
    <t xml:space="preserve">although most of the emissions from the combustion of these fuels are actually generated by others (such as households when they burn gasoline in their cars, power companies when they use natural gas to fuel their turbines, and manufacturers when they use coal to fire 10 | Â­Â­center on global energy policy | columbia sipa  engaging state-owned enterprises in climate action their factory boilers), fossil fuel production companies generate significant ghg emissions in their own extraction and other operations, including from vented and fugitive methane.28 for example, the international energy agency (iea) estimates that ghg emissions from the extraction, processing, and related transport of oil and gas, together with downstream, gasrelated methane emissions, totaled 5.2 gigatonnes of carbon dioxide equivalent (gtco2-eq) in 2017â€”nearly 15 percent of the global energy sector total for all ghg emissions.29 state companies are major players in fossil fuel production. </t>
  </si>
  <si>
    <t xml:space="preserve">Globally, in 2016, coal power generation produced 9.5 GTCO2 in emissions, natural gas another 2.9 GTCO2, and oil 0.8 GTCO2 (WEO 2018). </t>
  </si>
  <si>
    <t xml:space="preserve">globally, in 2016, coal power generation produced 9.5 gtco2 in emissions, natural gas another 2.9 gtco2, and oil 0.8 gtco2 (weo 2018). </t>
  </si>
  <si>
    <t xml:space="preserve">State-owned oil companies (i.e., â€œnational oil companiesâ€ or NOCs) are among the largest oil- and gas-producing companies globally, including the worldâ€™s biggest oil producer (Saudi Aramco) and natural gas producer (Russiaâ€™s Gazprom). </t>
  </si>
  <si>
    <t xml:space="preserve">state-owned oil companies (i.e., â€œnational oil companiesâ€ or nocs) are among the largest oil- and gas-producing companies globally, including the worldâ€™s biggest oil producer (saudi aramco) and natural gas producer (russiaâ€™s gazprom). </t>
  </si>
  <si>
    <t xml:space="preserve">These emissions are principally from coal-fired power plants, followed by natural gas ones, with a small portion coming from oil.18 About 42 percent of fossil fuel generation capacity globally is state owned (figure 2-2). </t>
  </si>
  <si>
    <t xml:space="preserve">these emissions are principally from coal-fired power plants, followed by natural gas ones, with a small portion coming from oil.18 about 42 percent of fossil fuel generation capacity globally is state owned (figure 2-2). </t>
  </si>
  <si>
    <t xml:space="preserve">Similarly, state-owned industries can be supported in switching from coal use to natural gas through the installation of pipelines and other infrastructure to deliver the gas, facilities that other specialized energy SOEs can often construct. </t>
  </si>
  <si>
    <t xml:space="preserve">similarly, state-owned industries can be supported in switching from coal use to natural gas through the installation of pipelines and other infrastructure to deliver the gas, facilities that other specialized energy soes can often construct. </t>
  </si>
  <si>
    <t>20190913.pdf</t>
  </si>
  <si>
    <t xml:space="preserve">Annual consumption reached 283 billion cubic meters (bcm).2 Natural gas in China is used mainly in industry (roughly 42%), residential and commercial buildings (roughly 22%) and power generation (roughly 22%).3 Across much of northern China, a massive conversion of heating infrastructure from coal to natural gas is currently underway. </t>
  </si>
  <si>
    <t xml:space="preserve">annual consumption reached 283 billion cubic meters (bcm).2 natural gas in china is used mainly in industry (roughly 42%), residential and commercial buildings (roughly 22%) and power generation (roughly 22%).3 across much of northern china, a massive conversion of heating infrastructure from coal to natural gas is currently underway. </t>
  </si>
  <si>
    <t xml:space="preserve">Conversion of Chinaâ€™s vast coal-based heating and power infrastructure to natural gas could significantly reduce Chinese CO2 emissions.19 â—â— On the other hand, each molecule of methane has roughly 84 times the warming impact of a molecule of CO2 over a 20-year period and roughly 28 times the warming impact of a molecule of CO2 over a 100-year period. </t>
  </si>
  <si>
    <t xml:space="preserve">conversion of chinaâ€™s vast coal-based heating and power infrastructure to natural gas could significantly reduce chinese co2 emissions.19 â—â— on the other hand, each molecule of methane has roughly 84 times the warming impact of a molecule of co2 over a 20-year period and roughly 28 times the warming impact of a molecule of co2 over a 100-year period. </t>
  </si>
  <si>
    <t xml:space="preserve">SNG production of 60 billion cubic meters (the 2020 goal in the 12th Five-Year Plan) would result in CO2 emissions of more than 250 metric tonsâ€”roughly 2.5% of Chinaâ€™s CO2 emissions in 2018.33 30 See chapter 12 of this Guide; Yue Qin et al., â€œAir quality, health, and climate implications of Chinaâ€™s synthetic natural gas development,â€ Proceedings of the National Academy of Sciences of the US (April 24, 2017) at table S5. </t>
  </si>
  <si>
    <t xml:space="preserve">sng production of 60 billion cubic meters (the 2020 goal in the 12th five-year plan) would result in co2 emissions of more than 250 metric tonsâ€”roughly 2.5% of chinaâ€™s co2 emissions in 2018.33 30 see chapter 12 of this guide; yue qin et al., â€œair quality, health, and climate implications of chinaâ€™s synthetic natural gas development,â€ proceedings of the national academy of sciences of the us (april 24, 2017) at table s5. </t>
  </si>
  <si>
    <t xml:space="preserve">â—â— Historically, most of Chinaâ€™s natural gas has come from domestic production, mostly from conventional wells. </t>
  </si>
  <si>
    <t xml:space="preserve">â—â— historically, most of chinaâ€™s natural gas has come from domestic production, mostly from conventional wells. </t>
  </si>
  <si>
    <t xml:space="preserve">In part this was due to the cold winter of 2017/2018, when ambitious policies to convert heating from coal to natural gas led to natural gas shortages and buildings without adequate heat in north China. </t>
  </si>
  <si>
    <t xml:space="preserve">in part this was due to the cold winter of 2017/2018, when ambitious policies to convert heating from coal to natural gas led to natural gas shortages and buildings without adequate heat in north china. </t>
  </si>
  <si>
    <t xml:space="preserve">Chinese official documents identify dozens of policies that help fight climate change, including policies to convert heating from coal to natural gas, scale up renewables, improve vehicle fuel efficiency, protect forests and promote sustainable urbanization.20 Many of these policies have multiple objectives. </t>
  </si>
  <si>
    <t xml:space="preserve">chinese official documents identify dozens of policies that help fight climate change, including policies to convert heating from coal to natural gas, scale up renewables, improve vehicle fuel efficiency, protect forests and promote sustainable urbanization.20 many of these policies have multiple objectives. </t>
  </si>
  <si>
    <t xml:space="preserve">As a rough rule of thumb, if more than 3%â€“8% of the natural gas consumed as an energy source leaks, that cancels the climate change benefits of switching from coal to natural gas.23 â—â— In addition, new natural gas infrastructure such as pipelines and receiving terminals will likely last for decades. </t>
  </si>
  <si>
    <t xml:space="preserve">as a rough rule of thumb, if more than 3%â€“8% of the natural gas consumed as an energy source leaks, that cancels the climate change benefits of switching from coal to natural gas.23 â—â— in addition, new natural gas infrastructure such as pipelines and receiving terminals will likely last for decades. </t>
  </si>
  <si>
    <t xml:space="preserve">3 ARA International Limited, â€œChina Natural Gas Mapâ€ (accessed July 30, 2019); â€œChina Natural Gas Market Review in 2018 and Outlook in 2019,â€ China Energy News (January 24, 2019); Hu Yuejun, â€œç…¤åˆ¶å¤©ç„¶æ°”æ·±åº¦è°ƒæŸ¥ï¼š70ä¸ªé¡¹ç›®å¤§å¹²å¿« ä¸Š ç¤ºèŒƒé¡¹ç›®ç›ˆåˆ©éš¾â€ [Synthetic Natural Gas In-depth Investigation: 70 Projects Launched, but Difficult to Make Profits], China Energy Net (June 16, 2017) at Appendix. </t>
  </si>
  <si>
    <t xml:space="preserve">3 ara international limited, â€œchina natural gas mapâ€ (accessed july 30, 2019); â€œchina natural gas market review in 2018 and outlook in 2019,â€ china energy news (january 24, 2019); hu yuejun, â€œç…¤åˆ¶å¤©ç„¶æ°”æ·±åº¦è°ƒæŸ¥ï¼š70ä¸ªé¡¹ç›®å¤§å¹²å¿« ä¸Š ç¤ºèŒƒé¡¹ç›®ç›ˆåˆ©éš¾â€ [synthetic natural gas in-depth investigation: 70 projects launched, but difficult to make profits], china energy net (june 16, 2017) at appendix. </t>
  </si>
  <si>
    <t xml:space="preserve">9 See Yue Qin et al., â€œAir quality, health, and climate implications of Chinaâ€™s synthetic natural gas development,â€ Proceedings of the National Academy of Sciences of the US (April 24, 2017) at Table S5 (comparing coal and SNG CO2 emissions) and note 13 (4.25 kg CO2 per cubic meter SNG produced). </t>
  </si>
  <si>
    <t xml:space="preserve">9 see yue qin et al., â€œair quality, health, and climate implications of chinaâ€™s synthetic natural gas development,â€ proceedings of the national academy of sciences of the us (april 24, 2017) at table s5 (comparing coal and sng co2 emissions) and note 13 (4.25 kg co2 per cubic meter sng produced). </t>
  </si>
  <si>
    <t xml:space="preserve">Much lower-carbon alternatives to natural gas including solar, 16 NDRC, Natural Gas 13th Five-Year Development Plan (December 2016) at p.10. </t>
  </si>
  <si>
    <t xml:space="preserve">much lower-carbon alternatives to natural gas including solar, 16 ndrc, natural gas 13th five-year development plan (december 2016) at p.10. </t>
  </si>
  <si>
    <t xml:space="preserve">81                                                                                             &lt; BACK TO TABLE OF CONTENTS  GUIDE TO CHINESE CLIMATE POLICY 2019 Chongqing and CNPCâ€™s Changning-Weiyuan field in Sichuan.6 â—â— China currently imports natural gas through two pipeline systems: the Central Asia gas pipeline (from Turkmenistan, Kazakhstan and Uzbekistan) and China-Myanmar pipeline. </t>
  </si>
  <si>
    <t xml:space="preserve">81                                                                                             &lt; back to table of contents  guide to chinese climate policy 2019 chongqing and cnpcâ€™s changning-weiyuan field in sichuan.6 â—â— china currently imports natural gas through two pipeline systems: the central asia gas pipeline (from turkmenistan, kazakhstan and uzbekistan) and china-myanmar pipeline. </t>
  </si>
  <si>
    <t xml:space="preserve">It is primarily an equity investment fund.84 From 2014 to 2017, 93% of the Silk Road Fundâ€™s energy sector investments were in fossil fuel projects, including a coal-fired power plant in the UAE and natural gas power plant in Egypt. </t>
  </si>
  <si>
    <t xml:space="preserve">it is primarily an equity investment fund.84 from 2014 to 2017, 93% of the silk road fundâ€™s energy sector investments were in fossil fuel projects, including a coal-fired power plant in the uae and natural gas power plant in egypt. </t>
  </si>
  <si>
    <t>One recent study found that using synthetic natural gas for electricity generation and industrial heat generation produces roughly 40%â€“70% more CO2 emissions than directly burning coal.</t>
  </si>
  <si>
    <t>one recent study found that using synthetic natural gas for electricity generation and industrial heat generation produces roughly 40%â€“70% more co2 emissions than directly burning coal.</t>
  </si>
  <si>
    <t xml:space="preserve">As a rough rule of thumb, if more than 3%â€“8% of natural gas leaks during production, transport or consumption, that would cancel the climate change benefits of switching from coal to natural gas. </t>
  </si>
  <si>
    <t xml:space="preserve">as a rough rule of thumb, if more than 3%â€“8% of natural gas leaks during production, transport or consumption, that would cancel the climate change benefits of switching from coal to natural gas. </t>
  </si>
  <si>
    <t>A natural gas pipeline from the Russian Far East is scheduled to open in December 2019.</t>
  </si>
  <si>
    <t>a natural gas pipeline from the russian far east is scheduled to open in december 2019.</t>
  </si>
  <si>
    <t xml:space="preserve">â—â— On the one hand, burning methane (the principal component of natural gas) produces roughly half the CO2 emissions per unit of energy as burning coal. </t>
  </si>
  <si>
    <t xml:space="preserve">â—â— on the one hand, burning methane (the principal component of natural gas) produces roughly half the co2 emissions per unit of energy as burning coal. </t>
  </si>
  <si>
    <t xml:space="preserve">Methane emissions in China come from coal mining, rice farming, waste disposal, livestock production and leakage during production and distribution of natural gas, among other sources.28 Figure 1-9: Chinaâ€™s Heat-Trapping Emissions by Gas (CO2e) 2016 Source: Peopleâ€™s Republic of China, â€œSecond Biennial Update Report on Climate Changeâ€ (December 2018)29 27 J. </t>
  </si>
  <si>
    <t xml:space="preserve">methane emissions in china come from coal mining, rice farming, waste disposal, livestock production and leakage during production and distribution of natural gas, among other sources.28 figure 1-9: chinaâ€™s heat-trapping emissions by gas (co2e) 2016 source: peopleâ€™s republic of china, â€œsecond biennial update report on climate changeâ€ (december 2018)29 27 j. </t>
  </si>
  <si>
    <t xml:space="preserve">77 As of July 2019, AIIB has approved 15 projects in the energy sector, including a geothermal power plant in Turkey, a natural gas infrastructure project to replace coal in Beijing, a power system upgrade in Bangladesh, a solar PV feed-in tariff program in Egypt and hydropower projects in Nepal, Tajikistan, Myanmar and Pakistan.78 New Development Bank (or BRICS Bank) The New Development Bank (NDB) was established in 2014 by the five BRICS countriesâ€” Brazil, Russian, India, China and South Africa. </t>
  </si>
  <si>
    <t xml:space="preserve">77 as of july 2019, aiib has approved 15 projects in the energy sector, including a geothermal power plant in turkey, a natural gas infrastructure project to replace coal in beijing, a power system upgrade in bangladesh, a solar pv feed-in tariff program in egypt and hydropower projects in nepal, tajikistan, myanmar and pakistan.78 new development bank (or brics bank) the new development bank (ndb) was established in 2014 by the five brics countriesâ€” brazil, russian, india, china and south africa. </t>
  </si>
  <si>
    <t xml:space="preserve">However, natural gas supplies to replace coal in the region lagged, leading to shortages and inadequate heating during parts of the winter.18 15 Chinaâ€™s State Council, â€œNational Action Plan on Prevention and Control of Air Pollutionâ€ (2013). </t>
  </si>
  <si>
    <t xml:space="preserve">however, natural gas supplies to replace coal in the region lagged, leading to shortages and inadequate heating during parts of the winter.18 15 chinaâ€™s state council, â€œnational action plan on prevention and control of air pollutionâ€ (2013). </t>
  </si>
  <si>
    <t xml:space="preserve">47                                                                                            &lt; BACK TO TABLE OF CONTENTS  GUIDE TO CHINESE CLIMATE POLICY 2019 promote synthetic natural gas are counterproductive when it comes to Chinaâ€™s climate goals.26 Figure 5-1: Beijingâ€™s Air Pollution Every Day for a Year Source: Zou Yi (November 2014)27 26 Haijun Zhao, Weichun Ma, Hongjia Dong and Ping Jiang, â€œAnalysis of Co-Effects on Air Pollutants and CO2 Emissions Generated by End-of-Pipe Measures of Pollution Control in Chinaâ€™s Coal-Fired Power Plants,â€ Sustainability (2017). </t>
  </si>
  <si>
    <t xml:space="preserve">47                                                                                            &lt; back to table of contents  guide to chinese climate policy 2019 promote synthetic natural gas are counterproductive when it comes to chinaâ€™s climate goals.26 figure 5-1: beijingâ€™s air pollution every day for a year source: zou yi (november 2014)27 26 haijun zhao, weichun ma, hongjia dong and ping jiang, â€œanalysis of co-effects on air pollutants and co2 emissions generated by end-of-pipe measures of pollution control in chinaâ€™s coal-fired power plants,â€ sustainability (2017). </t>
  </si>
  <si>
    <t xml:space="preserve">21 As the Chinese government develops its long-term low carbon development plans, the role of natural gas will be an especially important topic.22 21 See IEA, The Role of Gas in Todayâ€™s Energy Transitions (2019); Dave Roberts, â€œMore natural gas isnâ€™t a â€œmiddle groundâ€â€”itâ€™s a climate disaster,â€ Vox (May 30, 2019); Tim Gould, â€œThe Environmental Case for Natural Gas,â€ International Energy Agency (October 23, 2017). </t>
  </si>
  <si>
    <t xml:space="preserve">21 as the chinese government develops its long-term low carbon development plans, the role of natural gas will be an especially important topic.22 21 see iea, the role of gas in todayâ€™s energy transitions (2019); dave roberts, â€œmore natural gas isnâ€™t a â€œmiddle groundâ€â€”itâ€™s a climate disaster,â€ vox (may 30, 2019); tim gould, â€œthe environmental case for natural gas,â€ international energy agency (october 23, 2017). </t>
  </si>
  <si>
    <t xml:space="preserve">13 IEA, The Role of Gas in Todayâ€™s Energy Transitions (2019) at p.89; Anders Hove and David Sandalow, Understanding Chinaâ€™s Growing Natural Gas Sector, Paulson Institute (September 14, 2017). </t>
  </si>
  <si>
    <t xml:space="preserve">13 iea, the role of gas in todayâ€™s energy transitions (2019) at p.89; anders hove and david sandalow, understanding chinaâ€™s growing natural gas sector, paulson institute (september 14, 2017). </t>
  </si>
  <si>
    <t>&lt; BACK TO TABLE OF CONTENTS                                                                                                 134  GUIDE TO CHINESE CLIMATE POLICY 2019 Oil and Gas China is the worldâ€™s largest importer of oil and natural gas.</t>
  </si>
  <si>
    <t>&lt; back to table of contents                                                                                                 134  guide to chinese climate policy 2019 oil and gas china is the worldâ€™s largest importer of oil and natural gas.</t>
  </si>
  <si>
    <t xml:space="preserve">5 NDRC, â€œ12th Five-Year Plan of National Natural Gas Developmentâ€ (December 2012). </t>
  </si>
  <si>
    <t xml:space="preserve">5 ndrc, â€œ12th five-year plan of national natural gas developmentâ€ (december 2012). </t>
  </si>
  <si>
    <t xml:space="preserve">One source notes that, after 10 years of effort, Chinaâ€™s synthetic natural gas industry is still in the â€œpilot demonstration stage.â€ </t>
  </si>
  <si>
    <t xml:space="preserve">one source notes that, after 10 years of effort, chinaâ€™s synthetic natural gas industry is still in the â€œpilot demonstration stage.â€ </t>
  </si>
  <si>
    <t xml:space="preserve">The climate change impacts of this process are negative: One recent study found that using synthetic natural gas for electricity and industrial heat generation produces roughly 40%â€“70% more CO2 emissions than directly burning coal.30 As of July 2019, five pilot synthetic natural gas projects were operating in China. </t>
  </si>
  <si>
    <t xml:space="preserve">the climate change impacts of this process are negative: one recent study found that using synthetic natural gas for electricity and industrial heat generation produces roughly 40%â€“70% more co2 emissions than directly burning coal.30 as of july 2019, five pilot synthetic natural gas projects were operating in china. </t>
  </si>
  <si>
    <t xml:space="preserve">33 See chapter 12 of this Guide; Yue Qin et al., â€œAir quality, health, and climate implications of Chinaâ€™s synthetic natural gas development,â€ Proceedings of the National Academy of Sciences of the US (April 24, 2017) (4.25 kg CO2 per cubic meter SNG produced). </t>
  </si>
  <si>
    <t xml:space="preserve">33 see chapter 12 of this guide; yue qin et al., â€œair quality, health, and climate implications of chinaâ€™s synthetic natural gas development,â€ proceedings of the national academy of sciences of the us (april 24, 2017) (4.25 kg co2 per cubic meter sng produced). </t>
  </si>
  <si>
    <t xml:space="preserve">&lt; BACK TO TABLE OF CONTENTS                                                                                        80  GUIDE TO CHINESE CLIMATE POLICY 2019 CHAPTER 11 - NATURAL GAS Background In 2018, China was the worldâ€™s third largest consumer of natural gas, behind the United States and Russia. </t>
  </si>
  <si>
    <t xml:space="preserve">&lt; back to table of contents                                                                                        80  guide to chinese climate policy 2019 chapter 11 - natural gas background in 2018, china was the worldâ€™s third largest consumer of natural gas, behind the united states and russia. </t>
  </si>
  <si>
    <t xml:space="preserve">The 13th Five-Year Plan cut that 2020 target to 17 bcm/year (roughly 4 bcm/year in each of four locations: Xinjiang Huaidong, western Inner Mongolia, eastern Inner Mongolia and north Shaanxi).6 In general, governments in coal provinces support synthetic natural gas projects. </t>
  </si>
  <si>
    <t xml:space="preserve">the 13th five-year plan cut that 2020 target to 17 bcm/year (roughly 4 bcm/year in each of four locations: xinjiang huaidong, western inner mongolia, eastern inner mongolia and north shaanxi).6 in general, governments in coal provinces support synthetic natural gas projects. </t>
  </si>
  <si>
    <t>&lt; BACK TO TABLE OF CONTENTS                                                                                           86  GUIDE TO CHINESE CLIMATE POLICY 2019 CHAPTER 12 - SYNTHETIC NATURAL GAS Chinaâ€™s abundant coal resources can be used to produce synthetic natural gas (sometimes called â€œSNGâ€).</t>
  </si>
  <si>
    <t>&lt; back to table of contents                                                                                           86  guide to chinese climate policy 2019 chapter 12 - synthetic natural gas chinaâ€™s abundant coal resources can be used to produce synthetic natural gas (sometimes called â€œsngâ€).</t>
  </si>
  <si>
    <t>7 Stephen Oâ€™ Sullivan, China: Growing import volumes of LNG highlight Chinaâ€™s rising energy import dependency, Oxford Institute for Energy Studies (June 2019) at p.6; â€œOutlook Of Liquefied Natural Gas Versus Pipeline Gas In China After LNG 2019,â€ Seeking Alpha (April 8, 2019) 8 â€œChinaâ€™s LNG import terminals and storage facilities,â€ Reuters (August 16, 2019; â€œResearch Report on Natural Gas Import in China, 2019-2023,â€ Business Wire (May 9, 2019); ); â€œOutlook Of Liquefied Natural Gas Versus Pipeline Gas In China After LNG 2019,â€ Seeking Alpha (April 8, 2019); Michael Lelyveld, â€œChina Revives Oil And Gas Reform Plan,â€ Radio Free Asia (March 11, 2019); David Sandalow, Akos Losz and Sheng Yan, A Natural Gas Giant Awakens, Columbia Center on Global Energy Policy (June 27, 2018) &lt; BACK TO TABLE OF CONTENTS                                                                                             82  GUIDE TO CHINESE CLIMATE POLICY 2019 Figure 11-1: Chinaâ€™s Natural Gas Pipeline Netwo</t>
  </si>
  <si>
    <t>7 stephen oâ€™ sullivan, china: growing import volumes of lng highlight chinaâ€™s rising energy import dependency, oxford institute for energy studies (june 2019) at p.6; â€œoutlook of liquefied natural gas versus pipeline gas in china after lng 2019,â€ seeking alpha (april 8, 2019) 8 â€œchinaâ€™s lng import terminals and storage facilities,â€ reuters (august 16, 2019; â€œresearch report on natural gas import in china, 2019-2023,â€ business wire (may 9, 2019); ); â€œoutlook of liquefied natural gas versus pipeline gas in china after lng 2019,â€ seeking alpha (april 8, 2019); michael lelyveld, â€œchina revives oil and gas reform plan,â€ radio free asia (march 11, 2019); david sandalow, akos losz and sheng yan, a natural gas giant awakens, columbia center on global energy policy (june 27, 2018) &lt; back to table of contents                                                                                             82  guide to chinese climate policy 2019 figure 11-1: chinaâ€™s natural gas pipeline netwo</t>
  </si>
  <si>
    <t>â—â— Switching from coal to natural gas is central to cleaning the air in Chinaâ€™s cities.</t>
  </si>
  <si>
    <t>â—â— switching from coal to natural gas is central to cleaning the air in chinaâ€™s cities.</t>
  </si>
  <si>
    <t xml:space="preserve">Implementation is left largely to the state-owned enterprises responsible for natural gas production.16 China does not have regulations addressing methane leaks from natural gas production, transport or use. </t>
  </si>
  <si>
    <t xml:space="preserve">implementation is left largely to the state-owned enterprises responsible for natural gas production.16 china does not have regulations addressing methane leaks from natural gas production, transport or use. </t>
  </si>
  <si>
    <t xml:space="preserve">Synthetic natural gas (â€œSNGâ€) plants convert coal to gas, typically to be piped into cities where the gas produces less local air pollution when burned than coal. </t>
  </si>
  <si>
    <t xml:space="preserve">synthetic natural gas (â€œsngâ€) plants convert coal to gas, typically to be piped into cities where the gas produces less local air pollution when burned than coal. </t>
  </si>
  <si>
    <t xml:space="preserve">8 Coal China, â€œç…¤åˆ¶åˆæˆå¤©ç„¶æ°”å›½å®¶æ ‡å‡†èŽ·æ‰¹å‘å¸ƒâ€ [National Synthetic Natural Gas Standards were Approved and Released] (January 18, 2017). </t>
  </si>
  <si>
    <t xml:space="preserve">8 coal china, â€œç…¤åˆ¶åˆæˆå¤©ç„¶æ°”å›½å®¶æ ‡å‡†èŽ·æ‰¹å‘å¸ƒâ€ [national synthetic natural gas standards were approved and released] (january 18, 2017). </t>
  </si>
  <si>
    <t>Natural gas accounted for roughly 7.5% of Chinaâ€™s primary energy useâ€”a much smaller share than the global average (24%).1 Natural gas consumption in China is growing rapidly.</t>
  </si>
  <si>
    <t>natural gas accounted for roughly 7.5% of chinaâ€™s primary energy useâ€”a much smaller share than the global average (24%).1 natural gas consumption in china is growing rapidly.</t>
  </si>
  <si>
    <t xml:space="preserve">87                                                                                                &lt; BACK TO TABLE OF CONTENTS  GUIDE TO CHINESE CLIMATE POLICY 2019 1,279 km synthetic natural gas pipeline project was approved by four provincial governments (Inner Mongolia, Shanxi, Hebei and Tianjin).7 In 2017, Chinaâ€™s National Standardization Committee began implementing its first synthetic natural gas standard.8 The global warming implications of Chinese synthetic natural gas production could be significant. </t>
  </si>
  <si>
    <t xml:space="preserve">87                                                                                                &lt; back to table of contents  guide to chinese climate policy 2019 1,279 km synthetic natural gas pipeline project was approved by four provincial governments (inner mongolia, shanxi, hebei and tianjin).7 in 2017, chinaâ€™s national standardization committee began implementing its first synthetic natural gas standard.8 the global warming implications of chinese synthetic natural gas production could be significant. </t>
  </si>
  <si>
    <t xml:space="preserve">Recent works include Electric Vehicle Charging in China and the United States (February 2019, coauthor), Direct Air Capture of Carbon Dioxide Roadmap (December 2018, project chair), A Natural Gas Giant Awakens (June 2018, coauthor), The Geopolitics of Renewable Energy (2017, coauthor), Financing Solar and Wind Power: Lessons from Oil and Gas (2017, coauthor), CO2 Utilization Roadmap 2.0 (2017, project chair) and The History and Future of the Clean Energy Ministerial (2016). </t>
  </si>
  <si>
    <t xml:space="preserve">recent works include electric vehicle charging in china and the united states (february 2019, coauthor), direct air capture of carbon dioxide roadmap (december 2018, project chair), a natural gas giant awakens (june 2018, coauthor), the geopolitics of renewable energy (2017, coauthor), financing solar and wind power: lessons from oil and gas (2017, coauthor), co2 utilization roadmap 2.0 (2017, project chair) and the history and future of the clean energy ministerial (2016). </t>
  </si>
  <si>
    <t xml:space="preserve">In the winter of 2017â€“2018, Beijing and surrounding areas had the cleanest air in many years, however natural gas shortages left many buildings cold.4 Chinaâ€™s natural gas comes from three sources: domestic production, pipeline imports and imports of liquefied natural gas (LNG). </t>
  </si>
  <si>
    <t xml:space="preserve">in the winter of 2017â€“2018, beijing and surrounding areas had the cleanest air in many years, however natural gas shortages left many buildings cold.4 chinaâ€™s natural gas comes from three sources: domestic production, pipeline imports and imports of liquefied natural gas (lng). </t>
  </si>
  <si>
    <t>â—â— Natural gas produces roughly half the carbon dioxide (CO2) emissions of coal per unit of energy.</t>
  </si>
  <si>
    <t>â—â— natural gas produces roughly half the carbon dioxide (co2) emissions of coal per unit of energy.</t>
  </si>
  <si>
    <t>Synthetic governmentâ€™s strategy for fighting local                     natural gas is in fact just one possible air pollution in northern China.</t>
  </si>
  <si>
    <t>synthetic governmentâ€™s strategy for fighting local                     natural gas is in fact just one possible air pollution in northern china.</t>
  </si>
  <si>
    <t xml:space="preserve">More significantly, synthetic natural gas can help reduce local air pollution by moving coal combustion from urban to rural areas but significantly increases CO2 emissions. </t>
  </si>
  <si>
    <t xml:space="preserve">more significantly, synthetic natural gas can help reduce local air pollution by moving coal combustion from urban to rural areas but significantly increases co2 emissions. </t>
  </si>
  <si>
    <t xml:space="preserve">The Ministry of Transport, State Administration of Work Safety and China Natural Gas Standardization Technology Committee all have roles.18 Climate Change Impacts The role of natural gas in fighting climate change is controversial. </t>
  </si>
  <si>
    <t xml:space="preserve">the ministry of transport, state administration of work safety and china natural gas standardization technology committee all have roles.18 climate change impacts the role of natural gas in fighting climate change is controversial. </t>
  </si>
  <si>
    <t>NATURAL GAS                                                          81 1                                                       &lt; BACK TO TABLE OF CONTENTS  GUIDE TO CHINESE CLIMATE POLICY 2019 12.</t>
  </si>
  <si>
    <t>natural gas                                                          81 1                                                       &lt; back to table of contents  guide to chinese climate policy 2019 12.</t>
  </si>
  <si>
    <t xml:space="preserve">There are very little data on the extent of methane leakage in China.20 â—â— In addition, new natural gas infrastructure such as pipelines and receiving terminals will likely last for decades. </t>
  </si>
  <si>
    <t xml:space="preserve">there are very little data on the extent of methane leakage in china.20 â—â— in addition, new natural gas infrastructure such as pipelines and receiving terminals will likely last for decades. </t>
  </si>
  <si>
    <t xml:space="preserve">In 2018, natural gas use in China grew by roughly 18%â€”almost three times the rate of economic growthâ€”due mainly to government policies to help clean the air in Chinaâ€™s cities. </t>
  </si>
  <si>
    <t xml:space="preserve">in 2018, natural gas use in china grew by roughly 18%â€”almost three times the rate of economic growthâ€”due mainly to government policies to help clean the air in chinaâ€™s cities. </t>
  </si>
  <si>
    <t xml:space="preserve">The lifecycle CO2 emissions of SNG are much more per unit of heat or electricity than coal.1 As one Chinese expert said, synthetic natural gas plants â€œdo not reduce emissions. </t>
  </si>
  <si>
    <t xml:space="preserve">the lifecycle co2 emissions of sng are much more per unit of heat or electricity than coal.1 as one chinese expert said, synthetic natural gas plants â€œdo not reduce emissions. </t>
  </si>
  <si>
    <t xml:space="preserve">China has roughly 70,000 kilometers of long-distance natural gas pipelines, shown below.8 6 IEA, Gas 2019 (June 2019); Ocean Zhou et al., â€œAnalysis: China to miss 2020 shale gas production targets amid tough upstream conditions,â€ S&amp;P Global (April 30, 2019); Trent Jacobs, â€œChina Flexes Shale Muscles as CNPC Ups Gas Output 40%,â€ Journal of Petroleum Technology (January 10, 2019); David Sandalow, Jingchao Wu, Qing Yang, Anders Hove and Junda Lin, Meeting Chinaâ€™s Shale Gas Goals, Columbia University Center on Global Energy Policy (September 2014) at pp.5â€“6. </t>
  </si>
  <si>
    <t xml:space="preserve">china has roughly 70,000 kilometers of long-distance natural gas pipelines, shown below.8 6 iea, gas 2019 (june 2019); ocean zhou et al., â€œanalysis: china to miss 2020 shale gas production targets amid tough upstream conditions,â€ s&amp;p global (april 30, 2019); trent jacobs, â€œchina flexes shale muscles as cnpc ups gas output 40%,â€ journal of petroleum technology (january 10, 2019); david sandalow, jingchao wu, qing yang, anders hove and junda lin, meeting chinaâ€™s shale gas goals, columbia university center on global energy policy (september 2014) at pp.5â€“6. </t>
  </si>
  <si>
    <t xml:space="preserve">However, the term converting boilers and furnaces from                         â€œcoal gasificationâ€ is also often used to the use of coal to the use of natural gas.                   describe a broader set of processes, This latter processâ€”converting boilers                       including the conversion of coal to and furnacesâ€”is central to the Chinese                       chemicals and other products. </t>
  </si>
  <si>
    <t xml:space="preserve">however, the term converting boilers and furnaces from                         â€œcoal gasificationâ€ is also often used to the use of coal to the use of natural gas.                   describe a broader set of processes, this latter processâ€”converting boilers                       including the conversion of coal to and furnacesâ€”is central to the chinese                       chemicals and other products. </t>
  </si>
  <si>
    <t xml:space="preserve">31 ARA International Limited, â€œChina Natural Gas Mapâ€ (accessed July 30, 2019). </t>
  </si>
  <si>
    <t xml:space="preserve">31 ara international limited, â€œchina natural gas mapâ€ (accessed july 30, 2019). </t>
  </si>
  <si>
    <t xml:space="preserve">18 National Natural Gas Standardization Technical Committee et al., â€œMandatory National Standard for Natural Gas Transportation GB17820-2012â€ (October 2012). </t>
  </si>
  <si>
    <t xml:space="preserve">18 national natural gas standardization technical committee et al., â€œmandatory national standard for natural gas transportation gb17820-2012â€ (october 2012). </t>
  </si>
  <si>
    <t xml:space="preserve">32 â€œMost coal-to-gas companies canâ€™t survive,â€ China Energy News (December 6, 2018); â€œChina Natural Gas Market Review in 2018 and Outlook in 2019,â€ China Energy News (January 24, 2019) (2.3 billion cubic meters SNG production in 2018); National Energy Administration, â€œç…¤ç‚­æ·±åŠ å·¥äº§ä¸šç¤ºèŒƒâ€˜åä¸‰äº”â€™è§„åˆ’â€ [13th Five-Year Plan of National Coal Deep Processing Industry Demonstration] (February 2017). </t>
  </si>
  <si>
    <t xml:space="preserve">32 â€œmost coal-to-gas companies canâ€™t survive,â€ china energy news (december 6, 2018); â€œchina natural gas market review in 2018 and outlook in 2019,â€ china energy news (january 24, 2019) (2.3 billion cubic meters sng production in 2018); national energy administration, â€œç…¤ç‚­æ·±åŠ å·¥äº§ä¸šç¤ºèŒƒâ€˜åä¸‰äº”â€™è§„åˆ’â€ [13th five-year plan of national coal deep processing industry demonstration] (february 2017). </t>
  </si>
  <si>
    <t xml:space="preserve">4 ARA International Limited, â€œChina Natural Gas Mapâ€ (accessed July 30, 2019); â€œMost coal-to-gas companies canâ€™t survive,â€ China Energy News (December 6, 2018); åŒ—æžæ˜Ÿç”µåŠ›ç½‘æ–°é—»ä¸­å¿ƒ [Bjx News Center], â€œèšç„¦| 2016å¹´ç…¤åˆ¶æ°”é¡¹ç›®å‘ å±•çŠ¶å†µåˆ†æžâ€ [Focus: 2016 Synthetic Natural Gas Projects Development Status Analysis] (March 28, 2017); Kathy Chen and David Stanway, â€œChina resumes environmental approval of coal-to-gas projects,â€ Reuters (May 20, 2016). </t>
  </si>
  <si>
    <t xml:space="preserve">4 ara international limited, â€œchina natural gas mapâ€ (accessed july 30, 2019); â€œmost coal-to-gas companies canâ€™t survive,â€ china energy news (december 6, 2018); åŒ—æžæ˜Ÿç”µåŠ›ç½‘æ–°é—»ä¸­å¿ƒ [bjx news center], â€œèšç„¦| 2016å¹´ç…¤åˆ¶æ°”é¡¹ç›®å‘ å±•çŠ¶å†µåˆ†æžâ€ [focus: 2016 synthetic natural gas projects development status analysis] (march 28, 2017); kathy chen and david stanway, â€œchina resumes environmental approval of coal-to-gas projects,â€ reuters (may 20, 2016). </t>
  </si>
  <si>
    <t>Synthetic Natural Gas.</t>
  </si>
  <si>
    <t>synthetic natural gas.</t>
  </si>
  <si>
    <t>SYNTHETIC NATURAL GAS                                             87 13.</t>
  </si>
  <si>
    <t>synthetic natural gas                                             87 13.</t>
  </si>
  <si>
    <t xml:space="preserve">14 Benjamin Haas, â€œPetroChina to Sell Pipeline Assets Valued at $6.3 Billion,â€ Bloomberg (May 12, 2014); Anders Hove and David Sandalow, Understanding Chinaâ€™s Growing Natural Gas Sector, Paulson Institute (September 14, 2017). </t>
  </si>
  <si>
    <t xml:space="preserve">14 benjamin haas, â€œpetrochina to sell pipeline assets valued at $6.3 billion,â€ bloomberg (may 12, 2014); anders hove and david sandalow, understanding chinaâ€™s growing natural gas sector, paulson institute (september 14, 2017). </t>
  </si>
  <si>
    <t xml:space="preserve">24 See Dave Roberts, â€œMore natural gas isnâ€™t a â€œmiddle groundâ€â€”itâ€™s a climate disaster,â€ Vox (May 30, 2019) 25 See, e.g., IEA, â€œGlobal EV Outlook 2019â€ at p.51; Qiao Qinyu et al., â€œCradle-to-gate greenhouse gas emissions of battery electric and internal combustion engine vehicles in China,â€ Applied Energy (May 10, 2017); Qian Zhang et al., â€œElectric Vehicle Market Penetration and Impacts on Energy Consumption and CO2 Emission in the Future: Beijing Case,â€ Energies (2017); Xinyu Chen et al., â€œImpacts of Fleet Types and Charging Modes for Electric Vehicles on Emissions Under Different Penetrations of Wind Power,â€ Nature Energy (May 2018), 10.1038/s41560-018-0133-0; Leah Burrows, â€œEnvironmental Impact of Electric Vehicles in China? </t>
  </si>
  <si>
    <t xml:space="preserve">24 see dave roberts, â€œmore natural gas isnâ€™t a â€œmiddle groundâ€â€”itâ€™s a climate disaster,â€ vox (may 30, 2019) 25 see, e.g., iea, â€œglobal ev outlook 2019â€ at p.51; qiao qinyu et al., â€œcradle-to-gate greenhouse gas emissions of battery electric and internal combustion engine vehicles in china,â€ applied energy (may 10, 2017); qian zhang et al., â€œelectric vehicle market penetration and impacts on energy consumption and co2 emission in the future: beijing case,â€ energies (2017); xinyu chen et al., â€œimpacts of fleet types and charging modes for electric vehicles on emissions under different penetrations of wind power,â€ nature energy (may 2018), 10.1038/s41560-018-0133-0; leah burrows, â€œenvironmental impact of electric vehicles in china? </t>
  </si>
  <si>
    <t xml:space="preserve">4 BP Statistical Review of World Energy (June 2019) at p.32; IEA, The Role of Gas in Todayâ€™s Energy Transitions (2019) at p.14; NDRC, Natural Gas 13th Five-Year Development Plan (December 2016) at p.3; Lucy Hornby and Archie Zhang, â€œChina hit by gas shortages as it moves away from coal,â€ Financial Times (December 3, 2017); IEA and Tsinghua University, District Energy Systems in China (2017), 5 National Bureau of Statistics, Statistical Bulletin on National Economic and Social Development in 2018 (February 28, 2019) at Table 3; BP Statistical Review of World Energy (June 2019) at p.32; Tim Daiss, â€œChinaâ€™s Natural Gas Output in May Spikes Nearly 13%,â€ Natural Gas Intelligence (June 19, 2019). </t>
  </si>
  <si>
    <t xml:space="preserve">4 bp statistical review of world energy (june 2019) at p.32; iea, the role of gas in todayâ€™s energy transitions (2019) at p.14; ndrc, natural gas 13th five-year development plan (december 2016) at p.3; lucy hornby and archie zhang, â€œchina hit by gas shortages as it moves away from coal,â€ financial times (december 3, 2017); iea and tsinghua university, district energy systems in china (2017), 5 national bureau of statistics, statistical bulletin on national economic and social development in 2018 (february 28, 2019) at table 3; bp statistical review of world energy (june 2019) at p.32; tim daiss, â€œchinaâ€™s natural gas output in may spikes nearly 13%,â€ natural gas intelligence (june 19, 2019). </t>
  </si>
  <si>
    <t xml:space="preserve">83                                                                                                                                                            &lt; BACK TO TABLE OF CONTENTS  GUIDE TO CHINESE CLIMATE POLICY 2019 â—â— increasing the share of natural gas in urban dwellings to 50%â€“55% by 2020 and 65%â€“70% by 2030; and â—â— increasing the share of natural gas generating capacity in Chinaâ€™s power sector to 5% by 2020.11 The 13th Five-Year Plan also calls for increasing domestic production of unconventional natural gas, including shale gas and coalbed methane. </t>
  </si>
  <si>
    <t xml:space="preserve">83                                                                                                                                                            &lt; back to table of contents  guide to chinese climate policy 2019 â—â— increasing the share of natural gas in urban dwellings to 50%â€“55% by 2020 and 65%â€“70% by 2030; and â—â— increasing the share of natural gas generating capacity in chinaâ€™s power sector to 5% by 2020.11 the 13th five-year plan also calls for increasing domestic production of unconventional natural gas, including shale gas and coalbed methane. </t>
  </si>
  <si>
    <t>(Lower-carbon alternatives to natural gas are less available in industry and some forms of heating, in particular for the production high grade heat in industry.)</t>
  </si>
  <si>
    <t>(lower-carbon alternatives to natural gas are less available in industry and some forms of heating, in particular for the production high grade heat in industry.)</t>
  </si>
  <si>
    <t xml:space="preserve">In 2016 NDRC reformed pipeline pricing, granting a flat 8% return on investment for interprovincial pipelines and promoting transparency in pipeline costs.14 As part of the effort to relieve shortages in natural gas supplies, several private companies are being allowed to build and operate LNG receiving terminals in China.15 11 NDRC, Natural Gas 13th Five-Year Development Plan (December 2016); State Council, Energy Development Strategy Action Plan (2014â€“2020) (June 7, 2014) 12 NDRC, â€œChapter 30, Build A Modern Energy System,â€ in 13th Five-Year Plan For Economic and Social Development (December 2016); Zhen Wang and Qing Xue, â€œAn understanding of Chinaâ€™s National l3th Five-Year Plan for Natural Gas Development,â€ Science Direct (July 2017); Akira Miyamoto and Chikako Ishiguro, The Outlook for Natural Gas and LNG in China in the War against Air Pollution, Oxford Institute of Energy Studies (December 2018). </t>
  </si>
  <si>
    <t xml:space="preserve">in 2016 ndrc reformed pipeline pricing, granting a flat 8% return on investment for interprovincial pipelines and promoting transparency in pipeline costs.14 as part of the effort to relieve shortages in natural gas supplies, several private companies are being allowed to build and operate lng receiving terminals in china.15 11 ndrc, natural gas 13th five-year development plan (december 2016); state council, energy development strategy action plan (2014â€“2020) (june 7, 2014) 12 ndrc, â€œchapter 30, build a modern energy system,â€ in 13th five-year plan for economic and social development (december 2016); zhen wang and qing xue, â€œan understanding of chinaâ€™s national l3th five-year plan for natural gas development,â€ science direct (july 2017); akira miyamoto and chikako ishiguro, the outlook for natural gas and lng in china in the war against air pollution, oxford institute of energy studies (december 2018). </t>
  </si>
  <si>
    <t>Methaneâ€”the principal component of natural gasâ€”is itself a powerful heat-trapping gas.</t>
  </si>
  <si>
    <t>methaneâ€”the principal component of natural gasâ€”is itself a powerful heat-trapping gas.</t>
  </si>
  <si>
    <t xml:space="preserve">In recent years, a growing percentage of Chinese nonresidential natural gas sales have been priced based on market value. </t>
  </si>
  <si>
    <t xml:space="preserve">in recent years, a growing percentage of chinese nonresidential natural gas sales have been priced based on market value. </t>
  </si>
  <si>
    <t xml:space="preserve">â—â— If the industry were to scale from there, reaching the original 2020 target of 60 bcm/ year of production, CO2 emissions from SNG production would exceed 250 metric tons per year -- roughly 2.5% of Chinaâ€™s 2018 CO2 emissions.9 NOTE ON TERMINOLOGY The language used to describe                                It is a completely different process synthetic natural gas can be confusing.                      than converting coal itself to synthetic natural gas, although the same terms are First, SNG is often referred to as â€œcoal-                    sometimes used to describe both. to-gasâ€ or â€œcoal-to-gas conversion,â€ however the same terms are also used to                      Second, SNG is also often referred to as describe a completely different process:                     â€œcoal gasification.â€ </t>
  </si>
  <si>
    <t xml:space="preserve">â—â— if the industry were to scale from there, reaching the original 2020 target of 60 bcm/ year of production, co2 emissions from sng production would exceed 250 metric tons per year -- roughly 2.5% of chinaâ€™s 2018 co2 emissions.9 note on terminology the language used to describe                                it is a completely different process synthetic natural gas can be confusing.                      than converting coal itself to synthetic natural gas, although the same terms are first, sng is often referred to as â€œcoal-                    sometimes used to describe both. to-gasâ€ or â€œcoal-to-gas conversion,â€ however the same terms are also used to                      second, sng is also often referred to as describe a completely different process:                     â€œcoal gasification.â€ </t>
  </si>
  <si>
    <t>The 13th Five-Year Plan (2016â€“2020) identifies reducing CO2 emissions as an objective of these policies as well.10 Production and Consumption Goals The Chinese government has several targets with respect to natural gas.</t>
  </si>
  <si>
    <t>the 13th five-year plan (2016â€“2020) identifies reducing co2 emissions as an objective of these policies as well.10 production and consumption goals the chinese government has several targets with respect to natural gas.</t>
  </si>
  <si>
    <t xml:space="preserve">These conversions have helped cut air pollution, although at times they have run ahead of natural gas supply infrastructure. </t>
  </si>
  <si>
    <t xml:space="preserve">these conversions have helped cut air pollution, although at times they have run ahead of natural gas supply infrastructure. </t>
  </si>
  <si>
    <t xml:space="preserve">LNG infrastructure has been severely stressed, but new LNG receiving terminals, natural gas pipelines and natural gas storage facilities are under construction to meet rapidly growing demand. </t>
  </si>
  <si>
    <t xml:space="preserve">lng infrastructure has been severely stressed, but new lng receiving terminals, natural gas pipelines and natural gas storage facilities are under construction to meet rapidly growing demand. </t>
  </si>
  <si>
    <t xml:space="preserve">74; NDRC, Natural Gas 13th Five-Year Development Plan (December 2016) at pp.5 and 11. </t>
  </si>
  <si>
    <t xml:space="preserve">74; ndrc, natural gas 13th five-year development plan (december 2016) at pp.5 and 11. </t>
  </si>
  <si>
    <t xml:space="preserve">Historically, the National Development and Reform Commission (NDRC) set natural gas prices by adding production costs, transmission costs and fixed margins. </t>
  </si>
  <si>
    <t xml:space="preserve">historically, the national development and reform commission (ndrc) set natural gas prices by adding production costs, transmission costs and fixed margins. </t>
  </si>
  <si>
    <t xml:space="preserve">Policies that promote energy efficiency in Chinese industry, vehicles and buildings all have dual benefits, helping fight both local air pollution and climate change.21 Policies that promote natural gas as an alternative to coal help reduce local air pollution by 90% or more, depending on the pollutant. </t>
  </si>
  <si>
    <t xml:space="preserve">policies that promote energy efficiency in chinese industry, vehicles and buildings all have dual benefits, helping fight both local air pollution and climate change.21 policies that promote natural gas as an alternative to coal help reduce local air pollution by 90% or more, depending on the pollutant. </t>
  </si>
  <si>
    <t>Several government targets for shale gas production have been missed or revised downward in recent years.12 Market Reforms Chinaâ€™s natural gas industry is in the midst of significant reforms.</t>
  </si>
  <si>
    <t>several government targets for shale gas production have been missed or revised downward in recent years.12 market reforms chinaâ€™s natural gas industry is in the midst of significant reforms.</t>
  </si>
  <si>
    <t>&lt; BACK TO TABLE OF CONTENTS                                                                                             84  GUIDE TO CHINESE CLIMATE POLICY 2019 Environment and Safety Standards Chinaâ€™s 13th Five-Year Plan (2016â€“2020) emphasizes the importance of protecting the environment when developing natural gas resources.</t>
  </si>
  <si>
    <t>&lt; back to table of contents                                                                                             84  guide to chinese climate policy 2019 environment and safety standards chinaâ€™s 13th five-year plan (2016â€“2020) emphasizes the importance of protecting the environment when developing natural gas resources.</t>
  </si>
  <si>
    <t>Seven million households were connected to the natural gas grid in 2017 and 2018.</t>
  </si>
  <si>
    <t>seven million households were connected to the natural gas grid in 2017 and 2018.</t>
  </si>
  <si>
    <t xml:space="preserve">CNPC is a member of the Oil and Gas Climate Initiative, a voluntary industry initiative working to reduce methane emissions.17 Several ministries and industry associations set national safety standards for longdistance transport and local distribution of natural gas. </t>
  </si>
  <si>
    <t xml:space="preserve">cnpc is a member of the oil and gas climate initiative, a voluntary industry initiative working to reduce methane emissions.17 several ministries and industry associations set national safety standards for longdistance transport and local distribution of natural gas. </t>
  </si>
  <si>
    <t xml:space="preserve">In 2017, a 1 Yue Qin et al., â€œAir quality, health, and climate implications of Chinaâ€™s synthetic natural gas development,â€ Proceedings of the National Academy of Sciences of the US (April 24, 2017); Henry Gass, â€œChina Push into Synthetic Natural Gas has Pollution Consequences,â€ Scientific American (October 2, 2013). </t>
  </si>
  <si>
    <t xml:space="preserve">in 2017, a 1 yue qin et al., â€œair quality, health, and climate implications of chinaâ€™s synthetic natural gas development,â€ proceedings of the national academy of sciences of the us (april 24, 2017); henry gass, â€œchina push into synthetic natural gas has pollution consequences,â€ scientific american (october 2, 2013). </t>
  </si>
  <si>
    <t xml:space="preserve">They include: â—â— increasing the share of natural gas in primary energy consumption to 10% by 2020 and 15% by 2030; 9 Horace Tse et al., China Gas Sector, Credit Suisse (June 3, 2019) 10 IEA, The Role of Gas in Todayâ€™s Energy Transitions (2019) at p. </t>
  </si>
  <si>
    <t xml:space="preserve">they include: â—â— increasing the share of natural gas in primary energy consumption to 10% by 2020 and 15% by 2030; 9 horace tse et al., china gas sector, credit suisse (june 3, 2019) 10 iea, the role of gas in todayâ€™s energy transitions (2019) at p. </t>
  </si>
  <si>
    <t xml:space="preserve">â—â— Also in 2014, NDRC released Interim Provisions on Replacing Coal Consumption with Cleaner Energy Sources in Key Regions, calling for reducing coal consumption in many cities, including Beijing.30 â—â— In December 2016, NDRC and the National Energy Agency issued the 13th Five-Year Energy Development Plan, which calls for coal consumption of no more than 4.1 billion tons and 58% of primary energy by 2020.31 â—â— Throughout 2017, the Chinese government moved vigorously to convert coal heating to natural gas in many northern Chinese cities. </t>
  </si>
  <si>
    <t xml:space="preserve">â—â— also in 2014, ndrc released interim provisions on replacing coal consumption with cleaner energy sources in key regions, calling for reducing coal consumption in many cities, including beijing.30 â—â— in december 2016, ndrc and the national energy agency issued the 13th five-year energy development plan, which calls for coal consumption of no more than 4.1 billion tons and 58% of primary energy by 2020.31 â—â— throughout 2017, the chinese government moved vigorously to convert coal heating to natural gas in many northern chinese cities. </t>
  </si>
  <si>
    <t xml:space="preserve">7 Jiansong Sun, â€œä¸­æµ·æ²¹æ°”ç”µé›†å›¢è’™è¥¿ç…¤åˆ¶å¤©ç„¶æ°”å¤–è¾“ç®¡é“é¡¹ç›®èŽ·æ ¸å‡†â€ [â€œThe Mengxi Synthetic Natural Gas External Transportation Pipeline Projects at China National Offshore Oil Corporation Gas &amp; Power Group were Approvedâ€], Sina Finance (January 18, 2018). </t>
  </si>
  <si>
    <t xml:space="preserve">7 jiansong sun, â€œä¸­æµ·æ²¹æ°”ç”µé›†å›¢è’™è¥¿ç…¤åˆ¶å¤©ç„¶æ°”å¤–è¾“ç®¡é“é¡¹ç›®èŽ·æ ¸å‡†â€ [â€œthe mengxi synthetic natural gas external transportation pipeline projects at china national offshore oil corporation gas &amp; power group were approvedâ€], sina finance (january 18, 2018). </t>
  </si>
  <si>
    <t xml:space="preserve">There may be a trade-off between the CO2 emissions reductions natural gas can deliver by displacing coal today and the CO2 emissions reductions natural gas could delay by slowing deployment of renewables and nuclear power in future years.24 Chinaâ€™s policies to promote electric vehicles provide significant local air pollution benefits, since electric vehicles do not have tailpipe emissions and the power to recharge them is usually generated outside urban centers. </t>
  </si>
  <si>
    <t xml:space="preserve">there may be a trade-off between the co2 emissions reductions natural gas can deliver by displacing coal today and the co2 emissions reductions natural gas could delay by slowing deployment of renewables and nuclear power in future years.24 chinaâ€™s policies to promote electric vehicles provide significant local air pollution benefits, since electric vehicles do not have tailpipe emissions and the power to recharge them is usually generated outside urban centers. </t>
  </si>
  <si>
    <t xml:space="preserve">The air quality improvements in northern China since 2017 are due mainly to widespread conversion of coal-fired furnaces and boilers to natural gas.12 7 Yuyu Chen, Avraham Ebenstein, Michael Greenstone and Hongbin Li, â€œEvidence on the Impact of Sustained Exposure to Air Pollution on Life Expectancy from Chinaâ€™s Huai River Policy,â€ Proceedings of the National Academy of Sciences of the United States (August 2013). </t>
  </si>
  <si>
    <t xml:space="preserve">the air quality improvements in northern china since 2017 are due mainly to widespread conversion of coal-fired furnaces and boilers to natural gas.12 7 yuyu chen, avraham ebenstein, michael greenstone and hongbin li, â€œevidence on the impact of sustained exposure to air pollution on life expectancy from chinaâ€™s huai river policy,â€ proceedings of the national academy of sciences of the united states (august 2013). </t>
  </si>
  <si>
    <t xml:space="preserve">&lt; BACK TO TABLE OF CONTENTS                                                                                                 46  GUIDE TO CHINESE CLIMATE POLICY 2019 to natural gas would significantly reduce Chinese CO2 emissions.22 â—â— However, leaks during the production, distribution or consumption of natural gas could significantly reduce the climate change benefits of using natural gas to replace coal. </t>
  </si>
  <si>
    <t xml:space="preserve">&lt; back to table of contents                                                                                                 46  guide to chinese climate policy 2019 to natural gas would significantly reduce chinese co2 emissions.22 â—â— however, leaks during the production, distribution or consumption of natural gas could significantly reduce the climate change benefits of using natural gas to replace coal. </t>
  </si>
  <si>
    <t xml:space="preserve">These price reforms are intended in part to bring down the cost of natural gas for industrial users, encouraging the switch from coal to natural gas.13 Structural changes are underway in Chinaâ€™s natural gas pipeline network. </t>
  </si>
  <si>
    <t xml:space="preserve">these price reforms are intended in part to bring down the cost of natural gas for industrial users, encouraging the switch from coal to natural gas.13 structural changes are underway in chinaâ€™s natural gas pipeline network. </t>
  </si>
  <si>
    <t xml:space="preserve">They include a ban on new coal-fired power capacity, improved SO2 and NOX controls at coal-fired power plants and policies to promote alternatives to coal (including natural gas, hydropower, wind power, solar power and nuclear power). </t>
  </si>
  <si>
    <t xml:space="preserve">they include a ban on new coal-fired power capacity, improved so2 and nox controls at coal-fired power plants and policies to promote alternatives to coal (including natural gas, hydropower, wind power, solar power and nuclear power). </t>
  </si>
  <si>
    <t xml:space="preserve">2 As of July 2019, five pilot synthetic natural gas projects were operating in China, with a total capacity of just under 6 billion cubic meters per year (bcm/year). </t>
  </si>
  <si>
    <t xml:space="preserve">2 as of july 2019, five pilot synthetic natural gas projects were operating in china, with a total capacity of just under 6 billion cubic meters per year (bcm/year). </t>
  </si>
  <si>
    <t>Historically the China National Petroleum Corporation (CNPC) has controlled most of Chinaâ€™s long-distance natural gas pipeline network.</t>
  </si>
  <si>
    <t>historically the china national petroleum corporation (cnpc) has controlled most of chinaâ€™s long-distance natural gas pipeline network.</t>
  </si>
  <si>
    <t>20191003.pdf</t>
  </si>
  <si>
    <t xml:space="preserve">Infrastructure likely to have the greatest impact on the environment include roads and railways; thermal, hydro, and nuclear power plants; electricity transmission systems; oil and natural gas pipelines; mining projects; and heavy industry. </t>
  </si>
  <si>
    <t xml:space="preserve">infrastructure likely to have the greatest impact on the environment include roads and railways; thermal, hydro, and nuclear power plants; electricity transmission systems; oil and natural gas pipelines; mining projects; and heavy industry. </t>
  </si>
  <si>
    <t xml:space="preserve">The Beijing Municipal Environmental Protection Bureau, for example, announced in August 2014 that it would ban coal sales and use in Beijingâ€™s six main districts by the end of 2020.99 The cityâ€™s last coal-fired power plant closed in March 2017, making Beijing the first city in China to rely on cleaner energy sources, including nuclear, wind, and natural gas for power.100 ENERGYPOLICY.COLUMBIA.EDU | OCTOBER 2019 Â­Â­ | 25  THE CHINA-PAKISTAN ECONOMIC CORRIDOR POWER PROJECTS: INSIGHTS INTO ENVIRONMENTAL AND DEBT SUSTAINABILITY Chinaâ€™s excess capacity in generator sets is also partly the result of Beijingâ€™s decision in October 2014 to devolve authority for permitting new coal-fired power plants to the provinces in a bid to cut bureaucratic red tape.101 Beijing had assumed that local governments would be able to make faster and better decisions about new generation capacity based on their greater understanding of local power demand. </t>
  </si>
  <si>
    <t xml:space="preserve">the beijing municipal environmental protection bureau, for example, announced in august 2014 that it would ban coal sales and use in beijingâ€™s six main districts by the end of 2020.99 the cityâ€™s last coal-fired power plant closed in march 2017, making beijing the first city in china to rely on cleaner energy sources, including nuclear, wind, and natural gas for power.100 energypolicy.columbia.edu | october 2019 Â­Â­ | 25  the china-pakistan economic corridor power projects: insights into environmental and debt sustainability chinaâ€™s excess capacity in generator sets is also partly the result of beijingâ€™s decision in october 2014 to devolve authority for permitting new coal-fired power plants to the provinces in a bid to cut bureaucratic red tape.101 beijing had assumed that local governments would be able to make faster and better decisions about new generation capacity based on their greater understanding of local power demand. </t>
  </si>
  <si>
    <t xml:space="preserve">In view of the depleting natural gas reserves in the country and the relatively longer lead time for hydro electric power projects to materialize, the coal power plants are considered the best option in the short and medium term planning. </t>
  </si>
  <si>
    <t xml:space="preserve">in view of the depleting natural gas reserves in the country and the relatively longer lead time for hydro electric power projects to materialize, the coal power plants are considered the best option in the short and medium term planning. </t>
  </si>
  <si>
    <t>20191007.pdf</t>
  </si>
  <si>
    <t xml:space="preserve">If converted to methane, infrastructure can be merged directly with natural gas, since P2G is proved to be able to provide pipeline standard methane subjected to combustion and chemical reaction. </t>
  </si>
  <si>
    <t xml:space="preserve">if converted to methane, infrastructure can be merged directly with natural gas, since p2g is proved to be able to provide pipeline standard methane subjected to combustion and chemical reaction. </t>
  </si>
  <si>
    <t xml:space="preserve">The most widely used hydrogen production technology today, in particular in OECD countries, is natural gas reforming, most commonly SMR. </t>
  </si>
  <si>
    <t xml:space="preserve">the most widely used hydrogen production technology today, in particular in oecd countries, is natural gas reforming, most commonly smr. </t>
  </si>
  <si>
    <t xml:space="preserve">One Power2Gas project in Rozenburg, Netherlands, is a representative pilot project of the Power2Gas concept, and the produced methane was successfully upgraded to natural gas quality for use in a gas-fired boiler. </t>
  </si>
  <si>
    <t xml:space="preserve">one power2gas project in rozenburg, netherlands, is a representative pilot project of the power2gas concept, and the produced methane was successfully upgraded to natural gas quality for use in a gas-fired boiler. </t>
  </si>
  <si>
    <t xml:space="preserve">These costs are sensitive to price of feedstocks (electric power, natural gas, biomass) and almost certainly carry additional hidden costs associated with poor conversion efficiency, poor heat deposition in real facilities, and system related costs (e.g., infrastructure build-out) Finding 6: Providing low-carbon heat would likely increase the wholesale cost of production substantially. </t>
  </si>
  <si>
    <t xml:space="preserve">these costs are sensitive to price of feedstocks (electric power, natural gas, biomass) and almost certainly carry additional hidden costs associated with poor conversion efficiency, poor heat deposition in real facilities, and system related costs (e.g., infrastructure build-out) finding 6: providing low-carbon heat would likely increase the wholesale cost of production substantially. </t>
  </si>
  <si>
    <t xml:space="preserve">For example, methane derived from biogas could readily substitute for natural gas, and many commercial systems (e.g., atomizers, carburetors) allow liquid biofuels to substitute for gaseous feedstocks. </t>
  </si>
  <si>
    <t xml:space="preserve">for example, methane derived from biogas could readily substitute for natural gas, and many commercial systems (e.g., atomizers, carburetors) allow liquid biofuels to substitute for gaseous feedstocks. </t>
  </si>
  <si>
    <t xml:space="preserve">Temperature                                           Peak 1,450Â°C, most parts 1,000 to about 1,200Â°C Heat transfer type                                    Radiant heat transfer (prefer bright and hot flame) Dry process                                           Preheaters (heat from kiln gas and cooled clinker) Coal 2,000Â°C and natural gas 1,900Â°C Flame temperature                                     Coal is better in terms of heat quality; itâ€™s brighter and hotter. </t>
  </si>
  <si>
    <t xml:space="preserve">temperature                                           peak 1,450Â°c, most parts 1,000 to about 1,200Â°c heat transfer type                                    radiant heat transfer (prefer bright and hot flame) dry process                                           preheaters (heat from kiln gas and cooled clinker) coal 2,000Â°c and natural gas 1,900Â°c flame temperature                                     coal is better in terms of heat quality; itâ€™s brighter and hotter. </t>
  </si>
  <si>
    <t xml:space="preserve">Blue hydrogen appears to provide the easiest pathway to substitute in many facilities, especially those using natural gas today, and is straightforward to scale. </t>
  </si>
  <si>
    <t xml:space="preserve">blue hydrogen appears to provide the easiest pathway to substitute in many facilities, especially those using natural gas today, and is straightforward to scale. </t>
  </si>
  <si>
    <t xml:space="preserve">Gasification with water-gas shift is common in economies that lack natural gas supplies (e.g., China, India, South Africa).25 In the United States, 95 percent of the hydrogen is produced by natural gas reforming in large central plants.26 Hydrogen is not a GHG, and its combustion emits only water. </t>
  </si>
  <si>
    <t xml:space="preserve">gasification with water-gas shift is common in economies that lack natural gas supplies (e.g., china, india, south africa).25 in the united states, 95 percent of the hydrogen is produced by natural gas reforming in large central plants.26 hydrogen is not a ghg, and its combustion emits only water. </t>
  </si>
  <si>
    <t>Assumption Summary Table B.1.1: Products cost and original fuel assumptions Original Original price   Original heat     Original heat Industry                Product                                                              specific heat ($/ton)          type              price         price ($/GJ) Cement                  Clinker             40               Coal              75 $/ton      2.41 Iron and steel          Pig iron            400              Coal              75 $/ton      2.41 Glass                   Raw glass           300              Natural gas       3.5 $/MMBTU   3.32 Ammonia                 Ammonia             500              Natural gas       3.5 $/MMBTU   3.32 Methanol                Methanol            432              Natural gas       3.5 $/MMBTU   3.32 Table B.1.2: Products energy and carbon intensity assumptions Process                              Heat carbon       Total carbon Heat intensity                                   Heat emission Indus</t>
  </si>
  <si>
    <t>assumption summary table b.1.1: products cost and original fuel assumptions original original price   original heat     original heat industry                product                                                              specific heat ($/ton)          type              price         price ($/gj) cement                  clinker             40               coal              75 $/ton      2.41 iron and steel          pig iron            400              coal              75 $/ton      2.41 glass                   raw glass           300              natural gas       3.5 $/mmbtu   3.32 ammonia                 ammonia             500              natural gas       3.5 $/mmbtu   3.32 methanol                methanol            432              natural gas       3.5 $/mmbtu   3.32 table b.1.2: products energy and carbon intensity assumptions process                              heat carbon       total carbon heat intensity                                   heat emission indus</t>
  </si>
  <si>
    <t xml:space="preserve">This is especially true for refineries and petrochemical/ammonia plants, which use natural gas as a feedstock. </t>
  </si>
  <si>
    <t xml:space="preserve">this is especially true for refineries and petrochemical/ammonia plants, which use natural gas as a feedstock. </t>
  </si>
  <si>
    <t xml:space="preserve">Figure 11: Cost increase per ton of ammonia, assuming 3.5 $/MMBtu natural gas as original heat source Using ammonia as a proxy for relatively high-temperature kinds of petrochemical production reveals an intuitive fact: decarbonization is expensive. </t>
  </si>
  <si>
    <t xml:space="preserve">figure 11: cost increase per ton of ammonia, assuming 3.5 $/mmbtu natural gas as original heat source using ammonia as a proxy for relatively high-temperature kinds of petrochemical production reveals an intuitive fact: decarbonization is expensive. </t>
  </si>
  <si>
    <t xml:space="preserve">Several recent reports54 identify renewable natural gas, both from biogas and Power2Gas, as important pathways to deep decarbonization, including for heavy industrial applications. </t>
  </si>
  <si>
    <t xml:space="preserve">several recent reports54 identify renewable natural gas, both from biogas and power2gas, as important pathways to deep decarbonization, including for heavy industrial applications. </t>
  </si>
  <si>
    <t xml:space="preserve">The different energy density for each industry (i.e., heat required for producing unit mass of product [MJ/ton production]), carbon density (i.e., emission for production unit mass of product [CO2 ton/ton production]), and original fuel (coal, natural gas, electricity, etc.) all affect the final calculation110 (see tables B.1.1 and B.1.2). </t>
  </si>
  <si>
    <t xml:space="preserve">the different energy density for each industry (i.e., heat required for producing unit mass of product [mj/ton production]), carbon density (i.e., emission for production unit mass of product [co2 ton/ton production]), and original fuel (coal, natural gas, electricity, etc.) all affect the final calculation110 (see tables b.1.1 and b.1.2). </t>
  </si>
  <si>
    <t xml:space="preserve">For blue hydrogen, this assumes adequate existing natural gas infrastructure and near-site storage of CO2. </t>
  </si>
  <si>
    <t xml:space="preserve">for blue hydrogen, this assumes adequate existing natural gas infrastructure and near-site storage of co2. </t>
  </si>
  <si>
    <t>Natural Gas Electric Power Price,â€ EIA (2019), https://www.eia. gov/dnav/ng/hist/n3045us3m.htm; Canada Energy Regulator, â€œEnergy Conversion Tablesâ€ (2016), https://apps.neb-one.gc.ca/Conversion/conversion-tables. aspx?</t>
  </si>
  <si>
    <t>natural gas electric power price,â€ eia (2019), https://www.eia. gov/dnav/ng/hist/n3045us3m.htm; canada energy regulator, â€œenergy conversion tablesâ€ (2016), https://apps.neb-one.gc.ca/conversion/conversion-tables. aspx?</t>
  </si>
  <si>
    <t xml:space="preserve">Although hydrogen combustion is very similar to natural gas or liquid fuel combustion, they are not identical. </t>
  </si>
  <si>
    <t xml:space="preserve">although hydrogen combustion is very similar to natural gas or liquid fuel combustion, they are not identical. </t>
  </si>
  <si>
    <t xml:space="preserve">If P2G is a form of hydrogen, additional infrastructure is anticipated since the study shows that only at very limited conditions, hydrogen storage, transportation, and application can be deployed directly via natural gas infrastructure.166 The US biogas potential is provided by the National Renewable Energy Laboratory (see figure A.6.1), which is shown to have a great overlapping with methane consumptions (e.g., economic development). </t>
  </si>
  <si>
    <t xml:space="preserve">if p2g is a form of hydrogen, additional infrastructure is anticipated since the study shows that only at very limited conditions, hydrogen storage, transportation, and application can be deployed directly via natural gas infrastructure.166 the us biogas potential is provided by the national renewable energy laboratory (see figure a.6.1), which is shown to have a great overlapping with methane consumptions (e.g., economic development). </t>
  </si>
  <si>
    <t>Hydrogen production using SMR with 89 percent CCUS is close to carbon neutral but is only one-fifth of natural gasâ€™s level.</t>
  </si>
  <si>
    <t>hydrogen production using smr with 89 percent ccus is close to carbon neutral but is only one-fifth of natural gasâ€™s level.</t>
  </si>
  <si>
    <t xml:space="preserve">The likely cost of using H2 gas pipelines is almost the same with electricity transportation costs in terms of $/km*J, approximately 10 times higher than liquified natural gas tankers and natural gas pipelines.97 One approach to limiting the indirect cost of hydrogen might happen through such infrastructure improvement. </t>
  </si>
  <si>
    <t xml:space="preserve">the likely cost of using h2 gas pipelines is almost the same with electricity transportation costs in terms of $/km*j, approximately 10 times higher than liquified natural gas tankers and natural gas pipelines.97 one approach to limiting the indirect cost of hydrogen might happen through such infrastructure improvement. </t>
  </si>
  <si>
    <t>From the initial comprehensive set of potential heat supply options, the authors selected a subset of high relevance and common consideration: â—â— Biomass and biofuel combustion â—â— Hydrogen combustion (including hydrogen produced from natural gas with 89 percent carbon capture (blue hydrogen) and hydrogen produced from electrolysis of water using renewable power (green hydrogen) â—â— Electrical heating (including electrical resistance heating and radiative heating (e.g., microwaves) â—â— Nuclear heat production (including conventional and advanced systems) â—â— The application of post-combustion carbon capture, use, and storage (CCUS) to industrial heat supply and to the entire facility, as a basis for comparison ENERGYPOLICY.COLUMBIA.EDU | OCTOBER 2019Â­Â­| 7  LOW-CARBON HEAT SOLUTIONS FOR HEAVY INDUSTRY: SOURCES, OPTIONS, AND COSTS TODAY The authors focus on substitutions and retrofits to existing facilities and on four primary concerns: cost, availability, viability of retrofit/subs</t>
  </si>
  <si>
    <t>from the initial comprehensive set of potential heat supply options, the authors selected a subset of high relevance and common consideration: â—â— biomass and biofuel combustion â—â— hydrogen combustion (including hydrogen produced from natural gas with 89 percent carbon capture (blue hydrogen) and hydrogen produced from electrolysis of water using renewable power (green hydrogen) â—â— electrical heating (including electrical resistance heating and radiative heating (e.g., microwaves) â—â— nuclear heat production (including conventional and advanced systems) â—â— the application of post-combustion carbon capture, use, and storage (ccus) to industrial heat supply and to the entire facility, as a basis for comparison energypolicy.columbia.edu | october 2019Â­Â­| 7  low-carbon heat solutions for heavy industry: sources, options, and costs today the authors focus on substitutions and retrofits to existing facilities and on four primary concerns: cost, availability, viability of retrofit/subs</t>
  </si>
  <si>
    <t xml:space="preserve">Neil Bird, Annette Cowie, Francesco Cherubini, and Gerfried Junmeier, â€œUsing a Life Cycle Assessment Approach to Estimate the Net Greenhouse Gas Emissions of Bioenergy,â€ IEA Bioenergy (2011), https://www.ieabioenergy.com/wp-content/uploads/2013/10/ Using-a-LCA-approach-to-estimate-the-net-GHG-emissions-of-bioenergy.pdf; State of California Air Resources Board, â€œRenewable Natural Gas from Dairy and Livestock Manure,â€ Staff Discussion Paper (April 13, 2017):15, https://ww3.arb.ca.gov/fuels/lcfs/lcfs_ meetings/041717discussionpaper_livestock.pdf. </t>
  </si>
  <si>
    <t xml:space="preserve">neil bird, annette cowie, francesco cherubini, and gerfried junmeier, â€œusing a life cycle assessment approach to estimate the net greenhouse gas emissions of bioenergy,â€ iea bioenergy (2011), https://www.ieabioenergy.com/wp-content/uploads/2013/10/ using-a-lca-approach-to-estimate-the-net-ghg-emissions-of-bioenergy.pdf; state of california air resources board, â€œrenewable natural gas from dairy and livestock manure,â€ staff discussion paper (april 13, 2017):15, https://ww3.arb.ca.gov/fuels/lcfs/lcfs_ meetings/041717discussionpaper_livestock.pdf. </t>
  </si>
  <si>
    <t>Natural gas is the typical fuel in the United States for glassmaking and is used as the basis for comparison in figure 10.</t>
  </si>
  <si>
    <t>natural gas is the typical fuel in the united states for glassmaking and is used as the basis for comparison in figure 10.</t>
  </si>
  <si>
    <t xml:space="preserve">Texas, where natural gas dominates power generation, emits 530 kg CO2/MWh, whereas Wyoming, the biggest coal-producing state in the United States, emits 950 kg CO2/MWh. </t>
  </si>
  <si>
    <t xml:space="preserve">texas, where natural gas dominates power generation, emits 530 kg co2/mwh, whereas wyoming, the biggest coal-producing state in the united states, emits 950 kg co2/mwh. </t>
  </si>
  <si>
    <t xml:space="preserve">It is mature, relatively cost effective, and energy efficient and can operate wherever natural gas supplies exist. </t>
  </si>
  <si>
    <t xml:space="preserve">it is mature, relatively cost effective, and energy efficient and can operate wherever natural gas supplies exist. </t>
  </si>
  <si>
    <t xml:space="preserve">To model methanol production, the authors combined syngas production from natural gas with methanol synthesis. </t>
  </si>
  <si>
    <t xml:space="preserve">to model methanol production, the authors combined syngas production from natural gas with methanol synthesis. </t>
  </si>
  <si>
    <t xml:space="preserve">Production of hydrogen is very carbon intensive, and a 53 percent carbon capture rate with CCUS is just barely enough to bring it down to roughly natural gasâ€™s direct carbon intensive level. </t>
  </si>
  <si>
    <t xml:space="preserve">production of hydrogen is very carbon intensive, and a 53 percent carbon capture rate with ccus is just barely enough to bring it down to roughly natural gasâ€™s direct carbon intensive level. </t>
  </si>
  <si>
    <t xml:space="preserve">Table 7: Heat cost of hydrogen from hydroelectric power Hydrogen                   Electricity cost          Capacity factor     LCOH           Cost of heat (LHV) production Grid electrolysis 60â€“90 $/MWh               90%                 4.50â€“6.04 $/kg 37.52â€“50.34 $/GJ (PEM) Hydro to H2                30â€“60 $/MWh               40%                 4.80â€“6.34$/kg  40.01â€“52.83 $/GJ Sources: LCOE: US Department of Energy, US Energy Information Administration;77 LCOH: Shaner et al.78 Hydrogen Summary Looking across hydrogen generation options (see figure 6), conventional production from natural gas without CCUS (gray hydrogen) remains the cheapest option. </t>
  </si>
  <si>
    <t xml:space="preserve">table 7: heat cost of hydrogen from hydroelectric power hydrogen                   electricity cost          capacity factor     lcoh           cost of heat (lhv) production grid electrolysis 60â€“90 $/mwh               90%                 4.50â€“6.04 $/kg 37.52â€“50.34 $/gj (pem) hydro to h2                30â€“60 $/mwh               40%                 4.80â€“6.34$/kg  40.01â€“52.83 $/gj sources: lcoe: us department of energy, us energy information administration;77 lcoh: shaner et al.78 hydrogen summary looking across hydrogen generation options (see figure 6), conventional production from natural gas without ccus (gray hydrogen) remains the cheapest option. </t>
  </si>
  <si>
    <t xml:space="preserve">Without CCUS, gray H2 cannot provide low-carbon heat since the production of H2 requires additional heat and is very carbon intensive.100 Using gray H2 to replace conventional fuel (e.g., natural gas) would increase carbon emission because of conversion losses and added heat requirements for production. </t>
  </si>
  <si>
    <t xml:space="preserve">without ccus, gray h2 cannot provide low-carbon heat since the production of h2 requires additional heat and is very carbon intensive.100 using gray h2 to replace conventional fuel (e.g., natural gas) would increase carbon emission because of conversion losses and added heat requirements for production. </t>
  </si>
  <si>
    <t xml:space="preserve">Biogas has the appeal of avoided methane emissions, low cost for use, and direct substitution for regular natural gas supplies. </t>
  </si>
  <si>
    <t xml:space="preserve">biogas has the appeal of avoided methane emissions, low cost for use, and direct substitution for regular natural gas supplies. </t>
  </si>
  <si>
    <t xml:space="preserve">Figure 7 shows the electric power generation carbon intensity for each state.109 The national average of 42 | Â­Â­CENTER ON GLOBAL ENERGY POLICY | COLUMBIA SIPA  LOW-CARBON HEAT SOLUTIONS FOR HEAVY INDUSTRY: SOURCES, OPTIONS, AND COSTS TODAY electricity carbon intensity is 460 kg CO2/MWh, roughly the standard emissions for natural gas power generation. </t>
  </si>
  <si>
    <t xml:space="preserve">figure 7 shows the electric power generation carbon intensity for each state.109 the national average of 42 | Â­Â­center on global energy policy | columbia sipa  low-carbon heat solutions for heavy industry: sources, options, and costs today electricity carbon intensity is 460 kg co2/mwh, roughly the standard emissions for natural gas power generation. </t>
  </si>
  <si>
    <t xml:space="preserve">The key specifications are shown in table B.2.1.189 Table B.2.1: Dry process rotary clinker kiln specifications Category                                              Specifications Reactants                                             Calcium carbonate/silica minerals Current fuel                                          Coal, heavy oil, natural gas, etc. </t>
  </si>
  <si>
    <t xml:space="preserve">the key specifications are shown in table b.2.1.189 table b.2.1: dry process rotary clinker kiln specifications category                                              specifications reactants                                             calcium carbonate/silica minerals current fuel                                          coal, heavy oil, natural gas, etc. </t>
  </si>
  <si>
    <t xml:space="preserve">Ultimately, potential policies to deploy low-carbon heat options should respect and recognize the resource limits associated with geography, which include limits to renewable energy resources (e.g., solar radiance or wind strength), availability of CO2 storage resources (e.g., for blue hydrogen production), and the geographic availability of key feedstocks (e.g., biomass, natural gas). </t>
  </si>
  <si>
    <t xml:space="preserve">ultimately, potential policies to deploy low-carbon heat options should respect and recognize the resource limits associated with geography, which include limits to renewable energy resources (e.g., solar radiance or wind strength), availability of co2 storage resources (e.g., for blue hydrogen production), and the geographic availability of key feedstocks (e.g., biomass, natural gas). </t>
  </si>
  <si>
    <t xml:space="preserve">For example, the costs for blue hydrogen are contingent on presence and access to nearby geological CO2 storage sites and low-cost natural gas. </t>
  </si>
  <si>
    <t xml:space="preserve">for example, the costs for blue hydrogen are contingent on presence and access to nearby geological co2 storage sites and low-cost natural gas. </t>
  </si>
  <si>
    <t xml:space="preserve">Electric heating so far is far from carbon neutral: the US average carbon intensity 74 | Â­Â­CENTER ON GLOBAL ENERGY POLICY | COLUMBIA SIPA  LOW-CARBON HEAT SOLUTIONS FOR HEAVY INDUSTRY: SOURCES, OPTIONS, AND COSTS TODAY is 150 percent more carbon intensive than natural gas, and even one of the cleanest grids in California is 20 percent more carbon intensive than natural gas. </t>
  </si>
  <si>
    <t xml:space="preserve">electric heating so far is far from carbon neutral: the us average carbon intensity 74 | Â­Â­center on global energy policy | columbia sipa  low-carbon heat solutions for heavy industry: sources, options, and costs today is 150 percent more carbon intensive than natural gas, and even one of the cleanest grids in california is 20 percent more carbon intensive than natural gas. </t>
  </si>
  <si>
    <t xml:space="preserve">Figure 12: Cost increase per ton of methanol, assuming 3.5 $/MMBtu natural gas as original heat source ENERGYPOLICY.COLUMBIA.EDU | OCTOBER 2019Â­Â­ | 49  LOW-CARBON HEAT SOLUTIONS FOR HEAVY INDUSTRY: SOURCES, OPTIONS, AND COSTS TODAY CONSIDERATIONS OF VIABILITY Assessment of viability is fundamentally more complicated than this initial analysis could undertake. </t>
  </si>
  <si>
    <t xml:space="preserve">figure 12: cost increase per ton of methanol, assuming 3.5 $/mmbtu natural gas as original heat source energypolicy.columbia.edu | october 2019Â­Â­ | 49  low-carbon heat solutions for heavy industry: sources, options, and costs today considerations of viability assessment of viability is fundamentally more complicated than this initial analysis could undertake. </t>
  </si>
  <si>
    <t xml:space="preserve">If production and transmission of natural gas involves poor practices (e.g., flaring, venting, or substantial methane leakage), the footprint can be very large.101 For blue hydrogen produced from gas reforming with CCUS, the footprint depends on the capture rate (fraction of total carbon captured) and the specific process and methodology used. </t>
  </si>
  <si>
    <t xml:space="preserve">if production and transmission of natural gas involves poor practices (e.g., flaring, venting, or substantial methane leakage), the footprint can be very large.101 for blue hydrogen produced from gas reforming with ccus, the footprint depends on the capture rate (fraction of total carbon captured) and the specific process and methodology used. </t>
  </si>
  <si>
    <t xml:space="preserve">ENERGYPOLICY.COLUMBIA.EDU | OCTOBER 2019Â­Â­ | 25  LOW-CARBON HEAT SOLUTIONS FOR HEAVY INDUSTRY: SOURCES, OPTIONS, AND COSTS TODAY Biogas and Power2Gas Today, many industrial systems operate on heat from natural gas combustion. </t>
  </si>
  <si>
    <t xml:space="preserve">energypolicy.columbia.edu | october 2019Â­Â­ | 25  low-carbon heat solutions for heavy industry: sources, options, and costs today biogas and power2gas today, many industrial systems operate on heat from natural gas combustion. </t>
  </si>
  <si>
    <t xml:space="preserve">For example, the amended 45Q tax credits in the United States24 could reduce the cost of products delivered with hydrogen from natural gas plus CCUS. </t>
  </si>
  <si>
    <t xml:space="preserve">for example, the amended 45q tax credits in the united states24 could reduce the cost of products delivered with hydrogen from natural gas plus ccus. </t>
  </si>
  <si>
    <t xml:space="preserve">Figure 10: Cost increase per ton of glass, assuming 3.5 $/MMBtu natural gas as original heat source Applying CCUS on furnace systems only does not dramatically change the unit cost of glass production and is nearly identical to CCUS applied to the total system. </t>
  </si>
  <si>
    <t xml:space="preserve">figure 10: cost increase per ton of glass, assuming 3.5 $/mmbtu natural gas as original heat source applying ccus on furnace systems only does not dramatically change the unit cost of glass production and is nearly identical to ccus applied to the total system. </t>
  </si>
  <si>
    <t xml:space="preserve">Today, hydrogen produced from reforming natural gas and decarbonized with CCUS (blue hydrogen) has the best cost profile for most applications and the most mature supply chain, and it would commonly add 10â€“50 percent to wholesale production costs. </t>
  </si>
  <si>
    <t xml:space="preserve">today, hydrogen produced from reforming natural gas and decarbonized with ccus (blue hydrogen) has the best cost profile for most applications and the most mature supply chain, and it would commonly add 10â€“50 percent to wholesale production costs. </t>
  </si>
  <si>
    <t xml:space="preserve">If zero-net carbon natural gas was widely available, it would address an enormous fraction of the potential market for low-carbon industrial heat. </t>
  </si>
  <si>
    <t xml:space="preserve">if zero-net carbon natural gas was widely available, it would address an enormous fraction of the potential market for low-carbon industrial heat. </t>
  </si>
  <si>
    <t xml:space="preserve">Avoided methane emissions from sources like dairy operations or landfills commonly qualify as associated emissions reductions as well, as methane is a very potent GHG.52 Another pathway to provide renewable natural gas is called Power to Gas (also referred to as Power2Gas or P2G). </t>
  </si>
  <si>
    <t xml:space="preserve">avoided methane emissions from sources like dairy operations or landfills commonly qualify as associated emissions reductions as well, as methane is a very potent ghg.52 another pathway to provide renewable natural gas is called power to gas (also referred to as power2gas or p2g). </t>
  </si>
  <si>
    <t>The US resource of biomethane in 2013 could provide the equivalent of 5 percent of natural gas consumption in the electric power sector.51 Using biomethane has dual effects for GHG mitigation: it can reduce the methane leakage to the atmosphere while providing a low-carbon energy source to replace conventional natural gas consumption.</t>
  </si>
  <si>
    <t>the us resource of biomethane in 2013 could provide the equivalent of 5 percent of natural gas consumption in the electric power sector.51 using biomethane has dual effects for ghg mitigation: it can reduce the methane leakage to the atmosphere while providing a low-carbon energy source to replace conventional natural gas consumption.</t>
  </si>
  <si>
    <t xml:space="preserve">Biogas can be directly burned to provide heat and electricity or upgraded to pure methane (biomethane), which has the same energy content as natural gas. </t>
  </si>
  <si>
    <t xml:space="preserve">biogas can be directly burned to provide heat and electricity or upgraded to pure methane (biomethane), which has the same energy content as natural gas. </t>
  </si>
  <si>
    <t xml:space="preserve">The lowest cost, most universal option across sectors appears to be hydrogen from natural gas partially or fully decarbonized through application of CCUS on the production facility (blue hydrogen). </t>
  </si>
  <si>
    <t xml:space="preserve">the lowest cost, most universal option across sectors appears to be hydrogen from natural gas partially or fully decarbonized through application of ccus on the production facility (blue hydrogen). </t>
  </si>
  <si>
    <t xml:space="preserve">The $8/MMBtu is meant to provide reference for costs for higher priced fuel (e.g., natural gas in Europe or Asia). </t>
  </si>
  <si>
    <t xml:space="preserve">the $8/mmbtu is meant to provide reference for costs for higher priced fuel (e.g., natural gas in europe or asia). </t>
  </si>
  <si>
    <t xml:space="preserve">Seawater desalination 2     Petroleum refining 3     Oil shale and oil sand processing 4     Steam reforming of natural gas 5     Gasification of hard coal and lignite, HT electrolysis of steam IS thermochemical cycle Note: GFR - Gas cooled fast reactor; HT - high temperature; LFR - lead cooled fast reactor; MSR - molten salt reactor; SCWR - supercritical water cooled reactor; SFR - sodium cooled fast reactor; VHTR - very high temperature reactor.. </t>
  </si>
  <si>
    <t xml:space="preserve">seawater desalination 2     petroleum refining 3     oil shale and oil sand processing 4     steam reforming of natural gas 5     gasification of hard coal and lignite, ht electrolysis of steam is thermochemical cycle note: gfr - gas cooled fast reactor; ht - high temperature; lfr - lead cooled fast reactor; msr - molten salt reactor; scwr - supercritical water cooled reactor; sfr - sodium cooled fast reactor; vhtr - very high temperature reactor.. </t>
  </si>
  <si>
    <t xml:space="preserve">ENERGYPOLICY.COLUMBIA.EDU | OCTOBER 2019Â­Â­ | 11  LOW-CARBON HEAT SOLUTIONS FOR HEAVY INDUSTRY: SOURCES, OPTIONS, AND COSTS TODAY NATURE OF INDUSTRIAL HEAT DEMAND AND USE Some options exist to decrease the total emissions from industry.11 These include increasing energy efficiency (e.g., upgrading to more efficient technology with better equipment, improving processes), recycling (i.e., avoiding processing new raw materials), conservation and decreasing demand, material substitution (e.g., replacing concrete with cross-laminated timber as a building material), and fuel switching (mostly coal to natural gas substitution). </t>
  </si>
  <si>
    <t xml:space="preserve">energypolicy.columbia.edu | october 2019Â­Â­ | 11  low-carbon heat solutions for heavy industry: sources, options, and costs today nature of industrial heat demand and use some options exist to decrease the total emissions from industry.11 these include increasing energy efficiency (e.g., upgrading to more efficient technology with better equipment, improving processes), recycling (i.e., avoiding processing new raw materials), conservation and decreasing demand, material substitution (e.g., replacing concrete with cross-laminated timber as a building material), and fuel switching (mostly coal to natural gas substitution). </t>
  </si>
  <si>
    <t xml:space="preserve">Penev, â€œBlending Hydrogen into Natural Gas Pipeline Networks: A Review of Key Issues,â€ DOE (2013), https://www.energy.gov/sites/prod/ files/2014/03/f11/blending_h2_nat_gas_pipeline.pdf. </t>
  </si>
  <si>
    <t xml:space="preserve">penev, â€œblending hydrogen into natural gas pipeline networks: a review of key issues,â€ doe (2013), https://www.energy.gov/sites/prod/ files/2014/03/f11/blending_h2_nat_gas_pipeline.pdf. </t>
  </si>
  <si>
    <t xml:space="preserve">In addition, the LCA for gray hydrogen (and blue hydrogen) must include the upstream emissions from natural gas production. </t>
  </si>
  <si>
    <t xml:space="preserve">in addition, the lca for gray hydrogen (and blue hydrogen) must include the upstream emissions from natural gas production. </t>
  </si>
  <si>
    <t xml:space="preserve">For gray hydrogen, H2 is produced from SMR of natural gas. </t>
  </si>
  <si>
    <t xml:space="preserve">for gray hydrogen, h2 is produced from smr of natural gas. </t>
  </si>
  <si>
    <t xml:space="preserve">Finally, in all the figures below, the authors assume coal or $3.5/MMBtu to represent the zero value for industrial heatâ€”typical of US natural gas prices. </t>
  </si>
  <si>
    <t xml:space="preserve">finally, in all the figures below, the authors assume coal or $3.5/mmbtu to represent the zero value for industrial heatâ€”typical of us natural gas prices. </t>
  </si>
  <si>
    <t xml:space="preserve">For the estimates, the authors assumed a cost for natural gas of $3.5/MMBtu (see table 4). </t>
  </si>
  <si>
    <t xml:space="preserve">for the estimates, the authors assumed a cost for natural gas of $3.5/mmbtu (see table 4). </t>
  </si>
  <si>
    <t xml:space="preserve">US DOE, â€œHydrogen Production: Natural Gas Reformingâ€ (2019), https://www.energy.gov/ eere/fuelcells/hydrogen-production-natural-gas-reforming. </t>
  </si>
  <si>
    <t xml:space="preserve">us doe, â€œhydrogen production: natural gas reformingâ€ (2019), https://www.energy.gov/ eere/fuelcells/hydrogen-production-natural-gas-reforming. </t>
  </si>
  <si>
    <t xml:space="preserve">With these options, only blue hydrogen (natural gas SMR plus CCUS) appears to hold the potential for a lower cost than CCUS on heat production (see figure 8). </t>
  </si>
  <si>
    <t xml:space="preserve">with these options, only blue hydrogen (natural gas smr plus ccus) appears to hold the potential for a lower cost than ccus on heat production (see figure 8). </t>
  </si>
  <si>
    <t>20191030.pdf</t>
  </si>
  <si>
    <t xml:space="preserve">Komarek, â€œLabor Market Dynamics and the Unconventional Natural Gas Boom: Evidence from the Marcellus Region,â€ Resource and Energy Economics 45 (August 2016): 1â€“17, https://doi.org/10.1016/j.reseneeco.2016.03.004; Dragan Miljkovic and David Ripplinger, â€œLabor Market Impacts of U.S. </t>
  </si>
  <si>
    <t xml:space="preserve">komarek, â€œlabor market dynamics and the unconventional natural gas boom: evidence from the marcellus region,â€ resource and energy economics 45 (august 2016): 1â€“17, https://doi.org/10.1016/j.reseneeco.2016.03.004; dragan miljkovic and david ripplinger, â€œlabor market impacts of u.s. </t>
  </si>
  <si>
    <t xml:space="preserve">Public Sector Effects of Volatility In the public sector, growth in oil and natural gas production has large-scale effects at the state and local levels, with volatility again playing a prominent role. </t>
  </si>
  <si>
    <t xml:space="preserve">public sector effects of volatility in the public sector, growth in oil and natural gas production has large-scale effects at the state and local levels, with volatility again playing a prominent role. </t>
  </si>
  <si>
    <t xml:space="preserve">While there are many opportunities and challenges stemming from recent growth in US oil and natural gas production, these two full-day workshops featured discussions of two narrow questions: (1) should the federal government play a role in addressing the local effects of economic volatility driven by volatility in oil prices, and (2) if the federal government should play a role, what programs or mechanisms would be most appropriate? </t>
  </si>
  <si>
    <t xml:space="preserve">while there are many opportunities and challenges stemming from recent growth in us oil and natural gas production, these two full-day workshops featured discussions of two narrow questions: (1) should the federal government play a role in addressing the local effects of economic volatility driven by volatility in oil prices, and (2) if the federal government should play a role, what programs or mechanisms would be most appropriate? </t>
  </si>
  <si>
    <t xml:space="preserve">The authors deliberately limited this discussion to the effects of volatility, rather than long-term decline, and to oil, rather than both oil and natural gas. </t>
  </si>
  <si>
    <t xml:space="preserve">the authors deliberately limited this discussion to the effects of volatility, rather than long-term decline, and to oil, rather than both oil and natural gas. </t>
  </si>
  <si>
    <t xml:space="preserve">Kroepsch et al. provided a recent review.67 Along with these issues related to housing and distributional impacts, studies have consistently found increased crime rates associated with increased oil and natural gas development, including in parts of Colorado,68 the Bakken region,69 and Texas.70 It is unclear whether downturns result in equivalent decreases in crime rates. </t>
  </si>
  <si>
    <t xml:space="preserve">kroepsch et al. provided a recent review.67 along with these issues related to housing and distributional impacts, studies have consistently found increased crime rates associated with increased oil and natural gas development, including in parts of colorado,68 the bakken region,69 and texas.70 it is unclear whether downturns result in equivalent decreases in crime rates. </t>
  </si>
  <si>
    <t xml:space="preserve">Local Effects of Oil and Natural Gas Drilling on Subjective Well-Being,â€ Growth and Change 48, no. </t>
  </si>
  <si>
    <t xml:space="preserve">local effects of oil and natural gas drilling on subjective well-being,â€ growth and change 48, no. </t>
  </si>
  <si>
    <t xml:space="preserve">â€œNatural Gas Spot and Futures Prices (NYMEX),â€ US Energy Information Administration, 2019, https://www.eia.gov/dnav/ng/ng_pri_fut_s1_w.htm. </t>
  </si>
  <si>
    <t xml:space="preserve">â€œnatural gas spot and futures prices (nymex),â€ us energy information administration, 2019, https://www.eia.gov/dnav/ng/ng_pri_fut_s1_w.htm. </t>
  </si>
  <si>
    <t xml:space="preserve">Congressional Budget Office, The Economic and Budgetary Effects of Producing Oil and Natural Gas from Shale, December 2014, 14, https://www.cbo.gov/sites/default/files/113thENERGYPOLICY.COLUMBIA.EDU | OCTOBER 2019Â­Â­ | 39  ECONOMIC VOLATILITY IN OIL PRODUCING REGIONS: IMPACTS AND FEDERAL POLICY OPTIONS congress-2013-2014/reports/49815-effectsofshaleproduction.pdf. </t>
  </si>
  <si>
    <t xml:space="preserve">congressional budget office, the economic and budgetary effects of producing oil and natural gas from shale, december 2014, 14, https://www.cbo.gov/sites/default/files/113thenergypolicy.columbia.edu | october 2019Â­Â­ | 39  economic volatility in oil producing regions: impacts and federal policy options congress-2013-2014/reports/49815-effectsofshaleproduction.pdf. </t>
  </si>
  <si>
    <t xml:space="preserve">The fund is capitalized by contributions from individuals and corporations, who receive an income tax credit equal to the amount of their donation.78 Similarly, Pennsylvania allocates a modest portion of its natural gas â€œimpact feeâ€ to affordable housing programs implemented by local governments.79 Public-private partnerships can also play a constructive role in managing impacts. </t>
  </si>
  <si>
    <t xml:space="preserve">the fund is capitalized by contributions from individuals and corporations, who receive an income tax credit equal to the amount of their donation.78 similarly, pennsylvania allocates a modest portion of its natural gas â€œimpact feeâ€ to affordable housing programs implemented by local governments.79 public-private partnerships can also play a constructive role in managing impacts. </t>
  </si>
  <si>
    <t xml:space="preserve">Kroepsch et al., â€œEnvironmental Justice in Unconventional Oil and Natural Gas Drilling and Production: A Critical Review and Research Agenda,â€ Environmental Science &amp; Technology 53, no. </t>
  </si>
  <si>
    <t xml:space="preserve">kroepsch et al., â€œenvironmental justice in unconventional oil and natural gas drilling and production: a critical review and research agenda,â€ environmental science &amp; technology 53, no. </t>
  </si>
  <si>
    <t xml:space="preserve">Weber, â€œA Decade of Natural Gas Development: The Makings of a Resource Curse?â€ </t>
  </si>
  <si>
    <t xml:space="preserve">weber, â€œa decade of natural gas development: the makings of a resource curse?â€ </t>
  </si>
  <si>
    <t xml:space="preserve">As described by Newell and Raimi,42 policies vary widely between states, but some of the leading oil- and gas-related revenue sources for state and local governments are production or â€œseveranceâ€ taxes levied on the value or volume of produced oil and gas; lease revenue, such as bonuses and royalties from oil and gas leases on state lands (or federal lands located within a given state); and local property taxes levied on the assessed value of oil and natural gas production or reserves. </t>
  </si>
  <si>
    <t xml:space="preserve">as described by newell and raimi,42 policies vary widely between states, but some of the leading oil- and gas-related revenue sources for state and local governments are production or â€œseveranceâ€ taxes levied on the value or volume of produced oil and gas; lease revenue, such as bonuses and royalties from oil and gas leases on state lands (or federal lands located within a given state); and local property taxes levied on the assessed value of oil and natural gas production or reserves. </t>
  </si>
  <si>
    <t xml:space="preserve">First, the authors focus on the effects of oil price volatility, as natural gas prices since 2010 have been relatively stable and low. </t>
  </si>
  <si>
    <t xml:space="preserve">first, the authors focus on the effects of oil price volatility, as natural gas prices since 2010 have been relatively stable and low. </t>
  </si>
  <si>
    <t xml:space="preserve">For example, natural gas spot prices at Henry Hub, a common US benchmark, spiked above $10/Million British thermal units (MMBtu) four times from 2000 to 2008. </t>
  </si>
  <si>
    <t xml:space="preserve">for example, natural gas spot prices at henry hub, a common us benchmark, spiked above $10/million british thermal units (mmbtu) four times from 2000 to 2008. </t>
  </si>
  <si>
    <t xml:space="preserve">Ashley Vissing, â€œPrivate Contracts as Regulation: A Study of Private Lease Negotiations Using the Texas Natural Gas Industry,â€ Agricultural and Resource Economics Review 44, no. 2 (2015): 120â€“137, https://doi.org/10.1017/S106828050001025X. </t>
  </si>
  <si>
    <t xml:space="preserve">ashley vissing, â€œprivate contracts as regulation: a study of private lease negotiations using the texas natural gas industry,â€ agricultural and resource economics review 44, no. 2 (2015): 120â€“137, https://doi.org/10.1017/s106828050001025x. </t>
  </si>
  <si>
    <t xml:space="preserve">Research has examined these benefits in natural gas producing regions of Australia,41 finding that rural communities facing long-term decline were boosted by the influx of a younger population with better economic prospects. </t>
  </si>
  <si>
    <t xml:space="preserve">research has examined these benefits in natural gas producing regions of australia,41 finding that rural communities facing long-term decline were boosted by the influx of a younger population with better economic prospects. </t>
  </si>
  <si>
    <t xml:space="preserve">Citing the â€œboom-bust cycleâ€ in natural gas and oil development, EDA granted Ohio State University and four economic Eastern Ohio          2013 development districts $200,000 to develop a plan for long-term economic sustainability in the face of cyclical energy revenue. </t>
  </si>
  <si>
    <t xml:space="preserve">citing the â€œboom-bust cycleâ€ in natural gas and oil development, eda granted ohio state university and four economic eastern ohio          2013 development districts $200,000 to develop a plan for long-term economic sustainability in the face of cyclical energy revenue. </t>
  </si>
  <si>
    <t xml:space="preserve">In major natural gas producing states such as Pennsylvania and Ohio, operators typically develop Road Use Maintenance Agreements. </t>
  </si>
  <si>
    <t xml:space="preserve">in major natural gas producing states such as pennsylvania and ohio, operators typically develop road use maintenance agreements. </t>
  </si>
  <si>
    <t>20191106.pdf</t>
  </si>
  <si>
    <t xml:space="preserve">Also replacing uncontrolled fossil generation are new natural gas-fired power plants equipped with CCS, which provides 16 percent of total generation in 2030. </t>
  </si>
  <si>
    <t xml:space="preserve">also replacing uncontrolled fossil generation are new natural gas-fired power plants equipped with ccs, which provides 16 percent of total generation in 2030. </t>
  </si>
  <si>
    <t>Natural gas production in 2030 is projected to be similar under EICDA and under current policies in the high-energy cost scenario.</t>
  </si>
  <si>
    <t>natural gas production in 2030 is projected to be similar under eicda and under current policies in the high-energy cost scenario.</t>
  </si>
  <si>
    <t xml:space="preserve">More details can be found in the Taking Stock 2018 technical appendix.3 In the low-energy cost scenario only, we also assume the availability of additional low-carbon technologies beyond whatâ€™s included in Taking Stock 2018, such as carbon capture and storage for industrial facilities and renewable natural gas.4 These additions are intended to represent additional technological innovation that may occur in the US in connection with the implementation of an economy-wide carbon price. </t>
  </si>
  <si>
    <t xml:space="preserve">more details can be found in the taking stock 2018 technical appendix.3 in the low-energy cost scenario only, we also assume the availability of additional low-carbon technologies beyond whatâ€™s included in taking stock 2018, such as carbon capture and storage for industrial facilities and renewable natural gas.4 these additions are intended to represent additional technological innovation that may occur in the us in connection with the implementation of an economy-wide carbon price. </t>
  </si>
  <si>
    <t>The broad range of coal production under current policy reflects uncertainty around future natural gas prices and the cost of renewable energy technologies.</t>
  </si>
  <si>
    <t>the broad range of coal production under current policy reflects uncertainty around future natural gas prices and the cost of renewable energy technologies.</t>
  </si>
  <si>
    <t xml:space="preserve">In the low-energy cost scenario, projected natural gas production in 2030 is five billion cubic feet per day lower under EICDA due to deployment of renewable natural gas. </t>
  </si>
  <si>
    <t xml:space="preserve">in the low-energy cost scenario, projected natural gas production in 2030 is five billion cubic feet per day lower under eicda due to deployment of renewable natural gas. </t>
  </si>
  <si>
    <t xml:space="preserve">In 2020, the first year of the tax, we find that conventional natural gas and renewable generation both increase relative to a current policy scenario, displacing coal. </t>
  </si>
  <si>
    <t xml:space="preserve">in 2020, the first year of the tax, we find that conventional natural gas and renewable generation both increase relative to a current policy scenario, displacing coal. </t>
  </si>
  <si>
    <t xml:space="preserve">Driving these reductions are the presence of competitive markets and readily available abatement opportunities, such as shifting dispatch from carbon-intensive coal generators to lower-carbon natural gas generators, as well as developing new low- and zero-emitting capacity, such as wind, solar, and natural gas with carbon capture and storage.6 ENERGYPOLICY.COLUMBIA.EDU â€¢ RHG.COM | OCTOBER 2019 | 13  AN ASSESSMENT OF THE ENERGY INNOVATION AND CARBON DIVIDEND ACT Figure 2: US electric power sector and all other GHG emissions, 2015-2030 Source: Rhodium Group analysis Emissions from other sectors also decline under the EICDA proposal, but not to the same degree as in the electric power sector. </t>
  </si>
  <si>
    <t xml:space="preserve">driving these reductions are the presence of competitive markets and readily available abatement opportunities, such as shifting dispatch from carbon-intensive coal generators to lower-carbon natural gas generators, as well as developing new low- and zero-emitting capacity, such as wind, solar, and natural gas with carbon capture and storage.6 energypolicy.columbia.edu â€¢ rhg.com | october 2019 | 13  an assessment of the energy innovation and carbon dividend act figure 2: us electric power sector and all other ghg emissions, 2015-2030 source: rhodium group analysis emissions from other sectors also decline under the eicda proposal, but not to the same degree as in the electric power sector. </t>
  </si>
  <si>
    <t xml:space="preserve">RHG-NEMS can produce economy-wide projections of the US energy system as well as projections of all major GHG emissions.1 Energy technology and market assumptions for all scenarios match Rhodium Groupâ€™s Taking Stock 2018 scenarios.2 Specifically we consider high-, central-, and low-energy cost scenarios that vary the assumed costs of renewable energy and battery technologies as well as the price of natural gas. </t>
  </si>
  <si>
    <t xml:space="preserve">rhg-nems can produce economy-wide projections of the us energy system as well as projections of all major ghg emissions.1 energy technology and market assumptions for all scenarios match rhodium groupâ€™s taking stock 2018 scenarios.2 specifically we consider high-, central-, and low-energy cost scenarios that vary the assumed costs of renewable energy and battery technologies as well as the price of natural gas. </t>
  </si>
  <si>
    <t xml:space="preserve">Coal is nearly eliminated from the power sector by 2030, with solar, wind, nuclear, and natural gas with carbon capture and storage all providing significantly larger generation shares compared to a current policy scenario. </t>
  </si>
  <si>
    <t xml:space="preserve">coal is nearly eliminated from the power sector by 2030, with solar, wind, nuclear, and natural gas with carbon capture and storage all providing significantly larger generation shares compared to a current policy scenario. </t>
  </si>
  <si>
    <t xml:space="preserve">Coal generation falls from 18 percent of generation under current policies to 1 percent of generation under EICDA in response to the carbon tax, and generation from natural gas without carbon capture and storage (CCS) declines by a similar amount. </t>
  </si>
  <si>
    <t xml:space="preserve">coal generation falls from 18 percent of generation under current policies to 1 percent of generation under eicda in response to the carbon tax, and generation from natural gas without carbon capture and storage (ccs) declines by a similar amount. </t>
  </si>
  <si>
    <t>This low-carbon alternative captures market share from fossil natural gas in response to the carbon tax.</t>
  </si>
  <si>
    <t>this low-carbon alternative captures market share from fossil natural gas in response to the carbon tax.</t>
  </si>
  <si>
    <t>20191121.pdf</t>
  </si>
  <si>
    <t xml:space="preserve">It is the most efficient and cost-effective manner for Iran, Iraq, Kuwait, Saudi Arabia, the UAE, and Qatar to ship their oil and natural gas worldwide.18 Almost one-third of all global oil and petroleum product exports pass through the Strait of Hormuz daily. </t>
  </si>
  <si>
    <t xml:space="preserve">it is the most efficient and cost-effective manner for iran, iraq, kuwait, saudi arabia, the uae, and qatar to ship their oil and natural gas worldwide.18 almost one-third of all global oil and petroleum product exports pass through the strait of hormuz daily. </t>
  </si>
  <si>
    <t xml:space="preserve">Katherine Spector focuses on traded and financial energy markets, with an emphasis on oil and natural gas. </t>
  </si>
  <si>
    <t xml:space="preserve">katherine spector focuses on traded and financial energy markets, with an emphasis on oil and natural gas. </t>
  </si>
  <si>
    <t xml:space="preserve">Additionally, more than one-fourth of all global liquid natural gas exports and various consumer goods pass daily through the Strait.2 It is precisely this importance that has allowed Iran to use threats to the Strait of Hormuz as a bargaining chip in international politics. </t>
  </si>
  <si>
    <t xml:space="preserve">additionally, more than one-fourth of all global liquid natural gas exports and various consumer goods pass daily through the strait.2 it is precisely this importance that has allowed iran to use threats to the strait of hormuz as a bargaining chip in international politics. </t>
  </si>
  <si>
    <t xml:space="preserve">As such, the authors recognize that conflict in the Strait of Hormuz would have profound implications not just for the oil market but also the natural gas market and non-energy-related trade that would have broader macroeconomic effects. </t>
  </si>
  <si>
    <t xml:space="preserve">as such, the authors recognize that conflict in the strait of hormuz would have profound implications not just for the oil market but also the natural gas market and non-energy-related trade that would have broader macroeconomic effects. </t>
  </si>
  <si>
    <t xml:space="preserve">On average, 18 million bpd of crude oil, 4 million bpd of petroleum products, and over 300 million cubic meters (10.6 billion cubic feet) of liquified natural gas (LNG) transited the Strait per day in the first half of 2018.19 Most of this crude and LNG is headed for the Asian market, including China, Japan, India, and South Korea.20 While the United Statesâ€™ imports of Gulf crude oil have declined in the past decade, its imports of oil that pass through the Strait of Hormuz still accounted for approximately 16 percent of US crude oil and condensate imports in 2018 as well as 7 percent of total US petroleum liquids consumption.21 Regardless of the specific volume of these imports, the significance of the flow of crudeâ€”or of a disruption to this flowâ€”through the Strait is fundamentally important to the price of all petroleum, refined product, and virtually all LNG bought and sold all over the world even if no Gulf crude is involved. </t>
  </si>
  <si>
    <t xml:space="preserve">on average, 18 million bpd of crude oil, 4 million bpd of petroleum products, and over 300 million cubic meters (10.6 billion cubic feet) of liquified natural gas (lng) transited the strait per day in the first half of 2018.19 most of this crude and lng is headed for the asian market, including china, japan, india, and south korea.20 while the united statesâ€™ imports of gulf crude oil have declined in the past decade, its imports of oil that pass through the strait of hormuz still accounted for approximately 16 percent of us crude oil and condensate imports in 2018 as well as 7 percent of total us petroleum liquids consumption.21 regardless of the specific volume of these imports, the significance of the flow of crudeâ€”or of a disruption to this flowâ€”through the strait is fundamentally important to the price of all petroleum, refined product, and virtually all lng bought and sold all over the world even if no gulf crude is involved. </t>
  </si>
  <si>
    <t>Iran has some of the worldâ€™s largest proven crude oil reserves and proven natural gas reserves.</t>
  </si>
  <si>
    <t>iran has some of the worldâ€™s largest proven crude oil reserves and proven natural gas reserves.</t>
  </si>
  <si>
    <t>20191217.pdf</t>
  </si>
  <si>
    <t xml:space="preserve">In this scenario, by 2040, 6 million barrels per day of potential oil demand is lost due to efficiency improvements, with alternative fuels (biofuels and natural gas) accounting for 4 million barrels per day and electrification accounting for 3 million barrels per day.3 Again, figure 14 includes only the impact of electrification, which is the topic of this paper. </t>
  </si>
  <si>
    <t xml:space="preserve">in this scenario, by 2040, 6 million barrels per day of potential oil demand is lost due to efficiency improvements, with alternative fuels (biofuels and natural gas) accounting for 4 million barrels per day and electrification accounting for 3 million barrels per day.3 again, figure 14 includes only the impact of electrification, which is the topic of this paper. </t>
  </si>
  <si>
    <t>20191218.pdf</t>
  </si>
  <si>
    <t>The emissions rate for natural gas is 117 lb. of carbon dioxide per million Btu.</t>
  </si>
  <si>
    <t>the emissions rate for natural gas is 117 lb. of carbon dioxide per million btu.</t>
  </si>
  <si>
    <t>The consumers have the option to purchase an ASHP for heating and cooling (with backup if needed) or a natural gas furnace and an air conditioner.</t>
  </si>
  <si>
    <t>the consumers have the option to purchase an ashp for heating and cooling (with backup if needed) or a natural gas furnace and an air conditioner.</t>
  </si>
  <si>
    <t xml:space="preserve">While some studies suggest that the improvements in heat pump technologies could be even larger in the next couple of decades,38 we use these assumptions to account for the fact that natural gas furnaces are likely to improve to some extent as well. </t>
  </si>
  <si>
    <t xml:space="preserve">while some studies suggest that the improvements in heat pump technologies could be even larger in the next couple of decades,38 we use these assumptions to account for the fact that natural gas furnaces are likely to improve to some extent as well. </t>
  </si>
  <si>
    <t xml:space="preserve">In the Midwest, 63 percent of households are heated by natural gas furnaces.6 About one-third of homes, or around 41 million housing units, used electricity for some portion of their heating, with electric resistance heaters the primary source in this category.7 10 | Â­Â­CENTER ON GLOBAL ENERGY POLICY | COLUMBIA SIPA  DECARBONIZING SPACE HEATING WITH AIR SOURCE HEAT PUMPS Figure 1: Primary heating fuel choice, 2005-2013 75% 50%                                                                                                  natural gas electricity 25% fuel oil+ kerosene LPG other/none 0% 2005        2013  2005        2013 2005         2013 2005          2013 2005           2013 Northeast         Midwest             South              West           United States Note: Natural gas is the primary heating fuel by a large margin in most of the United States, yet its market share is declining everywhere but the Northeast, where it is offsetting fuel oil and kerosene. </t>
  </si>
  <si>
    <t xml:space="preserve">in the midwest, 63 percent of households are heated by natural gas furnaces.6 about one-third of homes, or around 41 million housing units, used electricity for some portion of their heating, with electric resistance heaters the primary source in this category.7 10 | Â­Â­center on global energy policy | columbia sipa  decarbonizing space heating with air source heat pumps figure 1: primary heating fuel choice, 2005-2013 75% 50%                                                                                                  natural gas electricity 25% fuel oil+ kerosene lpg other/none 0% 2005        2013  2005        2013 2005         2013 2005          2013 2005           2013 northeast         midwest             south              west           united states note: natural gas is the primary heating fuel by a large margin in most of the united states, yet its market share is declining everywhere but the northeast, where it is offsetting fuel oil and kerosene. </t>
  </si>
  <si>
    <t xml:space="preserve">In 2012, at least some portion of about 60 percent of commercial buildings were heated with electricity, 55 percent with natural gas, and 15 percent with fuel oil, propane, solar, or biofuels.8 A significant percentage of commercial buildings combined fuels. </t>
  </si>
  <si>
    <t xml:space="preserve">in 2012, at least some portion of about 60 percent of commercial buildings were heated with electricity, 55 percent with natural gas, and 15 percent with fuel oil, propane, solar, or biofuels.8 a significant percentage of commercial buildings combined fuels. </t>
  </si>
  <si>
    <t>Roughly half of buildings use natural gas for heating.</t>
  </si>
  <si>
    <t>roughly half of buildings use natural gas for heating.</t>
  </si>
  <si>
    <t xml:space="preserve">Other technologies can also contribute to decarbonizing space heating, including renewable natural gas, hydrogen produced with carbon capture and storage (CCS) or electrolysis, and centralized or district heating. </t>
  </si>
  <si>
    <t xml:space="preserve">other technologies can also contribute to decarbonizing space heating, including renewable natural gas, hydrogen produced with carbon capture and storage (ccs) or electrolysis, and centralized or district heating. </t>
  </si>
  <si>
    <t xml:space="preserve">In the Northeast, where fuel oil is still a relatively common heating source, natural gas and fuel oil combine for 77 percent of householdsâ€™ primary heating. </t>
  </si>
  <si>
    <t xml:space="preserve">in the northeast, where fuel oil is still a relatively common heating source, natural gas and fuel oil combine for 77 percent of householdsâ€™ primary heating. </t>
  </si>
  <si>
    <t xml:space="preserve">Waste products (e.g., wastewater, food waste, manure) can be processed in a biodigester to create biogas, which can then be upgraded to renewable natural gas (RNG). </t>
  </si>
  <si>
    <t xml:space="preserve">waste products (e.g., wastewater, food waste, manure) can be processed in a biodigester to create biogas, which can then be upgraded to renewable natural gas (rng). </t>
  </si>
  <si>
    <t xml:space="preserve">Figure 7 shows the net present value (NPV)36 costs of an ASHP (with backup if necessary) compared to a natural gas furnace and air conditioner combination, separating capital and maintenance costs from fuel costs over the lifetime of the equipment. </t>
  </si>
  <si>
    <t xml:space="preserve">figure 7 shows the net present value (npv)36 costs of an ashp (with backup if necessary) compared to a natural gas furnace and air conditioner combination, separating capital and maintenance costs from fuel costs over the lifetime of the equipment. </t>
  </si>
  <si>
    <t xml:space="preserve">Even in the very cold climate of Fargo, North Dakota, the combination of a price on carbon emissions and steady innovation in ASHPs causes ASHPs (with an electric resistance heater as a backup) to be cost competitive with new natural gas furnaces and air conditioners by the 2030s. </t>
  </si>
  <si>
    <t xml:space="preserve">even in the very cold climate of fargo, north dakota, the combination of a price on carbon emissions and steady innovation in ashps causes ashps (with an electric resistance heater as a backup) to be cost competitive with new natural gas furnaces and air conditioners by the 2030s. </t>
  </si>
  <si>
    <t xml:space="preserve">In most parts of the country, electricity is generated primarily using fossil fuels.5 Roughly 58 million US homes use natural gas heating. </t>
  </si>
  <si>
    <t xml:space="preserve">in most parts of the country, electricity is generated primarily using fossil fuels.5 roughly 58 million us homes use natural gas heating. </t>
  </si>
  <si>
    <t xml:space="preserve">The more optimistic studies show the nearuniversal electrification of space heating over the next few decades, with ASHPs playing an important role, while the more pessimistic studies show electricity failing to even displace natural gas as the leading space heating fuel. </t>
  </si>
  <si>
    <t xml:space="preserve">the more optimistic studies show the nearuniversal electrification of space heating over the next few decades, with ashps playing an important role, while the more pessimistic studies show electricity failing to even displace natural gas as the leading space heating fuel. </t>
  </si>
  <si>
    <t>Boilers are almost always fueled by natural gas or fuel oil.3 â—   Electric resistance heaters generate heat by passing electricity through resistors.</t>
  </si>
  <si>
    <t>boilers are almost always fueled by natural gas or fuel oil.3 â—   electric resistance heaters generate heat by passing electricity through resistors.</t>
  </si>
  <si>
    <t xml:space="preserve">Colder and dryer regions tend to use natural gas, while warmer and wetter regions use electricity. </t>
  </si>
  <si>
    <t xml:space="preserve">colder and dryer regions tend to use natural gas, while warmer and wetter regions use electricity. </t>
  </si>
  <si>
    <t>Figure 8 shows the difference in NPV of lifetime costs between the ASHPs and natural gas furnace options for the three scenarios and three cities.</t>
  </si>
  <si>
    <t>figure 8 shows the difference in npv of lifetime costs between the ashps and natural gas furnace options for the three scenarios and three cities.</t>
  </si>
  <si>
    <t xml:space="preserve">For instance, in 2018, nearly 5 percent of all households in Norway installed a new ASHP.18 Figure 4: US heat pump shipments compared to competing technologies19 Source: AHRI 14 | Â­Â­CENTER ON GLOBAL ENERGY POLICY | COLUMBIA SIPA  DECARBONIZING SPACE HEATING WITH AIR SOURCE HEAT PUMPS Figure 5: Main heating equipment choice by climate region, 2015 number of households per region (millions) United States                                                       118 cold/very cold                                                       42 mixed-humid                                                         34 hot-humid                                                       23 mixed-dry/hot-dry                                                        13 marine                                                       7 0%        20%      40%       60%       80%       100% natural gas          electric               other fuel/ central furnace      central furnace        none other              </t>
  </si>
  <si>
    <t xml:space="preserve">for instance, in 2018, nearly 5 percent of all households in norway installed a new ashp.18 figure 4: us heat pump shipments compared to competing technologies19 source: ahri 14 | Â­Â­center on global energy policy | columbia sipa  decarbonizing space heating with air source heat pumps figure 5: main heating equipment choice by climate region, 2015 number of households per region (millions) united states                                                       118 cold/very cold                                                       42 mixed-humid                                                         34 hot-humid                                                       23 mixed-dry/hot-dry                                                        13 marine                                                       7 0%        20%      40%       60%       80%       100% natural gas          electric               other fuel/ central furnace      central furnace        none other              </t>
  </si>
  <si>
    <t xml:space="preserve">We did this by estimating and comparing the costs of the following alternatives: (1) natural gas furnaces with central air conditioning; and (2) ASHPs, with backup where needed, in three different locations: San Diego, California; Atlanta, Georgia; and Fargo, North Dakota. </t>
  </si>
  <si>
    <t xml:space="preserve">we did this by estimating and comparing the costs of the following alternatives: (1) natural gas furnaces with central air conditioning; and (2) ashps, with backup where needed, in three different locations: san diego, california; atlanta, georgia; and fargo, north dakota. </t>
  </si>
  <si>
    <t xml:space="preserve">We built a simple model of building space heating and cooling that estimates the costs of electric versus natural gas space heating and cooling alternatives in a typical household in three representative cities in the United States: San Diego, Atlanta, and Fargo. </t>
  </si>
  <si>
    <t xml:space="preserve">we built a simple model of building space heating and cooling that estimates the costs of electric versus natural gas space heating and cooling alternatives in a typical household in three representative cities in the united states: san diego, atlanta, and fargo. </t>
  </si>
  <si>
    <t xml:space="preserve">Results from the Base Scenario Figure 6 compares the up-front capital costs of (i) a natural gas furnace and air conditioner combination and (ii) an ASHP, with backup if necessary. </t>
  </si>
  <si>
    <t xml:space="preserve">results from the base scenario figure 6 compares the up-front capital costs of (i) a natural gas furnace and air conditioner combination and (ii) an ashp, with backup if necessary. </t>
  </si>
  <si>
    <t xml:space="preserve">Table 3: Equipment cost estimates San Diego, CA      Atlanta, GA       Fargo, ND Gas furnace and central air conditioner                           $1,961           $2,354             $2,486 ASHP and electric backup                                                                               $2,142 ASHP                                                             $1,564             $1,564 Table 4: Sizing of equipment San Diego, CA      Atlanta, GA       Fargo, ND 12,024 Btu         25,384 Btu gas furnace        gas furnace       42,218 Btu Gas furnace and central air conditioner and 2.4 kW air     and 4 kW air      furnace conditioner        conditioner ASHP and electric backup                                                                   5.3 kW + 2.1 kW ASHP                                                  2.4 kW             4 kW We estimated the marginal costs of electricity and natural gas in each of the three locations using 10 years of annual average state-level data, </t>
  </si>
  <si>
    <t xml:space="preserve">table 3: equipment cost estimates san diego, ca      atlanta, ga       fargo, nd gas furnace and central air conditioner                           $1,961           $2,354             $2,486 ashp and electric backup                                                                               $2,142 ashp                                                             $1,564             $1,564 table 4: sizing of equipment san diego, ca      atlanta, ga       fargo, nd 12,024 btu         25,384 btu gas furnace        gas furnace       42,218 btu gas furnace and central air conditioner and 2.4 kw air     and 4 kw air      furnace conditioner        conditioner ashp and electric backup                                                                   5.3 kw + 2.1 kw ashp                                                  2.4 kw             4 kw we estimated the marginal costs of electricity and natural gas in each of the three locations using 10 years of annual average state-level data, </t>
  </si>
  <si>
    <t xml:space="preserve">American Gas Association, Natural Gas Utility Rate Structure: The Customer Charge Componentâ€”2015 Update, May 28, 2015, https://www.aga.org/sites/default/files/aga_ energy_analysis_-_natural_gas_utility_rate_structure.pdf. </t>
  </si>
  <si>
    <t xml:space="preserve">american gas association, natural gas utility rate structure: the customer charge componentâ€”2015 update, may 28, 2015, https://www.aga.org/sites/default/files/aga_ energy_analysis_-_natural_gas_utility_rate_structure.pdf. </t>
  </si>
  <si>
    <t xml:space="preserve">In San Diego, relatively lower natural gas prices and higher electricity prices make natural gas furnaces the cheaper option by $665, or 21.6 percent. </t>
  </si>
  <si>
    <t xml:space="preserve">in san diego, relatively lower natural gas prices and higher electricity prices make natural gas furnaces the cheaper option by $665, or 21.6 percent. </t>
  </si>
  <si>
    <t xml:space="preserve">US Energy Information Administration, State-Level Natural Gas Data, www.eia.gov (accessed November 8, 2019). </t>
  </si>
  <si>
    <t xml:space="preserve">us energy information administration, state-level natural gas data, www.eia.gov (accessed november 8, 2019). </t>
  </si>
  <si>
    <t xml:space="preserve">Given the simplicity of the model and limited number of situations considered, we do not conclude that ASHPs will be more cost effective than natural gas furnaces in all situations. </t>
  </si>
  <si>
    <t xml:space="preserve">given the simplicity of the model and limited number of situations considered, we do not conclude that ashps will be more cost effective than natural gas furnaces in all situations. </t>
  </si>
  <si>
    <t xml:space="preserve">EPRIâ€™s findings related to the electrification of the residential space heating sector are similar to the MCS study: just under half of energy demand is satisfied with electricity by 2050, with the remainder supplied by natural gas. </t>
  </si>
  <si>
    <t xml:space="preserve">epriâ€™s findings related to the electrification of the residential space heating sector are similar to the mcs study: just under half of energy demand is satisfied with electricity by 2050, with the remainder supplied by natural gas. </t>
  </si>
  <si>
    <t xml:space="preserve">With strong technological progress, the ASHP option becomes less expensive than the natural gas furnace and air conditioner combination in San Diego and Atlanta. </t>
  </si>
  <si>
    <t xml:space="preserve">with strong technological progress, the ashp option becomes less expensive than the natural gas furnace and air conditioner combination in san diego and atlanta. </t>
  </si>
  <si>
    <t>The consumers have the option to purchase an ASHP for heating and cooling (with backup if needed) or a natural gas furnace and air conditioner.</t>
  </si>
  <si>
    <t>the consumers have the option to purchase an ashp for heating and cooling (with backup if needed) or a natural gas furnace and air conditioner.</t>
  </si>
  <si>
    <t xml:space="preserve">A much larger cost difference exists in Fargo, where ASHPs are $3,193 (or 31.3 percent) more expensive than the 24 | Â­Â­CENTER ON GLOBAL ENERGY POLICY | COLUMBIA SIPA  DECARBONIZING SPACE HEATING WITH AIR SOURCE HEAT PUMPS natural gas furnace option due to the low efficiency of current ASHPs in very cold climates.37 The results of the Base Scenario help to explain recent market trends. </t>
  </si>
  <si>
    <t xml:space="preserve">a much larger cost difference exists in fargo, where ashps are $3,193 (or 31.3 percent) more expensive than the 24 | Â­Â­center on global energy policy | columbia sipa  decarbonizing space heating with air source heat pumps natural gas furnace option due to the low efficiency of current ashps in very cold climates.37 the results of the base scenario help to explain recent market trends. </t>
  </si>
  <si>
    <t xml:space="preserve">Two explanations are plausible: â—  First, it may be that ASHP technology is not up to the task, even with technology and policy improvements, because costs are too high or performance is not good enough compared to natural gas furnaces. </t>
  </si>
  <si>
    <t xml:space="preserve">two explanations are plausible: â—  first, it may be that ashp technology is not up to the task, even with technology and policy improvements, because costs are too high or performance is not good enough compared to natural gas furnaces. </t>
  </si>
  <si>
    <t xml:space="preserve">However, the simplicity of the analysis enables a straightforward description of the major drivers of the cost differences between ASHPs and natural gas furnaces and how these differences are affected by key uncertainties. </t>
  </si>
  <si>
    <t xml:space="preserve">however, the simplicity of the analysis enables a straightforward description of the major drivers of the cost differences between ashps and natural gas furnaces and how these differences are affected by key uncertainties. </t>
  </si>
  <si>
    <t xml:space="preserve">For the electricity grid, in the Base Scenario, we assumed 0.894933 lb. of carbon dioxide per kWh (which 38 | Â­Â­CENTER ON GLOBAL ENERGY POLICY | COLUMBIA SIPA  DECARBONIZING SPACE HEATING WITH AIR SOURCE HEAT PUMPS assumes the marginal source of electricity is a natural gas combined cycle (NGCC) plant with a heat rate of 7,649 Btu/kWh).75 No carbon price is assumed in the Base Scenario. </t>
  </si>
  <si>
    <t xml:space="preserve">for the electricity grid, in the base scenario, we assumed 0.894933 lb. of carbon dioxide per kwh (which 38 | Â­Â­center on global energy policy | columbia sipa  decarbonizing space heating with air source heat pumps assumes the marginal source of electricity is a natural gas combined cycle (ngcc) plant with a heat rate of 7,649 btu/kwh).75 no carbon price is assumed in the base scenario. </t>
  </si>
  <si>
    <t>We built a simple model that compares the costs of installing and operating an ASHP with natural gas furnaces (the current market leader in space heating).</t>
  </si>
  <si>
    <t>we built a simple model that compares the costs of installing and operating an ashp with natural gas furnaces (the current market leader in space heating).</t>
  </si>
  <si>
    <t xml:space="preserve">In many climates, ASHPs are more expensive than natural gas furnaces (both in terms of up-front and lifetime costs). </t>
  </si>
  <si>
    <t xml:space="preserve">in many climates, ashps are more expensive than natural gas furnaces (both in terms of up-front and lifetime costs). </t>
  </si>
  <si>
    <t xml:space="preserve">The NPV cost for the consumers is calculated over a period of 15 years, considering operation and maintenance costs of the unit, the cost of carbon dioxide emissions,74 and the natural gas and electricity costs. </t>
  </si>
  <si>
    <t xml:space="preserve">the npv cost for the consumers is calculated over a period of 15 years, considering operation and maintenance costs of the unit, the cost of carbon dioxide emissions,74 and the natural gas and electricity costs. </t>
  </si>
  <si>
    <t xml:space="preserve">A commitment to carbon-beneficial biomass production or a new pipeline system of hydrogen (or, alternatively, converting the hydrogen to synthetic natural gas) are conceivable but not small undertakings. </t>
  </si>
  <si>
    <t xml:space="preserve">a commitment to carbon-beneficial biomass production or a new pipeline system of hydrogen (or, alternatively, converting the hydrogen to synthetic natural gas) are conceivable but not small undertakings. </t>
  </si>
  <si>
    <t xml:space="preserve">The highest marginal cost for natural gas is in Georgia, with 12.75371 USD/1,000 cubic feet, followed by California with 8.69972 USD/1,000 cubic feet and North Dakota with 6.73873 USD/1,000 cubic feet. </t>
  </si>
  <si>
    <t xml:space="preserve">the highest marginal cost for natural gas is in georgia, with 12.75371 usd/1,000 cubic feet, followed by california with 8.69972 usd/1,000 cubic feet and north dakota with 6.73873 usd/1,000 cubic feet. </t>
  </si>
  <si>
    <t xml:space="preserve">In other words, the elimination of the use of natural gas and other fossil fuels in space heating is not an output of the model, but rather it is assumed to be a policy objective, and thus it is a constraint imposed on the model. </t>
  </si>
  <si>
    <t xml:space="preserve">in other words, the elimination of the use of natural gas and other fossil fuels in space heating is not an output of the model, but rather it is assumed to be a policy objective, and thus it is a constraint imposed on the model. </t>
  </si>
  <si>
    <t xml:space="preserve">In Atlanta, the NPV costs of the ASHP option is only 8.1 percent (or $416) more than the natural gas furnace option, due to the relatively high costs of natural gas and mild winters in the city. </t>
  </si>
  <si>
    <t xml:space="preserve">in atlanta, the npv costs of the ashp option is only 8.1 percent (or $416) more than the natural gas furnace option, due to the relatively high costs of natural gas and mild winters in the city. </t>
  </si>
  <si>
    <t xml:space="preserve">Alternatively, ASHPs could be backed up by natural gas furnaces. </t>
  </si>
  <si>
    <t xml:space="preserve">alternatively, ashps could be backed up by natural gas furnaces. </t>
  </si>
  <si>
    <t xml:space="preserve">We considered a 19 percent share of fixed costs for natural gas69 and a 10 percent fixed cost for electricity.70 The highest marginal cost for electricity is in California, with 0.1398 USD/kWh, followed by Georgia with 0.0968 USD/kWh and North Dakota with 0.0775 USD/kWh. </t>
  </si>
  <si>
    <t xml:space="preserve">we considered a 19 percent share of fixed costs for natural gas69 and a 10 percent fixed cost for electricity.70 the highest marginal cost for electricity is in california, with 0.1398 usd/kwh, followed by georgia with 0.0968 usd/kwh and north dakota with 0.0775 usd/kwh. </t>
  </si>
  <si>
    <t xml:space="preserve">First, natural gas furnaces remain the cheaper option in many regions. </t>
  </si>
  <si>
    <t xml:space="preserve">first, natural gas furnaces remain the cheaper option in many regions. </t>
  </si>
  <si>
    <t>Electricity and natural gas each heated about 50 billion square feet of commercial buildings (about 44 percent of total floor space each).</t>
  </si>
  <si>
    <t>electricity and natural gas each heated about 50 billion square feet of commercial buildings (about 44 percent of total floor space each).</t>
  </si>
  <si>
    <t>Most furnaces run on natural gas or fuel oil.</t>
  </si>
  <si>
    <t>most furnaces run on natural gas or fuel oil.</t>
  </si>
  <si>
    <t xml:space="preserve">To estimate the costs of a natural gas furnace, we considered housing size, average insulation values, furnace capacity and efficiency values, a reference indoor comfort temperature set equal to 65Â°F, and historical weather data as reported in the following formula: Size of gas furnace needed [Btu] = house square footage x shell heating efficiency Ã· furnace capacity x (65Â°F - region minimum temperature) The house square footage considered across all three geographies is 1,670 square feet, equal to the median US housing size according to the Electric Power Research Institute.62 The furnace capacity used in this formula is 0.5, based on the assumption that the gas furnace is sized so that it runs 50 percent of the time during the coldest hour.63 For shell heating efficiency, based on data from EPRI, we assumed 0.20 Btu/sq. ft. for San Diego and Atlanta. </t>
  </si>
  <si>
    <t xml:space="preserve">to estimate the costs of a natural gas furnace, we considered housing size, average insulation values, furnace capacity and efficiency values, a reference indoor comfort temperature set equal to 65Â°f, and historical weather data as reported in the following formula: size of gas furnace needed [btu] = house square footage x shell heating efficiency Ã· furnace capacity x (65Â°f - region minimum temperature) the house square footage considered across all three geographies is 1,670 square feet, equal to the median us housing size according to the electric power research institute.62 the furnace capacity used in this formula is 0.5, based on the assumption that the gas furnace is sized so that it runs 50 percent of the time during the coldest hour.63 for shell heating efficiency, based on data from epri, we assumed 0.20 btu/sq. ft. for san diego and atlanta. </t>
  </si>
  <si>
    <t>20200324.pdf</t>
  </si>
  <si>
    <t xml:space="preserve">Lower costs of natural gas, lower demand for electricity growth due to slow economic growth, and the effects of the 2008 recession have also dampened interest in nuclear power, made worseâ€”in his viewâ€”by the presence of federal production tax credits for renewable energy sources that do not benefit the nuclear industry. </t>
  </si>
  <si>
    <t xml:space="preserve">lower costs of natural gas, lower demand for electricity growth due to slow economic growth, and the effects of the 2008 recession have also dampened interest in nuclear power, made worseâ€”in his viewâ€”by the presence of federal production tax credits for renewable energy sources that do not benefit the nuclear industry. </t>
  </si>
  <si>
    <t>20200423.pdf</t>
  </si>
  <si>
    <t xml:space="preserve">Choi, Jeanne, et al., â€œRevolutionizing LNG and Natural Gas in the Indo-Pacific,â€ National Bureau of Asian Research, Special Report #81, October 2019, https://www.nbr.org/wp-content/uploads/ pdfs/publications/sr81_revolutionizing_lng_oct2019-1.pdf, accessed December 15, 2019. </t>
  </si>
  <si>
    <t xml:space="preserve">choi, jeanne, et al., â€œrevolutionizing lng and natural gas in the indo-pacific,â€ national bureau of asian research, special report #81, october 2019, https://www.nbr.org/wp-content/uploads/ pdfs/publications/sr81_revolutionizing_lng_oct2019-1.pdf, accessed december 15, 2019. </t>
  </si>
  <si>
    <t xml:space="preserve">Like electricity, oil and natural gas are often transported on specialized pipelines. </t>
  </si>
  <si>
    <t xml:space="preserve">like electricity, oil and natural gas are often transported on specialized pipelines. </t>
  </si>
  <si>
    <t xml:space="preserve">Jeanne Choi et al., â€œRevolutionizing LNG and Natural Gas in the Indo-Pacific,â€ National Bureau of Asian Research Special Report #81, October 2019, https://www.nbr.org/wpcontent/uploads/pdfs/publications/sr81_revolutionizing_lng_oct2019-1.pdf, accessed December 16, 2019; Sophie Yeo, â€œGreen Climate Fund Attracts Record $9.8 Billion for Developing Nations,â€ Nature, November 1, 2019, https://www.nature.com/articles/d41586019-03330-9, accessed December 16, 2019. </t>
  </si>
  <si>
    <t xml:space="preserve">jeanne choi et al., â€œrevolutionizing lng and natural gas in the indo-pacific,â€ national bureau of asian research special report #81, october 2019, https://www.nbr.org/wpcontent/uploads/pdfs/publications/sr81_revolutionizing_lng_oct2019-1.pdf, accessed december 16, 2019; sophie yeo, â€œgreen climate fund attracts record $9.8 billion for developing nations,â€ nature, november 1, 2019, https://www.nature.com/articles/d41586019-03330-9, accessed december 16, 2019. </t>
  </si>
  <si>
    <t>20200428.pdf</t>
  </si>
  <si>
    <t xml:space="preserve">For CO2 captured and used for enhanced oil recovery (EOR) or natural gas recovery, the credit value is $35 per metric ton. </t>
  </si>
  <si>
    <t xml:space="preserve">for co2 captured and used for enhanced oil recovery (eor) or natural gas recovery, the credit value is $35 per metric ton. </t>
  </si>
  <si>
    <t>â€œLaunching Energy Advancement and Development through Innovation for Natural Gas (LEADING) Act.â€ https://www.congress.gov/bill/116th-congress/senatebill/1685/text.</t>
  </si>
  <si>
    <t>â€œlaunching energy advancement and development through innovation for natural gas (leading) act.â€ https://www.congress.gov/bill/116th-congress/senatebill/1685/text.</t>
  </si>
  <si>
    <t xml:space="preserve">Table 3: Natural gas combined cycle new build with CCUS and no incentives ($/MWh) NGCC Cases Unabated                                 CCUS no incentive Revenue requirement          Revenue requirement              Financing gap IOU                                       $43.70                       $62.67                    ($18.57) IPP                                       $54.12                       $83.19                    ($29.07) IOU case When we introduced 45Q as an incentive to the CO2 captured by the retrofitted NGCC, we assumed a generally accepted $50/metric ton (MT) rate for 45Q, levelized over the 20 years of the plantâ€™s depreciable life to $40.02/MT. </t>
  </si>
  <si>
    <t xml:space="preserve">table 3: natural gas combined cycle new build with ccus and no incentives ($/mwh) ngcc cases unabated                                 ccus no incentive revenue requirement          revenue requirement              financing gap iou                                       $43.70                       $62.67                    ($18.57) ipp                                       $54.12                       $83.19                    ($29.07) iou case when we introduced 45q as an incentive to the co2 captured by the retrofitted ngcc, we assumed a generally accepted $50/metric ton (mt) rate for 45q, levelized over the 20 years of the plantâ€™s depreciable life to $40.02/mt. </t>
  </si>
  <si>
    <t xml:space="preserve">38 |Â­Â­CENTER ON GLOBAL ENERGY POLICY | COLUMBIA SIPA  CAPTURING INVESTMENT: POLICY DESIGN TO FINANCE CCUS PROJECTS IN THE US POWER SECTOR Figure 7: Summary of enhanced 45Q incentive clearing financing gap ENERGYPOLICY.COLUMBIA.EDU | APRIL 2020 | 39  CAPTURING INVESTMENT: POLICY DESIGN TO FINANCE CCUS PROJECTS IN THE US POWER SECTOR 4.0 DISCUSSIONS Power System Context We recognize that many power plants have already been decarbonized through shutdowns, with poor performing plants (mostly old and inefficient subcritical coal plants) closing and being replaced with natural gas power or variable renewable generation. </t>
  </si>
  <si>
    <t xml:space="preserve">38 |Â­Â­center on global energy policy | columbia sipa  capturing investment: policy design to finance ccus projects in the us power sector figure 7: summary of enhanced 45q incentive clearing financing gap energypolicy.columbia.edu | april 2020 | 39  capturing investment: policy design to finance ccus projects in the us power sector 4.0 discussions power system context we recognize that many power plants have already been decarbonized through shutdowns, with poor performing plants (mostly old and inefficient subcritical coal plants) closing and being replaced with natural gas power or variable renewable generation. </t>
  </si>
  <si>
    <t xml:space="preserve">Increasing authorization and appropriation would be highly complementary to the finance proposals listed above, especially the LEADING Act, that support R&amp;D on natural gas power systems and could help stimulate new US industries and manufacturing of CCUS machinery and services (NPC 2019). </t>
  </si>
  <si>
    <t xml:space="preserve">increasing authorization and appropriation would be highly complementary to the finance proposals listed above, especially the leading act, that support r&amp;d on natural gas power systems and could help stimulate new us industries and manufacturing of ccus machinery and services (npc 2019). </t>
  </si>
  <si>
    <t xml:space="preserve">This is particularly acute in the case of new natural gas plants, almost entirely owned by independent power producers. </t>
  </si>
  <si>
    <t xml:space="preserve">this is particularly acute in the case of new natural gas plants, almost entirely owned by independent power producers. </t>
  </si>
  <si>
    <t>46 |Â­Â­CENTER ON GLOBAL ENERGY POLICY | COLUMBIA SIPA  CAPTURING INVESTMENT: POLICY DESIGN TO FINANCE CCUS PROJECTS IN THE US POWER SECTOR APPENDIX: KEY FINANCIAL MODEL ASSUMPTIONS Table 19: Plant Assumptions Assumption                   Natural Gas Combined Cycle Plant                    Pulverized Coal Plant Unabated          CCUS Unit Size             Unabated          CCUS Unit Size Pre-CCUS Net Plant Capacity 297 CCUS &amp; 203 (MW) and MW of Emissions           630                   630                    500 unabated Treated by CCS System 85% CCUS &amp; Operating Rate (%)                             60                                74 59% unabated Construction Period (Years)                     3                                           3 90% on treated CCUS Capture Rate (%)               0                   90.7                     0              portion, 62% of full plant Development Fees &amp; Costs 4                                           4 (% of Total Cost) Feed Costs (% o</t>
  </si>
  <si>
    <t>46 |Â­Â­center on global energy policy | columbia sipa  capturing investment: policy design to finance ccus projects in the us power sector appendix: key financial model assumptions table 19: plant assumptions assumption                   natural gas combined cycle plant                    pulverized coal plant unabated          ccus unit size             unabated          ccus unit size pre-ccus net plant capacity 297 ccus &amp; 203 (mw) and mw of emissions           630                   630                    500 unabated treated by ccs system 85% ccus &amp; operating rate (%)                             60                                74 59% unabated construction period (years)                     3                                           3 90% on treated ccus capture rate (%)               0                   90.7                     0              portion, 62% of full plant development fees &amp; costs 4                                           4 (% of total cost) feed costs (% o</t>
  </si>
  <si>
    <t xml:space="preserve">6 | CENTER ON GLOBAL ENERGY POLICY | COLUMBIA SIPA  CAPTURING INVESTMENT: POLICY DESIGN TO FINANCE CCUS PROJECTS IN THE US POWER SECTOR â—   Capital cost incentives: Because coal plants emit more CO2 per megawatt-hour than gas plants, CCUS retrofits on coal plants require more capital investment dollars up front: 90% capture requires approximately $1.8 million per megawatt for a coal plant and $800,000 per megawatt for a natural gas combined cycle plant. </t>
  </si>
  <si>
    <t xml:space="preserve">6 | center on global energy policy | columbia sipa  capturing investment: policy design to finance ccus projects in the us power sector â—   capital cost incentives: because coal plants emit more co2 per megawatt-hour than gas plants, ccus retrofits on coal plants require more capital investment dollars up front: 90% capture requires approximately $1.8 million per megawatt for a coal plant and $800,000 per megawatt for a natural gas combined cycle plant. </t>
  </si>
  <si>
    <t xml:space="preserve">Figure 3: Required power price per MWh for unabated assets Source: Energy Information Administration, 2019 Natural Gas Cases with Abatement and Various Incentives To include the cost of carbon abatement of the NGCC plant, we modeled the incremental cost of typical carbon capture equipment for this size and capacity of power plant and added this cost to the hard cost of the NGCC, held constant. </t>
  </si>
  <si>
    <t xml:space="preserve">figure 3: required power price per mwh for unabated assets source: energy information administration, 2019 natural gas cases with abatement and various incentives to include the cost of carbon abatement of the ngcc plant, we modeled the incremental cost of typical carbon capture equipment for this size and capacity of power plant and added this cost to the hard cost of the ngcc, held constant. </t>
  </si>
  <si>
    <t xml:space="preserve">24 |Â­Â­CENTER ON GLOBAL ENERGY POLICY | COLUMBIA SIPA  CAPTURING INVESTMENT: POLICY DESIGN TO FINANCE CCUS PROJECTS IN THE US POWER SECTOR Table 4: Natural gas combined cycle with CCUS and 45Q NGCC Cases Unabated         CCUS no incentive                          CCUS 45Q incentive only Revenue      Revenue          Financing          Revenue            Financing        Î” Fin. gap vs. requirement  requirement           gap           requirement              gap           no incentive IOU          $43.70       $62.67           ($18.57)            $52.11              ($8.41)            $10.16 IPP          $54.12       $83.19           ($29.07)            $73.03             ($18.91)            $10.16 We provided a summary of the estimated power price requirements to clear the hurdle rate for an abated NGCC, both for IOU and IPP ownership types (see table 5 and figure 4). </t>
  </si>
  <si>
    <t xml:space="preserve">24 |Â­Â­center on global energy policy | columbia sipa  capturing investment: policy design to finance ccus projects in the us power sector table 4: natural gas combined cycle with ccus and 45q ngcc cases unabated         ccus no incentive                          ccus 45q incentive only revenue      revenue          financing          revenue            financing        Î” fin. gap vs. requirement  requirement           gap           requirement              gap           no incentive iou          $43.70       $62.67           ($18.57)            $52.11              ($8.41)            $10.16 ipp          $54.12       $83.19           ($29.07)            $73.03             ($18.91)            $10.16 we provided a summary of the estimated power price requirements to clear the hurdle rate for an abated ngcc, both for iou and ipp ownership types (see table 5 and figure 4). </t>
  </si>
  <si>
    <t xml:space="preserve">16 |Â­Â­CENTER ON GLOBAL ENERGY POLICY | COLUMBIA SIPA  CAPTURING INVESTMENT: POLICY DESIGN TO FINANCE CCUS PROJECTS IN THE US POWER SECTOR 2.0 METHODOLOGY Choice of Assets and Asset Ownership To assess the relative cost, merit, and structure of these policy options as applied within the US electricity sector, we developed a series of financial models of the following asset classes: â—  New unabated fossil combined cycle gas turbine power plant (NGCC) â—  New NGCC with CCUS installed at plant commissioning â—  Existing subcritical pulverized coal combustion (PCC) power plants without capture â—  Coal retrofit with CCUS Our immediate focus is on power sector assetsâ€”natural gas combined cycle power plants and pulverized coal power plants. </t>
  </si>
  <si>
    <t xml:space="preserve">16 |Â­Â­center on global energy policy | columbia sipa  capturing investment: policy design to finance ccus projects in the us power sector 2.0 methodology choice of assets and asset ownership to assess the relative cost, merit, and structure of these policy options as applied within the us electricity sector, we developed a series of financial models of the following asset classes: â—  new unabated fossil combined cycle gas turbine power plant (ngcc) â—  new ngcc with ccus installed at plant commissioning â—  existing subcritical pulverized coal combustion (pcc) power plants without capture â—  coal retrofit with ccus our immediate focus is on power sector assetsâ€”natural gas combined cycle power plants and pulverized coal power plants. </t>
  </si>
  <si>
    <t xml:space="preserve">We examined a set of options and applied them to representative existing US power plant typesâ€” supercritical pulverized coal and natural gas combined cycleâ€”with two ownership/revenue structures: traditionally regulated, vertically integrated investor owned utilities (IOUs) and independent power producers (IPPs) selling to IOUs under regulator-approved contracts. </t>
  </si>
  <si>
    <t xml:space="preserve">we examined a set of options and applied them to representative existing us power plant typesâ€” supercritical pulverized coal and natural gas combined cycleâ€”with two ownership/revenue structures: traditionally regulated, vertically integrated investor owned utilities (ious) and independent power producers (ipps) selling to ious under regulator-approved contracts. </t>
  </si>
  <si>
    <t>About 63 percent of the 4.18 trillion kWh of utility-scale electricity generated in 2018 was from natural gas and coal power plants (EIA 2019).</t>
  </si>
  <si>
    <t>about 63 percent of the 4.18 trillion kwh of utility-scale electricity generated in 2018 was from natural gas and coal power plants (eia 2019).</t>
  </si>
  <si>
    <t xml:space="preserve">Perhaps unsurprisingly, capital incentives like bonus depreciation, master limited partnerships, and investment tax credits have a disproportionately large positive impact on coal plant CCUS investment compared to natural gas combined cycle plant CCUS investment. </t>
  </si>
  <si>
    <t xml:space="preserve">perhaps unsurprisingly, capital incentives like bonus depreciation, master limited partnerships, and investment tax credits have a disproportionately large positive impact on coal plant ccus investment compared to natural gas combined cycle plant ccus investment. </t>
  </si>
  <si>
    <t xml:space="preserve">The approximate cost of retrofitting a typical natural gas combined cycle power plant to include CCUS is roughly 46 percent of the combined cost of the generating plant and the CCUS equipment, i.e., hundreds of millions of dollars. </t>
  </si>
  <si>
    <t xml:space="preserve">the approximate cost of retrofitting a typical natural gas combined cycle power plant to include ccus is roughly 46 percent of the combined cost of the generating plant and the ccus equipment, i.e., hundreds of millions of dollars. </t>
  </si>
  <si>
    <t>20200429.pdf</t>
  </si>
  <si>
    <t xml:space="preserve">â€œEgypt raises natural gas prices,â€ Egypt Today, July 21, 2018, accessed March 16, 2020, https://www.egypttoday.com/Article/3/54454/Egypt-raises-natural-gas-prices. </t>
  </si>
  <si>
    <t xml:space="preserve">â€œegypt raises natural gas prices,â€ egypt today, july 21, 2018, accessed march 16, 2020, https://www.egypttoday.com/article/3/54454/egypt-raises-natural-gas-prices. </t>
  </si>
  <si>
    <t xml:space="preserve">The top consumption band in Dubai now pays 0.46725 AED/kWh, including VAT (12.7 USc/kWh).52 Saudi Arabia raised electricity and water prices at the start of 2016, mainly increasing rates for high-consumption brackets (from about 3.3 USc/kWh to 5.5-8.2 c/kWh53), then approximately tripled prices for the lower-consumption levels of residential, commercial, and agricultural accounts at the beginning of 2018 as well as introducing 5 percent VAT.54 In the Saudi case, the impact on lower-income citizens was cushioned by the Citizens Account, a cash transfer program similar to Iranâ€™s, which pays around 1000 Saudi riyals (about US $270) monthly to eligible households.55 Because of the higher cost for new gas production, as noted above, and the growing share of LNG imports at world prices, many regional governments have moved to increase wholesale natural gas prices. </t>
  </si>
  <si>
    <t xml:space="preserve">the top consumption band in dubai now pays 0.46725 aed/kwh, including vat (12.7 usc/kwh).52 saudi arabia raised electricity and water prices at the start of 2016, mainly increasing rates for high-consumption brackets (from about 3.3 usc/kwh to 5.5-8.2 c/kwh53), then approximately tripled prices for the lower-consumption levels of residential, commercial, and agricultural accounts at the beginning of 2018 as well as introducing 5 percent vat.54 in the saudi case, the impact on lower-income citizens was cushioned by the citizens account, a cash transfer program similar to iranâ€™s, which pays around 1000 saudi riyals (about us $270) monthly to eligible households.55 because of the higher cost for new gas production, as noted above, and the growing share of lng imports at world prices, many regional governments have moved to increase wholesale natural gas prices. </t>
  </si>
  <si>
    <t xml:space="preserve">Cheap natural gas permits low electricity prices (which are sometimes doubly subsidized, i.e., below the full cost of generation even allowing for low-cost fuel). </t>
  </si>
  <si>
    <t xml:space="preserve">cheap natural gas permits low electricity prices (which are sometimes doubly subsidized, i.e., below the full cost of generation even allowing for low-cost fuel). </t>
  </si>
  <si>
    <t xml:space="preserve">Pooya Azadi, Arash Nezam Sarmadi, Ali Mahmoudzadeh, and Tara Shirvani, â€œThe Outlook for Natural Gas, Electricity, and Renewable Energy in Iran,â€ Stanford Program in Iranian Studies, April 2017, accessed March 16, 2020, https://iranian-studies.stanford.edu/sites/g/ ENERGYPOLICY.COLUMBIA.EDU | APRIL 2020 | 61  UNDER A CLOUD: THE FUTURE OF MIDDLE EAST GAS DEMAND files/sbiybj6191/f/publications/the_outlook_for_natural_gas_electricity_and_renewable_ energy_in_iran_5.pdf. </t>
  </si>
  <si>
    <t xml:space="preserve">pooya azadi, arash nezam sarmadi, ali mahmoudzadeh, and tara shirvani, â€œthe outlook for natural gas, electricity, and renewable energy in iran,â€ stanford program in iranian studies, april 2017, accessed march 16, 2020, https://iranian-studies.stanford.edu/sites/g/ energypolicy.columbia.edu | april 2020 | 61  under a cloud: the future of middle east gas demand files/sbiybj6191/f/publications/the_outlook_for_natural_gas_electricity_and_renewable_ energy_in_iran_5.pdf. </t>
  </si>
  <si>
    <t xml:space="preserve">Deena Kamel, â€œSharjah reveals first new onshore natural gas discovery in three decades,â€ The National, January 27, 2020, accessed March 16, 2020, https://www.thenational.ae/ business/energy/sharjah-reveals-first-new-onshore-natural-gas-discovery-in-threedecades-1.970381.  </t>
  </si>
  <si>
    <t xml:space="preserve">deena kamel, â€œsharjah reveals first new onshore natural gas discovery in three decades,â€ the national, january 27, 2020, accessed march 16, 2020, https://www.thenational.ae/ business/energy/sharjah-reveals-first-new-onshore-natural-gas-discovery-in-threedecades-1.970381.  </t>
  </si>
  <si>
    <t xml:space="preserve">Oman has increased natural gas prices from $2/MMBtu for industry and $1.50/MMBtu for power to $3/MMBtu by 2017.59 After various cuts in subsidies for fuel, electricity, gas, and water, Egypt now says it will phase out electricity subsidies entirely by 2022.60 Prices have been raised several times, and the latest phase, from July 2019, will increase them about 32 percent on average. </t>
  </si>
  <si>
    <t xml:space="preserve">oman has increased natural gas prices from $2/mmbtu for industry and $1.50/mmbtu for power to $3/mmbtu by 2017.59 after various cuts in subsidies for fuel, electricity, gas, and water, egypt now says it will phase out electricity subsidies entirely by 2022.60 prices have been raised several times, and the latest phase, from july 2019, will increase them about 32 percent on average. </t>
  </si>
  <si>
    <t xml:space="preserve">Carbon dioxide injection for enhanced oil recovery, being pursued most actively in the UAE, frees up natural gas from injection; since injection gas is not treated as demand, this change would show up in this study as extra marketable production. </t>
  </si>
  <si>
    <t xml:space="preserve">carbon dioxide injection for enhanced oil recovery, being pursued most actively in the uae, frees up natural gas from injection; since injection gas is not treated as demand, this change would show up in this study as extra marketable production. </t>
  </si>
  <si>
    <t xml:space="preserve">â€œBahrain Raises Natural Gas Price to $3.25 per Million Thermal Units,â€ Bahrain Mirror, March 19, 2018, accessed March 16, 2020, http://www.bahrainmirror.com/en/news/45628.html. </t>
  </si>
  <si>
    <t xml:space="preserve">â€œbahrain raises natural gas price to $3.25 per million thermal units,â€ bahrain mirror, march 19, 2018, accessed march 16, 2020, http://www.bahrainmirror.com/en/news/45628.html. </t>
  </si>
  <si>
    <t xml:space="preserve">The first major nationwide reform was conducted by Iran under President Ahmadinejad in December 2010.51 Prices for natural gas, electricity, and water were raised by 3â€“10 times (tariffs are tiered by consumption level), and gasoline and diesel prices were also increased. </t>
  </si>
  <si>
    <t xml:space="preserve">the first major nationwide reform was conducted by iran under president ahmadinejad in december 2010.51 prices for natural gas, electricity, and water were raised by 3â€“10 times (tariffs are tiered by consumption level), and gasoline and diesel prices were also increased. </t>
  </si>
  <si>
    <t xml:space="preserve">12; â€œTotal strengthens Omanâ€™s natural gas sector,â€ World Oil, August 4, 2019, accessed March 16, 2020, https:// www.worldoil.com/news/2019/4/8/total-strengthens-omans-natural-gas-sector. </t>
  </si>
  <si>
    <t xml:space="preserve">12; â€œtotal strengthens omanâ€™s natural gas sector,â€ world oil, august 4, 2019, accessed march 16, 2020, https:// www.worldoil.com/news/2019/4/8/total-strengthens-omans-natural-gas-sector. </t>
  </si>
  <si>
    <t xml:space="preserve">After two decades of rapid expansion of natural gas consumption in the Middle East, growth should drop through 2035 due to four factors: improved efficiency, higher gas prices, slower economic growth, and alternative generation. </t>
  </si>
  <si>
    <t xml:space="preserve">after two decades of rapid expansion of natural gas consumption in the middle east, growth should drop through 2035 due to four factors: improved efficiency, higher gas prices, slower economic growth, and alternative generation. </t>
  </si>
  <si>
    <t>â—    Lower Middle East demand growth would free up supply to increase natural gas exports from the region.</t>
  </si>
  <si>
    <t>â—    lower middle east demand growth would free up supply to increase natural gas exports from the region.</t>
  </si>
  <si>
    <t xml:space="preserve">via%3Dihub; Paul J Burke and Hewan Yang, â€œThe price and income elasticities of natural gas demand: International evidence,â€ Australian National University, August 2016, accessed March 16, 2020, https:// core.ac.uk/download/pdf/156711199.pdf; Tatyana Deryugina, Alexander MacKay, and Julian Reif, â€œThe long-run price elasticity of electricity demand,â€ American Economic Association, December 16, 2016, accessed March 16, 2020, https://www.aeaweb.org/ conference/2017/preliminary/paper/HiQ4i87z. </t>
  </si>
  <si>
    <t xml:space="preserve">via%3dihub; paul j burke and hewan yang, â€œthe price and income elasticities of natural gas demand: international evidence,â€ australian national university, august 2016, accessed march 16, 2020, https:// core.ac.uk/download/pdf/156711199.pdf; tatyana deryugina, alexander mackay, and julian reif, â€œthe long-run price elasticity of electricity demand,â€ american economic association, december 16, 2016, accessed march 16, 2020, https://www.aeaweb.org/ conference/2017/preliminary/paper/hiq4i87z. </t>
  </si>
  <si>
    <t xml:space="preserve">Qatarâ€™s Tarsheed is claimed to have saved 6295 GWh of electricity, 33.22 million m3 of water, and 1.72 BCM of natural gas in 2018.63 The Saudi Energy Efficiency Center (SEEC) claims a 7.1 percent energy intensity improvement in petrochemicals, steel, and cement64 and a flattening in electricity consumption for residential and commercial cooling. </t>
  </si>
  <si>
    <t xml:space="preserve">qatarâ€™s tarsheed is claimed to have saved 6295 gwh of electricity, 33.22 million m3 of water, and 1.72 bcm of natural gas in 2018.63 the saudi energy efficiency center (seec) claims a 7.1 percent energy intensity improvement in petrochemicals, steel, and cement64 and a flattening in electricity consumption for residential and commercial cooling. </t>
  </si>
  <si>
    <t>It was planned that natural gas prices would reach 75 percent of export parity and that electricity tariffs would cover the full cost of service.</t>
  </si>
  <si>
    <t>it was planned that natural gas prices would reach 75 percent of export parity and that electricity tariffs would cover the full cost of service.</t>
  </si>
  <si>
    <t xml:space="preserve">Transport, with compressed natural gas (CNG) vehicles, is likewise minor in the region. </t>
  </si>
  <si>
    <t xml:space="preserve">transport, with compressed natural gas (cng) vehicles, is likewise minor in the region. </t>
  </si>
  <si>
    <t xml:space="preserve">ENERGYPOLICY.COLUMBIA.EDU | APRIL 2020Â­Â­| 3  UNDER A CLOUD: THE FUTURE OF MIDDLE EAST GAS DEMAND TABLE OF CONTENTS Executive Summary                                   05 Introduction                                        07 Gas Outlook                                         11 Methodology                                         25 Results                                             33 Conclusions and Implications                        46 Notes                                               50 4 | CENTER ON GLOBAL ENERGY POLICY | COLUMBIA SIPA  UNDER A CLOUD: THE FUTURE OF MIDDLE EAST GAS DEMAND EXECUTIVE SUMMARY During the early years of the 21st century, the Middle East emerged as a fast-growing center not just of natural gas production and exports but also of demand. </t>
  </si>
  <si>
    <t xml:space="preserve">energypolicy.columbia.edu | april 2020Â­Â­| 3  under a cloud: the future of middle east gas demand table of contents executive summary                                   05 introduction                                        07 gas outlook                                         11 methodology                                         25 results                                             33 conclusions and implications                        46 notes                                               50 4 | center on global energy policy | columbia sipa  under a cloud: the future of middle east gas demand executive summary during the early years of the 21st century, the middle east emerged as a fast-growing center not just of natural gas production and exports but also of demand. </t>
  </si>
  <si>
    <t xml:space="preserve">DNV estimates 5.7 PJ of annual hydrogen demand (all in transport) in the Middle East and North Africa by 2035 (up from 0.065 PJ today), which, at typical steam reforming efficiencies of approximately 80 percent, would require a negligible 0.2 BCM of natural gas to produce.113 However, the region could also be exporting hydrogen to other areas. </t>
  </si>
  <si>
    <t xml:space="preserve">dnv estimates 5.7 pj of annual hydrogen demand (all in transport) in the middle east and north africa by 2035 (up from 0.065 pj today), which, at typical steam reforming efficiencies of approximately 80 percent, would require a negligible 0.2 bcm of natural gas to produce.113 however, the region could also be exporting hydrogen to other areas. </t>
  </si>
  <si>
    <t>20200720.pdf</t>
  </si>
  <si>
    <t xml:space="preserve">Natural gas prices, which have remained persistently low for over a decade, have fallen farther to below $2 per million British thermal units (MMBtu) through most of this year. </t>
  </si>
  <si>
    <t xml:space="preserve">natural gas prices, which have remained persistently low for over a decade, have fallen farther to below $2 per million british thermal units (mmbtu) through most of this year. </t>
  </si>
  <si>
    <t>20200723.pdf</t>
  </si>
  <si>
    <t xml:space="preserve">The governmentâ€™s ambitious and aggressive efforts to improve air quality in the BeijingTianjin-Hebei region, including shutting numerous factories or requiring them to shift from coal to natural gas, reflect this power.135 â—   Delinking energy use from GDP growth by increasing the weight of the service sector will be one of the critical components in Chinaâ€™s efforts to address its emissions. </t>
  </si>
  <si>
    <t xml:space="preserve">the governmentâ€™s ambitious and aggressive efforts to improve air quality in the beijingtianjin-hebei region, including shutting numerous factories or requiring them to shift from coal to natural gas, reflect this power.135 â—   delinking energy use from gdp growth by increasing the weight of the service sector will be one of the critical components in chinaâ€™s efforts to address its emissions. </t>
  </si>
  <si>
    <t xml:space="preserve">â€œSpace Heating Temperature in Many Parts of Northern China Does Not Meet Standards, with Natural Gas Shortage as the Primary Underlying FactoråŒ—æ–¹å¤šåœ°ä¾›æš–æ¸©åº¦ä¸è¾¾æ ‡, å¤©ç„¶æ°” ä¾›åº”ä¸è¶³æ˜¯ä¸»å› ,â€ accessed June 11, 2020, http://www.sohu.com/a/281831454_803358. </t>
  </si>
  <si>
    <t xml:space="preserve">â€œspace heating temperature in many parts of northern china does not meet standards, with natural gas shortage as the primary underlying factoråŒ—æ–¹å¤šåœ°ä¾›æš–æ¸©åº¦ä¸è¾¾æ ‡, å¤©ç„¶æ°” ä¾›åº”ä¸è¶³æ˜¯ä¸»å› ,â€ accessed june 11, 2020, http://www.sohu.com/a/281831454_803358. </t>
  </si>
  <si>
    <t>id=34812; Anil Mathews, â€œChina Emerges as the Worldâ€™s Largest Natural Gas Importer,â€ Oil Monster, https://www.oilmonster.com/article/china-emerges-as-the-worldslargest-natural-gas-importer/725; and Index â€œMundi, Coal Imports by Country,â€ https:// www.indexmundi.com/energy/?</t>
  </si>
  <si>
    <t>id=34812; anil mathews, â€œchina emerges as the worldâ€™s largest natural gas importer,â€ oil monster, https://www.oilmonster.com/article/china-emerges-as-the-worldslargest-natural-gas-importer/725; and index â€œmundi, coal imports by country,â€ https:// www.indexmundi.com/energy/?</t>
  </si>
  <si>
    <t xml:space="preserve">China is projected to increase its generating capacity by about 1,200 GW by 2030, the size of the U.S. generating fleet; this will involve major increases in gas, nuclear, solar, and wind capacity.68 Natural gas consumption is expected to more than double over the same period. </t>
  </si>
  <si>
    <t xml:space="preserve">china is projected to increase its generating capacity by about 1,200 gw by 2030, the size of the u.s. generating fleet; this will involve major increases in gas, nuclear, solar, and wind capacity.68 natural gas consumption is expected to more than double over the same period. </t>
  </si>
  <si>
    <t>With an additional 9.3 GW of nuclear capacity under construction and much more under planning,13 China is projected to become the worldâ€™s largest nuclear power generating country by 2030.14 â—    China is building an extensive advanced ultra-high voltage transmission network, totaling more than 30,000 km.15 â—    China has invested heavily in supercritical and ultra-supercritical generation assets to replace less-efficient ones (although even these more efficient plants raise carbon emission concerns).16 As a result of these new investments, Chinaâ€™s coal power generation fleet has become one of the most efficient in the world, surpassing that of the United States and the European Union (EU).17 â—    China is expanding its natural gas network, constructing combined cycle natural gas power plants, liquified natural gas (LNG) regasification terminals, and import pipelines and expanding its gas distribution network to service its industry, residential (including for heat), transport,</t>
  </si>
  <si>
    <t>with an additional 9.3 gw of nuclear capacity under construction and much more under planning,13 china is projected to become the worldâ€™s largest nuclear power generating country by 2030.14 â—    china is building an extensive advanced ultra-high voltage transmission network, totaling more than 30,000 km.15 â—    china has invested heavily in supercritical and ultra-supercritical generation assets to replace less-efficient ones (although even these more efficient plants raise carbon emission concerns).16 as a result of these new investments, chinaâ€™s coal power generation fleet has become one of the most efficient in the world, surpassing that of the united states and the european union (eu).17 â—    china is expanding its natural gas network, constructing combined cycle natural gas power plants, liquified natural gas (lng) regasification terminals, and import pipelines and expanding its gas distribution network to service its industry, residential (including for heat), transport,</t>
  </si>
  <si>
    <t xml:space="preserve">National Energy Administration å›½å®¶èƒ½æºå±€çŸ³æ²¹å¤©ç„¶æ°”å¸ et al., China Natural Gas Development Report 2019 ä¸­å›½å¤©ç„¶æ°”å‘å±•æŠ¥å‘Š (2019), Beijing: Petroleum Industry Press, 2019. </t>
  </si>
  <si>
    <t xml:space="preserve">national energy administration å›½å®¶èƒ½æºå±€çŸ³æ²¹å¤©ç„¶æ°”å¸ et al., china natural gas development report 2019 ä¸­å›½å¤©ç„¶æ°”å‘å±•æŠ¥å‘Š (2019), beijing: petroleum industry press, 2019. </t>
  </si>
  <si>
    <t>20200728.pdf</t>
  </si>
  <si>
    <t xml:space="preserve">The American company participant, NRG, initially provided 90 percent of the costs of the project but, toward the end of the NRCâ€™s review of the combined construction and operation license, ultimately decided not to make further investments toward obtaining the power reactor license due to less favorable economic conditions (e.g., a decrease in natural gas prices). </t>
  </si>
  <si>
    <t xml:space="preserve">the american company participant, nrg, initially provided 90 percent of the costs of the project but, toward the end of the nrcâ€™s review of the combined construction and operation license, ultimately decided not to make further investments toward obtaining the power reactor license due to less favorable economic conditions (e.g., a decrease in natural gas prices). </t>
  </si>
  <si>
    <t xml:space="preserve">This would provide a blueprint for the countryâ€™s domestic regulator to license subsequent builds.98 For example, Canada and the UK announced a global alliance to phase out coal electricity by 2030, removing one option for dispatchable electricity generation.99 To reach deep decarbonization, Canada will need to find a way to replace that dispatchable generation with a zero-carbon resource without using traditional natural gas plants. </t>
  </si>
  <si>
    <t xml:space="preserve">this would provide a blueprint for the countryâ€™s domestic regulator to license subsequent builds.98 for example, canada and the uk announced a global alliance to phase out coal electricity by 2030, removing one option for dispatchable electricity generation.99 to reach deep decarbonization, canada will need to find a way to replace that dispatchable generation with a zero-carbon resource without using traditional natural gas plants. </t>
  </si>
  <si>
    <t xml:space="preserve">Of note, the license could be used at a later time if natural gas prices rose or climate policies (e.g., a cap-and-trade bill) were enacted. </t>
  </si>
  <si>
    <t xml:space="preserve">of note, the license could be used at a later time if natural gas prices rose or climate policies (e.g., a cap-and-trade bill) were enacted. </t>
  </si>
  <si>
    <t xml:space="preserve">The South Texas and Calvert Cliffs reactor projects would have been challenging for other reasons (e.g., the drop in natural gas prices, the costs associated with getting a DOE loan guarantee, etc.). </t>
  </si>
  <si>
    <t xml:space="preserve">the south texas and calvert cliffs reactor projects would have been challenging for other reasons (e.g., the drop in natural gas prices, the costs associated with getting a doe loan guarantee, etc.). </t>
  </si>
  <si>
    <t xml:space="preserve">In the United States, cheap natural gas in particular is threatening the operation of existing nuclear power plants and challenging new reactor builds. </t>
  </si>
  <si>
    <t xml:space="preserve">in the united states, cheap natural gas in particular is threatening the operation of existing nuclear power plants and challenging new reactor builds. </t>
  </si>
  <si>
    <t xml:space="preserve">Other power plants in the United States (e.g., solar, wind, natural gas, coal) are not subject to a similar FOCD restriction. </t>
  </si>
  <si>
    <t xml:space="preserve">other power plants in the united states (e.g., solar, wind, natural gas, coal) are not subject to a similar focd restriction. </t>
  </si>
  <si>
    <t xml:space="preserve">The FOCD restriction effectively decreases the value of nuclear assets compared with other ENERGYPOLICY.COLUMBIA.EDU | JULY 2020 | 43  STRENGTHENING NUCLEAR ENERGY COOPERATION BETWEEN THE UNITED STATES AND ITS ALLIES energy projects, because other energy generation technologies (e.g., solar, wind, natural gas, coal) are not subject to the same statutory limitations on foreign investment. </t>
  </si>
  <si>
    <t xml:space="preserve">the focd restriction effectively decreases the value of nuclear assets compared with other energypolicy.columbia.edu | july 2020 | 43  strengthening nuclear energy cooperation between the united states and its allies energy projects, because other energy generation technologies (e.g., solar, wind, natural gas, coal) are not subject to the same statutory limitations on foreign investment. </t>
  </si>
  <si>
    <t>20200915.pdf</t>
  </si>
  <si>
    <t>Congress should create a new RD&amp;D program for carbon capture at natural gas-fired power plantsâ€”consistent with the Launching Energy Advancement and Development through Innovations for Natural Gas (LEADING) Actâ€”and should aim to demonstrate carbon capture at multiple natural gas power plants by 2025.93 â€¢   The National Academies released a roadmap for improving carbon dioxide utilization technologies.</t>
  </si>
  <si>
    <t>congress should create a new rd&amp;d program for carbon capture at natural gas-fired power plantsâ€”consistent with the launching energy advancement and development through innovations for natural gas (leading) actâ€”and should aim to demonstrate carbon capture at multiple natural gas power plants by 2025.93 â€¢   the national academies released a roadmap for improving carbon dioxide utilization technologies.</t>
  </si>
  <si>
    <t xml:space="preserve">Recent works include Leveraging State Funds for Clean Energy (September 2020, co-author), Chinaâ€™s Response to Climate Change: A Study in Contrasts (July 2020), Decarbonizing Space Heating With Air Source Heat Pumps (December 2019, co-author), Industrial Heat Decarbonization Roadmap (December 2019, project chair), Guide to Chinese Climate Policy 2019 (September 2019), Electric Vehicle Charging in China and the United States (February 2019, co-author), Direct Air Capture of Carbon Dioxide Roadmap (December 2018, project chair), A Natural Gas Giant Awakens (June 2018, co-author), The Geopolitics of Renewable Energy (2017, co-author), Financing Solar and Wind Power: Lessons from Oil and Gas (2017, co-author), CO2 Utilization Roadmap 2.0 (2017, project chair) and Energizing America  168                                                           About the Authors The History and Future of the Clean Energy Ministerial (2016). </t>
  </si>
  <si>
    <t xml:space="preserve">recent works include leveraging state funds for clean energy (september 2020, co-author), chinaâ€™s response to climate change: a study in contrasts (july 2020), decarbonizing space heating with air source heat pumps (december 2019, co-author), industrial heat decarbonization roadmap (december 2019, project chair), guide to chinese climate policy 2019 (september 2019), electric vehicle charging in china and the united states (february 2019, co-author), direct air capture of carbon dioxide roadmap (december 2018, project chair), a natural gas giant awakens (june 2018, co-author), the geopolitics of renewable energy (2017, co-author), financing solar and wind power: lessons from oil and gas (2017, co-author), co2 utilization roadmap 2.0 (2017, project chair) and energizing america  168                                                           about the authors the history and future of the clean energy ministerial (2016). </t>
  </si>
  <si>
    <t xml:space="preserve">US Congress, Senate, Launching Energy Advancement and Development through Innovations for Natural Gas Act of 2019, S1685, 116th Cong. </t>
  </si>
  <si>
    <t xml:space="preserve">us congress, senate, launching energy advancement and development through innovations for natural gas act of 2019, s1685, 116th cong. </t>
  </si>
  <si>
    <t xml:space="preserve">Alternative building materials such as cross-laminated timber can substantially reduce the carbon content of buildings compared with materials such as reinforced concrete.70 Improving efficiencies in urban, suburban, and rural infrastructure saves consumers in energy costs, improves indoor and outdoor air quality, avoids unnecessary electricity and natural gas capacity buildouts, and reduces carbon dioxide emissions. </t>
  </si>
  <si>
    <t xml:space="preserve">alternative building materials such as cross-laminated timber can substantially reduce the carbon content of buildings compared with materials such as reinforced concrete.70 improving efficiencies in urban, suburban, and rural infrastructure saves consumers in energy costs, improves indoor and outdoor air quality, avoids unnecessary electricity and natural gas capacity buildouts, and reduces carbon dioxide emissions. </t>
  </si>
  <si>
    <t xml:space="preserve">In FY20, the National Carbon Capture Center in Wilsonville, Alabama, began installing a natural-gas-fired system to test capture technologies under both natural gas and coal-fired flue gas conditions.88 DOE is also supporting technologies such as coal gasification and the Allam cycle for CCUS on power generating facilities.89 The DOE Loan Programs Office (LPO) issued a conditional loan guarantee of up to $2 billion to build the worldâ€™s first clean methanol facility with carbon capture in Lake Charles, Louisiana, with construction slated to begin in mid-2020.90 DOEâ€™s activities to develop, test, and validate geologic carbon storage have culminated in the successful storage of 11 million metric tons of CO2 to date and continued site-specific characterization with the CarbonSAFE program. </t>
  </si>
  <si>
    <t xml:space="preserve">in fy20, the national carbon capture center in wilsonville, alabama, began installing a natural-gas-fired system to test capture technologies under both natural gas and coal-fired flue gas conditions.88 doe is also supporting technologies such as coal gasification and the allam cycle for ccus on power generating facilities.89 the doe loan programs office (lpo) issued a conditional loan guarantee of up to $2 billion to build the worldâ€™s first clean methanol facility with carbon capture in lake charles, louisiana, with construction slated to begin in mid-2020.90 doeâ€™s activities to develop, test, and validate geologic carbon storage have culminated in the successful storage of 11 million metric tons of co2 to date and continued site-specific characterization with the carbonsafe program. </t>
  </si>
  <si>
    <t xml:space="preserve">â€¢ Carbon capture                       â€¢ Demonstrate post-combustion demonstrations at fertilizer,          capture at 3+ natural gas power Carbon                 ethanol, and coal power plants         plants and 2+ coal power plants capture, use, and storage         â€¢ National Carbon Capture              â€¢ New capture RD&amp;D program Center testing capabilities for        for industrial facilities (e.g. steel coal and gas                           and cement) â€¢ LPO loan guarantee for the           â€¢ Double storage goal to 100 Mt Lake Charles Methanol facility         capacity by 2026 â€¢ Capture cost target:                 â€¢ Expanded carbon utilization $30/tCO2                               program â€¢ Storage goal: 50 Mt storage capacity by 2026 â€¢ National Academies roadmap for carbon utilization 9.                  </t>
  </si>
  <si>
    <t xml:space="preserve">â€¢ carbon capture                       â€¢ demonstrate post-combustion demonstrations at fertilizer,          capture at 3+ natural gas power carbon                 ethanol, and coal power plants         plants and 2+ coal power plants capture, use, and storage         â€¢ national carbon capture              â€¢ new capture rd&amp;d program center testing capabilities for        for industrial facilities (e.g. steel coal and gas                           and cement) â€¢ lpo loan guarantee for the           â€¢ double storage goal to 100 mt lake charles methanol facility         capacity by 2026 â€¢ capture cost target:                 â€¢ expanded carbon utilization $30/tco2                               program â€¢ storage goal: 50 mt storage capacity by 2026 â€¢ national academies roadmap for carbon utilization 9.                  </t>
  </si>
  <si>
    <t>Across a range of technologiesâ€”from solar panels to natural gas turbines to other technologies outside of the energy sectorâ€”costs tend to decline with regularity as the production scale increases (Figure 2-4).</t>
  </si>
  <si>
    <t>across a range of technologiesâ€”from solar panels to natural gas turbines to other technologies outside of the energy sectorâ€”costs tend to decline with regularity as the production scale increases (figure 2-4).</t>
  </si>
  <si>
    <t xml:space="preserve">But countervailing trends are likely to limit further emissions reductions without increased innovation: Low-cost domestic natural gas could drive increased generation (and consequent emissions) from unabated natural gas power plants, while increased carbon-free generation from renewables (primarily wind and solar) may be offset by the retirement of zero-carbon nuclear power plants.16 Next-generation renewablesâ€”including advanced, thin-film solar PV; floating offshore and high-altitude wind; enhanced geothermal systems; and run-ofriver hydropowerâ€”may expand carbon-free renewable electricity to parts of the country with untapped potential. </t>
  </si>
  <si>
    <t xml:space="preserve">but countervailing trends are likely to limit further emissions reductions without increased innovation: low-cost domestic natural gas could drive increased generation (and consequent emissions) from unabated natural gas power plants, while increased carbon-free generation from renewables (primarily wind and solar) may be offset by the retirement of zero-carbon nuclear power plants.16 next-generation renewablesâ€”including advanced, thin-film solar pv; floating offshore and high-altitude wind; enhanced geothermal systems; and run-ofriver hydropowerâ€”may expand carbon-free renewable electricity to parts of the country with untapped potential. </t>
  </si>
  <si>
    <t>20200921.pdf</t>
  </si>
  <si>
    <t xml:space="preserve">â—    Currently, 97 percent of global hydrogen production is from unabated fossil fuels, around three-quarters from reforming natural gas and the rest from gasification of coal (IEA, 2019; GCCSI, 2020). </t>
  </si>
  <si>
    <t xml:space="preserve">â—    currently, 97 percent of global hydrogen production is from unabated fossil fuels, around three-quarters from reforming natural gas and the rest from gasification of coal (iea, 2019; gccsi, 2020). </t>
  </si>
  <si>
    <t xml:space="preserve">Australia has more than 39,000 kilometers (24,000 mi) of natural gas transmission pipelines that efficiently transport gas under high pressure from where it is produced to the outskirts of cities both large and small. </t>
  </si>
  <si>
    <t xml:space="preserve">australia has more than 39,000 kilometers (24,000 mi) of natural gas transmission pipelines that efficiently transport gas under high pressure from where it is produced to the outskirts of cities both large and small. </t>
  </si>
  <si>
    <t>It is likely that the CO2 storage infrastructure for the Australian continent will be substantially smaller and cheaper than the natural gas and LNG infrastructure.</t>
  </si>
  <si>
    <t>it is likely that the co2 storage infrastructure for the australian continent will be substantially smaller and cheaper than the natural gas and lng infrastructure.</t>
  </si>
  <si>
    <t>Figure 10: Hub and cluster model Business A             Business B             Business C         Business D         Business E Steel Plant          Steam Methane            Gasification      Cement Plant         Biomass Reformer                 Plant Business K Offshore CO2 Storage CO2 CO2 Collection Hub                          Business J CO2 Storage Hub Business F            Business G             Business H         Business I Fertilzer Plant         Natural Gas              Refinery        Future Power Plant                                  Generation Business L Onshore CO2 Storage CO2 42 |Â­Â­CENTER ON GLOBAL ENERGY POLICY | COLUMBIA SIPA  NET-ZERO AND GEOSPHERIC RETURN: ACTIONS TODAY FOR 2030 AND BEYOND Early investors in a new transport and storage network will face all the costs and risks of a single source until others join the network.</t>
  </si>
  <si>
    <t>figure 10: hub and cluster model business a             business b             business c         business d         business e steel plant          steam methane            gasification      cement plant         biomass reformer                 plant business k offshore co2 storage co2 co2 collection hub                          business j co2 storage hub business f            business g             business h         business i fertilzer plant         natural gas              refinery        future power plant                                  generation business l onshore co2 storage co2 42 |Â­Â­center on global energy policy | columbia sipa  net-zero and geospheric return: actions today for 2030 and beyond early investors in a new transport and storage network will face all the costs and risks of a single source until others join the network.</t>
  </si>
  <si>
    <t xml:space="preserve">Wallace, et al., (2015) and GPI (2020) independently estimate that roughly 28,000â€“35,000 kilometers (17,000â€“21,000 mi) of new pipeline would be needed to connect nearly 500 Mtpa of plant emissions to storage sitesâ€”roughly four times longer than todayâ€™s network size and substantially smaller than the 4 million kilometers (2.5 million mi) of existing natural gas and oil pipeline networks. </t>
  </si>
  <si>
    <t xml:space="preserve">wallace, et al., (2015) and gpi (2020) independently estimate that roughly 28,000â€“35,000 kilometers (17,000â€“21,000 mi) of new pipeline would be needed to connect nearly 500 mtpa of plant emissions to storage sitesâ€”roughly four times longer than todayâ€™s network size and substantially smaller than the 4 million kilometers (2.5 million mi) of existing natural gas and oil pipeline networks. </t>
  </si>
  <si>
    <t xml:space="preserve">Guarantees must be provided for revenue during the early stages of development, as they are for new power transmission lines or new natural gas pipelines. </t>
  </si>
  <si>
    <t xml:space="preserve">guarantees must be provided for revenue during the early stages of development, as they are for new power transmission lines or new natural gas pipelines. </t>
  </si>
  <si>
    <t xml:space="preserve">Bradâ€™s earlier career was in the Australian Public Service, working across a range of portfolios culminating in direct involvement at the senior executive level with the development, implementation and subsequent review and improvement of Australiaâ€™s national electricity and domestic natural gas markets. </t>
  </si>
  <si>
    <t xml:space="preserve">bradâ€™s earlier career was in the australian public service, working across a range of portfolios culminating in direct involvement at the senior executive level with the development, implementation and subsequent review and improvement of australiaâ€™s national electricity and domestic natural gas markets. </t>
  </si>
  <si>
    <t xml:space="preserve">Emissions reduction and removal are distinct in nature and are different from emissions avoided: â—  Avoided emissions are those that might have occurred but do not (for example, by not building a steel mill due to overcapacity or by building a solar PV power station instead of a natural gas power plant). </t>
  </si>
  <si>
    <t xml:space="preserve">emissions reduction and removal are distinct in nature and are different from emissions avoided: â—  avoided emissions are those that might have occurred but do not (for example, by not building a steel mill due to overcapacity or by building a solar pv power station instead of a natural gas power plant). </t>
  </si>
  <si>
    <t xml:space="preserve">Almost all of this CO2 is taken from the geosphere in the form of coal, oil, and natural gas. </t>
  </si>
  <si>
    <t xml:space="preserve">almost all of this co2 is taken from the geosphere in the form of coal, oil, and natural gas. </t>
  </si>
  <si>
    <t>20201019.pdf</t>
  </si>
  <si>
    <t>I = CapEx + Fixed and Variable O&amp;M x Plant Capacity over Plant Lifetime K = (Annual Plant Capacity in Hours *Capacity Factor after Displacement)/Years of Displacement L = Total Solar Lifetime Generation L*(Grid Average) = Total Solar Lifetime Generation/Years of Displacement P;P* = Fuel Cost * Reduction in Generation Due to Displacement Q = Hydro Fixed O&amp;M Costs*Plant Capacity*Years of Displacement R = Calculated Using SYD Depreciation Method U*(Grid Average)= (Natural Gas Avoided Cost Due to Displacement in a Year* Natural Gas Electricity Mix Split)+(Hydro Natural Gas Avoided Cost Due to Displacement in a Year *1- Natural Gas Split Mix) V*(Grid Average)= (Natural Gas C1 During Years of Displacement* Natural Gas Electricity Mix Split)+(Hydro C1 During Years of Displacement *1- Natural Gas Split Mix) * Years of Displacement W = Calculated the ratio of carbon intensity to the total carbon abatement intensity.</t>
  </si>
  <si>
    <t>i = capex + fixed and variable o&amp;m x plant capacity over plant lifetime k = (annual plant capacity in hours *capacity factor after displacement)/years of displacement l = total solar lifetime generation l*(grid average) = total solar lifetime generation/years of displacement p;p* = fuel cost * reduction in generation due to displacement q = hydro fixed o&amp;m costs*plant capacity*years of displacement r = calculated using syd depreciation method u*(grid average)= (natural gas avoided cost due to displacement in a year* natural gas electricity mix split)+(hydro natural gas avoided cost due to displacement in a year *1- natural gas split mix) v*(grid average)= (natural gas c1 during years of displacement* natural gas electricity mix split)+(hydro c1 during years of displacement *1- natural gas split mix) * years of displacement w = calculated the ratio of carbon intensity to the total carbon abatement intensity.</t>
  </si>
  <si>
    <t xml:space="preserve">Doubling the effects of LBD further reduces the LCCA values to $81/ton for rooftop and $8/ ton of CO2 for utility solar, displacing natural gas generation; $178/ton for rooftop and $40/ton of CO2 for utility solar, displacing 2018 grid generation; and $249/ton for rooftop and $56/ton of CO2 for utility solar, displacing 2030 generation. </t>
  </si>
  <si>
    <t xml:space="preserve">doubling the effects of lbd further reduces the lcca values to $81/ton for rooftop and $8/ ton of co2 for utility solar, displacing natural gas generation; $178/ton for rooftop and $40/ton of co2 for utility solar, displacing 2018 grid generation; and $249/ton for rooftop and $56/ton of co2 for utility solar, displacing 2030 generation. </t>
  </si>
  <si>
    <t xml:space="preserve">2030              55.5             347,640,580            6,267,400 With ITC: Natural Gas ($3.5/MMBtu Fuel)            14.6             240,058,485            16,447,347 With ITC: Grid Avg. </t>
  </si>
  <si>
    <t xml:space="preserve">2030              55.5             347,640,580            6,267,400 with itc: natural gas ($3.5/mmbtu fuel)            14.6             240,058,485            16,447,347 with itc: grid avg. </t>
  </si>
  <si>
    <t>We illustrate the effect of a natural gas price decrease by recalculating avoided fuel costs for a natural gas plantâ€”a component of C0â€”with a $2/MMBtu gas price instead of the $3.5/MMBtu price we use in all other calculations.</t>
  </si>
  <si>
    <t>we illustrate the effect of a natural gas price decrease by recalculating avoided fuel costs for a natural gas plantâ€”a component of c0â€”with a $2/mmbtu gas price instead of the $3.5/mmbtu price we use in all other calculations.</t>
  </si>
  <si>
    <t>This calculation yields a lifetime emissions abatement of 16.4 million tons of CO2 when solar displaces natural gas.</t>
  </si>
  <si>
    <t>this calculation yields a lifetime emissions abatement of 16.4 million tons of co2 when solar displaces natural gas.</t>
  </si>
  <si>
    <t xml:space="preserve">2030                         269.6              1,689,894,980          6,267,400 Notes: * Solar Capacity Factor = Global Horizontal Irradiance/(STC Power Rating Condition in a Day)/1,000) ** Capacity Factor After Displacement= (Annual Conventional Generation - Annual Utility Solar Generation)/Annual Capacity in Hours H = Used the current ratio of natural gas to hydro to calculate the percent breakdown of electricity mix. </t>
  </si>
  <si>
    <t xml:space="preserve">2030                         269.6              1,689,894,980          6,267,400 notes: * solar capacity factor = global horizontal irradiance/(stc power rating condition in a day)/1,000) ** capacity factor after displacement= (annual conventional generation - annual utility solar generation)/annual capacity in hours h = used the current ratio of natural gas to hydro to calculate the percent breakdown of electricity mix. </t>
  </si>
  <si>
    <t>We assumed an average rooftop and utility solar installation lifetime of 20 years and a natural gas plant lifetime of 30 years.</t>
  </si>
  <si>
    <t>we assumed an average rooftop and utility solar installation lifetime of 20 years and a natural gas plant lifetime of 30 years.</t>
  </si>
  <si>
    <t xml:space="preserve">Table 1: State-specific assumptions Specification                   California            Massachusetts        New Jersey             Texas Solar capacity factor           0.284                 0.165                0.168                  0.246 State grid-average              0.2189                0.3938               0.241                  0.5337 electricity carbon intensity (ton/MWh) State average whole-            48.67                 43.54                49.64                  35.63 sale electricity cost           (2018 average         (2018 real-time      (2017 full-year        (2018 average ($/MWh)                         total energy cost,    wholesale,           cost, PJM)             annual real-time, CAISO)                NEISO)                                      ERCOT) Electricity gas cost            3.56                  6                    2.58                   1.96 ($/thousand cubic feet) * Natural gas energy content (kWh/thousand cubic feet): 293.07. </t>
  </si>
  <si>
    <t xml:space="preserve">table 1: state-specific assumptions specification                   california            massachusetts        new jersey             texas solar capacity factor           0.284                 0.165                0.168                  0.246 state grid-average              0.2189                0.3938               0.241                  0.5337 electricity carbon intensity (ton/mwh) state average whole-            48.67                 43.54                49.64                  35.63 sale electricity cost           (2018 average         (2018 real-time      (2017 full-year        (2018 average ($/mwh)                         total energy cost,    wholesale,           cost, pjm)             annual real-time, caiso)                neiso)                                      ercot) electricity gas cost            3.56                  6                    2.58                   1.96 ($/thousand cubic feet) * natural gas energy content (kwh/thousand cubic feet): 293.07. </t>
  </si>
  <si>
    <t xml:space="preserve">Additionally, there is very little anticipated load growth for the state, and conventional natural gas, nuclear, and large hydropower plants would be gradually displaced by new nonemitting generation. </t>
  </si>
  <si>
    <t xml:space="preserve">additionally, there is very little anticipated load growth for the state, and conventional natural gas, nuclear, and large hydropower plants would be gradually displaced by new nonemitting generation. </t>
  </si>
  <si>
    <t xml:space="preserve">X = Reduction in Generation Due to Displacement x Carbon Intensit 78 |Â­Â­CENTER ON GLOBAL ENERGY POLICY | COLUMBIA SIPA  LEVELIZED COST OF CARBON ABATEMENT: AN IMPROVED COST-ASSESSMENT METHODOLOGY FOR A NET-ZERO EMISSIONS WORLD Table B-3: Key LCCA Results for Residential Rooftop Solar, Scenario 1 Residential Rooftop Solar Cost of Displacement           Carbon Abatement of Power Source Displaced                           LCCA ($/tCO2)      C1 â€“ C0 ($)            Displacement (tCO2) Unsubsidized: Natural Gas Power                  139.7              2,297,358,485          16,447,347 ($3.5/MMBtu Fuel) Unsubsidized: Natural Gas Power                  162.4              2,670,271,685          16,447,347 ($2/MMBtu Fuel) Unsubsidized: Hydropower                         infinite           3,250,000,000          0 Unsubsidized: Grid Avg. </t>
  </si>
  <si>
    <t xml:space="preserve">x = reduction in generation due to displacement x carbon intensit 78 |Â­Â­center on global energy policy | columbia sipa  levelized cost of carbon abatement: an improved cost-assessment methodology for a net-zero emissions world table b-3: key lcca results for residential rooftop solar, scenario 1 residential rooftop solar cost of displacement           carbon abatement of power source displaced                           lcca ($/tco2)      c1 â€“ c0 ($)            displacement (tco2) unsubsidized: natural gas power                  139.7              2,297,358,485          16,447,347 ($3.5/mmbtu fuel) unsubsidized: natural gas power                  162.4              2,670,271,685          16,447,347 ($2/mmbtu fuel) unsubsidized: hydropower                         infinite           3,250,000,000          0 unsubsidized: grid avg. </t>
  </si>
  <si>
    <t xml:space="preserve">Fuel costs for natural gas are converted from $/MMBtu to $/MWh using a 6.45 MMBtu/MWh heat rate (NREL, 2019). </t>
  </si>
  <si>
    <t xml:space="preserve">fuel costs for natural gas are converted from $/mmbtu to $/mwh using a 6.45 mmbtu/mwh heat rate (nrel, 2019). </t>
  </si>
  <si>
    <t xml:space="preserve">2030                       127.1            796,894,980            6,267,400 After 1 LBD Doubling: Natural Gas                  20.0             329,198,485            16,447,347 ($3.5/MMBtu Fuel) After 1 LBD Doubling: Grid Avg. </t>
  </si>
  <si>
    <t xml:space="preserve">2030                       127.1            796,894,980            6,267,400 after 1 lbd doubling: natural gas                  20.0             329,198,485            16,447,347 ($3.5/mmbtu fuel) after 1 lbd doubling: grid avg. </t>
  </si>
  <si>
    <t xml:space="preserve">The result of our estimation indicate that introducing an ITC improves LCCA values to $89/ton for rooftop and $15/ton of CO2 for utility solar, displacing natural gas generation; $193/ton for rooftop and $53/ton of CO2 for utility solar, displacing 2018 grid generation; and $270/ton for rooftop and $74/ton of CO2 for utility solar, displacing 2030 generation. </t>
  </si>
  <si>
    <t xml:space="preserve">the result of our estimation indicate that introducing an itc improves lcca values to $89/ton for rooftop and $15/ton of co2 for utility solar, displacing natural gas generation; $193/ton for rooftop and $53/ton of co2 for utility solar, displacing 2018 grid generation; and $270/ton for rooftop and $74/ton of co2 for utility solar, displacing 2030 generation. </t>
  </si>
  <si>
    <t>Assumptions (Year 2018)                 Solar           Natural Gas     Hydro Power      (2018)            (2030) Representative Plant Capacity           1,000           1,000           1,000 (MW) A Capacity Factor (%) B                   22.5*           41.8            60 Plant Lifetime (yr) C                   20              30              --               --                -STC Power Rating Condition              1,000           0               0                -(W/m2) D Global Horizontal Irradiance            5.4             0               0                -(Fresno) (kWh/m2/day) E Total Lifetime Generation (TWh) F       39.42           109.85          157.68 = A*B*C Capacity Factor after displacement      --              0.193 **        0.375 ** (%) G Natural gas electricity mix split (%) H                                                  0.765 Solar Lifetime Cost ($) I               1,526,000,000 Years of Displacement (yr) J                            20              2</t>
  </si>
  <si>
    <t>assumptions (year 2018)                 solar           natural gas     hydro power      (2018)            (2030) representative plant capacity           1,000           1,000           1,000 (mw) a capacity factor (%) b                   22.5*           41.8            60 plant lifetime (yr) c                   20              30              --               --                -stc power rating condition              1,000           0               0                -(w/m2) d global horizontal irradiance            5.4             0               0                -(fresno) (kwh/m2/day) e total lifetime generation (twh) f       39.42           109.85          157.68 = a*b*c capacity factor after displacement      --              0.193 **        0.375 ** (%) g natural gas electricity mix split (%) h                                                  0.765 solar lifetime cost ($) i               1,526,000,000 years of displacement (yr) j                            20              2</t>
  </si>
  <si>
    <t xml:space="preserve">Since fuel costs factor in, the price of natural gas fuel influences LCCA. </t>
  </si>
  <si>
    <t xml:space="preserve">since fuel costs factor in, the price of natural gas fuel influences lcca. </t>
  </si>
  <si>
    <t xml:space="preserve">For natural gas power, on the other hand, the starting capital cost of the 1,000 MW plant is set to $930 million and is depreciated annually. </t>
  </si>
  <si>
    <t xml:space="preserve">for natural gas power, on the other hand, the starting capital cost of the 1,000 mw plant is set to $930 million and is depreciated annually. </t>
  </si>
  <si>
    <t>EIA, 2020, Frequently Asked Questions: How much coal, natural gas, or petroleum is used to generate a kilowatt-hour of electricity?, Energy Information Administration, https://www.eia. gov/tools/faqs/faq.php?</t>
  </si>
  <si>
    <t>eia, 2020, frequently asked questions: how much coal, natural gas, or petroleum is used to generate a kilowatt-hour of electricity?, energy information administration, https://www.eia. gov/tools/faqs/faq.php?</t>
  </si>
  <si>
    <t xml:space="preserve">2030                     402.2              2,520,894,980          6,267,400 After 1 LBD Doubling: Natural Gas                108.1              1,777,358,485          16,447,347 ($3.5/MMBtu Fuel) After 1 LBD Doubling: Grid Avg. </t>
  </si>
  <si>
    <t xml:space="preserve">2030                     402.2              2,520,894,980          6,267,400 after 1 lbd doubling: natural gas                108.1              1,777,358,485          16,447,347 ($3.5/mmbtu fuel) after 1 lbd doubling: grid avg. </t>
  </si>
  <si>
    <t xml:space="preserve">Thus, the magnitude of displacement of natural gas generation by ENERGYPOLICY.COLUMBIA.EDU | OCTOBER 2020 | 95  LEVELIZED COST OF CARBON ABATEMENT: AN IMPROVED COST-ASSESSMENT METHODOLOGY FOR A NET-ZERO EMISSIONS WORLD solar power completely prescribes C0. </t>
  </si>
  <si>
    <t xml:space="preserve">thus, the magnitude of displacement of natural gas generation by energypolicy.columbia.edu | october 2020 | 95  levelized cost of carbon abatement: an improved cost-assessment methodology for a net-zero emissions world solar power completely prescribes c0. </t>
  </si>
  <si>
    <t xml:space="preserve">The syngas mixture can be derived from coal, natural gas, or biomass, resulting in distinct carbon footprints. </t>
  </si>
  <si>
    <t xml:space="preserve">the syngas mixture can be derived from coal, natural gas, or biomass, resulting in distinct carbon footprints. </t>
  </si>
  <si>
    <t xml:space="preserve">44 |Â­Â­CENTER ON GLOBAL ENERGY POLICY | COLUMBIA SIPA  LEVELIZED COST OF CARBON ABATEMENT: AN IMPROVED COST-ASSESSMENT METHODOLOGY FOR A NET-ZERO EMISSIONS WORLD Figure 12: LCCA of zero-carbon electricity as a function of electricity costs Note: Comparisons of LCCA are between US grid (blue), a captive coal (navy) or natural gas plant (grey) with US average values. </t>
  </si>
  <si>
    <t xml:space="preserve">44 |Â­Â­center on global energy policy | columbia sipa  levelized cost of carbon abatement: an improved cost-assessment methodology for a net-zero emissions world figure 12: lcca of zero-carbon electricity as a function of electricity costs note: comparisons of lcca are between us grid (blue), a captive coal (navy) or natural gas plant (grey) with us average values. </t>
  </si>
  <si>
    <t xml:space="preserve">We also approximated California as a flat or decreasing electricity market (i.e., constant or decreasing demand for electricity), such that any increase in new solar electricity generation must be accompanied by an equal decrease in existing generation.11 We analyzed the displacement of natural gas power, hydropower, and the grid average. </t>
  </si>
  <si>
    <t xml:space="preserve">we also approximated california as a flat or decreasing electricity market (i.e., constant or decreasing demand for electricity), such that any increase in new solar electricity generation must be accompanied by an equal decrease in existing generation.11 we analyzed the displacement of natural gas power, hydropower, and the grid average. </t>
  </si>
  <si>
    <t xml:space="preserve">Specifically, we reduce the natural gas plants output from 41.8 percent to 19.3 percent capacity factor. </t>
  </si>
  <si>
    <t xml:space="preserve">specifically, we reduce the natural gas plants output from 41.8 percent to 19.3 percent capacity factor. </t>
  </si>
  <si>
    <t xml:space="preserve">For natural gas power, the C0 cost is composed of mostly avoided fuel costs, with a significant but smaller contribution from avoided variable O&amp;M costs. </t>
  </si>
  <si>
    <t xml:space="preserve">for natural gas power, the c0 cost is composed of mostly avoided fuel costs, with a significant but smaller contribution from avoided variable o&amp;m costs. </t>
  </si>
  <si>
    <t xml:space="preserve">2030                           74.0             463,594,980            6,267,400 Notes: * Solar Capacity Factor = Global Horizontal Irradiance/(STC Power Rating Condition in a Day)/1,000) ** Capacity Factor After Displacement= (Annual Conventional Generation - Annual Utility Solar Generation)/Annual Capacity in Hours H = Used the current ratio of natural gas to hydro to calculate the percent breakdown of electricity mix. </t>
  </si>
  <si>
    <t xml:space="preserve">2030                           74.0             463,594,980            6,267,400 notes: * solar capacity factor = global horizontal irradiance/(stc power rating condition in a day)/1,000) ** capacity factor after displacement= (annual conventional generation - annual utility solar generation)/annual capacity in hours h = used the current ratio of natural gas to hydro to calculate the percent breakdown of electricity mix. </t>
  </si>
  <si>
    <t xml:space="preserve">Blue hydrogen for DRI-EAF retrofit will result in much higher LCCA since hydrogen replaces natural gas in the DRI here, (less carbon abated = higher LCCA). </t>
  </si>
  <si>
    <t xml:space="preserve">blue hydrogen for dri-eaf retrofit will result in much higher lcca since hydrogen replaces natural gas in the dri here, (less carbon abated = higher lcca). </t>
  </si>
  <si>
    <t xml:space="preserve">2030            249.6              1,564,094,980          6,267,400 With ITC: Natural Gas ($3.5/MMBtu Fuel)          89.2               1,466,358,485          16,447,347 With ITC: Grid Avg. </t>
  </si>
  <si>
    <t xml:space="preserve">2030            249.6              1,564,094,980          6,267,400 with itc: natural gas ($3.5/mmbtu fuel)          89.2               1,466,358,485          16,447,347 with itc: grid avg. </t>
  </si>
  <si>
    <t xml:space="preserve">2030               88.2             552,734,980            6,267,400 After 2 LBD Doublings: Natural Gas                 7.5              124,104,085            16,447,347 ($3.5/MMBtu Fuel) After 2 LBD Doublings: Grid Avg. </t>
  </si>
  <si>
    <t xml:space="preserve">2030               88.2             552,734,980            6,267,400 after 2 lbd doublings: natural gas                 7.5              124,104,085            16,447,347 ($3.5/mmbtu fuel) after 2 lbd doublings: grid avg. </t>
  </si>
  <si>
    <t xml:space="preserve">Within each state, the LCCA rooftop calculations assumes these substitutions: grid-average electricity (based on state average electricity, carbon intensity, and regional wholesale electricity cost) and full natural gas plant displacement for two different systems (a low efficiency single-cycle plant or a high efficiency combined cycle plant). </t>
  </si>
  <si>
    <t xml:space="preserve">within each state, the lcca rooftop calculations assumes these substitutions: grid-average electricity (based on state average electricity, carbon intensity, and regional wholesale electricity cost) and full natural gas plant displacement for two different systems (a low efficiency single-cycle plant or a high efficiency combined cycle plant). </t>
  </si>
  <si>
    <t xml:space="preserve">Within our calculations, the highest carbon intensity of electricity is seen for natural gas, followed by the California grid in 2018, and then the projected grid in 2030 after increased renewables penetration. </t>
  </si>
  <si>
    <t xml:space="preserve">within our calculations, the highest carbon intensity of electricity is seen for natural gas, followed by the california grid in 2018, and then the projected grid in 2030 after increased renewables penetration. </t>
  </si>
  <si>
    <t xml:space="preserve">We calculate the carbon abatement of this displacementâ€”the denominator of LCCAâ€” by determining the emissions that would have been incurred from the displaced power generating unitsâ€”in this case, grid average, natural gas power, or hydropower.13 This gives the total carbon abatement over the 20-year lifetime of the solar installation. </t>
  </si>
  <si>
    <t xml:space="preserve">we calculate the carbon abatement of this displacementâ€”the denominator of lccaâ€” by determining the emissions that would have been incurred from the displaced power generating unitsâ€”in this case, grid average, natural gas power, or hydropower.13 this gives the total carbon abatement over the 20-year lifetime of the solar installation. </t>
  </si>
  <si>
    <t xml:space="preserve">When natural gas becomes cheaper, the avoided fuel costs decrease, lowering C0 and increasing LCCA. </t>
  </si>
  <si>
    <t xml:space="preserve">when natural gas becomes cheaper, the avoided fuel costs decrease, lowering c0 and increasing lcca. </t>
  </si>
  <si>
    <t>We assume a $3.5/MMBtu natural gas fuel cost unless otherwise noted.</t>
  </si>
  <si>
    <t>we assume a $3.5/mmbtu natural gas fuel cost unless otherwise noted.</t>
  </si>
  <si>
    <t xml:space="preserve">Our unsubsidized static scenario analysis calculated from these values yields an infinite LCCA estimate for solar displacing zero-C power, $140/ton for rooftop solar, and $34.9/ton of CO2 for utility solar, respectively displacing natural gas generation. </t>
  </si>
  <si>
    <t xml:space="preserve">our unsubsidized static scenario analysis calculated from these values yields an infinite lcca estimate for solar displacing zero-c power, $140/ton for rooftop solar, and $34.9/ton of co2 for utility solar, respectively displacing natural gas generation. </t>
  </si>
  <si>
    <t>LAZARD solar assumptions: https://www.lazard.com/media/450784/lazards-levelizedcost-of-energy-version-120-vfinal.pdf  3. state electricity natural gas cost: https://www.eia.gov/dnav/ng/ng_pri_sum_dcu_STX_m. htm 4.</t>
  </si>
  <si>
    <t>lazard solar assumptions: https://www.lazard.com/media/450784/lazards-levelizedcost-of-energy-version-120-vfinal.pdf  3. state electricity natural gas cost: https://www.eia.gov/dnav/ng/ng_pri_sum_dcu_stx_m. htm 4.</t>
  </si>
  <si>
    <t xml:space="preserve">A reduced fuel cost to $2/ MMBtu produces a lower C0 value, which increases the estimated LCCA value to $162.4/ ton and $57.5/ton of CO2 for rooftop and utility solar, respectively displacing natural gas generation. </t>
  </si>
  <si>
    <t xml:space="preserve">a reduced fuel cost to $2/ mmbtu produces a lower c0 value, which increases the estimated lcca value to $162.4/ ton and $57.5/ton of co2 for rooftop and utility solar, respectively displacing natural gas generation. </t>
  </si>
  <si>
    <t>We assume the displaced natural gas plant is partially depreciated to year 10 of its 30-year capital life using the sum of yearâ€™s digits depreciation method.</t>
  </si>
  <si>
    <t>we assume the displaced natural gas plant is partially depreciated to year 10 of its 30-year capital life using the sum of yearâ€™s digits depreciation method.</t>
  </si>
  <si>
    <t xml:space="preserve">We see this effect in the increase of LCCA from the original calculation for natural gas displacement, where the fuel price is $3.5/MMBtu, to the alternate calculation using a cheaper $2/MMBtu fuel price.15 The final value that dictates variations in LCCA is the abated CO2 emissions due to the displacement, which comes from replacement of carbon intensive electricity by zeroemissions solar. </t>
  </si>
  <si>
    <t xml:space="preserve">we see this effect in the increase of lcca from the original calculation for natural gas displacement, where the fuel price is $3.5/mmbtu, to the alternate calculation using a cheaper $2/mmbtu fuel price.15 the final value that dictates variations in lcca is the abated co2 emissions due to the displacement, which comes from replacement of carbon intensive electricity by zeroemissions solar. </t>
  </si>
  <si>
    <t xml:space="preserve">For example, our first scenario finds the costs of reducing emissions by replacing existing power generation in California with solar PV range from $60/ton (utility solar PV displacing natural gas power generation) to $300/ton (rooftop solar replacing a grid-average mix of generation) to more than $10,000/ton (any solar replacement of nuclear or hydropower). </t>
  </si>
  <si>
    <t xml:space="preserve">for example, our first scenario finds the costs of reducing emissions by replacing existing power generation in california with solar pv range from $60/ton (utility solar pv displacing natural gas power generation) to $300/ton (rooftop solar replacing a grid-average mix of generation) to more than $10,000/ton (any solar replacement of nuclear or hydropower). </t>
  </si>
  <si>
    <t xml:space="preserve">Estimating the effects of LBD, assuming a 16 percent learning rate, reduces the LCCA values to $108/ton for rooftop and $20/ton of CO2 for utility solar, displacing natural gas generation; 30 |Â­Â­CENTER ON GLOBAL ENERGY POLICY | COLUMBIA SIPA  LEVELIZED COST OF CARBON ABATEMENT: AN IMPROVED COST-ASSESSMENT METHODOLOGY FOR A NET-ZERO EMISSIONS WORLD $227.9/ton for rooftop and $63/ton of CO2 for utility solar, displacing 2018 grid generation and $319.3/ton for rooftop and $88.2/ton of CO2 for utility solar, displacing 2030 generation. </t>
  </si>
  <si>
    <t xml:space="preserve">estimating the effects of lbd, assuming a 16 percent learning rate, reduces the lcca values to $108/ton for rooftop and $20/ton of co2 for utility solar, displacing natural gas generation; 30 |Â­Â­center on global energy policy | columbia sipa  levelized cost of carbon abatement: an improved cost-assessment methodology for a net-zero emissions world $227.9/ton for rooftop and $63/ton of co2 for utility solar, displacing 2018 grid generation and $319.3/ton for rooftop and $88.2/ton of co2 for utility solar, displacing 2030 generation. </t>
  </si>
  <si>
    <t xml:space="preserve">This estimate is consistent with Lazard (2018) and NREL (2019), wherein new (year zero) natural gas plant cost estimates range between $700â€“1,300/kW and $927â€“1,250/ kW, respectively. </t>
  </si>
  <si>
    <t xml:space="preserve">this estimate is consistent with lazard (2018) and nrel (2019), wherein new (year zero) natural gas plant cost estimates range between $700â€“1,300/kw and $927â€“1,250/ kw, respectively. </t>
  </si>
  <si>
    <t xml:space="preserve">Assuming the new solar installation begins displacing the natural gas plant output in year 10 of the natural gas plantâ€™s 30-year capital life, a depreciated natural gas plant capital would be $419 million in year 10. </t>
  </si>
  <si>
    <t xml:space="preserve">assuming the new solar installation begins displacing the natural gas plant output in year 10 of the natural gas plantâ€™s 30-year capital life, a depreciated natural gas plant capital would be $419 million in year 10. </t>
  </si>
  <si>
    <t xml:space="preserve">Finally, we use our framework to calculate LCCA when considering the effects of the solar investment tax credit (ITC), learning by doing (LBD), and cheaper natural gas fuel. </t>
  </si>
  <si>
    <t xml:space="preserve">finally, we use our framework to calculate lcca when considering the effects of the solar investment tax credit (itc), learning by doing (lbd), and cheaper natural gas fuel. </t>
  </si>
  <si>
    <t xml:space="preserve">X = Reduction in Generation Due to Displacement x Carbon Intensit ENERGYPOLICY.COLUMBIA.EDU | OCTOBER 2020 | 79  LEVELIZED COST OF CARBON ABATEMENT: AN IMPROVED COST-ASSESSMENT METHODOLOGY FOR A NET-ZERO EMISSIONS WORLD Table B-4: Key LCCA Results for Utility-Scale Solar, Scenario 1 Utility-Scale Solar Cost of Displacement           Carbon Abatement of Power Source Displaced                             LCCA ($/tCO2)    C1 â€“ C0 ($)            Displacement (tCO2) Unsubsidized: Natural Gas Power                    34.9             573,358,485            16,447,347 ($3.5/MMBtu Fuel) Unsubsidized: Natural Gas Power                    57.5             946,271,685            16,447,347 ($2/MMBtu Fuel) Unsubsidized: Hydropower                           infinite         1,526,000,000          0 Unsubsidized: Grid Avg. </t>
  </si>
  <si>
    <t xml:space="preserve">x = reduction in generation due to displacement x carbon intensit energypolicy.columbia.edu | october 2020 | 79  levelized cost of carbon abatement: an improved cost-assessment methodology for a net-zero emissions world table b-4: key lcca results for utility-scale solar, scenario 1 utility-scale solar cost of displacement           carbon abatement of power source displaced                             lcca ($/tco2)    c1 â€“ c0 ($)            displacement (tco2) unsubsidized: natural gas power                    34.9             573,358,485            16,447,347 ($3.5/mmbtu fuel) unsubsidized: natural gas power                    57.5             946,271,685            16,447,347 ($2/mmbtu fuel) unsubsidized: hydropower                           infinite         1,526,000,000          0 unsubsidized: grid avg. </t>
  </si>
  <si>
    <t xml:space="preserve">We estimate C0 for both years by assuming the displaced electricity is composed of 76.5 percent natural gas power and 23.5 percent hydropower, (the current ratio between the two sources in California) and take the weighted average of the C0 costs of each source using that ratio. </t>
  </si>
  <si>
    <t xml:space="preserve">we estimate c0 for both years by assuming the displaced electricity is composed of 76.5 percent natural gas power and 23.5 percent hydropower, (the current ratio between the two sources in california) and take the weighted average of the c0 costs of each source using that ratio. </t>
  </si>
  <si>
    <t>Assumptions (Year 2018)                   Solar         Natural Gas   Hydro Power       (2018)          (2030) Representative Plant Capacity             1,000         1,000         1,000 (MW) A Capacity Factor (%) B                     22.5*         41.8          60 Plant Lifetime (yr) C                     20            30            --                --              -STC Power Rating Condition                1,000 (W/m2) D Global Horizontal Irradiance              5.4           0             0                 -(Fresno) (kWh/m2/day) E Total Lifetime Generation (TWh) F         39.42         109.85        157.68 = A*B*C Capacity Factor after displacement        --            19.3 **       37.5 ** (%) G Natural gas electricity mix split (%) H                                                 0.765 Solar Lifetime Cost ($) I                 3,250,000,000 Years of Displacement (yr) J                            20            20                20              20 Energy generation after</t>
  </si>
  <si>
    <t>assumptions (year 2018)                   solar         natural gas   hydro power       (2018)          (2030) representative plant capacity             1,000         1,000         1,000 (mw) a capacity factor (%) b                     22.5*         41.8          60 plant lifetime (yr) c                     20            30            --                --              -stc power rating condition                1,000 (w/m2) d global horizontal irradiance              5.4           0             0                 -(fresno) (kwh/m2/day) e total lifetime generation (twh) f         39.42         109.85        157.68 = a*b*c capacity factor after displacement        --            19.3 **       37.5 ** (%) g natural gas electricity mix split (%) h                                                 0.765 solar lifetime cost ($) i                 3,250,000,000 years of displacement (yr) j                            20            20                20              20 energy generation after</t>
  </si>
  <si>
    <t xml:space="preserve">2030             319.3              2,000,894,980          6,267,400 After 2 LBD Doublings: Natural Gas               81.5               1,340,558,485          16,447,347 ($3.5/MMBtu Fuel) After 2 LBD Doublings: Grid Avg. </t>
  </si>
  <si>
    <t xml:space="preserve">2030             319.3              2,000,894,980          6,267,400 after 2 lbd doublings: natural gas               81.5               1,340,558,485          16,447,347 ($3.5/mmbtu fuel) after 2 lbd doublings: grid avg. </t>
  </si>
  <si>
    <t>A factor of four global buildout of installed solar PV capacity drops the LCCA of solar displacing natural gas nearly to zero.</t>
  </si>
  <si>
    <t>a factor of four global buildout of installed solar pv capacity drops the lcca of solar displacing natural gas nearly to zero.</t>
  </si>
  <si>
    <t xml:space="preserve">We use state average capacity factors (NREL, ATB, EIA) for natural gas and hydropower. </t>
  </si>
  <si>
    <t xml:space="preserve">we use state average capacity factors (nrel, atb, eia) for natural gas and hydropower. </t>
  </si>
  <si>
    <t>20201020.pdf</t>
  </si>
  <si>
    <t>Just over 45 percent ENERGYPOLICY.COLUMBIA.EDU â€¢ RHG.COM | OCTOBER 2020Â­Â­| 37  EXPANDING THE REACH OF A CARBON TAX: EMISSIONS IMPACTS OF PRICING COMBINED WITH ADDITIONAL CLIMATE ACTIONS of these reductions occur from reduced on-site natural gas use; the remaining 55 percent of reductions come from reduced power sector emissions.</t>
  </si>
  <si>
    <t>just over 45 percent energypolicy.columbia.edu â€¢ rhg.com | october 2020Â­Â­| 37  expanding the reach of a carbon tax: emissions impacts of pricing combined with additional climate actions of these reductions occur from reduced on-site natural gas use; the remaining 55 percent of reductions come from reduced power sector emissions.</t>
  </si>
  <si>
    <t xml:space="preserve">For other energy system changes (e.g., limiting new natural gas power plants), emissions reductions are smaller with higher carbon tax rates because the carbon tax by itself achieves some of the same outcomes. </t>
  </si>
  <si>
    <t xml:space="preserve">for other energy system changes (e.g., limiting new natural gas power plants), emissions reductions are smaller with higher carbon tax rates because the carbon tax by itself achieves some of the same outcomes. </t>
  </si>
  <si>
    <t xml:space="preserve">Deployment of early-stage technologies like the Allam cycle combustion turbine or other 100 percent capture natural gas plants or next-generation nuclear plants also have the potential to play a role, although the limited timeframe may constrain the role of these emerging technologies before 2030. </t>
  </si>
  <si>
    <t xml:space="preserve">deployment of early-stage technologies like the allam cycle combustion turbine or other 100 percent capture natural gas plants or next-generation nuclear plants also have the potential to play a role, although the limited timeframe may constrain the role of these emerging technologies before 2030. </t>
  </si>
  <si>
    <t>The emissions impacts of these limits depend on the carbon intensity of the electricity generation that replaces the natural gas plants.</t>
  </si>
  <si>
    <t>the emissions impacts of these limits depend on the carbon intensity of the electricity generation that replaces the natural gas plants.</t>
  </si>
  <si>
    <t xml:space="preserve">We assume these efficiency improvements accrue chiefly in reduced electricity use, though we include some efficiency improvements in natural gas as well. </t>
  </si>
  <si>
    <t xml:space="preserve">we assume these efficiency improvements accrue chiefly in reduced electricity use, though we include some efficiency improvements in natural gas as well. </t>
  </si>
  <si>
    <t xml:space="preserve">One promising pathway for this switch in the next decade is electrifying end uses that currently rely on natural gas, heating oil, or propane, such as water heaters and furnaces.28 Under the two carbon tax scenarios, electricity is much less carbon intensive on a total energy basis than natural gas and petroleum. </t>
  </si>
  <si>
    <t xml:space="preserve">one promising pathway for this switch in the next decade is electrifying end uses that currently rely on natural gas, heating oil, or propane, such as water heaters and furnaces.28 under the two carbon tax scenarios, electricity is much less carbon intensive on a total energy basis than natural gas and petroleum. </t>
  </si>
  <si>
    <t xml:space="preserve">These reductions are driven chiefly by lower levels of on-site natural gas and, to a lesser extent, petroleum demand and the greater levels of efficiency of electrified substitutes. </t>
  </si>
  <si>
    <t xml:space="preserve">these reductions are driven chiefly by lower levels of on-site natural gas and, to a lesser extent, petroleum demand and the greater levels of efficiency of electrified substitutes. </t>
  </si>
  <si>
    <t xml:space="preserve">Meanwhile, demand for natural gas for direct use in buildings declines by 8 percent and 12 percent from 2019 through 2030 under the low and high tax cases, respectively. </t>
  </si>
  <si>
    <t xml:space="preserve">meanwhile, demand for natural gas for direct use in buildings declines by 8 percent and 12 percent from 2019 through 2030 under the low and high tax cases, respectively. </t>
  </si>
  <si>
    <t>Additions are less than half as large in the high tax scenario because the higher carbon tax rates make natural gas less competitive with alternative fuels and incentivizes significant amounts of carbon capture.</t>
  </si>
  <si>
    <t>additions are less than half as large in the high tax scenario because the higher carbon tax rates make natural gas less competitive with alternative fuels and incentivizes significant amounts of carbon capture.</t>
  </si>
  <si>
    <t xml:space="preserve">Limiting the Buildout of Natural Gas Combined Cycle Plants We examine the impacts of limiting the buildout of new uncontrolled (without CCS) natural gas power plants, specifically natural gas combined cycle (NGCC) plants, which provide the vast majority of electricity generation from new natural gas plants in the 2020s. </t>
  </si>
  <si>
    <t xml:space="preserve">limiting the buildout of natural gas combined cycle plants we examine the impacts of limiting the buildout of new uncontrolled (without ccs) natural gas power plants, specifically natural gas combined cycle (ngcc) plants, which provide the vast majority of electricity generation from new natural gas plants in the 2020s. </t>
  </si>
  <si>
    <t xml:space="preserve">In 2030, these new uncontrolled natural gas plants contribute 32 percent and 13 percent of total emissions in the electricity sector in the low and high tax scenarios, respectively. </t>
  </si>
  <si>
    <t xml:space="preserve">in 2030, these new uncontrolled natural gas plants contribute 32 percent and 13 percent of total emissions in the electricity sector in the low and high tax scenarios, respectively. </t>
  </si>
  <si>
    <t xml:space="preserve">Switching to drop-in fuels, such as renewable natural gas, is another possible pathway to lower-carbon fuels in buildings. </t>
  </si>
  <si>
    <t xml:space="preserve">switching to drop-in fuels, such as renewable natural gas, is another possible pathway to lower-carbon fuels in buildings. </t>
  </si>
  <si>
    <t>Among the most effective energy system changes at producing emissions reductions by 2030 are limits on new natural gas power plants and improved energy efficiency in buildings.</t>
  </si>
  <si>
    <t>among the most effective energy system changes at producing emissions reductions by 2030 are limits on new natural gas power plants and improved energy efficiency in buildings.</t>
  </si>
  <si>
    <t>Berkeley Bans Natural Gas.â€</t>
  </si>
  <si>
    <t>berkeley bans natural gas.â€</t>
  </si>
  <si>
    <t>ENERGYPOLICY.COLUMBIA.EDU â€¢ RHG.COM | OCTOBER 2020Â­Â­| 17  EXPANDING THE REACH OF A CARBON TAX: EMISSIONS IMPACTS OF PRICING COMBINED WITH ADDITIONAL CLIMATE ACTIONS Figure 6: Limits on cumulative NGCC capacity; 2030 emissions reductions on top of two carbon tax scenarios Source: Rhodium Group analysis Increasing Natural Gas CCS Retrofits A second change in the electricity system that could cut emissions under the carbon tax scenarios is additional retrofits of existing natural gas generation with CCS technologies.</t>
  </si>
  <si>
    <t>energypolicy.columbia.edu â€¢ rhg.com | october 2020Â­Â­| 17  expanding the reach of a carbon tax: emissions impacts of pricing combined with additional climate actions figure 6: limits on cumulative ngcc capacity; 2030 emissions reductions on top of two carbon tax scenarios source: rhodium group analysis increasing natural gas ccs retrofits a second change in the electricity system that could cut emissions under the carbon tax scenarios is additional retrofits of existing natural gas generation with ccs technologies.</t>
  </si>
  <si>
    <t xml:space="preserve">There are only modest declines in petroleum and coal use in 2030, and natural gas use increases in both tax scenarios through 2030. </t>
  </si>
  <si>
    <t xml:space="preserve">there are only modest declines in petroleum and coal use in 2030, and natural gas use increases in both tax scenarios through 2030. </t>
  </si>
  <si>
    <t>20201026.pdf</t>
  </si>
  <si>
    <t xml:space="preserve">A review of the literature suggests that while studies have assessed the impact of the recession that followed the financial crisis on natural gas demand in Europe,3 on carbon emissions in Europe,4 and on consumption in the provinces of northern China,5 there are few long-term studies on this topic. </t>
  </si>
  <si>
    <t xml:space="preserve">a review of the literature suggests that while studies have assessed the impact of the recession that followed the financial crisis on natural gas demand in europe,3 on carbon emissions in europe,4 and on consumption in the provinces of northern china,5 there are few long-term studies on this topic. </t>
  </si>
  <si>
    <t xml:space="preserve">Anouk HonorÃ©, â€œEconomic Recession and Natural Gas Demand in Europe: What Happened in 2008â€“2010?â€ </t>
  </si>
  <si>
    <t xml:space="preserve">anouk honorÃ©, â€œeconomic recession and natural gas demand in europe: what happened in 2008â€“2010?â€ </t>
  </si>
  <si>
    <t>A.J. has nearly 30 years of experience in evolving electricity and natural gas markets.</t>
  </si>
  <si>
    <t>a.j. has nearly 30 years of experience in evolving electricity and natural gas markets.</t>
  </si>
  <si>
    <t>â€œEconomic Recession and Natural Gas Demand in Europe: What Happened in 2008â€“2010?â€</t>
  </si>
  <si>
    <t>â€œeconomic recession and natural gas demand in europe: what happened in 2008â€“2010?â€</t>
  </si>
  <si>
    <t>20201029.pdf</t>
  </si>
  <si>
    <t xml:space="preserve">Throughout the crisis, the UAE continued to purchase natural gas from Qatarâ€” estimated at 30-40 percent of Emirati energy needs11â€”which also benefited Qatar. </t>
  </si>
  <si>
    <t xml:space="preserve">throughout the crisis, the uae continued to purchase natural gas from qatarâ€” estimated at 30-40 percent of emirati energy needs11â€”which also benefited qatar. </t>
  </si>
  <si>
    <t xml:space="preserve">Though the embargo crisis represented a particularly sharp inflection point and was especially significant vis-Ã -vis ENERGYPOLICY.COLUMBIA.EDU | OCTOBER 2020 | 17  THE QATARI SANCTIONS EPISODE: CRISIS, RESPONSE, AND LESSONS LEARNED food imports, Qatari GDP trends actually match developments in the oil market, as Figure 2 shows, with expected concomitant effects on natural gas prices and revenues. </t>
  </si>
  <si>
    <t xml:space="preserve">though the embargo crisis represented a particularly sharp inflection point and was especially significant vis-Ã -vis energypolicy.columbia.edu | october 2020 | 17  the qatari sanctions episode: crisis, response, and lessons learned food imports, qatari gdp trends actually match developments in the oil market, as figure 2 shows, with expected concomitant effects on natural gas prices and revenues. </t>
  </si>
  <si>
    <t xml:space="preserve">In fact, as a consequence of sub-surface geology, Qatar and Iran are destined to remaind connected: Qatar and Iran share one of the worldâ€™s largest natural gas fields. </t>
  </si>
  <si>
    <t xml:space="preserve">in fact, as a consequence of sub-surface geology, qatar and iran are destined to remaind connected: qatar and iran share one of the worldâ€™s largest natural gas fields. </t>
  </si>
  <si>
    <t xml:space="preserve">â—    All goods to and from those four countries were also prohibited for export to Qatar, along with imports from it, with the exception of the UAEâ€™s purchase of natural gas. </t>
  </si>
  <si>
    <t xml:space="preserve">â—    all goods to and from those four countries were also prohibited for export to qatar, along with imports from it, with the exception of the uaeâ€™s purchase of natural gas. </t>
  </si>
  <si>
    <t xml:space="preserve">Qatar also benefited from the fact that a substantial portion of its hydrocarbon exports are of liquefied natural gas (LNG), which are mostly under longterm contracts with set prices. </t>
  </si>
  <si>
    <t xml:space="preserve">qatar also benefited from the fact that a substantial portion of its hydrocarbon exports are of liquefied natural gas (lng), which are mostly under longterm contracts with set prices. </t>
  </si>
  <si>
    <t>20201214.pdf</t>
  </si>
  <si>
    <t xml:space="preserve">Susan Tierney, Analysis Grp., Natural Gas Pipeline Certification: Policy Considerations for a Changing Industry 2, 12 (2017), https://www.analysisgroup.com/uploadedfiles/content/ insights/publishing/ag_ferc_natural_gas_pipeline_certification.pdf (reporting that from 1999 to 2017, FERC approved more than 400 pipeline proposals and rejected two). </t>
  </si>
  <si>
    <t xml:space="preserve">susan tierney, analysis grp., natural gas pipeline certification: policy considerations for a changing industry 2, 12 (2017), https://www.analysisgroup.com/uploadedfiles/content/ insights/publishing/ag_ferc_natural_gas_pipeline_certification.pdf (reporting that from 1999 to 2017, ferc approved more than 400 pipeline proposals and rejected two). </t>
  </si>
  <si>
    <t xml:space="preserve">Certification of New Interstate Natural Gas Pipeline Facilities, 88 FERC Â¶ 61,227 (1999), clarified, 90 FERC Â¶ 61,128 (1999), further clarified, 92 FERC Â¶ 61,094 (2000). </t>
  </si>
  <si>
    <t xml:space="preserve">certification of new interstate natural gas pipeline facilities, 88 ferc Â¶ 61,227 (1999), clarified, 90 ferc Â¶ 61,128 (1999), further clarified, 92 ferc Â¶ 61,094 (2000). </t>
  </si>
  <si>
    <t xml:space="preserve">It has refused to fully consider downstream greenhouse gas emissions in its environmental reviews of natural gas pipeline projects, which has led to a loss and a near loss in court. </t>
  </si>
  <si>
    <t xml:space="preserve">it has refused to fully consider downstream greenhouse gas emissions in its environmental reviews of natural gas pipeline projects, which has led to a loss and a near loss in court. </t>
  </si>
  <si>
    <t xml:space="preserve">Govâ€™t Accountability Office, GAO-13-221, Interstate and Intrastate Natural Gas Permitting Processes Include Multiple Steps, and Time Frames Vary 26 (2013). </t>
  </si>
  <si>
    <t xml:space="preserve">govâ€™t accountability office, gao-13-221, interstate and intrastate natural gas permitting processes include multiple steps, and time frames vary 26 (2013). </t>
  </si>
  <si>
    <t xml:space="preserve">See Christine Tezak, A Policy Analystâ€™s View on Litigation Risk Facing Natural Gas Pipelines, 40 ENERGY L.J. 209 (2019) (concluding that hasty and incomplete environmental review by FERCâ€™s sister agencies during the Trump administrationâ€”and not failures by FERC itselfâ€”account for the uptick in effective legal challenges to pipeline approvals); Sierra ENERGYPOLICY.COLUMBIA.EDU | DECEMBER 2020 | 61  BUILDING A NEW GRID WITHOUT NEW LEGISLATION: A PATH TO REVITALIZING FEDERAL TRANSMISSION AUTHORITIES Club v. </t>
  </si>
  <si>
    <t xml:space="preserve">see christine tezak, a policy analystâ€™s view on litigation risk facing natural gas pipelines, 40 energy l.j. 209 (2019) (concluding that hasty and incomplete environmental review by fercâ€™s sister agencies during the trump administrationâ€”and not failures by ferc itselfâ€”account for the uptick in effective legal challenges to pipeline approvals); sierra energypolicy.columbia.edu | december 2020 | 61  building a new grid without new legislation: a path to revitalizing federal transmission authorities club v. </t>
  </si>
  <si>
    <t xml:space="preserve">Klass, The Electric Grid at a Crossroads, supra note 47, at 1915â€“16 (â€œElectricity began as a localized resource and, unlike natural gas, which has always required interstate pipelines to transport the energy resource to customers, traditional electricity resources such as coal, natural gas, and uranium did not need transmission lines for long-distance transportation. </t>
  </si>
  <si>
    <t xml:space="preserve">klass, the electric grid at a crossroads, supra note 47, at 1915â€“16 (â€œelectricity began as a localized resource and, unlike natural gas, which has always required interstate pipelines to transport the energy resource to customers, traditional electricity resources such as coal, natural gas, and uranium did not need transmission lines for long-distance transportation. </t>
  </si>
  <si>
    <t>FERC already maintains an Office of Energy Projects, with approximately 500 full-time staff dedicated to project permitting.262 Since 2015, FERC has issued certificates for 120 natural gas pipeline projects covering over 5,600 miles of pipe.263 And FERC has a strong record of success defending these certificates in court, with only two of those project certificates vacated or remanded to the agency.264 In the process of approving pipeline certificates as well as hydroelectric licenses, FERC staff regularly navigates state and Indian tribe consultation requirements,265 manages Endangered Species Act requirements,266 and conducts environmental reviews consistent with NEPA.267 36 |Â­Â­CENTER ON GLOBAL ENERGY POLICY | COLUMBIA SIPA  BUILDING A NEW GRID WITHOUT NEW LEGISLATION: A PATH TO REVITALIZING FEDERAL TRANSMISSION AUTHORITIES FERC staff have already developed a straw proposal regarding how it would implement delegated authority over transmission corridor designations, which co</t>
  </si>
  <si>
    <t>ferc already maintains an office of energy projects, with approximately 500 full-time staff dedicated to project permitting.262 since 2015, ferc has issued certificates for 120 natural gas pipeline projects covering over 5,600 miles of pipe.263 and ferc has a strong record of success defending these certificates in court, with only two of those project certificates vacated or remanded to the agency.264 in the process of approving pipeline certificates as well as hydroelectric licenses, ferc staff regularly navigates state and indian tribe consultation requirements,265 manages endangered species act requirements,266 and conducts environmental reviews consistent with nepa.267 36 |Â­Â­center on global energy policy | columbia sipa  building a new grid without new legislation: a path to revitalizing federal transmission authorities ferc staff have already developed a straw proposal regarding how it would implement delegated authority over transmission corridor designations, which co</t>
  </si>
  <si>
    <t xml:space="preserve">Generators with a lower marginal cost of producing electricity, such as variable renewable resources and natural gas turbines, will tend to benefit more from increases in transmission capacity.â€). </t>
  </si>
  <si>
    <t xml:space="preserve">generators with a lower marginal cost of producing electricity, such as variable renewable resources and natural gas turbines, will tend to benefit more from increases in transmission capacity.â€). </t>
  </si>
  <si>
    <t xml:space="preserve">This transition has been supported over the last decade by steep cost declines for wind, solar, and battery technologies as well as cheap natural gas produced via hydraulic fracturing. </t>
  </si>
  <si>
    <t xml:space="preserve">this transition has been supported over the last decade by steep cost declines for wind, solar, and battery technologies as well as cheap natural gas produced via hydraulic fracturing. </t>
  </si>
  <si>
    <t xml:space="preserve">ANR Pipeline Co., 485 U.S. 293, 306â€“08 (1988) (holding that Natural Gas Act preempts law requiring natural gas utilities in Michigan to seek authorization from the Michigan Public Service Commission to issue securities). </t>
  </si>
  <si>
    <t xml:space="preserve">anr pipeline co., 485 u.s. 293, 306â€“08 (1988) (holding that natural gas act preempts law requiring natural gas utilities in michigan to seek authorization from the michigan public service commission to issue securities). </t>
  </si>
  <si>
    <t>Cir. 2014) (describing FERCâ€™s siting and eminent domain authority in relation to interstate natural gas pipelines); Schneidewind v.</t>
  </si>
  <si>
    <t>cir. 2014) (describing fercâ€™s siting and eminent domain authority in relation to interstate natural gas pipelines); schneidewind v.</t>
  </si>
  <si>
    <t>Many examinations of electric transmission siting note the sharp contrast between the FPAâ€™s grant of limited federal authority to site electric transmission facilities and the Natural Gas Actâ€™s grant of expansive and exclusive authority to site interstate natural gas pipelines and use eminent domain to acquire rights-of-way for approved projects.67 Congress granted the Federal Power Commission (FERCâ€™s predecessor agency) exclusive authority to site interstate natural gas pipelines (i.e., the power to issue CPCNs for pipelines) in 1938 and in 1947 granted pipelines with commission-approved certificates the right to exercise eminent domain.68 Natural gas pipeline developers benefit greatly from the consolidated federal approval process that has resulted.69 Interstate natural gas pipeline developers must still overcome several permitting hurdles; the list can include permits to dredge and fill federally regulated waters issued by the Army Corps of Engineers pursuant to section 40</t>
  </si>
  <si>
    <t>many examinations of electric transmission siting note the sharp contrast between the fpaâ€™s grant of limited federal authority to site electric transmission facilities and the natural gas actâ€™s grant of expansive and exclusive authority to site interstate natural gas pipelines and use eminent domain to acquire rights-of-way for approved projects.67 congress granted the federal power commission (fercâ€™s predecessor agency) exclusive authority to site interstate natural gas pipelines (i.e., the power to issue cpcns for pipelines) in 1938 and in 1947 granted pipelines with commission-approved certificates the right to exercise eminent domain.68 natural gas pipeline developers benefit greatly from the consolidated federal approval process that has resulted.69 interstate natural gas pipeline developers must still overcome several permitting hurdles; the list can include permits to dredge and fill federally regulated waters issued by the army corps of engineers pursuant to section 40</t>
  </si>
  <si>
    <t xml:space="preserve">A Government Accountability Office report documented the efficiency of the approval process for interstate natural gas pipelines, noting that the average time from application to project certification was 225 days; for projects whose sponsor used FERCâ€™s prefiling process step, the duration was 558 days. </t>
  </si>
  <si>
    <t xml:space="preserve">a government accountability office report documented the efficiency of the approval process for interstate natural gas pipelines, noting that the average time from application to project certification was 225 days; for projects whose sponsor used fercâ€™s prefiling process step, the duration was 558 days. </t>
  </si>
  <si>
    <t xml:space="preserve">Tierney, FERCâ€™s Certification of New Interstate Natural Gas Facilities: Revising the 1999 Policy Statement for 21st Century Conditions (2019), https://www.analysisgroup.com/globalassets/ content/insights/publishing/revising_ferc_1999_pipeline_certification.pdf. </t>
  </si>
  <si>
    <t xml:space="preserve">tierney, fercâ€™s certification of new interstate natural gas facilities: revising the 1999 policy statement for 21st century conditions (2019), https://www.analysisgroup.com/globalassets/ content/insights/publishing/revising_ferc_1999_pipeline_certification.pdf. </t>
  </si>
  <si>
    <t xml:space="preserve">See Regulations Implementing the Energy Policy Act of 2005; Coordinating the Processing of Federal Authorizations for Applications Under Sections 3 and 7 of the Natural Gas Act and Maintaining a Complete Consolidated Record, Order No. </t>
  </si>
  <si>
    <t xml:space="preserve">see regulations implementing the energy policy act of 2005; coordinating the processing of federal authorizations for applications under sections 3 and 7 of the natural gas act and maintaining a complete consolidated record, order no. </t>
  </si>
  <si>
    <t>Total</t>
  </si>
  <si>
    <t>num_sentences_GJ</t>
  </si>
  <si>
    <t>num_sentences</t>
  </si>
  <si>
    <t>proper_sentence</t>
  </si>
  <si>
    <t>paper_sentiment</t>
  </si>
  <si>
    <t>paper_neg</t>
  </si>
  <si>
    <t>paper_neu</t>
  </si>
  <si>
    <t>paper_pos</t>
  </si>
  <si>
    <t>gpt4_sentiment</t>
  </si>
  <si>
    <t>gpt4_summary</t>
  </si>
  <si>
    <t>no</t>
  </si>
  <si>
    <t>neutral</t>
  </si>
  <si>
    <t>The sentiment towards natural gas in the sentence is neutral. It states that a third of the domestic requirements of dry gas are imported, and this share is expected to grow in the short- and medium-terms due to new pipeline capacity construction and the development of under-served and new local markets.</t>
  </si>
  <si>
    <t xml:space="preserve">14    Mexican Energy Reform | Adrian Lajous | Center on Global Energy Policy | June 2014   Mexico Natural Gas Share in Gross Electricity Generation TWh 350 52% 300          % Natural Gas Share of Total 52% Natural Gas                         39% 250 20% 200 150 13% 100 50 0 1990                    2000          2005       2010               2012 Source: IEA Deepwater and unconventional oil potential promising Longer-term prospects in Mexico‚Äôs unconventional and offshore areas look promising, but currently require expertise and financial strength of international oil companies. </t>
  </si>
  <si>
    <t xml:space="preserve">14    mexican energy reform | adrian lajous | center on global energy policy | june 2014   mexico natural gas share in gross electricity generation twh 350 52% 300          % natural gas share of total 52% natural gas                         39% 250 20% 200 150 13% 100 50 0 1990                    2000          2005       2010               2012 source: iea deepwater and unconventional oil potential promising longer-term prospects in mexico‚Äôs unconventional and offshore areas look promising, but currently require expertise and financial strength of international oil companies. </t>
  </si>
  <si>
    <t>The sentiment towards natural gas in the sentence is neutral, with a focus on the potential of unconventional and offshore areas in Mexico for longer-term prospects, which currently require expertise and financial strength from international oil companies.</t>
  </si>
  <si>
    <t>positive</t>
  </si>
  <si>
    <t>The sentiment towards natural gas in the sentence is positive, as it describes the western desert in Iraq as having more natural gas than oil, making it a potentially valuable resource.</t>
  </si>
  <si>
    <t>The sentiment towards natural gas in the sentence is neutral, as it simply references a price reform without expressing any positive or negative feelings towards natural gas itself.</t>
  </si>
  <si>
    <t xml:space="preserve">9Michael Farina and Adam Wang, China‚Äôs Age of Gas (GE 2013), p.10, http://www.ge.com/cn/sites/default/files/GE-Gas-China-1015final.pdf 14  The role for natural gas is even smaller as a source of China‚Äôs power generation. </t>
  </si>
  <si>
    <t xml:space="preserve">9michael farina and adam wang, china‚Äôs age of gas (ge 2013), p.10, http://www.ge.com/cn/sites/default/files/ge-gas-china-1015final.pdf 14  the role for natural gas is even smaller as a source of china‚Äôs power generation. </t>
  </si>
  <si>
    <t>The sentiment towards natural gas in the sentence is neutral, as it is mentioned that the role for natural gas in China's power generation is small.</t>
  </si>
  <si>
    <t xml:space="preserve">73 Xuequan Mu, ‚ÄúChina to Raise Natural Gas Prices,‚Äù Xinhua, August 12, 2014, http://news.xinhuanet.com/english/china/2014-08/12/c_126863237.htm 74 Qi Yue, ‚ÄúJianfeng Petrochemical‚Äôs Price Dilemma Reflect the High Cost of Shale Gas,‚Äù NBD, April 29, 2014, http://www.nbd.com.cn/articles/2014-04-29/829757.html 29  for unconventional gas producers (among others), who found it difficult to reach transportation agreements with pipeline operators due to mismatched bargaining power. </t>
  </si>
  <si>
    <t xml:space="preserve">73 xuequan mu, ‚Äúchina to raise natural gas prices,‚Äù xinhua, august 12, 2014, http://news.xinhuanet.com/english/china/2014-08/12/c_126863237.htm 74 qi yue, ‚Äújianfeng petrochemical‚Äôs price dilemma reflect the high cost of shale gas,‚Äù nbd, april 29, 2014, http://www.nbd.com.cn/articles/2014-04-29/829757.html 29  for unconventional gas producers (among others), who found it difficult to reach transportation agreements with pipeline operators due to mismatched bargaining power. </t>
  </si>
  <si>
    <t>The sentiment towards natural gas in the sentence is neutral, as it highlights both the increase in prices for natural gas in China and the struggle for unconventional gas producers to reach transportation agreements.</t>
  </si>
  <si>
    <t xml:space="preserve">Brandt et al., ‚ÄúMethane Leaks from North American Natural Gas Systems,‚Äù Science (February 14, 2014) (Official inventories in North America consistently underestimate methane emissions from the overall natural gas system, yet ‚Äúsystem-wide leakage is unlikely to be large enough to negate climate benefits of coal-to-NG substitution‚Äù); Dana Caulton et al., ‚ÄúToward a Better Understanding and Quantification of Methane Emissions from Shale Gas Development,‚Äù PNAS Early Edition (March 2014) (emissions from several shale gas well pads observed from aircraft found to be two to three orders of magnitude greater than U.S. </t>
  </si>
  <si>
    <t xml:space="preserve">brandt et al., ‚Äúmethane leaks from north american natural gas systems,‚Äù science (february 14, 2014) (official inventories in north america consistently underestimate methane emissions from the overall natural gas system, yet ‚Äúsystem-wide leakage is unlikely to be large enough to negate climate benefits of coal-to-ng substitution‚Äù); dana caulton et al., ‚Äútoward a better understanding and quantification of methane emissions from shale gas development,‚Äù pnas early edition (march 2014) (emissions from several shale gas well pads observed from aircraft found to be two to three orders of magnitude greater than u.s. </t>
  </si>
  <si>
    <t>The sentiment towards natural gas in the sentence is positive, as it highlights the potential climate benefits of coal-to-natural gas substitution despite underestimations in methane emissions from the overall natural gas system.</t>
  </si>
  <si>
    <t xml:space="preserve">Paltsev, ‚ÄúShale gas production: potential versus actual greenhouse gas emissions,‚Äù Environmental Research Letters (2012) (Fugitive emissions from fracking are likely less than previously thought); Robert Howarth et al., ‚ÄúMethane and the Greenhouse-Gas Footprint of Natural Gas from Shale Formations,‚Äù Climatic Change (2011) (methane emissions from hydraulic fracturing of shale formations at least 30% greater than from conventional natural gas production). </t>
  </si>
  <si>
    <t xml:space="preserve">paltsev, ‚Äúshale gas production: potential versus actual greenhouse gas emissions,‚Äù environmental research letters (2012) (fugitive emissions from fracking are likely less than previously thought); robert howarth et al., ‚Äúmethane and the greenhouse-gas footprint of natural gas from shale formations,‚Äù climatic change (2011) (methane emissions from hydraulic fracturing of shale formations at least 30% greater than from conventional natural gas production). </t>
  </si>
  <si>
    <t>mixed</t>
  </si>
  <si>
    <t>There is conflicting information about the greenhouse gas emissions related to natural gas production. While one study suggests that the emissions from fracking are likely less than previously thought, another study indicates that methane emissions from hydraulic fracturing of shale formations are at least 30% greater than from conventional natural gas production.</t>
  </si>
  <si>
    <t xml:space="preserve">EIA, Shale Gas Production, http://www.eia.gov/dnav/ng/ng_prod_shalegas_s1_a.htm (U.S. shale gas production in 2007 was 1293 bcf); US EIA, Issues and Trends: Natural Gas (Jan 16, 2014) http://www.eia.gov/naturalgas/issuesandtrends/production/2013/ (U.S. dry natural gas production in 2013 was 66.5 bcf/day); Adam Sieminski, ‚ÄúOutlook for U.S. shale oil and gas,‚Äù http://www.eia.gov/pressroom/presentations/sieminski_01222014.pdf, p. </t>
  </si>
  <si>
    <t xml:space="preserve">eia, shale gas production, http://www.eia.gov/dnav/ng/ng_prod_shalegas_s1_a.htm (u.s. shale gas production in 2007 was 1293 bcf); us eia, issues and trends: natural gas (jan 16, 2014) http://www.eia.gov/naturalgas/issuesandtrends/production/2013/ (u.s. dry natural gas production in 2013 was 66.5 bcf/day); adam sieminski, ‚Äúoutlook for u.s. shale oil and gas,‚Äù http://www.eia.gov/pressroom/presentations/sieminski_01222014.pdf, p. </t>
  </si>
  <si>
    <t>The sentence provides factual information about natural gas production in the United States without expressing any positive or negative sentiment towards it.</t>
  </si>
  <si>
    <t xml:space="preserve">(Oxford Institute for Energy Studies, April 2012), pp. 11‚Äì12, http://www.oxfordenergy.org/wpcms/wpcontent/uploads/2012/04/NG-61.pdf  76 NEA, ‚ÄúOil and Gas Pipeline Could Soon Open to Third Parties,‚Äù December 09, 2013, http://www.nea.gov.cn/2013-12/09/c_132952957.htm 77 NEA, ‚ÄúMeasures for the Supervision of the Fair Access to the Oil and Gas Pipeline Facilities (for Trial Implementation),‚Äù Feb 13, 2014, http://zfxxgk.nea.gov.cn/auto92/201402/t20140224_1768.htm 78 Xuan Jiang, ‚ÄúMarket-oriented Operation Will Be Key to the Mix Ownership Reform of CNPC‚Äôs Pipeline Assets,‚Äù CBM, June 30, 2014, http://www.yicai.com/news/2014/06/3985467.html/ 79 NDRC, ‚ÄúThe Management Measures of Natural Gas Infrastructure Construction and Operation,‚Äù February 28, 2014, http://www.sdpc.gov.cn/zcfb/zcfbl/201403/t20140320_603521.html 80 Juan Du, ‚ÄúCNPC Moves to Open Pipeline Facilities,‚Äù China Daily, June 30, 2014, http://usa.chinadaily.com.cn/epaper/2014-06/30/content_17626883.htm 81 Ibid. </t>
  </si>
  <si>
    <t xml:space="preserve">(oxford institute for energy studies, april 2012), pp. 11‚Äì12, http://www.oxfordenergy.org/wpcms/wpcontent/uploads/2012/04/ng-61.pdf  76 nea, ‚Äúoil and gas pipeline could soon open to third parties,‚Äù december 09, 2013, http://www.nea.gov.cn/2013-12/09/c_132952957.htm 77 nea, ‚Äúmeasures for the supervision of the fair access to the oil and gas pipeline facilities (for trial implementation),‚Äù feb 13, 2014, http://zfxxgk.nea.gov.cn/auto92/201402/t20140224_1768.htm 78 xuan jiang, ‚Äúmarket-oriented operation will be key to the mix ownership reform of cnpc‚Äôs pipeline assets,‚Äù cbm, june 30, 2014, http://www.yicai.com/news/2014/06/3985467.html/ 79 ndrc, ‚Äúthe management measures of natural gas infrastructure construction and operation,‚Äù february 28, 2014, http://www.sdpc.gov.cn/zcfb/zcfbl/201403/t20140320_603521.html 80 juan du, ‚Äúcnpc moves to open pipeline facilities,‚Äù china daily, june 30, 2014, http://usa.chinadaily.com.cn/epaper/2014-06/30/content_17626883.htm 81 ibid. </t>
  </si>
  <si>
    <t>The sentence provides a series of sources discussing the opening of oil and gas pipeline facilities to third parties and the market-oriented operation of pipeline assets. The overall sentiment towards natural gas in the sentence is neutral as it focuses more on regulatory measures and market reforms related to pipeline infrastructure.</t>
  </si>
  <si>
    <t>The sentiment towards natural gas in the sentence is positive, as it advocates for continuing natural gas price reform along with other market-based reforms.</t>
  </si>
  <si>
    <t xml:space="preserve">Jackson, ‚ÄúChina‚Äôs Synthetic Natural Gas Revolution,‚Äù Nature Climate Change (October 2013), http://people.duke.edu/~cy42/SNG.pdf 110 See Explanatory Note in Attachment D. </t>
  </si>
  <si>
    <t xml:space="preserve">jackson, ‚Äúchina‚Äôs synthetic natural gas revolution,‚Äù nature climate change (october 2013), http://people.duke.edu/~cy42/sng.pdf 110 see explanatory note in attachment d. </t>
  </si>
  <si>
    <t>The sentence does not express a positive or negative sentiment towards natural gas, stating only a source for information about China's synthetic natural gas revolution.</t>
  </si>
  <si>
    <t>The attitude towards natural gas in the sentence is neutral as it simply presents a calculation of CO2 emissions without expressing any positive or negative opinions.</t>
  </si>
  <si>
    <t xml:space="preserve">129 Lisa Genasci, ‚ÄúIs Fracking the Answer for Water Scarce China‚Äù (China Water Risk, October 10, 2012), http://chinawaterrisk.org/resources/analysis-reviews/is-fracking-the-answer-for-waterscarce-china/  130 Chi-Jen Yang, ‚ÄúChina‚Äôs Synthetic Natural Gas Revolution,‚Äù Nature Climate Change, vol. </t>
  </si>
  <si>
    <t xml:space="preserve">129 lisa genasci, ‚Äúis fracking the answer for water scarce china‚Äù (china water risk, october 10, 2012), http://chinawaterrisk.org/resources/analysis-reviews/is-fracking-the-answer-for-waterscarce-china/  130 chi-jen yang, ‚Äúchina‚Äôs synthetic natural gas revolution,‚Äù nature climate change, vol. </t>
  </si>
  <si>
    <t>The sentiment towards natural gas in the sentence is neutral as it discusses the potential use of fracking in water scarce China and China's synthetic natural gas revolution.</t>
  </si>
  <si>
    <t xml:space="preserve">11 NDRC; ‚Äú12th Five Year Plan on Natural Gas Development,‚Äù p. 1, http://www.gov.cn/zwgk/201212/03/content_2280785.htm  12 Farina and Wang, China‚Äôs Age of Gas, p. 7, supra note 9; China Energy Fund Committee, China Energy Focus Natural Gas 2013, pp. 23‚Äì24, http://csis.org/files/publication/131212_CEFC_China_Energy_Focus_Natural_Gas.pdf 13 U.S. </t>
  </si>
  <si>
    <t xml:space="preserve">11 ndrc; ‚Äú12th five year plan on natural gas development,‚Äù p. 1, http://www.gov.cn/zwgk/201212/03/content_2280785.htm  12 farina and wang, china‚Äôs age of gas, p. 7, supra note 9; china energy fund committee, china energy focus natural gas 2013, pp. 23‚Äì24, http://csis.org/files/publication/131212_cefc_china_energy_focus_natural_gas.pdf 13 u.s. </t>
  </si>
  <si>
    <t>The sentiment towards natural gas in the sentence is neutral, as it simply provides references to documents related to natural gas development without expressing a positive or negative opinion.</t>
  </si>
  <si>
    <t xml:space="preserve">id=473 [needs confirmation] 98 Trevor Houser and Beibei Bao, The Geopolitics of Natural Gas ‚Äî Charting China‚Äôs Natural Gas Future (October 2013), p. </t>
  </si>
  <si>
    <t xml:space="preserve">id=473 [needs confirmation] 98 trevor houser and beibei bao, the geopolitics of natural gas ‚Äî charting china‚Äôs natural gas future (october 2013), p. </t>
  </si>
  <si>
    <t>The sentence provides neutral information on the geopolitics of natural gas in China, without expressing a clear positive or negative sentiment towards natural gas.</t>
  </si>
  <si>
    <t>(Natural gas in China is subject to a complex system of price controls, with prices varying from city to 45 NDRC, MOF, MLR and NEA, Shale Gas 12th Five Year Plan, March 2012, http://www.cbichina.org.cn/cbichina/upload/fckeditor/Full%20Translation%20of%20the%2012th %20Five-Year%20Plan.pdf; and Shale Gas Industrial Policy, NEA, October 2103, http://www.sidley.com/Chinas-First-Shale-Gas-Policy-11-12-2013/; For other official documents, see in particular Notice on Strengthening the Exploration and Exploitation of Shale Gas, MLR, October 2012, http://www.morganlewis.com/pubs/greaterchina_lf_chinashalegasdevelopment_29nov12.pdf; see also http://www.nortonrosefulbright.com/knowledge/publications/64620/chinas-12th-five-yearplan-for-shale-gas  46 See Chen Aizhu et al., ‚ÄúChina Finds Shale Gas Challenging, Halves 2020 Output Target,‚Äù Reuters, (August 7, 2014), http://www.reuters.com/article/2014/08/07/us-china-shale-targetidUSKBN0G71FX20140807, Jiang Pin, ‚Äú2020 Annual Production Target C</t>
  </si>
  <si>
    <t>(natural gas in china is subject to a complex system of price controls, with prices varying from city to 45 ndrc, mof, mlr and nea, shale gas 12th five year plan, march 2012, http://www.cbichina.org.cn/cbichina/upload/fckeditor/full%20translation%20of%20the%2012th %20five-year%20plan.pdf; and shale gas industrial policy, nea, october 2103, http://www.sidley.com/chinas-first-shale-gas-policy-11-12-2013/; for other official documents, see in particular notice on strengthening the exploration and exploitation of shale gas, mlr, october 2012, http://www.morganlewis.com/pubs/greaterchina_lf_chinashalegasdevelopment_29nov12.pdf; see also http://www.nortonrosefulbright.com/knowledge/publications/64620/chinas-12th-five-yearplan-for-shale-gas  46 see chen aizhu et al., ‚Äúchina finds shale gas challenging, halves 2020 output target,‚Äù reuters, (august 7, 2014), http://www.reuters.com/article/2014/08/07/us-china-shale-targetiduskbn0g71fx20140807, jiang pin, ‚Äú2020 annual production target c</t>
  </si>
  <si>
    <t>The sentiment towards natural gas in the sentence is neutral, as it simply provides information about the complex system of price controls and policies related to natural gas in China.</t>
  </si>
  <si>
    <t>EIA, ‚ÄúNatural Gas Serves a Small, But Growing, Portion of China's Total Energy Demand,‚Äù Today in Energy, August 18, 2014, http://www.eia.gov/todayinenergy/detail.cfm?</t>
  </si>
  <si>
    <t>eia, ‚Äúnatural gas serves a small, but growing, portion of china's total energy demand,‚Äù today in energy, august 18, 2014, http://www.eia.gov/todayinenergy/detail.cfm?</t>
  </si>
  <si>
    <t>The sentiment towards natural gas in the sentence is positive, as it highlights that natural gas is serving a small but growing portion of China's total energy demand.</t>
  </si>
  <si>
    <t xml:space="preserve">This created challenges 71 NDRC, ‚ÄúNotice to Adjust Non-residential Natural Gas Price,‚Äù http://www.sdpc.gov.cn/gzdt/201408/t20140812_622009.html; Xuequan Mu, ‚ÄúChina to Raise Natural Gas Prices,‚Äù Xinhua, August 12, 2014, http://news.xinhuanet.com/english/china/201408/12/c_126863237.htm  72 NDRC, ‚ÄúNotice to Adjust Non-residential Natural Gas Price‚Äù, Ibid. </t>
  </si>
  <si>
    <t xml:space="preserve">this created challenges 71 ndrc, ‚Äúnotice to adjust non-residential natural gas price,‚Äù http://www.sdpc.gov.cn/gzdt/201408/t20140812_622009.html; xuequan mu, ‚Äúchina to raise natural gas prices,‚Äù xinhua, august 12, 2014, http://news.xinhuanet.com/english/china/201408/12/c_126863237.htm  72 ndrc, ‚Äúnotice to adjust non-residential natural gas price‚Äù, ibid. </t>
  </si>
  <si>
    <t>negative</t>
  </si>
  <si>
    <t>The sentiment towards natural gas in the sentence is negative, as it mentions challenges and a notice to adjust non-residential natural gas prices.</t>
  </si>
  <si>
    <t xml:space="preserve">Natural Gas Pipelines,‚Äù U.S. </t>
  </si>
  <si>
    <t xml:space="preserve">natural gas pipelines,‚Äù u.s. </t>
  </si>
  <si>
    <t>The sentiment towards natural gas in the sentence is neutral as it simply mentions the existence of natural gas pipelines in the U.S. without expressing a positive or negative opinion.</t>
  </si>
  <si>
    <t>The sentiment towards natural gas in the sentence is neutral as it is simply stating a change in annual export revenue without expressing a positive or negative opinion.</t>
  </si>
  <si>
    <t>The sentiment towards natural gas in the sentence is neutral as it simply provides data on the change in annual natural gas expenditures without expressing any positive or negative opinions.</t>
  </si>
  <si>
    <t xml:space="preserve">Ruslustrated by the failure of the Nabucco pipeline project,               sia‚Äôs crude oil and refined products exports amounted to which would have transported gas from the Caspian to                    $283 billion in 2013, whereas the total value of Russian Europe as part of efforts to diversify the Continent‚Äôs gas              natural gas exports was less than $73 billion, of which an supply.99 In the case of the Polish LNG project, howevTable 5: Proposed Central and Eastern European LNG import terminals Probabiliy of           Capacity      Last Reported Country             Company                 Name of Facility      Investment Going Forward              (bcf/d)         Start Date Albania             Grupo Falcione          Fiere                 New Facility                         Low                  1.2               2016 Croatia             Plinacro                Krk island            New Facility                         Low                  0.6               2016 </t>
  </si>
  <si>
    <t xml:space="preserve">ruslustrated by the failure of the nabucco pipeline project,               sia‚Äôs crude oil and refined products exports amounted to which would have transported gas from the caspian to                    $283 billion in 2013, whereas the total value of russian europe as part of efforts to diversify the continent‚Äôs gas              natural gas exports was less than $73 billion, of which an supply.99 in the case of the polish lng project, howevtable 5: proposed central and eastern european lng import terminals probabiliy of           capacity      last reported country             company                 name of facility      investment going forward              (bcf/d)         start date albania             grupo falcione          fiere                 new facility                         low                  1.2               2016 croatia             plinacro                krk island            new facility                         low                  0.6               2016 </t>
  </si>
  <si>
    <t>The sentiment towards natural gas in the sentence is positive, as it discusses efforts to diversify gas supply in Europe through projects like the Polish LNG project.</t>
  </si>
  <si>
    <t>The sentence describes the divergence between oil-indexed and spot natural gas prices in Europe, attributing it to historical factors such as high average oil prices and lag in pricing formulas. It mentions that oil-indexed pricing was originally put in place to protect gas consumers in case of an oil shock.</t>
  </si>
  <si>
    <t>The sentiment towards natural gas in the sentence is neutral as it provides information about the dependence on natural gas imports from various countries.</t>
  </si>
  <si>
    <t>The statement provides data on changes in annual natural gas export revenue in terms of value and percentage for different regions. The sentiment towards natural gas in this sentence is neutral as it simply presents the data without expressing any positive or negative opinion.</t>
  </si>
  <si>
    <t xml:space="preserve">THE BENEFITS OF THE US SHALE GAS BOOM GLOBAL SUPPLY BOOST HELPED EUROPE                                 natural gas prices in Europe put considerable pressure on RENEGOTIATE SOME GAS CONTRACTS                                    Europe‚Äôs traditional gas suppliers, particularly Russia‚Äôs Gazprom, to amend their oil-indexed price formulas, or ease The US natural gas revolution has already undermined the volumetric commitments tied to take-or-pay obligations. profits of Russian producers and benefitted European conThese take-or-pay contracts require a customer to pay for a sumers. </t>
  </si>
  <si>
    <t xml:space="preserve">the benefits of the us shale gas boom global supply boost helped europe                                 natural gas prices in europe put considerable pressure on renegotiate some gas contracts                                    europe‚Äôs traditional gas suppliers, particularly russia‚Äôs gazprom, to amend their oil-indexed price formulas, or ease the us natural gas revolution has already undermined the volumetric commitments tied to take-or-pay obligations. profits of russian producers and benefitted european conthese take-or-pay contracts require a customer to pay for a sumers. </t>
  </si>
  <si>
    <t>The mention of natural gas in the sentence is neutral, focusing on the impact of US shale gas boom on global supply and the pressure it put on European gas prices and contracts. The overall sentiment towards natural gas in this context is neutral.</t>
  </si>
  <si>
    <t>The sentence simply states a fact regarding Russian government revenue from natural gas exports without expressing any positive or negative sentiment towards natural gas.</t>
  </si>
  <si>
    <t xml:space="preserve">113 Dieter Helm, ‚ÄúA Credible European Security Plan,‚Äù 2014, 100 Natural Gas Europe, ‚ÄúExtra EU Grant For The First Pol-        http://www.dieterhelm.co.uk/sites/default/files/European%20 ish LNG Terminal,‚Äù January 8, 2013, http://www.naturalgaseu-      Security%20Plan.pdf. rope.com/extra-eu-grant-for-the-first-polish-lng-terminal. </t>
  </si>
  <si>
    <t xml:space="preserve">113 dieter helm, ‚Äúa credible european security plan,‚Äù 2014, 100 natural gas europe, ‚Äúextra eu grant for the first pol-        http://www.dieterhelm.co.uk/sites/default/files/european%20 ish lng terminal,‚Äù january 8, 2013, http://www.naturalgaseu-      security%20plan.pdf. rope.com/extra-eu-grant-for-the-first-polish-lng-terminal. </t>
  </si>
  <si>
    <t>The sentence does not express a clear positive or negative sentiment towards natural gas. It simply mentions the funding of a LNG terminal in Poland.</t>
  </si>
  <si>
    <t xml:space="preserve">6 EIA Short-Term Energy Outlook, http://www.eia.gov/foreNatural Gas,‚Äù Wall Street Journal, March 6, 2014, http://online.         casts/steo/report/natgas.cfm. wsj.com/news/articles/SB10001424052702303824204579421 024172546260;                                                            7 US Energy Information Administration, ‚ÄúUS natural gas imports by country,‚Äù http://www.eia.gov/dnav/ng/ng_move_ ‚ÄúIt‚Äôs time for America to hit Russia where it hurts; namely, in its wal- impc_s1_m.htm. let.‚Äù </t>
  </si>
  <si>
    <t xml:space="preserve">6 eia short-term energy outlook, http://www.eia.gov/forenatural gas,‚Äù wall street journal, march 6, 2014, http://online.         casts/steo/report/natgas.cfm. wsj.com/news/articles/sb10001424052702303824204579421 024172546260;                                                            7 us energy information administration, ‚Äúus natural gas imports by country,‚Äù http://www.eia.gov/dnav/ng/ng_move_ ‚Äúit‚Äôs time for america to hit russia where it hurts; namely, in its wal- impc_s1_m.htm. let.‚Äù </t>
  </si>
  <si>
    <t>The sentiment towards natural gas in the sentence is negative, as it suggests using natural gas as a weapon against Russia.</t>
  </si>
  <si>
    <t xml:space="preserve">International Group of Liquefied Natural Gas Importers, ‚ÄúThe Bureau of Economic Analysis, ‚ÄúNational Income and Product LNG Industry in 2011.‚Äù </t>
  </si>
  <si>
    <t xml:space="preserve">international group of liquefied natural gas importers, ‚Äúthe bureau of economic analysis, ‚Äúnational income and product lng industry in 2011.‚Äù </t>
  </si>
  <si>
    <t>The sentence provides a factual statement about an international group of liquefied natural gas importers and their influence on the LNG industry in 2011.</t>
  </si>
  <si>
    <t xml:space="preserve">With Ukraine,‚Äù Reuters, April 26, 2014, http://www.reuters. com/article/2014/04/26/ukraine-crisis-slovakia-gas-idUSL6N27 Eurostat, Natural gas consumption statistics, http://epp.       </t>
  </si>
  <si>
    <t xml:space="preserve">with ukraine,‚Äù reuters, april 26, 2014, http://www.reuters. com/article/2014/04/26/ukraine-crisis-slovakia-gas-idusl6n27 eurostat, natural gas consumption statistics, http://epp.       </t>
  </si>
  <si>
    <t>The sentiment towards natural gas in the sentence is neutral, as it is simply referring to natural gas consumption statistics without expressing a positive or negative opinion.</t>
  </si>
  <si>
    <t>The sentiment towards natural gas in the sentence is neutral as it simply states a fact regarding a report from the International Energy Agency and a group of liquefied natural gas importers.</t>
  </si>
  <si>
    <t>The sentiment towards natural gas in the sentence is neutral, as it discusses the fluctuation in demand and pricing of natural gas in Europe, without expressing a clear positive or negative opinion.</t>
  </si>
  <si>
    <t xml:space="preserve">25 US Department of Energy, ‚ÄúProcedures for Liquefied Natural Gas Export Decisions,‚Äù Federal Register, August 15, 2014, https:// 35 Isis Almeida, Anna Shiryaevskaya and Volodymyr Verbyany, www.federalregister.gov/articles/2014/08/15/2014-19364/pro-        ‚ÄúEuropean Gas Reverses Biggest Drop Since 2009 on Ukraine,‚Äù cedures-for-liquefied-natural-gas-export-decisions.                </t>
  </si>
  <si>
    <t xml:space="preserve">25 us department of energy, ‚Äúprocedures for liquefied natural gas export decisions,‚Äù federal register, august 15, 2014, https:// 35 isis almeida, anna shiryaevskaya and volodymyr verbyany, www.federalregister.gov/articles/2014/08/15/2014-19364/pro-        ‚Äúeuropean gas reverses biggest drop since 2009 on ukraine,‚Äù cedures-for-liquefied-natural-gas-export-decisions.                </t>
  </si>
  <si>
    <t>The sentiment towards natural gas in the sentence is neutral, as it simply mentions procedures for liquefied natural gas export decisions without expressing a positive or negative opinion.</t>
  </si>
  <si>
    <t>The sentiment towards natural gas in the sentence is neutral, as it is simply stating a factual piece of information about the marginal cost of natural gas suppliers to Europe.</t>
  </si>
  <si>
    <t>The sentiment towards natural gas in the sentence is neutral as it simply states its role without indicating any positive or negative emotion.</t>
  </si>
  <si>
    <t>35 Rising gas production will make the US a major                                         Invest in infrastructure for Central and Eastern Europe LNG exporter                                                                          Apply EU competition law to promote an integrated European gas market EUROPE‚ÄôS NATURAL GAS DILEMMA ..............................</t>
  </si>
  <si>
    <t>35 rising gas production will make the us a major                                         invest in infrastructure for central and eastern europe lng exporter                                                                          apply eu competition law to promote an integrated european gas market europe‚Äôs natural gas dilemma ..............................</t>
  </si>
  <si>
    <t>The sentiment towards natural gas in the sentence is neutral, discussing the implications of rising gas production in the US and the need to invest in infrastructure for LNG export to Europe. It also mentions the application of EU competition law to promote a more integrated European gas market.</t>
  </si>
  <si>
    <t>The sentence simply presents quantitative information without expressing any positive or negative opinion towards natural gas.</t>
  </si>
  <si>
    <t>Natural gas is mentioned as a component in energy supply and demand models, with no clear positive or negative sentiment expressed towards it.</t>
  </si>
  <si>
    <t xml:space="preserve">International Group of Liquefied Natural Gas Importers, ‚ÄúThe Buchan, David, ‚ÄúCan Shale Gas Transform Europe‚Äôs Energy LNG Industry in 2012.‚Äù </t>
  </si>
  <si>
    <t xml:space="preserve">international group of liquefied natural gas importers, ‚Äúthe buchan, david, ‚Äúcan shale gas transform europe‚Äôs energy lng industry in 2012.‚Äù </t>
  </si>
  <si>
    <t>The sentence is providing information about an international group of liquefied natural gas importers discussing the potential impact of shale gas on Europe's energy industry. The sentiment is neutral as it is simply stating facts without expressing a positive or negative opinion.</t>
  </si>
  <si>
    <t xml:space="preserve">The for WEPS+ come from IHS Global Insight‚Äôs world macmodel contains region-specific resource availability and roeconomic model. production cost estimates for conventional onshore gas, To project world energy supply and demand, WEPS+ in-           conventional offshore gas, tight gas, shale gas and coalbed tegrates two other models‚Äîthe National Energy Model-           methane and transportation and processing cost estimates ing System (NEMS) and International Natural Gas Model          both for LNG and pipeline gas. </t>
  </si>
  <si>
    <t xml:space="preserve">the for weps+ come from ihs global insight‚Äôs world macmodel contains region-specific resource availability and roeconomic model. production cost estimates for conventional onshore gas, to project world energy supply and demand, weps+ in-           conventional offshore gas, tight gas, shale gas and coalbed tegrates two other models‚Äîthe national energy model-           methane and transportation and processing cost estimates ing system (nems) and international natural gas model          both for lng and pipeline gas. </t>
  </si>
  <si>
    <t>The sentiment towards natural gas in the sentence is neutral as it primarily discusses the usage of different types of natural gas in global energy supply and demand projections.</t>
  </si>
  <si>
    <t xml:space="preserve">18 US Office of Fossil Energy, ‚ÄúNatural Gas Regulation,‚Äù           28 Natural gas‚Äôs role in Europe‚Äôs energy mix has declined slightly http://energy.gov/fe/services/natural-gas-regulation.              over the past few years from 26% in 2010 to 24% in 2013, thanks to policy-incentives for renewables and low carbon prices in the 19 US Office of Fossil Energy, ‚ÄúHow to Obtain Authorization        EU emission trading scheme that have allowed coal to regain some to Import and/or Export Natural Gas and LNG,‚Äù http://energy.       market share. </t>
  </si>
  <si>
    <t xml:space="preserve">18 us office of fossil energy, ‚Äúnatural gas regulation,‚Äù           28 natural gas‚Äôs role in europe‚Äôs energy mix has declined slightly http://energy.gov/fe/services/natural-gas-regulation.              over the past few years from 26% in 2010 to 24% in 2013, thanks to policy-incentives for renewables and low carbon prices in the 19 us office of fossil energy, ‚Äúhow to obtain authorization        eu emission trading scheme that have allowed coal to regain some to import and/or export natural gas and lng,‚Äù http://energy.       market share. </t>
  </si>
  <si>
    <t>The sentiment towards natural gas in the sentence is neutral. The sentence discusses a slight decline in natural gas's role in Europe's energy mix due to policy incentives for renewables and low carbon prices, allowing coal to regain some market share.</t>
  </si>
  <si>
    <t xml:space="preserve">In its 2014 European 20 US Office of Fossil Energy, ‚ÄúSummary of LNG Export              Energy Security Strategy report, the European Commission projApplications of the Lower 48 States before the Department          ects current EU natural gas import levels will continue through of Energy (as of July 31, 2014),‚Äù http://energy.gov/sites/prod/    2020 and then grow between 2020 and 2030 (European Comfiles/2014/08/f18/Summary%20of%20LNG%20Export%20 mission, European Energy Security Strategy, 2014). </t>
  </si>
  <si>
    <t xml:space="preserve">in its 2014 european 20 us office of fossil energy, ‚Äúsummary of lng export              energy security strategy report, the european commission projapplications of the lower 48 states before the department          ects current eu natural gas import levels will continue through of energy (as of july 31, 2014),‚Äù http://energy.gov/sites/prod/    2020 and then grow between 2020 and 2030 (european comfiles/2014/08/f18/summary%20of%20lng%20export%20 mission, european energy security strategy, 2014). </t>
  </si>
  <si>
    <t>The sentiment towards natural gas in the sentence is neutral, as it simply provides information about European natural gas import levels projected to continue through 2020 and grow between 2020 and 2030.</t>
  </si>
  <si>
    <t>The sentiment towards natural gas in the sentence is neutral as it is simply being mentioned as part of a supply model without any specific positive or negative connotations.</t>
  </si>
  <si>
    <t xml:space="preserve">At 9 bcf/d (93 bcm) of US LNG exthe impact of US LNG exports on European security and ports, European consumers, including Ukraine, save $21 Russian foreign policy is limited by four factors: billion on natural gas per year (Figure 12), representing an 11% reduction in total natural gas expenditures (Fig-                   ‚Ä¢    US LNG will take several years to enter the market; ure 12). </t>
  </si>
  <si>
    <t xml:space="preserve">at 9 bcf/d (93 bcm) of us lng exthe impact of us lng exports on european security and ports, european consumers, including ukraine, save $21 russian foreign policy is limited by four factors: billion on natural gas per year (figure 12), representing an 11% reduction in total natural gas expenditures (fig-                   ‚Ä¢    us lng will take several years to enter the market; ure 12). </t>
  </si>
  <si>
    <t>The sentiment towards natural gas in the sentence is positive, as it highlights the positive impact of US LNG exports on European security and consumers, including Ukraine, resulting in savings of $21 billion on natural gas per year and an 11% reduction in total natural gas expenditures.</t>
  </si>
  <si>
    <t>The sentiment towards natural gas in the sentence is neutral, as it simply mentions an international group of liquefied natural gas importers without expressing any positive or negative opinions.</t>
  </si>
  <si>
    <t>The sentence provides a neutral statement regarding the Russian government revenue generated from European pipeline natural gas exports.</t>
  </si>
  <si>
    <t>The sentence does not express a clear sentiment towards natural gas, simply stating the existence of an international group of LNG importers.</t>
  </si>
  <si>
    <t xml:space="preserve">72 US Office of Fossil Fuel, ‚Äú How to Obtain Authorization to Import and/or Export Natural Gas and LNG, http://energy. </t>
  </si>
  <si>
    <t xml:space="preserve">72 us office of fossil fuel, ‚Äú how to obtain authorization to import and/or export natural gas and lng, http://energy. </t>
  </si>
  <si>
    <t>The sentiment towards natural gas in the sentence is neutral, as it simply provides information on obtaining authorization to import and/or export natural gas and LNG.</t>
  </si>
  <si>
    <t xml:space="preserve">European Gas In Repeat of 2009, Naftogaz Says,‚Äù Bloomberg News, August 12, 2014, http://www.bloomberg.com/news/ 81 International Group of Liquefied Natural Gas Importers,      2014-08-12/russia-may-disrupt-european-gas-in-repeat-of‚ÄúThe LNG Industry in 2013,‚Äù p31,                                2009-naftogaz-says.html. http://www.giignl.org/sites/default/files/PUBLIC_AREA/Publications/giignl_the_lng_industry_fv.pdf. </t>
  </si>
  <si>
    <t xml:space="preserve">european gas in repeat of 2009, naftogaz says,‚Äù bloomberg news, august 12, 2014, http://www.bloomberg.com/news/ 81 international group of liquefied natural gas importers,      2014-08-12/russia-may-disrupt-european-gas-in-repeat-of‚Äúthe lng industry in 2013,‚Äù p31,                                2009-naftogaz-says.html. http://www.giignl.org/sites/default/files/public_area/publications/giignl_the_lng_industry_fv.pdf. </t>
  </si>
  <si>
    <t>The sentiment towards natural gas in the sentence is negative, as it mentions the possibility of Russia disrupting European gas supply, which could have negative implications for the industry.</t>
  </si>
  <si>
    <t xml:space="preserve">This is a significant realignment in the context majority of this import growth would be met with LNG. of a global LNG trade of 31 bcf/d (322 bcm)14 and came In the 2005 AEO, US LNG imports were projected to as the Fukushima disaster in 2011 significantly increased reach 9.7 bcf/d (100 bcm) by 2013‚Äînearly as much as the Japanese LNG demand as nuclear power plants were taken current 10.3 bcf/d (106 bcm) of LNG exports by Qatar, off line.15 Figure 2: Net US natural gas imports Billion cubic feet per day Source: EIA Annual Energy Outlook 2005, Monthly Energy Review, 2014. energypolicy@columbia.edu | SEPTEMBER 2014 ¬≠¬≠ | 9  AMERICAN GAS TO THE RESCUE? </t>
  </si>
  <si>
    <t xml:space="preserve">this is a significant realignment in the context majority of this import growth would be met with lng. of a global lng trade of 31 bcf/d (322 bcm)14 and came in the 2005 aeo, us lng imports were projected to as the fukushima disaster in 2011 significantly increased reach 9.7 bcf/d (100 bcm) by 2013‚Äînearly as much as the japanese lng demand as nuclear power plants were taken current 10.3 bcf/d (106 bcm) of lng exports by qatar, off line.15 figure 2: net us natural gas imports billion cubic feet per day source: eia annual energy outlook 2005, monthly energy review, 2014. energypolicy@columbia.edu | september 2014 ¬≠¬≠ | 9  american gas to the rescue? </t>
  </si>
  <si>
    <t>The sentiment towards natural gas in the sentence is neutral, describing a realignment in import growth to be met with LNG. It discusses the increase in US LNG imports following the Fukushima disaster in 2011.</t>
  </si>
  <si>
    <t>The sentiment towards natural gas in the sentence is positive, as it highlights the potential economic gains and benefits for European consumers from future US natural gas exports.</t>
  </si>
  <si>
    <t>The sentiment towards natural gas in the sentence is neutral as it simply provides information about US natural gas imports without expressing any positive or negative opinion.</t>
  </si>
  <si>
    <t xml:space="preserve">86 Information about the global natural gas supply and deIn the case of Freeport LNG, in February 2013 it announced      mand curves, and underlying project cost and demand-elasticity it signed: ‚Äúa binding 20-year Liquefaction Tolling Agreement    estimates, included in the INGM, NEMS and WEPS+ models (LTA) with BP for 4.4 million tons per annum (mtpa), equiva-    used for this analysis can be found in Appendix I. lent to the production capacity of the second train of Freeport LNG‚Äôs proposed natural gas liquefaction and LNG loading fa-     87 Includes Norway, Ukraine, Belarus and Turkey. cility on Quintana Island near Freeport, Texas. </t>
  </si>
  <si>
    <t xml:space="preserve">86 information about the global natural gas supply and dein the case of freeport lng, in february 2013 it announced      mand curves, and underlying project cost and demand-elasticity it signed: ‚Äúa binding 20-year liquefaction tolling agreement    estimates, included in the ingm, nems and weps+ models (lta) with bp for 4.4 million tons per annum (mtpa), equiva-    used for this analysis can be found in appendix i. lent to the production capacity of the second train of freeport lng‚Äôs proposed natural gas liquefaction and lng loading fa-     87 includes norway, ukraine, belarus and turkey. cility on quintana island near freeport, texas. </t>
  </si>
  <si>
    <t>The sentence provides information about the global natural gas supply, specifically mentioning Freeport LNG and a liquefaction tolling agreement with BP for 4.4 million tons per annum. It also mentions countries like Norway, Ukraine, Belarus, and Turkey. Overall, the sentiment towards natural gas in this sentence is neutral as it simply presents factual information.</t>
  </si>
  <si>
    <t xml:space="preserve">Expanded US      Lithuania is set to have a floating terminal in place by the natural gas exports can, however, improve European ne-       end of 2014, for example‚Äîthe natural gas transmission gotiating leverage, reduce long-term Russian influence in    infrastructure in Central and Eastern Europe was develEurope, and significantly reduce European natural gas ex-    oped during the Soviet-era, primarily to supply Western penditures through increased competition and supply di-      European gas markets, as discussed in the previous section. versification. </t>
  </si>
  <si>
    <t xml:space="preserve">expanded us      lithuania is set to have a floating terminal in place by the natural gas exports can, however, improve european ne-       end of 2014, for example‚Äîthe natural gas transmission gotiating leverage, reduce long-term russian influence in    infrastructure in central and eastern europe was develeurope, and significantly reduce european natural gas ex-    oped during the soviet-era, primarily to supply western penditures through increased competition and supply di-      european gas markets, as discussed in the previous section. versification. </t>
  </si>
  <si>
    <t>The sentiment towards natural gas in the sentence is positive, as it highlights the potential benefits of natural gas exports for Lithuania and the European market, such as improving negotiation leverage, reducing Russian influence, and increasing competition and supply diversification.</t>
  </si>
  <si>
    <t>The mention of natural gas in the sentence does not convey a specific positive or negative sentiment.</t>
  </si>
  <si>
    <t xml:space="preserve">Lithuania) is in the region of $17 billion, which implies In addition, Gazprom‚Äôs share price continues to perform a maximum fine of about $1.7 billion.60 Even if the EU‚Äôs IMPLICATIONS OF US LNG EXPORTS FOR ASIAN GAS MARKETS The Asia Pacific region is the larg-       Figure 9: Wholesale gas price formation of traded natural gas volumes est market for imported LNG and            Bcm/year, gas-on-gas competition % of total will become the largest concentrat1,200  ed gas consuming region by 2035, 39% surpassing North America and Eu-             1,000    Gas-on-Gas Competition  Oil Indexed &amp; Other 26% rope, according to the IEA.1 How-              800 ever, the Asia Pacific region lacks 600 a competitive gas market, and the                                                    16%          48% prospects of developing a suffi-               400 15% ciently liquid gas trading hub that            200  100% 100% 16% could establish a reliable price 0 signal for the region remain limited  </t>
  </si>
  <si>
    <t xml:space="preserve">lithuania) is in the region of $17 billion, which implies in addition, gazprom‚Äôs share price continues to perform a maximum fine of about $1.7 billion.60 even if the eu‚Äôs implications of us lng exports for asian gas markets the asia pacific region is the larg-       figure 9: wholesale gas price formation of traded natural gas volumes est market for imported lng and            bcm/year, gas-on-gas competition % of total will become the largest concentrat1,200  ed gas consuming region by 2035, 39% surpassing north america and eu-             1,000    gas-on-gas competition  oil indexed &amp; other 26% rope, according to the iea.1 how-              800 ever, the asia pacific region lacks 600 a competitive gas market, and the                                                    16%          48% prospects of developing a suffi-               400 15% ciently liquid gas trading hub that            200  100% 100% 16% could establish a reliable price 0 signal for the region remain limited  </t>
  </si>
  <si>
    <t>The sentiment towards natural gas in the sentence is neutral. The sentence is primarily focused on discussing the market trends and implications of natural gas in the Asia Pacific region, without expressing a positive or negative opinion towards natural gas itself.</t>
  </si>
  <si>
    <t>The statement is neutral and simply states the formation of wholesale gas prices for traded natural gas volumes.</t>
  </si>
  <si>
    <t>The sentiment towards natural gas in the sentence is neutral as it discusses the integration of different models to analyze the impact of LNG exports on natural gas supply and demand within the US without expressing a positive or negative opinion.</t>
  </si>
  <si>
    <t xml:space="preserve">International Group of Liquefied Natural Gas Importers, ‚ÄúThe Brussels, May 2014, http://ec.europa.eu/energy/doc/20140528_ LNG Industry in 2010.‚Äù </t>
  </si>
  <si>
    <t xml:space="preserve">international group of liquefied natural gas importers, ‚Äúthe brussels, may 2014, http://ec.europa.eu/energy/doc/20140528_ lng industry in 2010.‚Äù </t>
  </si>
  <si>
    <t>The sentence provides factual information about an international group of liquefied natural gas importers without expressing any strong positive or negative sentiment towards natural gas.</t>
  </si>
  <si>
    <t xml:space="preserve">In the case of Cove Point, Dominion specifies in a press state64 Bill White, ‚ÄúExpanded Panama Canal could reroute LNG in-        ment that: ‚ÄúThe customers will procure their own natural gas dustry,‚Äù Office of the Federal Coordinator for Alaska Natural Gas  and deliver it to the Cove Point pipeline. </t>
  </si>
  <si>
    <t xml:space="preserve">in the case of cove point, dominion specifies in a press state64 bill white, ‚Äúexpanded panama canal could reroute lng in-        ment that: ‚Äúthe customers will procure their own natural gas dustry,‚Äù office of the federal coordinator for alaska natural gas  and deliver it to the cove point pipeline. </t>
  </si>
  <si>
    <t>The sentiment towards natural gas in the sentence is neutral, as it is simply discussing a potential rerouting of LNG through the expanded Panama Canal.</t>
  </si>
  <si>
    <t>The sentiment towards natural gas in the sentence is neutral, as it simply mentions data related to natural gas imports without expressing a positive or negative opinion.</t>
  </si>
  <si>
    <t>The sentiment towards natural gas in the sentence is negative, as it mentions hindrances to the resale of natural gas cargoes, preventing them from fetching higher prices in competitive markets. Additionally, the stagnant share of competitively-priced gas in Asia is mentioned as stiffening the whole LNG supply chain.</t>
  </si>
  <si>
    <t>The sentiment towards natural gas in the sentence is neutral. The sentence simply provides data on the significance of oil and gas exports to the Russian economy without expressing any positive or negative opinion.</t>
  </si>
  <si>
    <t xml:space="preserve">47 Simon Pirani, ‚ÄúConsumers as Players in the Russian Gas Sec38 BP Statistical Review 2014, p23.                                  tor,‚Äù The Oxford Institute for Energy Studies, 2013, p4, http:// www.oxfordenergy.org/wpcms/wp-content/uploads/2013/01/ 39 Neil MacFarquhar, ‚ÄúGazprom Cuts Russia‚Äôs Natural Gas              Consumers-as-players-in-the-Russian-gas-sector.pdf. </t>
  </si>
  <si>
    <t xml:space="preserve">47 simon pirani, ‚Äúconsumers as players in the russian gas sec38 bp statistical review 2014, p23.                                  tor,‚Äù the oxford institute for energy studies, 2013, p4, http:// www.oxfordenergy.org/wpcms/wp-content/uploads/2013/01/ 39 neil macfarquhar, ‚Äúgazprom cuts russia‚Äôs natural gas              consumers-as-players-in-the-russian-gas-sector.pdf. </t>
  </si>
  <si>
    <t>The sentiment towards natural gas in the sentence is neutral, as it simply provides information about consumers as players in the Russian gas sector.</t>
  </si>
  <si>
    <t>The sentiment towards natural gas in the sentence is positive as it mentions the growth of reserves by more than 50% since 2005.</t>
  </si>
  <si>
    <t>The sentence provides factual information about EU natural gas imports by supplier, without expressing any specific positive or negative sentiment.</t>
  </si>
  <si>
    <t>The sentiment towards natural gas in the sentence is negative, as it discusses how discounts on natural gas exports to CIS countries, including Ukraine, have been reduced, resulting in decreased export revenue.</t>
  </si>
  <si>
    <t>The sentiment towards natural gas in the sentence is neutral as it simply provides factual information about natural gas prices in the 2013 AEO report.</t>
  </si>
  <si>
    <t xml:space="preserve">Department of State launched the Unconven-            www.eia.gov/forecasts/aeo/nems/documentation/ingm/pdf/ tional Gas Technical Engagement Program in April 2010, ‚Äúto         ingm(2011).pdf. help countries seeking to utilize their unconventional natural gas resources‚Äîshale gas, tight gas and coal bed methane‚Äîto identi-     146 INGM‚ÄîWEPS+ interface uses historical relationship fy and develop them safely and economically.‚Äù </t>
  </si>
  <si>
    <t xml:space="preserve">department of state launched the unconven-            www.eia.gov/forecasts/aeo/nems/documentation/ingm/pdf/ tional gas technical engagement program in april 2010, ‚Äúto         ingm(2011).pdf. help countries seeking to utilize their unconventional natural gas resources‚Äîshale gas, tight gas and coal bed methane‚Äîto identi-     146 ingm‚Äîweps+ interface uses historical relationship fy and develop them safely and economically.‚Äù </t>
  </si>
  <si>
    <t>The sentiment towards natural gas in the sentence is positive, as it highlights the Department of State's efforts to help countries develop their unconventional natural gas resources safely and economically.</t>
  </si>
  <si>
    <t xml:space="preserve">41 Henning Gloynstein and Nerijus Adomaitis, ‚ÄúAnalysis: Sta-         48 Gazprom delivered 17 bcf/d (179 bcm) of natural gas to toil to gain in Europe‚Äôs shift to spot gas pricing,‚Äù Reuters, August customers in the wider European region. </t>
  </si>
  <si>
    <t xml:space="preserve">41 henning gloynstein and nerijus adomaitis, ‚Äúanalysis: sta-         48 gazprom delivered 17 bcf/d (179 bcm) of natural gas to toil to gain in europe‚Äôs shift to spot gas pricing,‚Äù reuters, august customers in the wider european region. </t>
  </si>
  <si>
    <t>The sentiment towards natural gas in the sentence is neutral as it discusses Gazprom delivering natural gas to customers in Europe.</t>
  </si>
  <si>
    <t>The sentiment towards natural gas in the sentence is neutral as it simply states figures and tables related to US natural gas production and prices without expressing any positive or negative opinion.</t>
  </si>
  <si>
    <t>3 Energy Information Administration, ‚ÄúNatural Gas Gross                  15 US Energy Information Administration, Japan country Withdrawals and Production,‚Äù http://www.eia.gov/dnav/ng/                 brief, http://www.eia.gov/countries/cab.cfm?</t>
  </si>
  <si>
    <t>3 energy information administration, ‚Äúnatural gas gross                  15 us energy information administration, japan country withdrawals and production,‚Äù http://www.eia.gov/dnav/ng/                 brief, http://www.eia.gov/countries/cab.cfm?</t>
  </si>
  <si>
    <t>The sentiment towards natural gas in the sentence is neutral as it simply presents information about natural gas production and withdrawals without expressing any positive or negative opinions.</t>
  </si>
  <si>
    <t>The sentiment towards natural gas in the sentence is neutral, simply stating a fact about trade agreements and natural gas.</t>
  </si>
  <si>
    <t xml:space="preserve">Paris. http://www.giignl.org/sites/deenergy_security_communication.pdf.  fault/files/PUBLIC_AREA/Publications/giignl_the_lng_indusEuropean Commission, ‚ÄúEnergy Efficiency and its Contribution       try_2010.pdf. to Energy Security and the Framework for Climate and EnerInternational Group of Liquefied Natural Gas Importers, ‚ÄúThe gy Policy (Working Document).‚Äù </t>
  </si>
  <si>
    <t xml:space="preserve">paris. http://www.giignl.org/sites/deenergy_security_communication.pdf.  fault/files/public_area/publications/giignl_the_lng_induseuropean commission, ‚Äúenergy efficiency and its contribution       try_2010.pdf. to energy security and the framework for climate and enerinternational group of liquefied natural gas importers, ‚Äúthe gy policy (working document).‚Äù </t>
  </si>
  <si>
    <t>The sentiment towards natural gas in the sentence is neutral as it discusses natural gas in relation to energy security and climate and energy policy without expressing a positive or negative opinion.</t>
  </si>
  <si>
    <t>The sentiment towards natural gas in the sentence is neutral as it simply mentions a change in annual natural gas expenditures without expressing a positive or negative opinion.</t>
  </si>
  <si>
    <t>The sentence simply presents information about the Ukrainian and Yamal-Europe gas pipeline systems and changes in annual natural gas expenditures without expressing any positive or negative sentiment.</t>
  </si>
  <si>
    <t>The sentiment towards natural gas in the sentence is neutral, as it is stating that most challenges in the past were related to oil rather than natural gas.</t>
  </si>
  <si>
    <t>Map 1: Gazprom‚Äôs natural gas export pipeline system to China Source: Gazprom. energypolicy@columbia.edu | SEPTEMBER 2014 ¬≠¬≠ | 19  AMERICAN GAS TO THE RESCUE?</t>
  </si>
  <si>
    <t>map 1: gazprom‚Äôs natural gas export pipeline system to china source: gazprom. energypolicy@columbia.edu | september 2014 ¬≠¬≠ | 19  american gas to the rescue?</t>
  </si>
  <si>
    <t>The sentiment towards natural gas in the sentence is neutral, as it presents the possibility of American gas exporting to China in the context of Gazprom's natural gas export pipeline system.</t>
  </si>
  <si>
    <t xml:space="preserve">International Energy Agency, ‚ÄúIEA Medium-Term Gas Market International Group of Liquefied Natural Gas Importers, ‚ÄúThe Report 2014.‚Äù </t>
  </si>
  <si>
    <t xml:space="preserve">international energy agency, ‚Äúiea medium-term gas market international group of liquefied natural gas importers, ‚Äúthe report 2014.‚Äù </t>
  </si>
  <si>
    <t>The sentence conveys a positive sentiment towards natural gas, specifically in relation to the International Energy Agency's findings on the medium-term gas market.</t>
  </si>
  <si>
    <t xml:space="preserve">Therefore, cutting energy demand in         stacle to more efficient energy use.138 The IMF has recently Eastern member states‚Äô residential and commercial sectors,       set the gradual reduction of natural gas subsidies in Ukraine where the greatest potential lies, may be among the most         as one of the main conditions for a $17 billion loan package cost-efficient way to reduce Russian gas imports.                for the country.139 Similar incentives should be provided to further financial assistance programs targeting Ukraine. </t>
  </si>
  <si>
    <t xml:space="preserve">therefore, cutting energy demand in         stacle to more efficient energy use.138 the imf has recently eastern member states‚Äô residential and commercial sectors,       set the gradual reduction of natural gas subsidies in ukraine where the greatest potential lies, may be among the most         as one of the main conditions for a $17 billion loan package cost-efficient way to reduce russian gas imports.                for the country.139 similar incentives should be provided to further financial assistance programs targeting ukraine. </t>
  </si>
  <si>
    <t>The sentiment towards natural gas in the sentence is positive, as it suggests that reducing subsidies for natural gas in Ukraine can be a cost-efficient way to reduce Russian gas imports. It also recommends providing similar incentives for financial assistance programs targeting Ukraine.</t>
  </si>
  <si>
    <t xml:space="preserve">See Office of Fossil Energy, ‚ÄúHow to Obtain Authorization to Import and/or Export Natural Gas and LNG,‚Äù        EU consumption data from BP Statistical Review 2014, p23. http://energy.gov/fe/services/natural-gas-regulation/how-obtain-authorization-import-andor-export-natural-gas-and-lng. </t>
  </si>
  <si>
    <t xml:space="preserve">see office of fossil energy, ‚Äúhow to obtain authorization to import and/or export natural gas and lng,‚Äù        eu consumption data from bp statistical review 2014, p23. http://energy.gov/fe/services/natural-gas-regulation/how-obtain-authorization-import-andor-export-natural-gas-and-lng. </t>
  </si>
  <si>
    <t>The sentiment towards natural gas in the sentence is neutral as it provides information on how to obtain authorization to import and/or export natural gas and LNG without expressing a positive or negative opinion.</t>
  </si>
  <si>
    <t>The sentence discusses how increased foreign demand for US natural gas due to LNG exports leads to a modest increase in domestic prices and reduction in domestic consumption.</t>
  </si>
  <si>
    <t xml:space="preserve">Royce, headed to Ukraine,              ferc.gov/industries/gas/indus-act/lng/lng-existing.pdf. says US underestimates Putin,‚Äù by Cathy Taylor, Orange County Register, April 16, 2014;                                                11 US Energy Information Administration, ‚ÄúUS net natural gas imports (annual),‚Äù http://www.eia.gov/dnav/ng/hist/ ‚ÄúToday, the US has the leverage to liberate our allies from Russia‚Äôs     n9180us1A.htm. stranglehold on the European natural-gas market.‚Äù </t>
  </si>
  <si>
    <t xml:space="preserve">royce, headed to ukraine,              ferc.gov/industries/gas/indus-act/lng/lng-existing.pdf. says us underestimates putin,‚Äù by cathy taylor, orange county register, april 16, 2014;                                                11 us energy information administration, ‚Äúus net natural gas imports (annual),‚Äù http://www.eia.gov/dnav/ng/hist/ ‚Äútoday, the us has the leverage to liberate our allies from russia‚Äôs     n9180us1a.htm. stranglehold on the european natural-gas market.‚Äù </t>
  </si>
  <si>
    <t>The sentiment towards natural gas in the sentence is positive, as it suggests that the US has the potential to help allies by liberating them from Russia's control over the European natural gas market.</t>
  </si>
  <si>
    <t>The sentiment towards natural gas in the sentence is neutral as it simply states a figure without expressing any positive or negative opinion.</t>
  </si>
  <si>
    <t>62 Goldman Sachs includes five LNG terminals in its base-          gov/fe/services/natural-gas-regulation/how-obtain-authorizaline forecast through 2020 with a combined capacity of 8.5 bcf/    tion-import-andor-export-natural-gas-and-lng. day, or 88 bcm in its research note ‚ÄúGlobal LNG: The next 10 years: Looking softer on the back end,‚Äù (March 31, 2014); Bar-     73 Goldman Sachs, ‚ÄúInitiate on Cheniere; LNG and CQH at clays assumes that five to seven US LNG terminals can be built     Buy; CQP at Neutral,‚Äù p4, January 7, 2014. through 2020, the company‚Äôs baseline capacity forecast is for 8 bcf/day, or 83 bcm, in ‚ÄúUS LNG export approvals: Burden shifts     74 See Cheniere Energy‚Äôs 8-K filing from August 11, 2014, to FERC,‚Äù (June 13, 2014); Credit Suisse has six US terminals      http://biz.yahoo.com/e/140811/lng8-k.html. in its baseline forecast with a combined capacity of 8.5 bcf/day, or 88 bcm, as presented in its ‚ÄúOil and Natural Gas Outlook for    75 Operators of the Cove P</t>
  </si>
  <si>
    <t>62 goldman sachs includes five lng terminals in its base-          gov/fe/services/natural-gas-regulation/how-obtain-authorizaline forecast through 2020 with a combined capacity of 8.5 bcf/    tion-import-andor-export-natural-gas-and-lng. day, or 88 bcm in its research note ‚Äúglobal lng: the next 10 years: looking softer on the back end,‚Äù (march 31, 2014); bar-     73 goldman sachs, ‚Äúinitiate on cheniere; lng and cqh at clays assumes that five to seven us lng terminals can be built     buy; cqp at neutral,‚Äù p4, january 7, 2014. through 2020, the company‚Äôs baseline capacity forecast is for 8 bcf/day, or 83 bcm, in ‚Äúus lng export approvals: burden shifts     74 see cheniere energy‚Äôs 8-k filing from august 11, 2014, to ferc,‚Äù (june 13, 2014); credit suisse has six us terminals      http://biz.yahoo.com/e/140811/lng8-k.html. in its baseline forecast with a combined capacity of 8.5 bcf/day, or 88 bcm, as presented in its ‚Äúoil and natural gas outlook for    75 operators of the cove p</t>
  </si>
  <si>
    <t>The sentence does not express a positive or negative sentiment towards natural gas, simply providing information about the forecasted capacity of LNG terminals through 2020.</t>
  </si>
  <si>
    <t xml:space="preserve">Going forward, it is possible that natural gas‚Äôs share of Russia‚Äôs energy export revenue may rise as Moscow implements various tax reforms to encourage Russian GDP: $2,095 billion greater investment in its oil sector, particularly unconOil Exports ventional production, which could reduce the share of oil 283                             rents captured by the state.105 Expanded sanctions, if they 14% Gas Exports continue to target oil rather than gas production, may 73 3%                      have a similar effect. </t>
  </si>
  <si>
    <t xml:space="preserve">going forward, it is possible that natural gas‚Äôs share of russia‚Äôs energy export revenue may rise as moscow implements various tax reforms to encourage russian gdp: $2,095 billion greater investment in its oil sector, particularly unconoil exports ventional production, which could reduce the share of oil 283                             rents captured by the state.105 expanded sanctions, if they 14% gas exports continue to target oil rather than gas production, may 73 3%                      have a similar effect. </t>
  </si>
  <si>
    <t>The sentiment towards natural gas in the sentence is positive, as it suggests that natural gas's share of Russia's energy export revenue may rise due to tax reforms and increased investment in the oil sector.</t>
  </si>
  <si>
    <t xml:space="preserve">AMERICA‚ÄôS NATURAL GAS TURNAROUND US DOMESTIC GAS BOOM REDIRECTS GLOBAL                                                                       production has expanded by 17 bcf/d (175 bcm), or 34%, LNG SUPPLIES                                                                                                due almost entirely to output from shale plays3 (Figure 1). </t>
  </si>
  <si>
    <t xml:space="preserve">america‚Äôs natural gas turnaround us domestic gas boom redirects global                                                                       production has expanded by 17 bcf/d (175 bcm), or 34%, lng supplies                                                                                                due almost entirely to output from shale plays3 (figure 1). </t>
  </si>
  <si>
    <t>The sentiment towards natural gas in the sentence is positive, with a focus on America's natural gas turnaround and domestic gas boom leading to increased production.</t>
  </si>
  <si>
    <t xml:space="preserve">Ten Kate, Werner, Lazlo Varro, Anne-Sophie Corbeau, ‚ÄúDevel-       Goldman Sachs, ‚ÄúWhat if all US LNG exports turn out to be oping a Natural Gas Trading Hub in Asia,‚Äù Paris: International    optional?‚Äù </t>
  </si>
  <si>
    <t xml:space="preserve">ten kate, werner, lazlo varro, anne-sophie corbeau, ‚Äúdevel-       goldman sachs, ‚Äúwhat if all us lng exports turn out to be oping a natural gas trading hub in asia,‚Äù paris: international    optional?‚Äù </t>
  </si>
  <si>
    <t>The sentiment towards natural gas in the sentence is neutral as it discusses the development of a natural gas trading hub in Asia without expressing a clear positive or negative opinion.</t>
  </si>
  <si>
    <t>The statement discusses natural gas demand projections, LNG and pipeline gas trade, and cost considerations without expressing a clear positive or negative sentiment towards natural gas.</t>
  </si>
  <si>
    <t>24                         Map 1: Gazprom‚Äôs natural gas export pipeline system Figure 11: European LNG Import capacity vs.                                               to China............................................................................</t>
  </si>
  <si>
    <t>24                         map 1: gazprom‚Äôs natural gas export pipeline system figure 11: european lng import capacity vs.                                               to china............................................................................</t>
  </si>
  <si>
    <t>The sentence provides information about Gazprom's natural gas export pipeline system and European LNG import capacity, with a reference to China. The sentiment is neutral as it solely presents facts without expressing any clear positive or negative opinion.</t>
  </si>
  <si>
    <t>The sentiment towards natural gas in the sentence is positive, as it highlights how natural gas export facilities are among the cheapest liquefaction projects globally with favorable economics.</t>
  </si>
  <si>
    <t xml:space="preserve">A small decline in sales volume and tral Europe; and a large decline in sales price to Europe translates into a $24 billion (Figure 14), or 27% (Figure 15), reduction in                  ‚Ä¢    Natural gas revenue is a small share of Russia‚Äôs enannual export revenue at 9 bcf/d (93 bcm) of US LNG                             ergy export revenues. exports relative to a world where US gas is not sold abroad. </t>
  </si>
  <si>
    <t xml:space="preserve">a small decline in sales volume and tral europe; and a large decline in sales price to europe translates into a $24 billion (figure 14), or 27% (figure 15), reduction in                  ‚Ä¢    natural gas revenue is a small share of russia‚Äôs enannual export revenue at 9 bcf/d (93 bcm) of us lng                             ergy export revenues. exports relative to a world where us gas is not sold abroad. </t>
  </si>
  <si>
    <t>The sentiment towards natural gas in the sentence is negative as it mentions a decline in sales volume and price resulting in a reduction in revenue. Additionally, it states that natural gas revenue is a small share of Russia's energy export revenues.</t>
  </si>
  <si>
    <t xml:space="preserve">EUROPE‚ÄôS NATURAL GAS DILEMMA EUROPE REMAINS HEAVILY DEPENDENT ON                                     imports has grown over the past decade, up from 12% in RUSSIAN PIPELINE GAS SUPPLIES                                           2002 (Figure 5). </t>
  </si>
  <si>
    <t xml:space="preserve">europe‚Äôs natural gas dilemma europe remains heavily dependent on                                     imports has grown over the past decade, up from 12% in russian pipeline gas supplies                                           2002 (figure 5). </t>
  </si>
  <si>
    <t>There is a negative sentiment towards natural gas, as Europe remains heavily dependent on imports, particularly from Russian pipeline gas supplies, which has increased over the past decade.</t>
  </si>
  <si>
    <t xml:space="preserve">‚ÄúAmerican natural gas exports would help Ukraine free itself from 9 BP Statistical Review of World Energy 2014, ‚ÄúMiddle Russian energy and Putin‚Äôs political manipulation.‚Äù </t>
  </si>
  <si>
    <t xml:space="preserve">‚Äúamerican natural gas exports would help ukraine free itself from 9 bp statistical review of world energy 2014, ‚Äúmiddle russian energy and putin‚Äôs political manipulation.‚Äù </t>
  </si>
  <si>
    <t>The sentiment towards natural gas in the sentence is positive as it suggests that American natural gas exports could help Ukraine become independent from Russian energy and political manipulation.</t>
  </si>
  <si>
    <t xml:space="preserve">53 Isis Almeida and Anna Shiryaevskaya, ‚ÄúEni Gets Gaprom 44 Anna Shiryaevskaya, ‚ÄúEni Seeks Third Revision To Gazprom          Gas Price Cut as Oil Link Challenged,‚Äù Bloomberg News, May Natural Gas Supply Contract,‚Äù Bloomberg News, February 20,           23, 2014, http://www.bloomberg.com/news/2014-05-23/eni2013, http://www.bloomberg.com/news/2013-02-20/eni-seeks-            gets-gazprom-gas-price-cut-as-oil-link-challenged.html. third-revision-to-gazprom-natural-gas-supply-contract.html. </t>
  </si>
  <si>
    <t xml:space="preserve">53 isis almeida and anna shiryaevskaya, ‚Äúeni gets gaprom 44 anna shiryaevskaya, ‚Äúeni seeks third revision to gazprom          gas price cut as oil link challenged,‚Äù bloomberg news, may natural gas supply contract,‚Äù bloomberg news, february 20,           23, 2014, http://www.bloomberg.com/news/2014-05-23/eni2013, http://www.bloomberg.com/news/2013-02-20/eni-seeks-            gets-gazprom-gas-price-cut-as-oil-link-challenged.html. third-revision-to-gazprom-natural-gas-supply-contract.html. </t>
  </si>
  <si>
    <t>The sentiment towards natural gas in the sentence is neutral as it simply mentions a natural gas supply contract without expressing any positive or negative opinions.</t>
  </si>
  <si>
    <t xml:space="preserve">US Sens John McCain and John Hoeven, from their op ed ‚ÄúPutting Ameri-                 12 BP Statistical Review 2014, p29. ca‚Äôs Energy Leverage to Use,‚Äù Wall Street Journal, July 28, 2014, http://online.wsj.com/articles/john-hoeven-and-john-mccain-              13 For more details on the EIA‚Äôs 2005 forecast for natural gas putting-americas-energy-leverage-to-use-1406590261.                      imports, see EIA Annual Energy Outlook 2005, http://www.eia. gov/forecasts/archive/aeo05/pdf/0383(2005).pdf. </t>
  </si>
  <si>
    <t xml:space="preserve">us sens john mccain and john hoeven, from their op ed ‚Äúputting ameri-                 12 bp statistical review 2014, p29. ca‚Äôs energy leverage to use,‚Äù wall street journal, july 28, 2014, http://online.wsj.com/articles/john-hoeven-and-john-mccain-              13 for more details on the eia‚Äôs 2005 forecast for natural gas putting-americas-energy-leverage-to-use-1406590261.                      imports, see eia annual energy outlook 2005, http://www.eia. gov/forecasts/archive/aeo05/pdf/0383(2005).pdf. </t>
  </si>
  <si>
    <t>The sentiment towards natural gas in the sentence is positive, with Senators John McCain and John Hoeven advocating for using America's energy leverage.</t>
  </si>
  <si>
    <t xml:space="preserve">The share of natural         a 2012 assessment of Ukraine‚Äôs energy policies that huge engas in residential and commercial heating is especially high     ergy efficiency potential remains in the country‚Äôs residential in Hungary, Slovakia, and the Czech Republic, about 52%,         and industrial sectors, that district heating systems are in ‚Äúdire 49% and 39%, respectively in 2012, versus 35% for the            need of refurbishment‚Äù, and that the building stock is poorly EU as a whole.136 In addition, for the reasons previously        insulated.137 Heavily subsidized gas, heat, and electricity prices mentioned, the share of Russian gas in natural gas imports       remain a considerable burden on the economy, accounting is vastly higher in the Eastern part of the EU than in the       for an estimated 7.5% of GDP in 2012, and are a major obolder member states. </t>
  </si>
  <si>
    <t xml:space="preserve">the share of natural         a 2012 assessment of ukraine‚Äôs energy policies that huge engas in residential and commercial heating is especially high     ergy efficiency potential remains in the country‚Äôs residential in hungary, slovakia, and the czech republic, about 52%,         and industrial sectors, that district heating systems are in ‚Äúdire 49% and 39%, respectively in 2012, versus 35% for the            need of refurbishment‚Äù, and that the building stock is poorly eu as a whole.136 in addition, for the reasons previously        insulated.137 heavily subsidized gas, heat, and electricity prices mentioned, the share of russian gas in natural gas imports       remain a considerable burden on the economy, accounting is vastly higher in the eastern part of the eu than in the       for an estimated 7.5% of gdp in 2012, and are a major obolder member states. </t>
  </si>
  <si>
    <t>The sentiment towards natural gas in the sentence is negative. It highlights issues such as heavily subsidized prices, dependence on Russian gas imports, and the burden on the economy, especially in Eastern EU countries.</t>
  </si>
  <si>
    <t xml:space="preserve">US natural gas exports to inflict economic pain on Mos‚Ä¢ Although US LNG exports increase Europe‚Äôs cow and undermine its influence in Europe have made for bargaining position, they will not free Eusome eye-catching headlines‚Äîtry searching the Internet rope from Russian gas. </t>
  </si>
  <si>
    <t xml:space="preserve">us natural gas exports to inflict economic pain on mos‚Ä¢ although us lng exports increase europe‚Äôs cow and undermine its influence in europe have made for bargaining position, they will not free eusome eye-catching headlines‚Äîtry searching the internet rope from russian gas. </t>
  </si>
  <si>
    <t>The sentiment towards natural gas in the sentence is negative, as it mentions that US natural gas exports will inflict economic pain on Europe by undermining its influence and bargaining position.</t>
  </si>
  <si>
    <t xml:space="preserve">4 Jonathan Stern, ‚ÄúIs There a Rationale for the Continuing      3 Werner ten Kate, Lazlo Varro, Anne-Sophie Corbeau, ‚ÄúDeLink to Oil Product Prices in Continental European Long-        veloping a Natural Gas Trading Hub in Asia,‚Äù International EnTerm Gas Contracts?‚Äù </t>
  </si>
  <si>
    <t xml:space="preserve">4 jonathan stern, ‚Äúis there a rationale for the continuing      3 werner ten kate, lazlo varro, anne-sophie corbeau, ‚Äúdelink to oil product prices in continental european long-        veloping a natural gas trading hub in asia,‚Äù international enterm gas contracts?‚Äù </t>
  </si>
  <si>
    <t>The statement appears to be neutral towards natural gas, discussing the possibility of a natural gas trading hub in Asia without expressing a clear positive or negative sentiment.</t>
  </si>
  <si>
    <t xml:space="preserve">Paris: OECD/          International Group of Liquefied Natural Gas Importers, ‚ÄúThe IEA, 2012. http://www.iea.org/publications/freepublications/       LNG Industry in 2007.‚Äù </t>
  </si>
  <si>
    <t xml:space="preserve">paris: oecd/          international group of liquefied natural gas importers, ‚Äúthe iea, 2012. http://www.iea.org/publications/freepublications/       lng industry in 2007.‚Äù </t>
  </si>
  <si>
    <t>The statement provides a neutral stance on natural gas, specifically referring to liquefied natural gas (LNG) importers and the industry in 2007.</t>
  </si>
  <si>
    <t>The sentiment towards natural gas in the sentence is neutral, providing information on the demand and supply of natural gas in Europe and the United States.</t>
  </si>
  <si>
    <t xml:space="preserve">79 International Group of Liquefied Natural Gas Importers,      93 Guy Chazan, ‚ÄúGazprom Puts Shtokman Project on Ice,‚Äù ‚ÄúThe LNG Industry in 2009,‚Äù p4,                                 Financial Times, August 31, 2012, http://www.ft.com/intl/cms/ http://www.giignl.org/sites/default/files/PUBLIC_AREA/Pub-      s/0/604b9b38-f359-11e1-9ca6-00144feabdc0.html. lications/giignl_the_lng_industry_2009.pdf. </t>
  </si>
  <si>
    <t xml:space="preserve">79 international group of liquefied natural gas importers,      93 guy chazan, ‚Äúgazprom puts shtokman project on ice,‚Äù ‚Äúthe lng industry in 2009,‚Äù p4,                                 financial times, august 31, 2012, http://www.ft.com/intl/cms/ http://www.giignl.org/sites/default/files/public_area/pub-      s/0/604b9b38-f359-11e1-9ca6-00144feabdc0.html. lications/giignl_the_lng_industry_2009.pdf. </t>
  </si>
  <si>
    <t>The sentence provides information about an international group of liquefied natural gas importers and mentions a specific project being put on hold by Gazprom. The sentiment towards natural gas in this sentence is neutral as it simply presents these facts without expressing any strong positive or negative feelings.</t>
  </si>
  <si>
    <t xml:space="preserve">US Energy Information Administration, ‚ÄúNatural Gas Gross Stern, Jonathan, ‚ÄúGazprom‚Äôs West-Facing Supply Strategy to Withdrawals and Production,‚Äù Washington, DC: US Depart2020‚Äù, in Henderson, James and Pirani, Simon (ed.) </t>
  </si>
  <si>
    <t xml:space="preserve">us energy information administration, ‚Äúnatural gas gross stern, jonathan, ‚Äúgazprom‚Äôs west-facing supply strategy to withdrawals and production,‚Äù washington, dc: us depart2020‚Äù, in henderson, james and pirani, simon (ed.) </t>
  </si>
  <si>
    <t>The sentiment towards natural gas in the sentence is neutral as it simply mentions a source and title related to natural gas without expressing any positive or negative opinion.</t>
  </si>
  <si>
    <t xml:space="preserve">4 US Energy Information Administration, ‚ÄúUS natural gas prices,‚Äù http://www.eia.gov/dnav/ng/ng_pri_sum_dcu_nus_a.htm.                </t>
  </si>
  <si>
    <t xml:space="preserve">4 us energy information administration, ‚Äúus natural gas prices,‚Äù http://www.eia.gov/dnav/ng/ng_pri_sum_dcu_nus_a.htm.                </t>
  </si>
  <si>
    <t>The sentiment towards natural gas in the sentence is neutral as it simply refers to US natural gas prices without expressing a positive or negative opinion.</t>
  </si>
  <si>
    <t>The sentiment towards natural gas in the sentence is neutral. The sentence provides statistics on the dependence on natural gas for energy needs in various countries, without expressing a clear positive or negative opinion on the use of natural gas.</t>
  </si>
  <si>
    <t xml:space="preserve">5 Werner ten Kate, Laszlo Varro, Anne-Sophie Corbeau, ‚ÄúDeveloping a Natural Gas Trading Hub in Asia,‚Äù International Energy Agency, 2013, http://www.iea.org/media/freepublicaTHE RUSSIA-CHINA GAS DEAL tions/AsianGasHub_WEB.pdf. </t>
  </si>
  <si>
    <t xml:space="preserve">5 werner ten kate, laszlo varro, anne-sophie corbeau, ‚Äúdeveloping a natural gas trading hub in asia,‚Äù international energy agency, 2013, http://www.iea.org/media/freepublicathe russia-china gas deal tions/asiangashub_web.pdf. </t>
  </si>
  <si>
    <t>The sentiment towards natural gas in the sentence is neutral as it simply refers to the development of a natural gas trading hub in Asia without any clear positive or negative connotations.</t>
  </si>
  <si>
    <t xml:space="preserve">92 ‚ÄúGazprom and Enagas Discuss Baltic LNG Transport to Eu78 International Group of Liquefied Natural Gas Importers,      rope and Latin America,‚Äù PennEnergy, December 13, 2013, http:// ‚ÄúThe LNG Industry in 2012,‚Äù p6, http://www.giignl.org/sites/    www.pennenergy.com/articles/pennenergy/2013/12/gazpromdefault/files/PUBLIC_AREA/Publications/giignl_the_lng_ and-enagas-discuss-baltic-lng-transport-to-europe-and-latinindustry_2012.pdf. america.html. </t>
  </si>
  <si>
    <t xml:space="preserve">92 ‚Äúgazprom and enagas discuss baltic lng transport to eu78 international group of liquefied natural gas importers,      rope and latin america,‚Äù pennenergy, december 13, 2013, http:// ‚Äúthe lng industry in 2012,‚Äù p6, http://www.giignl.org/sites/    www.pennenergy.com/articles/pennenergy/2013/12/gazpromdefault/files/public_area/publications/giignl_the_lng_ and-enagas-discuss-baltic-lng-transport-to-europe-and-latinindustry_2012.pdf. america.html. </t>
  </si>
  <si>
    <t>The sentence mentions Gazprom and Enagas discussing Baltic LNG transport to Europe, international groups of LNG importers, and the LNG industry in 2012. The overall sentiment towards natural gas in this sentence is neutral.</t>
  </si>
  <si>
    <t>6          Russia‚Äôs revenues from gas exports are low and provide little leverage for the West AMERICA‚ÄôS NATURAL GAS TURNAROUND ......................</t>
  </si>
  <si>
    <t>6          russia‚Äôs revenues from gas exports are low and provide little leverage for the west america‚Äôs natural gas turnaround ......................</t>
  </si>
  <si>
    <t>The sentiment towards natural gas in the sentence is positive, as it references America's natural gas turnaround as a positive development.</t>
  </si>
  <si>
    <t xml:space="preserve">At 10 bcf/d in 2005 (103 bcm), net imports accounted for 16% of US natural gas consumption.6 Most US gas             By 2013, however, net US natural gas imports had fallen imports were supplied through pipelines from Canada, but        to 3.7 bcf/d (38 bcm) thanks to the shale boom, the lowthe United States was also projected to become one of        est level since 1989,11 and are now half Japan‚Äôs levels and largest importers of liquefied natural gas (LNG).7              less than Germany‚Äôs or Italy‚Äôs.12 Net imports accounted for only 5% of total consumption, compared to the 29% foreIn its 2005 Annual Energy Outlook (AEO), the US Encast by the EIA in 2005, almost none of which came from ergy Information Administration (EIA) projected net US LNG.13 The 9.4 bcf/d (97 bcm) of LNG the US was pronatural gas imports would grow to almost 17 bcf/d (175 jected to import by 2013 is now available for other global bcm)8 by 2013 (Figure 2). </t>
  </si>
  <si>
    <t xml:space="preserve">at 10 bcf/d in 2005 (103 bcm), net imports accounted for 16% of us natural gas consumption.6 most us gas             by 2013, however, net us natural gas imports had fallen imports were supplied through pipelines from canada, but        to 3.7 bcf/d (38 bcm) thanks to the shale boom, the lowthe united states was also projected to become one of        est level since 1989,11 and are now half japan‚Äôs levels and largest importers of liquefied natural gas (lng).7              less than germany‚Äôs or italy‚Äôs.12 net imports accounted for only 5% of total consumption, compared to the 29% forein its 2005 annual energy outlook (aeo), the us encast by the eia in 2005, almost none of which came from ergy information administration (eia) projected net us lng.13 the 9.4 bcf/d (97 bcm) of lng the us was pronatural gas imports would grow to almost 17 bcf/d (175 jected to import by 2013 is now available for other global bcm)8 by 2013 (figure 2). </t>
  </si>
  <si>
    <t>The sentiment towards natural gas in the sentence is neutral. The statement provides information about the decrease in net US natural gas imports due to the shale boom, projecting the United States to become one of the largest importers of liquefied natural gas (LNG).</t>
  </si>
  <si>
    <t>The sentence provides information on natural gas prices by region over a period of years, with no clear positive or negative sentiment expressed.</t>
  </si>
  <si>
    <t xml:space="preserve">Grant Smith, Golnar Motevalli and Wael Mahdi, ‚ÄúSaudi-Venezuela OPEC Split Plays Out Behind Closed Doors,‚Äù Bloomberg News, December 2, 2014. http://www.bloomberg.com/news/2014-12-02/saudi-venezuela-opec-split-playsout-behind-closed-doors.html  3      Based on production of crude oil, condensates, natural gas liquids, refinery processing gain, and other liquids, including biofuels. </t>
  </si>
  <si>
    <t xml:space="preserve">grant smith, golnar motevalli and wael mahdi, ‚Äúsaudi-venezuela opec split plays out behind closed doors,‚Äù bloomberg news, december 2, 2014. http://www.bloomberg.com/news/2014-12-02/saudi-venezuela-opec-split-playsout-behind-closed-doors.html  3      based on production of crude oil, condensates, natural gas liquids, refinery processing gain, and other liquids, including biofuels. </t>
  </si>
  <si>
    <t>The sentence provides a neutral stance towards natural gas, mentioning it along with other forms of energy production without expressing a positive or negative sentiment.</t>
  </si>
  <si>
    <t>The sentiment towards natural gas in the sentence is neutral as it talks about the production of oil-like natural gas liquids (NGLs) and the changing conditions in the US oil market, prompting a reevaluation of export restrictions.</t>
  </si>
  <si>
    <t xml:space="preserve">‚ÄúOil and Natural Gas Sector: New Source Performance Standards and National Emissions Standards for Hazardous Air ‚Äî‚Äî‚Äî, International Trade Administration. </t>
  </si>
  <si>
    <t xml:space="preserve">‚Äúoil and natural gas sector: new source performance standards and national emissions standards for hazardous air ‚Äî‚Äî‚Äî, international trade administration. </t>
  </si>
  <si>
    <t>The sentence provides information about regulations and standards in the oil and natural gas sector without expressing a positive or negative opinion towards natural gas.</t>
  </si>
  <si>
    <t>See Oil &amp; Gas Journal, ‚ÄúWorldwide Revinery Survey duction of Natural Gas Liquids and Liquid Refinery Gas-              and Complexity Analysis,‚Äù http://ogjresearch.stores.yahoo.net/ es,‚Äù     http://www.eia.gov/dnav/pet/hist/LeafHandler.ashx?</t>
  </si>
  <si>
    <t>see oil &amp; gas journal, ‚Äúworldwide revinery survey duction of natural gas liquids and liquid refinery gas-              and complexity analysis,‚Äù http://ogjresearch.stores.yahoo.net/ es,‚Äù     http://www.eia.gov/dnav/pet/hist/leafhandler.ashx?</t>
  </si>
  <si>
    <t>The sentiment towards natural gas in the sentence is neutral, as it provides information about the production and complexity analysis of natural gas liquids and liquid refinery gas.</t>
  </si>
  <si>
    <t xml:space="preserve">The See Energy Information Administration, ‚ÄúPetroleum and Oth-           EIA defines lease condensate as ‚Äúlight liquid hydrocarbons reer Liquids: Exports,‚Äù 26 Novemb 2014, http://www.eia.gov/          coved from lease separators or field facilities at associated and dnav/pet/pet_move_exp_dc_nus-z00_mbblpd_m.htm.                       nonassociated natural gas wells. </t>
  </si>
  <si>
    <t xml:space="preserve">the see energy information administration, ‚Äúpetroleum and oth-           eia defines lease condensate as ‚Äúlight liquid hydrocarbons reer liquids: exports,‚Äù 26 novemb 2014, http://www.eia.gov/          coved from lease separators or field facilities at associated and dnav/pet/pet_move_exp_dc_nus-z00_mbblpd_m.htm.                       nonassociated natural gas wells. </t>
  </si>
  <si>
    <t>The sentiment towards natural gas in the sentence is neutral as it simply provides a definition of lease condensate without expressing any positive or negative opinion.</t>
  </si>
  <si>
    <t>‚ÄúWorld crude oil and natural gas: a demand and       ber 2014. http://www.foreignaffairs.com/articles/142333/robsupply model.‚Äù</t>
  </si>
  <si>
    <t>‚Äúworld crude oil and natural gas: a demand and       ber 2014. http://www.foreignaffairs.com/articles/142333/robsupply model.‚Äù</t>
  </si>
  <si>
    <t>The sentiment towards natural gas in the sentence is neutral as it is mentioned along with crude oil in a discussion about demand and supply models.</t>
  </si>
  <si>
    <t xml:space="preserve">‚ÄúMethane Leakage from North American Natural Gas Systems,‚Äù Science        156 International Monetary Fund, ‚ÄúOil Scarcity, Growth, and 343, February 2014, pp. 733-735, http://www.sciencemag.org/          Global Markets,‚Äù World Economic Outlook, April 2011, http:// content/343/6172/733.summary; G. </t>
  </si>
  <si>
    <t xml:space="preserve">‚Äúmethane leakage from north american natural gas systems,‚Äù science        156 international monetary fund, ‚Äúoil scarcity, growth, and 343, february 2014, pp. 733-735, http://www.sciencemag.org/          global markets,‚Äù world economic outlook, april 2011, http:// content/343/6172/733.summary; g. </t>
  </si>
  <si>
    <t>The sentence expresses concern about methane leakage from North American natural gas systems, indicating a negative sentiment towards natural gas.</t>
  </si>
  <si>
    <t xml:space="preserve">Krichene, ‚ÄúWorld crude oil and natural gas: a de-         which point the premium fell to less than $3/bbl on average. mand and supply model,‚Äù Energy Economics 24.6 (2002): pp. </t>
  </si>
  <si>
    <t xml:space="preserve">krichene, ‚Äúworld crude oil and natural gas: a de-         which point the premium fell to less than $3/bbl on average. mand and supply model,‚Äù energy economics 24.6 (2002): pp. </t>
  </si>
  <si>
    <t>The sentiment towards natural gas in the sentence is neutral as it is discussing a demand and supply model related to natural gas.</t>
  </si>
  <si>
    <t xml:space="preserve">Krauss, ‚ÄúWith Natural Gas Byproduct, Iran Sidesteps Sanctions‚Äù, New York Times, 12 August 2014, http://www.nytimes.com/2014/08/13/business/energy-environment/with-a- THE PADD SYSTEM natural-gas-byproduct-iran-sidesteps-oil-sanctions.html. </t>
  </si>
  <si>
    <t xml:space="preserve">krauss, ‚Äúwith natural gas byproduct, iran sidesteps sanctions‚Äù, new york times, 12 august 2014, http://www.nytimes.com/2014/08/13/business/energy-environment/with-a- the padd system natural-gas-byproduct-iran-sidesteps-oil-sanctions.html. </t>
  </si>
  <si>
    <t>The sentiment towards natural gas in the sentence is positive as it is being utilized by Iran to sidestep oil sanctions.</t>
  </si>
  <si>
    <t xml:space="preserve">Petron, et al., ‚ÄúA new look         www.imf.org/external/pubs/ft/weo/2011/01/pdf/c3.pdf. at methane and non methane hydrocarbon emissions from oil and natural gas operations in the Colorado Denver-Julesburg Basin,‚Äù      157 D. </t>
  </si>
  <si>
    <t xml:space="preserve">petron, et al., ‚Äúa new look         www.imf.org/external/pubs/ft/weo/2011/01/pdf/c3.pdf. at methane and non methane hydrocarbon emissions from oil and natural gas operations in the colorado denver-julesburg basin,‚Äù      157 d. </t>
  </si>
  <si>
    <t>The sentence provides information about a study on methane and non-methane hydrocarbon emissions from oil and natural gas operations in the Colorado Denver-Julesburg basin. It does not express a clear positive or negative sentiment towards natural gas.</t>
  </si>
  <si>
    <t xml:space="preserve">At present, the same exact condensate molecules may in Beyond condensate and exchanges, Commerce has the             some cases already be treated differently for the purposes authority to approve exports on a case-by-case basis ‚Äúif      of export, depending on whether they came from the field BIS determines that the proposed export is consistent         or from a natural gas processing plant, so such a change with the national interest and the purposes of the En-        would have some justification in addressing that inconsisergy Policy and Conservation Act (EPCA).‚Äù </t>
  </si>
  <si>
    <t xml:space="preserve">at present, the same exact condensate molecules may in beyond condensate and exchanges, commerce has the             some cases already be treated differently for the purposes authority to approve exports on a case-by-case basis ‚Äúif      of export, depending on whether they came from the field bis determines that the proposed export is consistent         or from a natural gas processing plant, so such a change with the national interest and the purposes of the en-        would have some justification in addressing that inconsisergy policy and conservation act (epca).‚Äù </t>
  </si>
  <si>
    <t>The sentiment towards natural gas in the sentence is neutral. The sentence discusses the different treatment of condensate molecules depending on whether they came from the field or a natural gas processing plant for the purposes of export approval.</t>
  </si>
  <si>
    <t xml:space="preserve">And, s explined in the next section, t lest two the public approval process for natural gas exports, which      recent BIS classification rulings indicate that even simpler are granted for a period of time to a particular entity.        processing of stabilization followed by treatment through a distillation tower qualifies very light crude oil, known as Refined products                                                ‚Äúcondensate,‚Äù for export as a refined product. </t>
  </si>
  <si>
    <t xml:space="preserve">and, s explined in the next section, t lest two the public approval process for natural gas exports, which      recent bis classification rulings indicate that even simpler are granted for a period of time to a particular entity.        processing of stabilization followed by treatment through a distillation tower qualifies very light crude oil, known as refined products                                                ‚Äúcondensate,‚Äù for export as a refined product. </t>
  </si>
  <si>
    <t>The sentiment towards natural gas in the sentence is neutral as it discusses the process for exporting natural gas and classifying it as a refined product for export.</t>
  </si>
  <si>
    <t xml:space="preserve">Frankel, ‚ÄúNational Secudensates as light liquid hydrocarbons recovered from lease sep-     rity and Domestic Oil Depletion,‚Äù Discussion Paper 2014-58 arators or field facilities at associated and nonassociated natural (Cambridge, MA: Harvard Environmental Economics Progas wells, and natural  liquids as a group of hydrocarbons       gram, September 2014). including ethane, propane, normal butane, isobutane, and natural gasoline (genely including natu gas plant liquids and all 10     Yergin, The Prize, p. </t>
  </si>
  <si>
    <t xml:space="preserve">frankel, ‚Äúnational secudensates as light liquid hydrocarbons recovered from lease sep-     rity and domestic oil depletion,‚Äù discussion paper 2014-58 arators or field facilities at associated and nonassociated natural (cambridge, ma: harvard environmental economics progas wells, and natural  liquids as a group of hydrocarbons       gram, september 2014). including ethane, propane, normal butane, isobutane, and natural gasoline (genely including natu gas plant liquids and all 10     yergin, the prize, p. </t>
  </si>
  <si>
    <t>The sentence does not express a clear positive or negative sentiment towards natural gas. It simply discusses the different components of natural gas and its recovery process.</t>
  </si>
  <si>
    <t xml:space="preserve">While increased production necessarily gy Agency (IEA) and US Energy Information Administration            leads to faster resource depletion, some political leaders had (EIA), this study uses the term ‚Äúoil‚Äù to refer to crude oil, con-   long argued that national security was best served by conservdensates, and natural gas liquids (NGLs). </t>
  </si>
  <si>
    <t xml:space="preserve">while increased production necessarily gy agency (iea) and us energy information administration            leads to faster resource depletion, some political leaders had (eia), this study uses the term ‚Äúoil‚Äù to refer to crude oil, con-   long argued that national security was best served by conservdensates, and natural gas liquids (ngls). </t>
  </si>
  <si>
    <t>The sentiment towards natural gas in the sentence is neutral as it is mentioned as one of the resources alongside crude oil and natural gas liquids (ngls).</t>
  </si>
  <si>
    <t xml:space="preserve">149 See, e.g., Allen et al., ‚ÄúMeasurements of methane emis53. sions at natural gas production sites in the United States,‚Äù PNAS (2013), http://www.pnas.org/content/110/44/17768.full; Jack138 EIA, ‚ÄúEnergy and Finance, What Drives Crude Oil Pric-        son et al., ‚ÄúThe Environmental Costs and Benefits of Fracking,‚Äù es, Supply: OPEC,‚Äù http://www.eia.gov/finance/markets/sup-       Annual Review of Environment and Resources Vol. 39: 3 pp. 27ply-opec.cfm. 362 (2014), http://www.annualreviews.org/doi/pdf/10.1146/ annurev-environ-031113-144051; Jackson et al., ‚ÄúIncreased 139 R. </t>
  </si>
  <si>
    <t xml:space="preserve">149 see, e.g., allen et al., ‚Äúmeasurements of methane emis53. sions at natural gas production sites in the united states,‚Äù pnas (2013), http://www.pnas.org/content/110/44/17768.full; jack138 eia, ‚Äúenergy and finance, what drives crude oil pric-        son et al., ‚Äúthe environmental costs and benefits of fracking,‚Äù es, supply: opec,‚Äù http://www.eia.gov/finance/markets/sup-       annual review of environment and resources vol. 39: 3 pp. 27ply-opec.cfm. 362 (2014), http://www.annualreviews.org/doi/pdf/10.1146/ annurev-environ-031113-144051; jackson et al., ‚Äúincreased 139 r. </t>
  </si>
  <si>
    <t>The sentence discusses measurements of methane emissions at natural gas production sites, as well as the environmental costs and benefits of fracking. It presents information without expressing a clear positive or negative sentiment towards natural gas.</t>
  </si>
  <si>
    <t xml:space="preserve">Russett, ‚ÄúTrade Does ProNatural Gas Exports: An Opportunity for America‚Äù (Washington,    mote Peace: New Simultaneous Estimates of the Reciprocal DC: Peterson Institute for International Economics, February     Effects of Trade and Conflict,‚Äù Journal of Peace Research 47(6), 2013), p. 8, http://www.piie.com/publications/pb/pb13-6.pdf.     2010, pp. 763‚Äì74, http://jpr.sagepub.com/content/47/6/763. full.pdf+html. </t>
  </si>
  <si>
    <t xml:space="preserve">russett, ‚Äútrade does pronatural gas exports: an opportunity for america‚Äù (washington,    mote peace: new simultaneous estimates of the reciprocal dc: peterson institute for international economics, february     effects of trade and conflict,‚Äù journal of peace research 47(6), 2013), p. 8, http://www.piie.com/publications/pb/pb13-6.pdf.     2010, pp. 763‚Äì74, http://jpr.sagepub.com/content/47/6/763. full.pdf+html. </t>
  </si>
  <si>
    <t>The sentiment towards natural gas in the sentence is neutral as it simply references a publication that discusses pronatural gas exports as an opportunity for America.</t>
  </si>
  <si>
    <t xml:space="preserve">An ed the president to ‚Äúpromulgate a rule prohibiting the exinteragency task force had concluded that allowing exports port of crude oil and natural gas produced in the United of refined products would be in the national interest, that States,‚Äù with some exceptions, including those necessary the domestic economy was no longer threatened by excessive for participation in the IEP. </t>
  </si>
  <si>
    <t xml:space="preserve">an ed the president to ‚Äúpromulgate a rule prohibiting the exinteragency task force had concluded that allowing exports port of crude oil and natural gas produced in the united of refined products would be in the national interest, that states,‚Äù with some exceptions, including those necessary the domestic economy was no longer threatened by excessive for participation in the iep. </t>
  </si>
  <si>
    <t>The statement appears to have a neutral sentiment towards natural gas, discussing the authorization of exports within the United States.</t>
  </si>
  <si>
    <t>Natural Resources Natural Gas Liquids and Liquid Refinery Gases.‚Äù http://www.eia.gov/ Journal 18, October 1978.http://lawschool.unm.edu/nrj/voldnav/pet/hist/LeafHandler.ashx?</t>
  </si>
  <si>
    <t>natural resources natural gas liquids and liquid refinery gases.‚Äù http://www.eia.gov/ journal 18, october 1978.http://lawschool.unm.edu/nrj/voldnav/pet/hist/leafhandler.ashx?</t>
  </si>
  <si>
    <t>The sentiment towards natural gas in the sentence is neutral, as it simply mentions natural gas in the context of natural resources without expressing any positive or negative opinion towards it.</t>
  </si>
  <si>
    <t xml:space="preserve">1991 Natural Gas Sector Hydraulically Fractured Oil Well ComplePR Newswire Association LLC, 1 December 2014. http:// tions and Associated Gas during Ongoing Production.‚Äù </t>
  </si>
  <si>
    <t xml:space="preserve">1991 natural gas sector hydraulically fractured oil well complepr newswire association llc, 1 december 2014. http:// tions and associated gas during ongoing production.‚Äù </t>
  </si>
  <si>
    <t>The sentence does not express a positive or negative sentiment towards natural gas, simply stating that natural gas was used in a hydraulically fractured oil well in 1991.</t>
  </si>
  <si>
    <t xml:space="preserve">61 IEA, ‚ÄúMedium-Term Oil Market Report, Executive Summary,‚Äù p. 14, http://www.iea.org/Textbase/npsum/MTOMR53 Includes crude, condensates and natural gas liquids          2014sum.pdf; OPEC, ‚ÄúAnnual Statistical Bulletin 2014,‚Äù ta(NGLs). bles 3.20 (World Exports of Petroleum Products by Country) and 3.24 (World Imports of Petroleum Products by Country), 54 For details on US crude oil demand, see EIA‚Äôs ‚ÄúProducts           http://www.opec.org/library/Annual%20Statistical%20BulleSupplied‚Äù data: http://www.eia.gov/dnav/pet/pet_cons_psup_           tin/interactive/current/FileZ/Main.htm. dc_nus_mbblpd_m.htm. </t>
  </si>
  <si>
    <t xml:space="preserve">61 iea, ‚Äúmedium-term oil market report, executive summary,‚Äù p. 14, http://www.iea.org/textbase/npsum/mtomr53 includes crude, condensates and natural gas liquids          2014sum.pdf; opec, ‚Äúannual statistical bulletin 2014,‚Äù ta(ngls). bles 3.20 (world exports of petroleum products by country) and 3.24 (world imports of petroleum products by country), 54 for details on us crude oil demand, see eia‚Äôs ‚Äúproducts           http://www.opec.org/library/annual%20statistical%20bullesupplied‚Äù data: http://www.eia.gov/dnav/pet/pet_cons_psup_           tin/interactive/current/filez/main.htm. dc_nus_mbblpd_m.htm. </t>
  </si>
  <si>
    <t>The sentence provides information about natural gas liquids along with other petroleum products, with no clear positive or negative sentiment expressed.</t>
  </si>
  <si>
    <t>The sentiment towards natural gas in the sentence is negative, mentioning that the supply of natural gas is drying up and affecting power plants.</t>
  </si>
  <si>
    <t>The sentiment towards natural gas in the sentence is neutral as it discusses the logistical issues faced by natural gas refineries in Mexico without expressing a clear positive or negative opinion.</t>
  </si>
  <si>
    <t>There is a neutral sentiment towards natural gas as PEMEX gas has been stagnant in trying to accommodate the natural gas demand of its clients.</t>
  </si>
  <si>
    <t>The statement mentions discrepancies in the consumption of natural gas but also highlights that coordinating the main actors has not been effectively empowered to arbitrate.</t>
  </si>
  <si>
    <t>The sentiment towards natural gas in the sentence is positive, as it is seen as a more cost-effective alternative to shipping high sulfur heavy fuel oil due to infrastructure bottlenecks and natural gas prices.</t>
  </si>
  <si>
    <t>The sentiment towards natural gas in the sentence is positive, highlighting its importance in US product exports to Mexico and its potential for further growth in the medium-term.</t>
  </si>
  <si>
    <t>The statement is neutral towards natural gas, mentioning the possibility of expanding exports through exchanges with Mexico.</t>
  </si>
  <si>
    <t xml:space="preserve">In the medium-term Mexican crude oil exports to energypolicy.columbia.edu | FEBRUARY 2015 ¬≠¬≠ | 5  ISSUE BRIEF: US CRUDE OIL EXCHANGES WITH MEXICO the US will tend to stagnate and possibly decline, but oil product and natural gas imports will continue to expand. </t>
  </si>
  <si>
    <t xml:space="preserve">in the medium-term mexican crude oil exports to energypolicy.columbia.edu | february 2015 ¬≠¬≠ | 5  issue brief: us crude oil exchanges with mexico the us will tend to stagnate and possibly decline, but oil product and natural gas imports will continue to expand. </t>
  </si>
  <si>
    <t>The sentiment towards natural gas in the sentence is neutral, as it is mentioned as one of the products that will continue to expand in imports from Mexico.</t>
  </si>
  <si>
    <t xml:space="preserve">‚ÄúWith Natural Gas Byproduct, Iran Sidesteps Sanctions.‚Äù </t>
  </si>
  <si>
    <t xml:space="preserve">‚Äúwith natural gas byproduct, iran sidesteps sanctions.‚Äù </t>
  </si>
  <si>
    <t>The sentiment towards natural gas in the sentence is neutral, as it is simply stating a fact without expressing a positive or negative opinion.</t>
  </si>
  <si>
    <t xml:space="preserve">In the main this is due to (a) a ‚Äúbacklog‚Äù of wells   ing conventional gas, coal bed methane, shale gas, and drilled in the Marcellus shale achieving delayed pipeline     synthetic natural gas‚Äîfrom coal); and (b) pipeline imhookup, and (b) the coproduction of gas in wells drilled      port volumes from Myanmar, Turkmenistan and Central primarily to produce NGLs and to a lesser extent shale (or    Asia, and from East Siberia, following the recent signing tight) oil. </t>
  </si>
  <si>
    <t xml:space="preserve">in the main this is due to (a) a ‚Äúbacklog‚Äù of wells   ing conventional gas, coal bed methane, shale gas, and drilled in the marcellus shale achieving delayed pipeline     synthetic natural gas‚Äîfrom coal); and (b) pipeline imhookup, and (b) the coproduction of gas in wells drilled      port volumes from myanmar, turkmenistan and central primarily to produce ngls and to a lesser extent shale (or    asia, and from east siberia, following the recent signing tight) oil. </t>
  </si>
  <si>
    <t>The sentiment towards natural gas in the sentence is neutral, discussing various factors such as delayed pipelines, coproduction of gas, and import volumes from different regions.</t>
  </si>
  <si>
    <t>The sentiment towards natural gas in the sentence is neutral as it simply mentions a group of liquefied natural gas importers without expressing any positive or negative opinions.</t>
  </si>
  <si>
    <t>The rate Figure 1: Qatar‚Äôs natural gas production 1990‚Äì2013 Billion cubic meters 180 160 140 120 100 80 60 40 20 0 1990   1991   1992   1993   1994   1995   1996   1997   1998   1999   2000   2001   2002   2003   2004   2005   2006   2007   2008   2009   2010   2011   2012   2013 Source: BP Statistical Review. energypolicy@columbia.edu | MARCH 2015 ¬≠¬≠ | 9  THE US SHALE GAS REVOLUTION AND ITS IMPACT ON QATAR‚ÄôS POSITION IN GAS MARKETS Figure 2: Qatar‚Äôs liquid production 2012‚Äì16 Million barrels per day 2.5 2 1.5 1 0.5 0 2012             2013         2014           2015           2016 Crude Oil  Condensates &amp; NGLs Source: Qatar National Bank.</t>
  </si>
  <si>
    <t>the rate figure 1: qatar‚Äôs natural gas production 1990‚Äì2013 billion cubic meters 180 160 140 120 100 80 60 40 20 0 1990   1991   1992   1993   1994   1995   1996   1997   1998   1999   2000   2001   2002   2003   2004   2005   2006   2007   2008   2009   2010   2011   2012   2013 source: bp statistical review. energypolicy@columbia.edu | march 2015 ¬≠¬≠ | 9  the us shale gas revolution and its impact on qatar‚Äôs position in gas markets figure 2: qatar‚Äôs liquid production 2012‚Äì16 million barrels per day 2.5 2 1.5 1 0.5 0 2012             2013         2014           2015           2016 crude oil  condensates &amp; ngls source: qatar national bank.</t>
  </si>
  <si>
    <t>The sentiment towards natural gas in the sentence is neutral as it simply presents data on Qatar's natural gas production without expressing any positive or negative opinion.</t>
  </si>
  <si>
    <t xml:space="preserve">2 | ¬≠¬≠ CENTER ON GLOBAL ENERGY POLICY | COLUMBIA SIPA  THE US SHALE GAS REVOLUTION AND ITS IMPACT ON QATAR‚ÄôS POSITION IN GAS MARKETS EXECUTIVE SUMMARY Since the discovery of the massive wet gas North Field         ‚Ä¢     The United States will be in a strong position to (the largest nonassociated gas field in the world) in 1971,1         compete with Qatar to serve as a swing supplier Qatar has achieved a prominent position as the world‚Äôs               between Asia and Europe/South America, as US current largest liquefied natural gas (LNG) exporter and a           LNG exports will not be destination-restricted. critical ‚Äúswing supplier‚Äù or arbitrageur, optimizing its sales       This implies that in addition to the absolute volbetween Asian and European markets. </t>
  </si>
  <si>
    <t xml:space="preserve">2 | ¬≠¬≠ center on global energy policy | columbia sipa  the us shale gas revolution and its impact on qatar‚Äôs position in gas markets executive summary since the discovery of the massive wet gas north field         ‚Ä¢     the united states will be in a strong position to (the largest nonassociated gas field in the world) in 1971,1         compete with qatar to serve as a swing supplier qatar has achieved a prominent position as the world‚Äôs               between asia and europe/south america, as us current largest liquefied natural gas (lng) exporter and a           lng exports will not be destination-restricted. critical ‚Äúswing supplier‚Äù or arbitrageur, optimizing its sales       this implies that in addition to the absolute volbetween asian and european markets. </t>
  </si>
  <si>
    <t>The sentiment towards natural gas in the given sentence is neutral, focusing on the competition between the United States and Qatar as swing suppliers in the gas markets. It highlights the potential impact of the US shale gas revolution on Qatar's position as a prominent LNG exporter.</t>
  </si>
  <si>
    <t xml:space="preserve">Business Monitor International (BMI) estimates energypolicy@columbia.edu | MARCH 2015 ¬≠¬≠ | 15  THE US SHALE GAS REVOLUTION AND ITS IMPACT ON QATAR‚ÄôS POSITION IN GAS MARKETS that by 2022, production could reach nearly 190 Bcm,                 various forecasts, the overall message is clear: without an increase of 31.5 Bcm from the 2013 level.10 The EIA               lifting the moratorium on the North Field, the expect2013 International Energy Outlook is slightly more op-               ed increase in natural gas production will be most likely timistic, estimating Qatar‚Äôs production as reaching 199              absorbed by the domestic market, hence limiting the poBcm in 2022 (an increase of 38  from their 2013                   tential to increase exports from current levels. production level). </t>
  </si>
  <si>
    <t xml:space="preserve">business monitor international (bmi) estimates energypolicy@columbia.edu | march 2015 ¬≠¬≠ | 15  the us shale gas revolution and its impact on qatar‚Äôs position in gas markets that by 2022, production could reach nearly 190 bcm,                 various forecasts, the overall message is clear: without an increase of 31.5 bcm from the 2013 level.10 the eia               lifting the moratorium on the north field, the expect2013 international energy outlook is slightly more op-               ed increase in natural gas production will be most likely timistic, estimating qatar‚Äôs production as reaching 199              absorbed by the domestic market, hence limiting the pobcm in 2022 (an increase of 38  from their 2013                   tential to increase exports from current levels. production level). </t>
  </si>
  <si>
    <t>The sentiment towards natural gas in the sentence is neutral. The focus is on the potential increase in production and consumption of natural gas, with a limiting factor being the potential to increase exports due to higher domestic market demand.</t>
  </si>
  <si>
    <t xml:space="preserve">28 Asian natural gas and LNG demand                                          Figure 14: Indicative regional price paths 2010‚Äì30, More flexible pricing arrangements                                         Scenarios 2 and 3 ........................................................... </t>
  </si>
  <si>
    <t xml:space="preserve">28 asian natural gas and lng demand                                          figure 14: indicative regional price paths 2010‚Äì30, more flexible pricing arrangements                                         scenarios 2 and 3 ........................................................... </t>
  </si>
  <si>
    <t>The statement provides information about Asian natural gas and LNG demand, as well as possible price paths and pricing arrangements from 2010 to 2030. The sentiment towards natural gas is neutral.</t>
  </si>
  <si>
    <t>‚ÄúRas Laffan Liquefied Natural Gas Co.‚Äù</t>
  </si>
  <si>
    <t>‚Äúras laffan liquefied natural gas co.‚Äù</t>
  </si>
  <si>
    <t>The sentence does not express a positive or negative sentiment towards natural gas. It simply mentions the name of a company involved in liquefied natural gas.</t>
  </si>
  <si>
    <t xml:space="preserve">Once US LNG exports commence in late 2015         of an agreement with Gazprom for 38 Bcm/year of pipe(from Cheniere Energy‚Äôs Sabine Pass facility) and grow        line gas beginning in 2018.21 A consequent range in LNG substantially beyond 2018, it is likely that much of the      import requirements for China for 2020 is from 69 Bcm/ additional production required to meet domestic demand        year to 157 Bcm/year. and export volumes will need to be met by dry shale gas       China is the key global natural gas growth market. </t>
  </si>
  <si>
    <t xml:space="preserve">once us lng exports commence in late 2015         of an agreement with gazprom for 38 bcm/year of pipe(from cheniere energy‚Äôs sabine pass facility) and grow        line gas beginning in 2018.21 a consequent range in lng substantially beyond 2018, it is likely that much of the      import requirements for china for 2020 is from 69 bcm/ additional production required to meet domestic demand        year to 157 bcm/year. and export volumes will need to be met by dry shale gas       china is the key global natural gas growth market. </t>
  </si>
  <si>
    <t>The sentiment towards natural gas in the sentence is positive, highlighting the potential growth and demand for natural gas in China as a key global market for natural gas.</t>
  </si>
  <si>
    <t>The sentiment towards natural gas in the sentence is neutral, as it simply states the amount of natural gas consumed without expressing any positive or negative opinion.</t>
  </si>
  <si>
    <t xml:space="preserve">For 2020, ChiHub price spike (due to abnormally cold weather in the        na‚Äôs natural gas demand ranges from 295 Bcm/year (IEA, United States) prices have been below the generally ac-       2014) to 400 Bcm/year (Chinese government planning cepted ‚Äúbreak-even‚Äù band for some of the major dry shale      target). </t>
  </si>
  <si>
    <t xml:space="preserve">for 2020, chihub price spike (due to abnormally cold weather in the        na‚Äôs natural gas demand ranges from 295 bcm/year (iea, united states) prices have been below the generally ac-       2014) to 400 bcm/year (chinese government planning cepted ‚Äúbreak-even‚Äù band for some of the major dry shale      target). </t>
  </si>
  <si>
    <t>The sentiment towards natural gas in the sentence is neutral, as it discusses fluctuations in natural gas prices and demand without expressing a positive or negative opinion.</t>
  </si>
  <si>
    <t>46 Qatar‚Äôs oil and gas reserves LNG projects                                                                      FIGURES The moratorium on additional production                                           Figure 1: Qatar‚Äôs natural gas production 1990‚Äì2013 .........</t>
  </si>
  <si>
    <t>46 qatar‚Äôs oil and gas reserves lng projects                                                                      figures the moratorium on additional production                                           figure 1: qatar‚Äôs natural gas production 1990‚Äì2013 .........</t>
  </si>
  <si>
    <t>The sentence discusses Qatar's oil and gas reserves and LNG projects, with a mention of a moratorium on additional production. The overall sentiment is neutral towards natural gas in this context.</t>
  </si>
  <si>
    <t>The sentence presents factual information about the expected increase in consumption of natural gas for exports and chemicals production. The overall sentiment is neutral as it does not express a positive or negative opinion towards natural gas.</t>
  </si>
  <si>
    <t>The statement is neutral and does not show a particular positive or negative sentiment towards natural gas in the Middle East and North Africa.</t>
  </si>
  <si>
    <t>13 Domestic consumption versus exports                                               Figure 6: Natural gas consumption 2000‚Äì13 ...................</t>
  </si>
  <si>
    <t>13 domestic consumption versus exports                                               figure 6: natural gas consumption 2000‚Äì13 ...................</t>
  </si>
  <si>
    <t>The sentiment towards natural gas in the sentence is neutral as it simply presents a comparison between domestic consumption and exports of natural gas from 2000 to 2013 without expressing any positive or negative views.</t>
  </si>
  <si>
    <t>The sentiment towards natural gas in the sentence is neutral, as it simply refers to an international group of liquefied natural gas importers without expressing any positive or negative feelings towards natural gas itself.</t>
  </si>
  <si>
    <t>Figure 6: Natural gas consumption 2000‚Äì13 Billion cubic meters 30.0 25.0 20.0 15.0 10.0 5.0 2000 2001 2002 2003 2004 2005 2006 2007 2008 2009 2010 2011 2012 2013 Source: BP (2014). energypolicy@columbia.edu | MARCH 2015 ¬≠¬≠ | 13  THE US SHALE GAS REVOLUTION AND ITS IMPACT ON QATAR‚ÄôS POSITION IN GAS MARKETS tricity and water are provided at no cost to Qatari nation-                There are currently two GTL plants in operation in Qaals and at highly subsidized prices to expatriates.</t>
  </si>
  <si>
    <t>figure 6: natural gas consumption 2000‚Äì13 billion cubic meters 30.0 25.0 20.0 15.0 10.0 5.0 2000 2001 2002 2003 2004 2005 2006 2007 2008 2009 2010 2011 2012 2013 source: bp (2014). energypolicy@columbia.edu | march 2015 ¬≠¬≠ | 13  the us shale gas revolution and its impact on qatar‚Äôs position in gas markets tricity and water are provided at no cost to qatari nation-                there are currently two gtl plants in operation in qaals and at highly subsidized prices to expatriates.</t>
  </si>
  <si>
    <t>The sentence simply provides data on natural gas consumption from 2000 to 2013 and mentions the impact of the US shale gas revolution on Qatar's position in gas markets. It does not express any positive or negative sentiment towards natural gas.</t>
  </si>
  <si>
    <t>The sentiment towards natural gas in the sentence is neutral as it is simply providing a location of where information about natural gas can be found.</t>
  </si>
  <si>
    <t xml:space="preserve">Although there are differing views on the market             ronment in which Qatar conducts its LNG business: dynamics in this time frame, this price pattern would be ‚Ä¢    the level of US domestic gas production and LNG consistent with a model where the marginal flexible LNG exports supplier (be it a Middle East or African LNG exporter) had similar shipping costs to Japan/South Korea and                   ‚Ä¢    the level of non-US LNG supply after 2015 north-west Europe. ‚Ä¢    shale gas production outside North America Shortly after the Fukushima nuclear accident, the addi‚Ä¢ the direction of future supplies from Russia tional LNG import requirements of Japan (in addition to continuing LNG demand growth elsewhere in Asia) were                      ‚Ä¢    Asian natural gas and LNG demand reflected in much higher spot price levels. </t>
  </si>
  <si>
    <t xml:space="preserve">although there are differing views on the market             ronment in which qatar conducts its lng business: dynamics in this time frame, this price pattern would be ‚Ä¢    the level of us domestic gas production and lng consistent with a model where the marginal flexible lng exports supplier (be it a middle east or african lng exporter) had similar shipping costs to japan/south korea and                   ‚Ä¢    the level of non-us lng supply after 2015 north-west europe. ‚Ä¢    shale gas production outside north america shortly after the fukushima nuclear accident, the addi‚Ä¢ the direction of future supplies from russia tional lng import requirements of japan (in addition to continuing lng demand growth elsewhere in asia) were                      ‚Ä¢    asian natural gas and lng demand reflected in much higher spot price levels. </t>
  </si>
  <si>
    <t>The sentiment towards natural gas in the sentence is neutral, as it discusses different factors affecting the LNG market without expressing a clear positive or negative opinion.</t>
  </si>
  <si>
    <t xml:space="preserve">These fuels are in early research or pilot stages, and the first domestic Advanced (D5)                               commercial-scale cellulosic ethanol plants are 50%+ Lifecycle GHG reduction Sugarcane Ethanol, biobutanol, bionaphta,...                 now opening.9 The EPA has also qualified natural gas produced by landfills, municipal wastewater Conventional (D6)                              treatment facilities, and agricultural digesters as a 20%+ Lifecycle GHG reduction Corn ethanol, some biomass-based diesels,...                  cellulosic fuel when used for transportation.10 Source: EPA                                                             ‚Ä¢ The remaining ‚Äúother‚Äù category consists of 8 | ¬≠¬≠CENTER ON GLOBAL ENERGY POLICY | COLUMBIA SIPA  THE RENEWABLE FUEL STANDARD: A PATH FORWARD nondiesel, noncellulosic biofuels that achieve a            ‚Ä¢ EPA‚Äôs annual determination of the cellulosic RVO 50% GHG reduction. </t>
  </si>
  <si>
    <t xml:space="preserve">these fuels are in early research or pilot stages, and the first domestic advanced (d5)                               commercial-scale cellulosic ethanol plants are 50%+ lifecycle ghg reduction sugarcane ethanol, biobutanol, bionaphta,...                 now opening.9 the epa has also qualified natural gas produced by landfills, municipal wastewater conventional (d6)                              treatment facilities, and agricultural digesters as a 20%+ lifecycle ghg reduction corn ethanol, some biomass-based diesels,...                  cellulosic fuel when used for transportation.10 source: epa                                                             ‚Ä¢ the remaining ‚Äúother‚Äù category consists of 8 | ¬≠¬≠center on global energy policy | columbia sipa  the renewable fuel standard: a path forward nondiesel, noncellulosic biofuels that achieve a            ‚Ä¢ epa‚Äôs annual determination of the cellulosic rvo 50% ghg reduction. </t>
  </si>
  <si>
    <t>The sentiment towards natural gas in the sentence is positive, as it is mentioned alongside other fuels that are seen as environmentally friendly and capable of reducing greenhouse gas emissions.</t>
  </si>
  <si>
    <t xml:space="preserve">18 Washington is concerned have preferred to do it with dollars‚Äù but that       about this bank because of the risk that it will the imposition of US sanctions against Russia        lessen the standard safeguards of ‚Äútransparency, forced Total to consider alternative means of        creditworthiness, environmental sustainability, financing the project.16 Neither US nor EU           and concern for labor and human rights that sanctions explicitly target natural gas, though      took decades to put in place‚Äù19 while partners 12 | ¬≠¬≠ CENTER ON GLOBAL ENERGY POLICY | COLUMBIA SIPA  ISSUE BRIEF: THE FUTURE OF ECONOMIC SANCTIONS IN A GLOBAL ECONOMY grow frustrated that US inaction has forced them to join China at the AIIB to unlock China‚Äôs large foreign reserves for investment. </t>
  </si>
  <si>
    <t xml:space="preserve">18 washington is concerned have preferred to do it with dollars‚Äù but that       about this bank because of the risk that it will the imposition of us sanctions against russia        lessen the standard safeguards of ‚Äútransparency, forced total to consider alternative means of        creditworthiness, environmental sustainability, financing the project.16 neither us nor eu           and concern for labor and human rights that sanctions explicitly target natural gas, though      took decades to put in place‚Äù19 while partners 12 | ¬≠¬≠ center on global energy policy | columbia sipa  issue brief: the future of economic sanctions in a global economy grow frustrated that us inaction has forced them to join china at the aiib to unlock china‚Äôs large foreign reserves for investment. </t>
  </si>
  <si>
    <t>The sentiment towards natural gas in the sentence is negative as it discusses the risk associated with the imposition of US sanctions against Russia and the concerns about the standard safeguards being lessened. Additionally, frustration is expressed towards the US for inaction leading partners to consider alternative means of financing, including joining China at the AIIB.</t>
  </si>
  <si>
    <t xml:space="preserve">Three recent stories Kingdom, partially in response to frustrations will help demonstrate this point: with US failure to support reforms at the ‚Ä¢     Total seeking reliable, alternative financing        international financial institutions that would for natural gas investments in Russia: Press         give emerging countries greater say.17 The reports, including quotes from Total‚Äôs chief         development of the Chiang Mai initiative executive, Patrick Pouyanne, indicate that           in Southeast Asia can also be seen as a the French energy company is ‚Äúseeking the            similar development. </t>
  </si>
  <si>
    <t xml:space="preserve">three recent stories kingdom, partially in response to frustrations will help demonstrate this point: with us failure to support reforms at the ‚Ä¢     total seeking reliable, alternative financing        international financial institutions that would for natural gas investments in russia: press         give emerging countries greater say.17 the reports, including quotes from total‚Äôs chief         development of the chiang mai initiative executive, patrick pouyanne, indicate that           in southeast asia can also be seen as a the french energy company is ‚Äúseeking the            similar development. </t>
  </si>
  <si>
    <t>The sentiment towards natural gas in the sentence is negative, as it mentions frustrations with the failure to support reforms and seeks alternative financing for natural gas investments.</t>
  </si>
  <si>
    <t xml:space="preserve">Iran economy was placed front and center in the presidential              remains a net importer of natural gas, but has‚Äî campaigns that took place in the first half of the year,             by necessity‚Äîtrimmed its imports of gasoline. culminating with the election of the candidate who laid out a clear path for improving the state of the Iranian              Well intended but not well executed, the program economy, starting with seeking the lifting of sanctions:             had stalled at the end of the Ahmadinejad era with Hassan Rouhani.                                                      prices still artificially low and direct transfers not fully funded. </t>
  </si>
  <si>
    <t xml:space="preserve">iran economy was placed front and center in the presidential              remains a net importer of natural gas, but has‚Äî campaigns that took place in the first half of the year,             by necessity‚Äîtrimmed its imports of gasoline. culminating with the election of the candidate who laid out a clear path for improving the state of the iranian              well intended but not well executed, the program economy, starting with seeking the lifting of sanctions:             had stalled at the end of the ahmadinejad era with hassan rouhani.                                                      prices still artificially low and direct transfers not fully funded. </t>
  </si>
  <si>
    <t>The sentiment towards natural gas in the sentence is negative as it mentions that Iran remains a net importer of natural gas, which is not a positive position for the economy. Additionally, the sentence highlights that the program to improve the Iranian economy stalled and prices are still artificially low.</t>
  </si>
  <si>
    <t xml:space="preserve">Figure 1: Iranian Oil Production, 1965‚Äì2013 (In millions of barrels per day) 7 6 5 Million b/d 4 3 2 1 0 1965   1967   1969   1971   1973   1975   1977   1979   1981   1983   1985   1987   1989   1991   1993   1995   1997   1999   2001   2003   2005   2007   2009   2011   2013 Source: BP Statistical Review 2014. energypolicy.columbia.edu | JULY 2015 ¬≠¬≠ | 5  IMPLICATIONS OF SUSTAINED LOW OIL PRICES ON IRAN As Figure 1 shows, Iran was able to achieve some recovery          been thwarted in its goals to expand production and sales of following the end of the war with Iraq and throughout              gas by sanctions that impede its ability to develop pipelines the 1990s with the reforms undertaken by then-president            with its neighbors or liquefied‚Äìnatural gas plants. </t>
  </si>
  <si>
    <t xml:space="preserve">figure 1: iranian oil production, 1965‚Äì2013 (in millions of barrels per day) 7 6 5 million b/d 4 3 2 1 0 1965   1967   1969   1971   1973   1975   1977   1979   1981   1983   1985   1987   1989   1991   1993   1995   1997   1999   2001   2003   2005   2007   2009   2011   2013 source: bp statistical review 2014. energypolicy.columbia.edu | july 2015 ¬≠¬≠ | 5  implications of sustained low oil prices on iran as figure 1 shows, iran was able to achieve some recovery          been thwarted in its goals to expand production and sales of following the end of the war with iraq and throughout              gas by sanctions that impede its ability to develop pipelines the 1990s with the reforms undertaken by then-president            with its neighbors or liquefied‚Äìnatural gas plants. </t>
  </si>
  <si>
    <t>The sentiment towards natural gas in the sentence is negative, as it mentions that Iran has been thwarted in its goals to expand production and sales of natural gas due to sanctions.</t>
  </si>
  <si>
    <t xml:space="preserve">For infrastructure of roads, transportation, and ports,              example, Iran‚Äôs legal system still operates with some and its supply infrastructure for electricity and                uncertainty, which stymies domestic business and natural gas domestically is well developed. </t>
  </si>
  <si>
    <t xml:space="preserve">for infrastructure of roads, transportation, and ports,              example, iran‚Äôs legal system still operates with some and its supply infrastructure for electricity and                uncertainty, which stymies domestic business and natural gas domestically is well developed. </t>
  </si>
  <si>
    <t>The sentiment towards natural gas in the sentence is neutral. The focus is more on the developed supply infrastructure for electricity and the legal system in Iran causing uncertainty for domestic business.</t>
  </si>
  <si>
    <t xml:space="preserve">Columbia University in the City of New York energypolicy.columbia.edu | JULY 2015 ¬≠¬≠ | 1  ISSUE BRIEF: REVISITING OIL SANCTIONS ON RUSSIA ACKNOWLEDGEMENTS The author wishes to thank Yassamin Issapour for her assistance in researching the data incorporated into this issue brief, Akos Losz for his important addition of information on global natural gas supplies and trade, and Jason Bordoff, Nicola de Blasio, Simond de Galbert, Colin Fenton, Peter Harrell, Erin Nephew, Carlos Pascual, Matthew Robinson, Steve Sestanovich, and four anonymous reviewers for their very helpful comments on earlier drafts. </t>
  </si>
  <si>
    <t xml:space="preserve">columbia university in the city of new york energypolicy.columbia.edu | july 2015 ¬≠¬≠ | 1  issue brief: revisiting oil sanctions on russia acknowledgements the author wishes to thank yassamin issapour for her assistance in researching the data incorporated into this issue brief, akos losz for his important addition of information on global natural gas supplies and trade, and jason bordoff, nicola de blasio, simond de galbert, colin fenton, peter harrell, erin nephew, carlos pascual, matthew robinson, steve sestanovich, and four anonymous reviewers for their very helpful comments on earlier drafts. </t>
  </si>
  <si>
    <t>The sentiment towards natural gas in the sentence is neutral as it simply mentions the addition of information on global natural gas supplies and trade without expressing any positive or negative opinions.</t>
  </si>
  <si>
    <t xml:space="preserve">Russian of 3.8 percent in 2015, followed by a 0.3 percent         oil production continues to be among the highest in decline in 2016; the IMF has forecast a somewhat worse    the world, estimated at 10.93 million barrels per day at contraction of 1.1 percent in 2016.7 However, Russian     the end of 2014.8 Combined with nearly $70 billion in GDP was on a downward trajectory well before sanctions    natural gas exports annually, over 2011‚Äì2013, energy were imposed, as shown in Figure 1.                       exports contribute nearly $350 billion of income every year to the Russian economy.9 Russia‚Äôs net oil exports According to the World Bank‚Äôs report, sanctions made of approximately 7.2 million10 barrels per day (bpd) things worse in Russia, primarily by: lost half their value when prices plunged below $50 a 1. </t>
  </si>
  <si>
    <t xml:space="preserve">russian of 3.8 percent in 2015, followed by a 0.3 percent         oil production continues to be among the highest in decline in 2016; the imf has forecast a somewhat worse    the world, estimated at 10.93 million barrels per day at contraction of 1.1 percent in 2016.7 however, russian     the end of 2014.8 combined with nearly $70 billion in gdp was on a downward trajectory well before sanctions    natural gas exports annually, over 2011‚Äì2013, energy were imposed, as shown in figure 1.                       exports contribute nearly $350 billion of income every year to the russian economy.9 russia‚Äôs net oil exports according to the world bank‚Äôs report, sanctions made of approximately 7.2 million10 barrels per day (bpd) things worse in russia, primarily by: lost half their value when prices plunged below $50 a 1. </t>
  </si>
  <si>
    <t>The sentiment towards natural gas in the sentence is positive, as it highlights the significant income contribution of natural gas exports to the Russian economy.</t>
  </si>
  <si>
    <t>The sentence discusses the potential market for LNG in Asia and addressing Russian escalation, without expressing a clear positive or negative sentiment towards natural gas.</t>
  </si>
  <si>
    <t>The sentiment towards natural gas in the sentence is neutral, as it discusses potential impacts on Russia from reducing supplies without expressing a clear positive or negative opinion.</t>
  </si>
  <si>
    <t xml:space="preserve">Consequently, the sanctions selected    for sanctions purposes is fraught with risk, both to the were intended to change Russian behavior in the near        stability of international oil markets and to Europe‚Äôs term and prompt efforts to arrive at a satisfactory         ability to continue importing the natural gas upon which diplomatic solution. </t>
  </si>
  <si>
    <t xml:space="preserve">consequently, the sanctions selected    for sanctions purposes is fraught with risk, both to the were intended to change russian behavior in the near        stability of international oil markets and to europe‚Äôs term and prompt efforts to arrive at a satisfactory         ability to continue importing the natural gas upon which diplomatic solution. </t>
  </si>
  <si>
    <t>The sentiment towards natural gas in the sentence is negative, as it is seen as a risk to international oil markets and Europe's ability to import natural gas.</t>
  </si>
  <si>
    <t>This kind      threat to EU energy supplies would come from Russia‚Äôs of pressure could once again be undertaken          ability to turn off the natural gas taps in response.</t>
  </si>
  <si>
    <t>this kind      threat to eu energy supplies would come from russia‚Äôs of pressure could once again be undertaken          ability to turn off the natural gas taps in response.</t>
  </si>
  <si>
    <t>The sentence expresses concern about the threat to EU energy supplies from Russia's ability to control natural gas taps, indicating a negative sentiment towards natural gas.</t>
  </si>
  <si>
    <t xml:space="preserve">Second, proviUnited States and the European Union are party to sions included in TTIP that do not have any real such agreements. impact on the trade relationship are likely to be less ‚Ä¢ \aT he EU‚Äôs insistence on an energy chapter with an                 influential in the future. energypolicy.columbia.edu | SEPTEMBER 2015 ¬≠¬≠ | 5  CONSIDERATIONS FOR THE TREATMENT OF ENERGY IN THE US‚ÄìEU TRANSATLANTIC TRADE AND INVESTMENT PARTNERSHIP INTRODUCTION The European Union and the United States are in the            production of oil and natural gas. </t>
  </si>
  <si>
    <t xml:space="preserve">second, proviunited states and the european union are party to sions included in ttip that do not have any real such agreements. impact on the trade relationship are likely to be less ‚Ä¢ \at he eu‚Äôs insistence on an energy chapter with an                 influential in the future. energypolicy.columbia.edu | september 2015 ¬≠¬≠ | 5  considerations for the treatment of energy in the us‚Äìeu transatlantic trade and investment partnership introduction the european union and the united states are in the            production of oil and natural gas. </t>
  </si>
  <si>
    <t>The sentiment towards natural gas in the sentence is positive, as it mentions the production of oil and natural gas as part of the trade relationship between the United States and the European Union.</t>
  </si>
  <si>
    <t xml:space="preserve">The European Union favors such a chapter,                   identified issues are appropriate to include in TTIP. in hopes it would help it secure access to increasing pro‚Ä¢ T\a o determine what energy-specific provisions duction of US oil and natural gas and potentially serve as a should be in TTIP, the United States and the Euset of model trade-in-energy provisions that would help in ropean Union should consider whether a provision negotiations with other countries, particularly those to its is necessary to improve the transatlantic trade reEast. </t>
  </si>
  <si>
    <t xml:space="preserve">the european union favors such a chapter,                   identified issues are appropriate to include in ttip. in hopes it would help it secure access to increasing pro‚Ä¢ t\a o determine what energy-specific provisions duction of us oil and natural gas and potentially serve as a should be in ttip, the united states and the euset of model trade-in-energy provisions that would help in ropean union should consider whether a provision negotiations with other countries, particularly those to its is necessary to improve the transatlantic trade reeast. </t>
  </si>
  <si>
    <t>The sentiment towards natural gas in the sentence is positive, as it is mentioned as a key aspect in trade negotiations between the United States and the European Union, particularly in the context of the Transatlantic Trade and Investment Partnership (TTIP).</t>
  </si>
  <si>
    <t>The use of states as an alternate supplier of oil and natural gas in the TTIP context is seen as a tantalizing opportunity for the European Union to decrease its energy dependence on Russia, with almost no direct relevance to trade energy flows under TTIP.</t>
  </si>
  <si>
    <t>The sentence simply states that natural gas (LNG) projects are underway, without expressing any positive or negative sentiment towards natural gas.</t>
  </si>
  <si>
    <t>T\a his provision in the Natural Gas Act was added in the            gy Factor in Mexico‚ÄîU.S.</t>
  </si>
  <si>
    <t>t\a his provision in the natural gas act was added in the            gy factor in mexico‚Äîu.s.</t>
  </si>
  <si>
    <t>The sentence does not convey a strong positive or negative sentiment towards natural gas.</t>
  </si>
  <si>
    <t>The sentence discusses the Energy Charter Treaty and Ukraine's obligations to implement regulations on electricity and natural gas, suggesting a neutral sentiment towards natural gas.</t>
  </si>
  <si>
    <t>While Mexico opened up some aspects 12 | ¬≠¬≠ CENTER ON GLOBAL ENERGY POLICY | COLUMBIA SIPA  CONSIDERATIONS FOR THE TREATMENT OF ENERGY IN THE US‚ÄìEU TRANSATLANTIC TRADE AND INVESTMENT PARTNERSHIP natural gas transport markets.</t>
  </si>
  <si>
    <t>while mexico opened up some aspects 12 | ¬≠¬≠ center on global energy policy | columbia sipa  considerations for the treatment of energy in the us‚Äìeu transatlantic trade and investment partnership natural gas transport markets.</t>
  </si>
  <si>
    <t>The sentence does not express a clear positive or negative sentiment towards natural gas, instead focusing on considerations for energy treatment in the US-EU transatlantic trade and investment partnership.</t>
  </si>
  <si>
    <t>The sentiment towards natural gas in the sentence is neutral.</t>
  </si>
  <si>
    <t xml:space="preserve">117‚Äì118.                  ownership, exploration, or development of petroleum, Both countries‚Äô restrictions on trade in energy goods had                including basic petrochemicals; no loss of control over extended beyond just oil and had included measures on                    storage and distribution; no foreign ownership of gas electricity, uranium, and natural gas. </t>
  </si>
  <si>
    <t xml:space="preserve">117‚Äì118.                  ownership, exploration, or development of petroleum, both countries‚Äô restrictions on trade in energy goods had                including basic petrochemicals; no loss of control over extended beyond just oil and had included measures on                    storage and distribution; no foreign ownership of gas electricity, uranium, and natural gas. </t>
  </si>
  <si>
    <t>The sentiment towards natural gas in the sentence is neutral. The sentence simply mentions natural gas as one of the energy goods included in restrictions on trade between two countries.</t>
  </si>
  <si>
    <t xml:space="preserve">10   J\a onathan Elkind, ‚ÄúEnergy Security: Call for a Broader Agenda,‚Äù in Energy Security: Economics, Politics, Strat2 \a \aDaniel Yergin, ‚ÄúThe Natural Gas Revolution,‚Äù in The               egies, and Implications, ed. </t>
  </si>
  <si>
    <t xml:space="preserve">10   j\a onathan elkind, ‚Äúenergy security: call for a broader agenda,‚Äù in energy security: economics, politics, strat2 \a \adaniel yergin, ‚Äúthe natural gas revolution,‚Äù in the               egies, and implications, ed. </t>
  </si>
  <si>
    <t>The sentiment towards natural gas in the sentence is positive, with reference to a "natural gas revolution."</t>
  </si>
  <si>
    <t xml:space="preserve">Aside from US interests in Middle East peace, America by 2035, but also make North America a hub            our alliance with Israel, and the potential reverberations for stability in energy markets that is founded on private-   of unchecked Islamic extremism in the Middle East and led growth and political stability in democratically elected  globally, there is also a sharp security cost to isolationism. states.14                                                     About 85 percent of the oil going through the Strait of Hormuz goes to Asia, and it would be unrealistic to think 8 | ¬≠¬≠ center on Global Energy Policy | Columbia SIPA  The new geopolitics of energy that China would not accelerate its investments to develop               Natural gas prices present a complicated and regionally a deep-sea fleet to protect transit if the United States does            diverse story. </t>
  </si>
  <si>
    <t xml:space="preserve">aside from us interests in middle east peace, america by 2035, but also make north america a hub            our alliance with israel, and the potential reverberations for stability in energy markets that is founded on private-   of unchecked islamic extremism in the middle east and led growth and political stability in democratically elected  globally, there is also a sharp security cost to isolationism. states.14                                                     about 85 percent of the oil going through the strait of hormuz goes to asia, and it would be unrealistic to think 8 | ¬≠¬≠ center on global energy policy | columbia sipa  the new geopolitics of energy that china would not accelerate its investments to develop               natural gas prices present a complicated and regionally a deep-sea fleet to protect transit if the united states does            diverse story. </t>
  </si>
  <si>
    <t>The sentiment towards natural gas in the sentence is neutral. The text mentions natural gas prices as presenting a complicated and regionally diverse story, without expressing a clear positive or negative sentiment towards natural gas.</t>
  </si>
  <si>
    <t xml:space="preserve">While power can be as high as 50 cents/kwh, yet the country is           there are many small-scale examples of successful off-grid awash in natural gas, which could produce power at 9 cents/        projects that have been advanced with international support, kwh.55, 56 Nigeria‚Äôs problem is not technical; it requires         the business world still lacks the models to massively replicate cutting through corruption to ensure that gas distribution         and scale up such projects. lines connect gas fields with power generators, and ensuring Figure 11: De-risking energy access that utilities that distribute power can cut losses that might range from 50 to 70 percent of the power they produce. </t>
  </si>
  <si>
    <t xml:space="preserve">while power can be as high as 50 cents/kwh, yet the country is           there are many small-scale examples of successful off-grid awash in natural gas, which could produce power at 9 cents/        projects that have been advanced with international support, kwh.55, 56 nigeria‚Äôs problem is not technical; it requires         the business world still lacks the models to massively replicate cutting through corruption to ensure that gas distribution         and scale up such projects. lines connect gas fields with power generators, and ensuring figure 11: de-risking energy access that utilities that distribute power can cut losses that might range from 50 to 70 percent of the power they produce. </t>
  </si>
  <si>
    <t>The author discusses the potential of natural gas in Nigeria to produce power at a lower cost, highlighting successful off-grid projects. However, the main challenge is cutting through corruption to ensure efficient gas distribution and power generation. The overall sentiment is neutral as the potential benefits are acknowledged, but challenges remain.</t>
  </si>
  <si>
    <t xml:space="preserve">29 Table Table 1: The Rules of Six.......................................... 14 4 | ¬≠¬≠ center on Global Energy Policy | Columbia SIPA  The new geopolitics of energy introduction Energy and geopolitics have always been closely linked.       ed States continue to invest in peace and stability in the The twentieth century saw access to energy resources          Middle East and the security of sea transit given the new become a major factor in determining the winners of           abundance of oil and natural gas production in the Unitwars, oil producers banding together to create new global     ed States? </t>
  </si>
  <si>
    <t xml:space="preserve">29 table table 1: the rules of six.......................................... 14 4 | ¬≠¬≠ center on global energy policy | columbia sipa  the new geopolitics of energy introduction energy and geopolitics have always been closely linked.       ed states continue to invest in peace and stability in the the twentieth century saw access to energy resources          middle east and the security of sea transit given the new become a major factor in determining the winners of           abundance of oil and natural gas production in the unitwars, oil producers banding together to create new global     ed states? </t>
  </si>
  <si>
    <t>The sentence discusses the close link between energy and geopolitics, specifically mentioning the abundance of oil and natural gas production in the United States. The sentiment towards natural gas in this sentence is neutral, as it is simply a factor in the discussion of energy resources and global geopolitics.</t>
  </si>
  <si>
    <t>The sentiment towards natural gas in the sentence is neutral, discussing the divergence of natural gas prices and the shift towards gas-on-gas competition in key markets.</t>
  </si>
  <si>
    <t xml:space="preserve">Energy Energy            Revolution        Competition Finance and                              in Natural Poverty                                   Gas Fuel Mix and Climate Change energypolicy.columbia.edu | september 2015 ¬≠¬≠ | 29  the new geopolitics of energy NOTES 1       I\a HS is a global consultancy firm that purchased 9             \a IA, ‚ÄúHow much natural gas does the United States have E Cambridge Energy Research Associates. </t>
  </si>
  <si>
    <t xml:space="preserve">energy energy            revolution        competition finance and                              in natural poverty                                   gas fuel mix and climate change energypolicy.columbia.edu | september 2015 ¬≠¬≠ | 29  the new geopolitics of energy notes 1       i\a hs is a global consultancy firm that purchased 9             \a ia, ‚Äúhow much natural gas does the united states have e cambridge energy research associates. </t>
  </si>
  <si>
    <t>The mention of natural gas in this sentence is neutral and simply a part of discussing energy, competition, finance, poverty, fuel mix, climate change, and geopolitics.</t>
  </si>
  <si>
    <t xml:space="preserve">Reuters, November 28, 2014, http://www.reuters. com/article/2014/11/28/us-column-bordoff-pascual8 \aEIA, ‚ÄúMarket Trends: Natural Gas,‚Äù Figure MT-44 data, idUSKCN0JC20B20141128. accessed November 7, 2014, http://www.eia.gov/forecasts/aeo/mt_naturalgas.cfm.  </t>
  </si>
  <si>
    <t xml:space="preserve">reuters, november 28, 2014, http://www.reuters. com/article/2014/11/28/us-column-bordoff-pascual8 \aeia, ‚Äúmarket trends: natural gas,‚Äù figure mt-44 data, iduskcn0jc20b20141128. accessed november 7, 2014, http://www.eia.gov/forecasts/aeo/mt_naturalgas.cfm.  </t>
  </si>
  <si>
    <t>The sentiment towards natural gas in the sentence is positive, as it highlights the rapid growth of economic output in the oil and gas industry, specifically in natural gas, in the United States.</t>
  </si>
  <si>
    <t>The sentiment towards natural gas in the sentence is neutral. The sentence discusses the competitiveness of natural gas in internal combustion engines, the potential impact of electric vehicles on natural gas prices, and how the supply of associated gas may fall in other regions.</t>
  </si>
  <si>
    <t xml:space="preserve">19 US Energy Information Administration, ‚ÄúHow much coal, natural gas, or petroleum is used to generate a kilowatt-hour of electricity?‚Äù </t>
  </si>
  <si>
    <t xml:space="preserve">19 us energy information administration, ‚Äúhow much coal, natural gas, or petroleum is used to generate a kilowatt-hour of electricity?‚Äù </t>
  </si>
  <si>
    <t>The sentiment towards natural gas in the sentence is neutral as it is simply stating a fact without expressing any positive or negative feelings.</t>
  </si>
  <si>
    <t xml:space="preserve">Lower raised questions about whether the availability of cheap           US oil production would be accompanied by a decline crude could derail the movement toward carbon-free                 in production of natural gas produced from oil wells energy sources, which has been gathering momentum                  (associated gas), which would tend to push up prices. in the last decade and is essential to the stabilization           However, a wider analysis of whether the redeployment of the world‚Äôs climate. </t>
  </si>
  <si>
    <t xml:space="preserve">lower raised questions about whether the availability of cheap           us oil production would be accompanied by a decline crude could derail the movement toward carbon-free                 in production of natural gas produced from oil wells energy sources, which has been gathering momentum                  (associated gas), which would tend to push up prices. in the last decade and is essential to the stabilization           however, a wider analysis of whether the redeployment of the world‚Äôs climate. </t>
  </si>
  <si>
    <t>The mention of natural gas in the sentence does not convey a clear positive or negative sentiment. It states that there are questions regarding the impact of lower oil prices on natural gas production, suggesting a neutral sentiment. The overall tone of the sentence is more focused on discussing potential implications for carbon-free energy sources and climate stabilization.</t>
  </si>
  <si>
    <t>The sentiment towards natural gas in the sentence is neutral as it mentions a shift from oil rigs towards natural gas but does not express a positive or negative opinion on the topic. It also discusses the potential for lower oil prices to be sustained over the medium term.</t>
  </si>
  <si>
    <t xml:space="preserve">25 US Energy Information Administration, ‚ÄúNatural gas summary,‚Äù http://www.eia.gov/dnav/ng/ng_sum_ 17\t\aSee Stefan Reichelstein and Anshuman Sahoo, ‚ÄúTime         lsum_dcu_nus_a.htm. of Day Pricing and the Levelized Cost of Intermittent Power Generation,‚Äù Steyer-Taylor Center for Energy Policy and Finance, Stanford University, April 2013, and references therein. </t>
  </si>
  <si>
    <t xml:space="preserve">25 us energy information administration, ‚Äúnatural gas summary,‚Äù http://www.eia.gov/dnav/ng/ng_sum_ 17\t\asee stefan reichelstein and anshuman sahoo, ‚Äútime         lsum_dcu_nus_a.htm. of day pricing and the levelized cost of intermittent power generation,‚Äù steyer-taylor center for energy policy and finance, stanford university, april 2013, and references therein. </t>
  </si>
  <si>
    <t>The sentiment towards natural gas in the sentence is neutral, as it is simply stating a fact without expressing any positive or negative opinion.</t>
  </si>
  <si>
    <t>The sentiment towards natural gas in the sentence is neutral, as it is discussing the impact of low oil prices on natural gas prices in a factual manner.</t>
  </si>
  <si>
    <t xml:space="preserve">It is also       guarantee of market penetration. conceivable, but highly unlikely, that low oil prices could lead to greater use of oil to generate electricity, displacing    ‚Ä¢ Because little oil is used to generate electricity, renewable alternatives and thus increasing emissions from            the primary impact oil prices will have on the fossil fuels.                                                        competitiveness of different electricity fuels is through its impact on natural gas, which is used This paper explores the way in which oil competes with               to generate 27 percent of electricity in the United renewables fuels, and examines the impact a lower oil                States and around 22 percent globally. </t>
  </si>
  <si>
    <t xml:space="preserve">it is also       guarantee of market penetration. conceivable, but highly unlikely, that low oil prices could lead to greater use of oil to generate electricity, displacing    ‚Ä¢ because little oil is used to generate electricity, renewable alternatives and thus increasing emissions from            the primary impact oil prices will have on the fossil fuels.                                                        competitiveness of different electricity fuels is through its impact on natural gas, which is used this paper explores the way in which oil competes with               to generate 27 percent of electricity in the united renewables fuels, and examines the impact a lower oil                states and around 22 percent globally. </t>
  </si>
  <si>
    <t>The sentiment towards natural gas in the sentence is neutral. The focus is on the impact of oil prices on the competitiveness of different electricity fuels, particularly on natural gas which is currently used for electricity generation in the United States and globally.</t>
  </si>
  <si>
    <t xml:space="preserve">In Europe the additional capital costs could be        not radically so. recovered in two to three years. energypolicy.columbia.edu | OCTOBER 2015 ¬≠¬≠ | 7  How Lower Oil Prices Impact the Competitiveness of Oil with Renewable Fuels The Numbers in Detail: Oil and Renewable Electricity The cost of producing electricity is generally measured            As a comparison, power from natural gas, which is by its levelized cost: the levelized cost of electricity           clearly competitive with renewables, costs in the range (LCOE) is the price at which it has to be sold to break            of 6.1‚Äì8.7 cents/kWh in the United States (but much even; it is the long-run average cost. </t>
  </si>
  <si>
    <t xml:space="preserve">in europe the additional capital costs could be        not radically so. recovered in two to three years. energypolicy.columbia.edu | october 2015 ¬≠¬≠ | 7  how lower oil prices impact the competitiveness of oil with renewable fuels the numbers in detail: oil and renewable electricity the cost of producing electricity is generally measured            as a comparison, power from natural gas, which is by its levelized cost: the levelized cost of electricity           clearly competitive with renewables, costs in the range (lcoe) is the price at which it has to be sold to break            of 6.1‚Äì8.7 cents/kwh in the united states (but much even; it is the long-run average cost. </t>
  </si>
  <si>
    <t>The sentiment towards natural gas in the sentence is positive, indicating that natural gas is considered competitive with renewables in terms of costs for producing electricity.</t>
  </si>
  <si>
    <t>The sentiment towards natural gas in the sentence is neutral as it discusses uncertainties about deepwater priorities shifting to natural gas farmouts and the potential benefits of reform objectives in Mexico.</t>
  </si>
  <si>
    <t>The sentiment towards natural gas in the sentence is neutral. The sentence mentions drilling in natural gas fields but also highlights complex issues in the bidding process and competition issues that may arise.</t>
  </si>
  <si>
    <t>The sentiment towards natural gas in the sentence is neutral, as it simply states some production statistics without expressing any positive or negative opinion.</t>
  </si>
  <si>
    <t>The sentence discusses the legal requirement for PEMEX to adopt new form contracts for farmout arrangements for oil and natural gas fields, set by the Department of Energy and Treasury Department. The sentiment is neutral as it simply states the legal obligation without expressing a positive or negative opinion.</t>
  </si>
  <si>
    <t xml:space="preserve">If Mexico is to go ahead                   fields will also require a floating production, storage, with them at the present time, it must have evidence                       and offloading vessel (FPSO) and blending facilities to that its assets are economically more attractive than the                  move the extra-heavy oil to market. 10 | ¬≠¬≠ center on Global Energy Policy | Columbia SIPA  Mexican Oil Reform: The First Two Bidding Rounds, Farmouts and Contractual Conversions in a Lower Oil Price Environment On August 28, 2015, Mexico‚Äôs Department of Energy announced that the fourth invitation to bid would simultaneously include ultra-deepwater oil blocks, deepwater natural gas assets, extra-heavy offshore oil fields, Pemex farmouts, and contractual conversions. </t>
  </si>
  <si>
    <t xml:space="preserve">if mexico is to go ahead                   fields will also require a floating production, storage, with them at the present time, it must have evidence                       and offloading vessel (fpso) and blending facilities to that its assets are economically more attractive than the                  move the extra-heavy oil to market. 10 | ¬≠¬≠ center on global energy policy | columbia sipa  mexican oil reform: the first two bidding rounds, farmouts and contractual conversions in a lower oil price environment on august 28, 2015, mexico‚Äôs department of energy announced that the fourth invitation to bid would simultaneously include ultra-deepwater oil blocks, deepwater natural gas assets, extra-heavy offshore oil fields, pemex farmouts, and contractual conversions. </t>
  </si>
  <si>
    <t>The sentiment towards natural gas in the sentence is positive, as it is being mentioned along with other energy assets in Mexico's oil reform efforts.</t>
  </si>
  <si>
    <t>The sentiment towards natural gas in the sentence is neutral as it is mentioned in a context of discussing why PEMEX has not presented crude oil and natural gas more rapidly.</t>
  </si>
  <si>
    <t>The sentence does not express a clear positive or negative sentiment towards natural gas, instead it focuses on the complexity of the outlook for crude oil.</t>
  </si>
  <si>
    <t xml:space="preserve">Given the difficulty of the                             terms and conditions, or lower government take. current environment, it is critical that Mexico‚Äôs government                        ‚Ä¢ The fourth bidding round announced in take time to examine the lessons that can be gleaned from                             August 2015, which includes ultra-deepwater this experience and move carefully in the bidding process                             blocks, deepwater natural gas assets, and extrafor oil fields open to eign participation to ensure that                           heavy offshore oil fields, Pemex farmouts, and it creates maximum long-term benefit. </t>
  </si>
  <si>
    <t xml:space="preserve">given the difficulty of the                             terms and conditions, or lower government take. current environment, it is critical that mexico‚Äôs government                        ‚Ä¢ the fourth bidding round announced in take time to examine the lessons that can be gleaned from                             august 2015, which includes ultra-deepwater this experience and move carefully in the bidding process                             blocks, deepwater natural gas assets, and extrafor oil fields open to eign participation to ensure that                           heavy offshore oil fields, pemex farmouts, and it creates maximum long-term benefit. </t>
  </si>
  <si>
    <t>The sentiment towards natural gas in the sentence is neutral. The focus is on the importance of Mexico's government examining lessons from previous experiences and ensuring maximum long-term benefit in bidding processes for various energy assets, including natural gas.</t>
  </si>
  <si>
    <t xml:space="preserve">Source: Goldman Sachs, ‚ÄúIndependence Day for Natural Gas v7: Collision of New Oil Order and Not-As-New Gas/Coal Order Keeps Prices Low,‚Äù July 26, 2015. 13                                                             energypolicy.columbia.edu  COLUMBIA 14         GLOBALNAME | ¬≠¬≠ CHAPTER   ENERGY DIALOGUES | THE ROLE OF US SHALE IN EUROPEAN ENERGY SECURITY AND TRADE ABOUT THE CENTER ON GLOBAL ENERGY POLICY The Center on Global Energy Policy provides independent, balanced, data-driven analysis to help policymakers navigate the complex world of energy. </t>
  </si>
  <si>
    <t xml:space="preserve">source: goldman sachs, ‚Äúindependence day for natural gas v7: collision of new oil order and not-as-new gas/coal order keeps prices low,‚Äù july 26, 2015. 13                                                             energypolicy.columbia.edu  columbia 14         globalname | ¬≠¬≠ chapter   energy dialogues | the role of us shale in european energy security and trade about the center on global energy policy the center on global energy policy provides independent, balanced, data-driven analysis to help policymakers navigate the complex world of energy. </t>
  </si>
  <si>
    <t>The mention of natural gas in the sentence does not express a clear positive or negative sentiment.</t>
  </si>
  <si>
    <t>The statement simply provides a graph showing US dry natural gas production over time, without expressing any specific sentiment towards natural gas.</t>
  </si>
  <si>
    <t>The sentence provides a neutral overview of the developments in US unconventional oil and natural gas production and its impact on Europe.</t>
  </si>
  <si>
    <t>The sentence describes a situation where producers were forced to offer discounts and more flexible terms for natural gas supplies to Europe in 2006 and 2009. The sentiment is neutral as there is no clear positive or negative opinion expressed towards natural gas in this context.</t>
  </si>
  <si>
    <t xml:space="preserve">10 European Commission, ‚ÄúConsultation on an EU Strategy for Liquefied Natural Gas and Gas Storage,‚Äù https:// ec.europa.eu/energ y/sites/ener/files/documents/ LNG%20consultation%20-%20publication.pdf. </t>
  </si>
  <si>
    <t xml:space="preserve">10 european commission, ‚Äúconsultation on an eu strategy for liquefied natural gas and gas storage,‚Äù https:// ec.europa.eu/energ y/sites/ener/files/documents/ lng%20consultation%20-%20publication.pdf. </t>
  </si>
  <si>
    <t>The European Commission is conducting a consultation on an EU strategy for liquefied natural gas and gas storage.</t>
  </si>
  <si>
    <t>The sentiment towards natural gas in the sentence is positive, as it highlights the potential positive impact of reduced service costs on natural gas production growth and the importance of government oil inventories in improving the economics of gas production.</t>
  </si>
  <si>
    <t xml:space="preserve">3     US Energy Information Administration, ‚ÄúNatural Gas Supply and Disposition,‚Äù http://www.eia.gov/oiaf/                           14 European Commission, ‚ÄúProjects of Common Interest,‚Äù archive/aeo05/pdf/aeotab_13.pdf.                                                https://ec.europa.eu/energy/en/topics/infrastructure/ projects-common-interest. </t>
  </si>
  <si>
    <t xml:space="preserve">3     us energy information administration, ‚Äúnatural gas supply and disposition,‚Äù http://www.eia.gov/oiaf/                           14 european commission, ‚Äúprojects of common interest,‚Äù archive/aeo05/pdf/aeotab_13.pdf.                                                https://ec.europa.eu/energy/en/topics/infrastructure/ projects-common-interest. </t>
  </si>
  <si>
    <t>The sentence provides references to information about natural gas supply and projects of common interest, without expressing a clear positive or negative sentiment towards natural gas.</t>
  </si>
  <si>
    <t>The sentiment towards natural gas in the sentence is neutral, as it discusses the uncertainty around the impact of the oil price fall on medium-term natural gas production in the United States.</t>
  </si>
  <si>
    <t xml:space="preserve">A 2014 study                                                      compete for market share in Europe and Asia. by the Center on Global Energy Policy, ‚ÄúAmerican The availability of cheap domestic natural gas and Gas to the Rescue? </t>
  </si>
  <si>
    <t xml:space="preserve">a 2014 study                                                      compete for market share in europe and asia. by the center on global energy policy, ‚Äúamerican the availability of cheap domestic natural gas and gas to the rescue? </t>
  </si>
  <si>
    <t>The sentiment towards natural gas in the sentence is positive, suggesting that the availability of cheap domestic natural gas could potentially help America compete for market share in Europe and Asia.</t>
  </si>
  <si>
    <t>The sentiment towards natural gas in the sentence is neutral as it is stated that US natural gas production appears to have flatlined, but there are no signs of a looming collapse in response to lower oil prices.</t>
  </si>
  <si>
    <t xml:space="preserve">Industry participants agreed that some consolidation in                           Participants noted that the oil price collapse and the the sector will likely take place over the next five years.                       subsequent narrowing of the arbitrage gap between Capital requirements are vast in upstream oil and gas,                            Henry Hub prices and spot natural gas prices in Europe which makes it difficult for small players to sustain                             and Asia have substantially reduced the appetite for new drilling operations, especially in today‚Äôs challenging                            LNG offtake agreements. </t>
  </si>
  <si>
    <t xml:space="preserve">industry participants agreed that some consolidation in                           participants noted that the oil price collapse and the the sector will likely take place over the next five years.                       subsequent narrowing of the arbitrage gap between capital requirements are vast in upstream oil and gas,                            henry hub prices and spot natural gas prices in europe which makes it difficult for small players to sustain                             and asia have substantially reduced the appetite for new drilling operations, especially in today‚Äôs challenging                            lng offtake agreements. </t>
  </si>
  <si>
    <t>Industry participants believe that consolidation in the natural gas sector is inevitable due to the challenging market conditions, including the oil price collapse, narrowing arbitrage gap, and reduced appetite for new drilling operations.</t>
  </si>
  <si>
    <t xml:space="preserve">According to DICA, Singapore companies                                                                   300 accounted for more than half of the investment volume                                                                200 from 2014‚Äì2015, with a combined total value of $4.2                                                                  100 billion, including in particular oil and natural gas projects.                                                          </t>
  </si>
  <si>
    <t xml:space="preserve">according to dica, singapore companies                                                                   300 accounted for more than half of the investment volume                                                                200 from 2014‚Äì2015, with a combined total value of $4.2                                                                  100 billion, including in particular oil and natural gas projects.                                                          </t>
  </si>
  <si>
    <t>The sentence provides neutral information about Singapore companies' significant investment in oil and natural gas projects from 2014-2015.</t>
  </si>
  <si>
    <t xml:space="preserve">The     liquid fuel, installing scrubbers, or converting ships to burn following is a summary of the roundtable discussion.                        liquefied natural gas‚Äîall carry different costs, benefits, and risks. </t>
  </si>
  <si>
    <t xml:space="preserve">the     liquid fuel, installing scrubbers, or converting ships to burn following is a summary of the roundtable discussion.                        liquefied natural gas‚Äîall carry different costs, benefits, and risks. </t>
  </si>
  <si>
    <t>The sentence discusses the different costs, benefits, and risks associated with using liquid fuel, scrubbers, and converting ships to burn liquefied natural gas, conveying a neutral sentiment towards natural gas.</t>
  </si>
  <si>
    <t>The sentiment towards natural gas in the sentence is neutral, as it discusses a mix of options and varying investment decisions in the industry.</t>
  </si>
  <si>
    <t xml:space="preserve">LNG‚Äôs attraction as a clean fuel varied across regions Although liquefied natural gas has been identified as                           and vessel types, participants agreed. </t>
  </si>
  <si>
    <t xml:space="preserve">lng‚Äôs attraction as a clean fuel varied across regions although liquefied natural gas has been identified as                           and vessel types, participants agreed. </t>
  </si>
  <si>
    <t>The sentiment towards natural gas in the sentence is neutral, with the mention of its attraction as a clean fuel varying across regions.</t>
  </si>
  <si>
    <t xml:space="preserve">In the scenario without the Turkish Stream,                 diversiÔ¨Åcation away from Russian natural gas has increased these volumes are delivered to Europe via Ukraine (up to 6 bcm),                    signiÔ¨Åcantly since February 2014. </t>
  </si>
  <si>
    <t xml:space="preserve">in the scenario without the turkish stream,                 diversiÔ¨Åcation away from russian natural gas has increased these volumes are delivered to europe via ukraine (up to 6 bcm),                    signiÔ¨Åcantly since february 2014. </t>
  </si>
  <si>
    <t>The sentiment towards natural gas in the sentence is positive as it discusses diversification away from Russian natural gas, which has increased volumes delivered to Europe via Ukraine.</t>
  </si>
  <si>
    <t xml:space="preserve">This section brieÔ¨Çy discusses the most baseline scenario.                                                                  often debated alternatives to Russian natural gas, and the limitaShutting off the gas transit through Ukraine will reduce the gas                tions of each supply source. </t>
  </si>
  <si>
    <t xml:space="preserve">this section brieÔ¨Çy discusses the most baseline scenario.                                                                  often debated alternatives to russian natural gas, and the limitashutting off the gas transit through ukraine will reduce the gas                tions of each supply source. </t>
  </si>
  <si>
    <t>The sentiment towards natural gas in the sentence is neutral as it simply mentions the alternative options to Russian natural gas without expressing any specific positive or negative opinion.</t>
  </si>
  <si>
    <t>The sentiment towards natural gas in the sentence is negative, as it mentions the government's efforts to spur shale gas, implying a shift away from natural gas.</t>
  </si>
  <si>
    <t>The sentiment towards natural gas in the sentence is positive as it highlights the competitive advantage of domestically produced natural gas and the preference for it over LNG.</t>
  </si>
  <si>
    <t xml:space="preserve">Luxembourg, Netherlands, Norway, Poland, Portugal, Romania, Serbia, Slovakia, 3 Optimization Models in the Natural Gas Industry [—Ç–µ–∫—Å—Ç]/Qipeng P. </t>
  </si>
  <si>
    <t xml:space="preserve">luxembourg, netherlands, norway, poland, portugal, romania, serbia, slovakia, 3 optimization models in the natural gas industry [—Ç–µ–∫—Å—Ç]/qipeng p. </t>
  </si>
  <si>
    <t>The sentence simply lists countries and mentions optimization models in the natural gas industry. It does not express a strong positive or negative sentiment towards natural gas.</t>
  </si>
  <si>
    <t>The sentence is discussing new initiatives and cooperation between the EU and the United States regarding energy security and natural gas markets in Europe. The sentiment towards natural gas in this context is neutral.</t>
  </si>
  <si>
    <t xml:space="preserve">/ Energy Strategy Reviews 11-12 (2016) 19e28 options (because their costs are higher and the quantities are not                              or-pays of long-term contracts is also included in the model.7 expected to be sufÔ¨Åcient to replace 150 bcm of Russian gas, or                                      One of the basic assumptions of the WGM e gas demand forebecause supplies will not reach the market in the foreseeable                                   cast by country e is obtained from SCANER and calculated based on future) and a substantial amount of natural gas supplies is tied up in                          countries' energy balances forecast, that involves projections for long-term contracts, leads us to believe that despite the often                                 economic development, demography indicators, and energy policy expressed political desire for change no signiÔ¨Åcant change will in                              analyses. </t>
  </si>
  <si>
    <t xml:space="preserve">/ energy strategy reviews 11-12 (2016) 19e28 options (because their costs are higher and the quantities are not                              or-pays of long-term contracts is also included in the model.7 expected to be sufÔ¨Åcient to replace 150 bcm of russian gas, or                                      one of the basic assumptions of the wgm e gas demand forebecause supplies will not reach the market in the foreseeable                                   cast by country e is obtained from scaner and calculated based on future) and a substantial amount of natural gas supplies is tied up in                          countries' energy balances forecast, that involves projections for long-term contracts, leads us to believe that despite the often                                 economic development, demography indicators, and energy policy expressed political desire for change no signiÔ¨Åcant change will in                              analyses. </t>
  </si>
  <si>
    <t>The sentiment towards natural gas in the sentence is neutral, as it discusses the challenges in replacing Russian gas with other options due to costs and supply constraints. Despite political desires for change, the model suggests no significant change in the natural gas supply situation.</t>
  </si>
  <si>
    <t>The sentence is providing a factual statement about carbon prices in the European emissions trading scheme in early 2016 and how they correspond to the global natural gas market. There is no clear positive or negative sentiment expressed in the sentence.</t>
  </si>
  <si>
    <t xml:space="preserve">It should come as no surprise that in the European liberalized                          As it turned out, it made more sense to have the large Italian market private actors generally opt for the most attractively priced                    market as a Ô¨Ånal destination, and so in June 2013 the operators of natural gas available in the market. </t>
  </si>
  <si>
    <t xml:space="preserve">it should come as no surprise that in the european liberalized                          as it turned out, it made more sense to have the large italian market private actors generally opt for the most attractively priced                    market as a Ô¨Ånal destination, and so in june 2013 the operators of natural gas available in the market. </t>
  </si>
  <si>
    <t>The sentence discusses the choice of private actors in the European gas market to opt for the most attractively priced natural gas available, without expressing a clear positive or negative opinion.</t>
  </si>
  <si>
    <t xml:space="preserve">Ho ‚Ç¨gselius, Red Gas e Russia and the Origins of European Energy Dependence, Palgrave MacMillan, London, 2013. share of LNG increases signiÔ¨Åcantly in the European natural gas                            [10] International Group of LiqueÔ¨Åed Natural Gas Importers (GIIGNL), LNG Key mix. </t>
  </si>
  <si>
    <t xml:space="preserve">ho ‚Ç¨gselius, red gas e russia and the origins of european energy dependence, palgrave macmillan, london, 2013. share of lng increases signiÔ¨Åcantly in the european natural gas                            [10] international group of liqueÔ¨Åed natural gas importers (giignl), lng key mix. </t>
  </si>
  <si>
    <t>The sentence discusses the increase in the share of LNG in European natural gas, but does not express any strong positive or negative sentiment towards natural gas.</t>
  </si>
  <si>
    <t>The sentiment towards natural gas in the sentence is neutral as it discusses future scenarios of Russian natural gas in Europe without expressing any positive or negative opinions.</t>
  </si>
  <si>
    <t xml:space="preserve">In ment of the largest discovery, the Leviathan Ô¨Åeld, at this point re-                       sum, shale gas in Europe can play an important role and can mains uncertain due to signiÔ¨Åcant regulatory uncertainty, and                              become part of the natural gas market mix, but its potential should complex political relations between the government of Israel, and                          not be overstated. all its neighboring countries [15].15 5. </t>
  </si>
  <si>
    <t xml:space="preserve">in ment of the largest discovery, the leviathan Ô¨Åeld, at this point re-                       sum, shale gas in europe can play an important role and can mains uncertain due to signiÔ¨Åcant regulatory uncertainty, and                              become part of the natural gas market mix, but its potential should complex political relations between the government of israel, and                          not be overstated. all its neighboring countries [15].15 5. </t>
  </si>
  <si>
    <t>The sentiment toward natural gas in the sentence is neutral, with a focus on the potential role of shale gas in Europe. It mentions regulatory uncertainty and complex political relations that could impact its integration into the natural gas market mix.</t>
  </si>
  <si>
    <t xml:space="preserve">In the United Kingdom, policy makers Ô¨Åles/Research/81966512/the-baker-institute-world-gas-trade-model-biwgtm.pdf.                    installed a price Ô¨Çoor of ¬£18.08 for every ton of carbon emitted, incentivizing fuel 7 Data on gas production capacities, long-term contracts and massive datasets on              switching from coal to natural gas. </t>
  </si>
  <si>
    <t xml:space="preserve">in the united kingdom, policy makers Ô¨Åles/research/81966512/the-baker-institute-world-gas-trade-model-biwgtm.pdf.                    installed a price Ô¨Çoor of ¬£18.08 for every ton of carbon emitted, incentivizing fuel 7 data on gas production capacities, long-term contracts and massive datasets on              switching from coal to natural gas. </t>
  </si>
  <si>
    <t>The sentiment towards natural gas in the sentence is positive, as policy makers in the United Kingdom are incentivizing the switch from coal to natural gas with a price floor for carbon emissions.</t>
  </si>
  <si>
    <t>The sentiment towards natural gas in the sentence is neutral. It discusses potential challenges and observations related to the use of natural gas from Russia in Poland.</t>
  </si>
  <si>
    <t>The sentiment towards natural gas in the sentence is negative as it highlights the increasing import dependence on natural gas despite ongoing turmoil in Ukraine and the potential impact on European energy security.</t>
  </si>
  <si>
    <t>The sentiment towards natural gas in the sentence is neutral as it simply states the trends in natural gas imports without expressing a positive or negative opinion.</t>
  </si>
  <si>
    <t>The sentiment towards natural gas in the sentence is neutral, as it discusses various countries' differing approaches to natural gas production and environmental concerns.</t>
  </si>
  <si>
    <t>The sentence emphasizes that liquefied natural gas (LNG) should not be seen as a substitute for Russian natural gas.</t>
  </si>
  <si>
    <t>The statement indicates that Algeria, Libya, and Trinidad and Tobago are importing more natural gas, suggesting a neutral sentiment towards natural gas in this context.</t>
  </si>
  <si>
    <t xml:space="preserve">Galkina, Business as Usual e European Gas Market Functioning in Times of Turmoil and Increasing Import DepenSecond, our analysis conÔ¨Årms that Russian pipeline natural gas dence, The Brookings Institution, Washington, DC, 2014. will be very competitive until 2030, and after that Russian com-                           [4] C.K. </t>
  </si>
  <si>
    <t xml:space="preserve">galkina, business as usual e european gas market functioning in times of turmoil and increasing import depensecond, our analysis conÔ¨Årms that russian pipeline natural gas dence, the brookings institution, washington, dc, 2014. will be very competitive until 2030, and after that russian com-                           [4] c.k. </t>
  </si>
  <si>
    <t>The sentiment towards natural gas in the sentence is positive, indicating that Russian pipeline natural gas will be competitive in the European gas market until 2030.</t>
  </si>
  <si>
    <t xml:space="preserve">These calls have echoed across through Moldova (up to 10 bcm), and through the Blue Stream (up                     the Atlantic Ocean as well, giving Washington policy makers and to 10 bcm).                                                                         interest groups a new argument to fuel the U.S. domestic debate about facilitating exports of liqueÔ¨Åed natural gas (LNG) to countries 3.5. </t>
  </si>
  <si>
    <t xml:space="preserve">these calls have echoed across through moldova (up to 10 bcm), and through the blue stream (up                     the atlantic ocean as well, giving washington policy makers and to 10 bcm).                                                                         interest groups a new argument to fuel the u.s. domestic debate about facilitating exports of liqueÔ¨Åed natural gas (lng) to countries 3.5. </t>
  </si>
  <si>
    <t>The sentiment towards natural gas in the sentence is positive, as it is highlighting the potential for increasing exports of liquefied natural gas to countries in the US domestic debate.</t>
  </si>
  <si>
    <t xml:space="preserve">1).                                                  sumers compensate for the fall in pipeline imports by importing In 2015, with anticipated (rather modest) natural gas demand of                  signiÔ¨Åcantly more LNG. </t>
  </si>
  <si>
    <t xml:space="preserve">1).                                                  sumers compensate for the fall in pipeline imports by importing in 2015, with anticipated (rather modest) natural gas demand of                  signiÔ¨Åcantly more lng. </t>
  </si>
  <si>
    <t>The sentiment towards natural gas in the sentence is neutral, with a mention of importing natural gas to compensate for a fall in pipeline imports.</t>
  </si>
  <si>
    <t>The sentiment towards natural gas in the sentence is neutral. It discusses Israel dealing with its natural gas realistically and mentions unconventional gas discoveries.</t>
  </si>
  <si>
    <t xml:space="preserve">Exports of LiqueÔ¨Åed Natural Gas, The Brookings Institution, Washington, around 130 bcm (which is still a signiÔ¨Åcant share of the expected                              DC, 2012. </t>
  </si>
  <si>
    <t xml:space="preserve">exports of liqueÔ¨Åed natural gas, the brookings institution, washington, around 130 bcm (which is still a signiÔ¨Åcant share of the expected                              dc, 2012. </t>
  </si>
  <si>
    <t>The sentence shows a neutral sentiment towards natural gas, discussing its exports without conveying any positive or negative opinion.</t>
  </si>
  <si>
    <t>The sentiment towards natural gas in the sentence is neutral. The focus is on a discussion about global LNG exports, particularly in Belgium and other parts of Europe, with a mention of natural gas supplies being a part of public debates.</t>
  </si>
  <si>
    <t>The sentiment towards natural gas in this sentence is neutral, as it discusses the potential impact of a higher carbon price on natural gas consumption without expressing clear positive or negative feelings towards natural gas itself.</t>
  </si>
  <si>
    <t xml:space="preserve">114‚Äì94 (FAST                        under the Critical Infrastructure Protection Program Act), which directs DOE to promulgate regulations                      comprised of representatives of oil and natural gas to implement seven actions that essentially mirror                     industry trade associations‚Äîwould alter its charter to energypolicy.columbia.edu | JULY 2016 | 15  IMPROVING REGIONAL SITUATIONAL AWARENESS DURING FUEL EMERGENCIES IN THE NEW YORK TRI-STATE AREA: LESSONS FROM SUPERSTORM SANDY assist and support DOE and states in implementation                            DOE intends to implement the NPC recommendations of the NPC recommendations. 92                                                 to increase states‚Äô engagement with industry, primarily through providing financial assistance for state EAPs. </t>
  </si>
  <si>
    <t xml:space="preserve">114‚Äì94 (fast                        under the critical infrastructure protection program act), which directs doe to promulgate regulations                      comprised of representatives of oil and natural gas to implement seven actions that essentially mirror                     industry trade associations‚Äîwould alter its charter to energypolicy.columbia.edu | july 2016 | 15  improving regional situational awareness during fuel emergencies in the new york tri-state area: lessons from superstorm sandy assist and support doe and states in implementation                            doe intends to implement the npc recommendations of the npc recommendations. 92                                                 to increase states‚Äô engagement with industry, primarily through providing financial assistance for state eaps. </t>
  </si>
  <si>
    <t>The sentence discusses the involvement of oil and natural gas representatives in implementing regulations under the critical infrastructure protection program act. It also mentions the intention to implement recommendations related to improving regional situational awareness during fuel emergencies. The sentiment towards natural gas in this sentence is neutral.</t>
  </si>
  <si>
    <t xml:space="preserve">E.g., Form EIA‚Äì817: Monthly Tanker and                           (heating oil, natural gas, and propane) fell below the Barge Movements Report; Form EIA‚Äì782C: Monthly                            most recent five-year average for more than three Report of Prime Supplier Sales of Petroleum Products                      consecutive weeks. </t>
  </si>
  <si>
    <t xml:space="preserve">e.g., form eia‚Äì817: monthly tanker and                           (heating oil, natural gas, and propane) fell below the barge movements report; form eia‚Äì782c: monthly                            most recent five-year average for more than three report of prime supplier sales of petroleum products                      consecutive weeks. </t>
  </si>
  <si>
    <t>The sentence provided gives a factual statement regarding the movement of natural gas and other petroleum products, without expressing a positive or negative opinion.</t>
  </si>
  <si>
    <t>See also                                 temporary regulatory relief to speed up emergency Report at 29‚Äì31 for summary of actions by New York                               response and recovery; and New Jersey post-Sandy.                                                    (5) facilitate and increase engagement among States, the oil and natural gas industry, and the 82 The PSC regulates electric utilities providing power to                          Department in developing State and local energy retail customers in New York State.                                              assurance plans; (6) establish routine education and training programs 83 2013 PSC Order at 2.                                                             for key government emergency response positions with the Department and States; and 84 New York State Petroleum Terminal Resiliency                                  (7) involve States and the oil and natural gas industry Assessment (2014), NYSERDA (NYPTRA</t>
  </si>
  <si>
    <t>see also                                 temporary regulatory relief to speed up emergency report at 29‚Äì31 for summary of actions by new york                               response and recovery; and new jersey post-sandy.                                                    (5) facilitate and increase engagement among states, the oil and natural gas industry, and the 82 the psc regulates electric utilities providing power to                          department in developing state and local energy retail customers in new york state.                                              assurance plans; (6) establish routine education and training programs 83 2013 psc order at 2.                                                             for key government emergency response positions with the department and states; and 84 new york state petroleum terminal resiliency                                  (7) involve states and the oil and natural gas industry assessment (2014), nyserda (nyptra</t>
  </si>
  <si>
    <t>The sentence does not express a positive or negative sentiment towards natural gas, it simply includes natural gas as an industry to engage with in emergency response and recovery efforts.</t>
  </si>
  <si>
    <t xml:space="preserve">See also NPC Report at 44‚Äì48; Oil Emergency Preparedness for Natural Disasters‚Äù                             and Natural Gas Industry Preparedness Handbook, (December 2014) (NPC Report) discussed in detail at                       American Petroleum Institute (2013) (API Handbook) pages 22-26 of the Report; New York State Petroleum                       at 28‚Äì34 for discussions of the types of regulatory Terminal Resiliency Assessment, New York State                            relief potentially needed during fuel emergencies. </t>
  </si>
  <si>
    <t xml:space="preserve">see also npc report at 44‚Äì48; oil emergency preparedness for natural disasters‚Äù                             and natural gas industry preparedness handbook, (december 2014) (npc report) discussed in detail at                       american petroleum institute (2013) (api handbook) pages 22-26 of the report; new york state petroleum                       at 28‚Äì34 for discussions of the types of regulatory terminal resiliency assessment, new york state                            relief potentially needed during fuel emergencies. </t>
  </si>
  <si>
    <t>The sentence discusses various resources and reports related to oil and natural gas industry preparedness for natural disasters and fuel emergencies. The sentiment towards natural gas is neutral as the information provided is factual and does not express a clear positive or negative opinion.</t>
  </si>
  <si>
    <t xml:space="preserve">Communication with                             fuels, and 15 natural gas) from January 2011 to September 2014 ‚Äúto identify gaps in preparedness and rapid recovery NYSERDA (April 2016). measures‚Äù at said facilities. </t>
  </si>
  <si>
    <t xml:space="preserve">communication with                             fuels, and 15 natural gas) from january 2011 to september 2014 ‚Äúto identify gaps in preparedness and rapid recovery nyserda (april 2016). measures‚Äù at said facilities. </t>
  </si>
  <si>
    <t>The sentence does not show a clear positive or negative sentiment towards natural gas, simply mentioning it as one of the fuels being used for communication.</t>
  </si>
  <si>
    <t xml:space="preserve">Uncertainty over how much gas may be produced from conventional and unconventional sources over the next few decades has slowed negotiations on long-term pipeline 173 Shanghai Daily, 3 Dec 2015, ‚ÄúLNG buyers look to rework long-term deals‚Äù 174 Reuters, 3 Nov 2015, ‚ÄúNatural gas loses its shine as Asia holds faith in coal power‚Äù 175 Reuters, 19 Jan 2016, ‚ÄúChina‚Äôs 2015 natural gas output growth slowest in at least 10 years 176 Shan (2015) slide 4 177 Reuters, 7 June 2012, ‚ÄúCNPC sees China‚Äôs gas consumption trebling by 2030‚Äù 178 Shan (2015), slide 21 51 August 2016 - Energy Relations between Russia and China: Playing Chess with the Dragon  imports, although if the indigenous production forecast in Figure 27 does not materialize then China‚Äôs import requirement will clearly increase. </t>
  </si>
  <si>
    <t xml:space="preserve">uncertainty over how much gas may be produced from conventional and unconventional sources over the next few decades has slowed negotiations on long-term pipeline 173 shanghai daily, 3 dec 2015, ‚Äúlng buyers look to rework long-term deals‚Äù 174 reuters, 3 nov 2015, ‚Äúnatural gas loses its shine as asia holds faith in coal power‚Äù 175 reuters, 19 jan 2016, ‚Äúchina‚Äôs 2015 natural gas output growth slowest in at least 10 years 176 shan (2015) slide 4 177 reuters, 7 june 2012, ‚Äúcnpc sees china‚Äôs gas consumption trebling by 2030‚Äù 178 shan (2015), slide 21 51 august 2016 - energy relations between russia and china: playing chess with the dragon  imports, although if the indigenous production forecast in figure 27 does not materialize then china‚Äôs import requirement will clearly increase. </t>
  </si>
  <si>
    <t>The sentiment towards natural gas in the sentence is neutral. The uncertainty over future production levels from both conventional and unconventional sources has slowed negotiations, with some sources suggesting a decrease in natural gas output in China.</t>
  </si>
  <si>
    <t xml:space="preserve">234 Rusmininfo, 5 Nov 2015, ‚ÄúGazprom and Rosneft to agree on gas price from Sakhalin 1‚Äù 235 Shan (2015), slide 19 236 Petroleum Economist, May 2016, ‚ÄúChina pushes natural gas price reforms‚Äù 61 August 2016 - Energy Relations between Russia and China: Playing Chess with the Dragon  Figure 28: Speculative estimate of future Russian gas sales to China 100 90 80 70 60 bcma    50 40 30 20 10 0 2015201620172018201920202021202220232024202520262027202820292030 Power of Siberia    Yamal LNG      Altai    Sakhalin Pipe Source: Authors‚Äô analysis Implications for Russian gas sector and relations with China As recently as November 2015 President Putin, during a discussion of the forthcoming Russian Energy Strategy to 2035, asserted his desire to see Russia‚Äôs eastern gas sales reaching 128bcma.237 China will of course be a major part of this drive to the Asian market, but as Figure 28 suggests the outcome is currently set to disappoint. </t>
  </si>
  <si>
    <t xml:space="preserve">234 rusmininfo, 5 nov 2015, ‚Äúgazprom and rosneft to agree on gas price from sakhalin 1‚Äù 235 shan (2015), slide 19 236 petroleum economist, may 2016, ‚Äúchina pushes natural gas price reforms‚Äù 61 august 2016 - energy relations between russia and china: playing chess with the dragon  figure 28: speculative estimate of future russian gas sales to china 100 90 80 70 60 bcma    50 40 30 20 10 0 2015201620172018201920202021202220232024202520262027202820292030 power of siberia    yamal lng      altai    sakhalin pipe source: authors‚Äô analysis implications for russian gas sector and relations with china as recently as november 2015 president putin, during a discussion of the forthcoming russian energy strategy to 2035, asserted his desire to see russia‚Äôs eastern gas sales reaching 128bcma.237 china will of course be a major part of this drive to the asian market, but as figure 28 suggests the outcome is currently set to disappoint. </t>
  </si>
  <si>
    <t>The sentence discusses agreements on natural gas prices between Gazprom, Rosneft, and China, as well as the desire of President Putin to increase Russia's gas sales to the Asian market. The overall tone of the sentence is neutral, presenting information without expressing a clear positive or negative sentiment towards natural gas.</t>
  </si>
  <si>
    <t xml:space="preserve">5 Greenpeace, September 2013, ‚ÄúChina clean air plan to slow coal consumption‚Äù 3 August 2016 - Energy Relations between Russia and China: Playing Chess with the Dragon  Figure 4: Breakdown of Russian energy exports to China in 2004-2015 (mmtoe) 60 50 40 Coal 30                                                                                   Natural gas Refined products 20                                                                                   Oil 10 0 2004 2005 2006 2007 2008 2009 2010 2011 2012 2013 2014 2015 Source: Federal Custom Service of the Russian Federation The total value of Russia‚Äôs energy exports to China peaked in 2014 at $27.75 billion, and although this fell in 2015 to $18.9 billion (Figure 5) due to the decline in commodity prices, the share of energy exports to China as a proportion of the Russian total energy exports remained stable at around 8%. </t>
  </si>
  <si>
    <t xml:space="preserve">5 greenpeace, september 2013, ‚Äúchina clean air plan to slow coal consumption‚Äù 3 august 2016 - energy relations between russia and china: playing chess with the dragon  figure 4: breakdown of russian energy exports to china in 2004-2015 (mmtoe) 60 50 40 coal 30                                                                                   natural gas refined products 20                                                                                   oil 10 0 2004 2005 2006 2007 2008 2009 2010 2011 2012 2013 2014 2015 source: federal custom service of the russian federation the total value of russia‚Äôs energy exports to china peaked in 2014 at $27.75 billion, and although this fell in 2015 to $18.9 billion (figure 5) due to the decline in commodity prices, the share of energy exports to china as a proportion of the russian total energy exports remained stable at around 8%. </t>
  </si>
  <si>
    <t>The sentence provides information on the breakdown of Russian energy exports to China, showing that natural gas is a significant part of the exports along with other energy sources. The overall tone is neutral, presenting facts without expressing a clear positive or negative sentiment towards natural gas.</t>
  </si>
  <si>
    <t>The sentiment towards natural gas in the sentence is positive, as it is described as a potential driver for change and growth in the Algerian economy despite the decline in oil and gas revenues.</t>
  </si>
  <si>
    <t>2 | ¬≠¬≠ CENTER ON GLOBAL ENERGY POLICY | COLUMBIA SIPA  THE IMPACT OF LOW OIL PRICES ON ALGERIA EXECUTIVE SUMMARY The collapse of global oil and natural gas prices has          Algerians toward austerity measures.</t>
  </si>
  <si>
    <t>2 | ¬≠¬≠ center on global energy policy | columbia sipa  the impact of low oil prices on algeria executive summary the collapse of global oil and natural gas prices has          algerians toward austerity measures.</t>
  </si>
  <si>
    <t>The sentiment towards natural gas in the sentence is negative as the collapse of global oil and natural gas prices has impacted Algeria negatively, leading to austerity measures.</t>
  </si>
  <si>
    <t xml:space="preserve">This is European energy security, rather than becoming its next     what happened in the 2000s when investments grew due problem.                                                    to the pragmatic and liberal policies introduced by Khelil, energypolicy.columbia.edu | OCTOBER 2016 ¬≠¬≠ | 15  THE IMPACT OF LOW OIL PRICES ON ALGERIA Figure 7: Algeria‚Äôs natural gas production (In billion cubic meters) 120.0 100.0 80.0 60.0 40.0 20.0 -    1970 1972 1974 1976 1978 1980 1982 1984 1986 1988 1990 1992 1994 1996 1998 2000 2002 2004 2006 2008 2010 2012 2014 2016* 2018* 2020* Source: BP Statistical Review of World Energy 2015; and (*) EIU, Algeria Country Report, February 2016 (2015, estimates; 2016‚Äì2020, forecasts). not because of the perennially exaggerated optimistic               preferences do not provide any leverage in altering internal government forecasts regarding gas production.27                    political economy balances in Algeria. </t>
  </si>
  <si>
    <t xml:space="preserve">this is european energy security, rather than becoming its next     what happened in the 2000s when investments grew due problem.                                                    to the pragmatic and liberal policies introduced by khelil, energypolicy.columbia.edu | october 2016 ¬≠¬≠ | 15  the impact of low oil prices on algeria figure 7: algeria‚Äôs natural gas production (in billion cubic meters) 120.0 100.0 80.0 60.0 40.0 20.0 -    1970 1972 1974 1976 1978 1980 1982 1984 1986 1988 1990 1992 1994 1996 1998 2000 2002 2004 2006 2008 2010 2012 2014 2016* 2018* 2020* source: bp statistical review of world energy 2015; and (*) eiu, algeria country report, february 2016 (2015, estimates; 2016‚Äì2020, forecasts). not because of the perennially exaggerated optimistic               preferences do not provide any leverage in altering internal government forecasts regarding gas production.27                    political economy balances in algeria. </t>
  </si>
  <si>
    <t>The sentiment towards natural gas in the sentence is neutral. The focus of the sentence is primarily on European energy security and past investments, without expressing a clear positive or negative sentiment towards natural gas itself.</t>
  </si>
  <si>
    <t xml:space="preserve">‚Ä¶‚Ä¶‚Ä¶‚Ä¶‚Ä¶‚Ä¶‚Ä¶‚Ä¶‚Ä¶‚Ä¶‚Ä¶‚Ä¶‚Ä¶‚Ä¶‚Ä¶‚Ä¶‚Ä¶‚Ä¶‚Ä¶‚Ä¶‚Ä¶‚Ä¶‚Ä¶‚Ä¶‚Ä¶‚Ä¶..9 Figure 4: Algeria‚Äôs reserves ‚Ä¶‚Ä¶‚Ä¶‚Ä¶‚Ä¶‚Ä¶‚Ä¶‚Ä¶‚Ä¶‚Ä¶‚Ä¶‚Ä¶‚Ä¶‚Ä¶‚Ä¶‚Ä¶‚Ä¶‚Ä¶‚Ä¶‚Ä¶‚Ä¶‚Ä¶‚Ä¶‚Ä¶‚Ä¶‚Ä¶‚Ä¶‚Ä¶‚Ä¶‚Ä¶‚Ä¶‚Ä¶‚Ä¶‚Ä¶..10 Figure 5: Algeria‚Äôs total debt service ‚Ä¶‚Ä¶‚Ä¶‚Ä¶‚Ä¶‚Ä¶‚Ä¶‚Ä¶‚Ä¶‚Ä¶‚Ä¶‚Ä¶‚Ä¶‚Ä¶‚Ä¶‚Ä¶‚Ä¶‚Ä¶‚Ä¶‚Ä¶‚Ä¶‚Ä¶‚Ä¶‚Ä¶‚Ä¶‚Ä¶‚Ä¶‚Ä¶‚Ä¶‚Ä¶‚Ä¶..11 Figure 6: Terrorist incidents in Algeria ‚Ä¶‚Ä¶‚Ä¶‚Ä¶‚Ä¶‚Ä¶‚Ä¶‚Ä¶‚Ä¶‚Ä¶‚Ä¶‚Ä¶‚Ä¶‚Ä¶‚Ä¶‚Ä¶‚Ä¶‚Ä¶‚Ä¶‚Ä¶‚Ä¶‚Ä¶‚Ä¶‚Ä¶‚Ä¶‚Ä¶‚Ä¶‚Ä¶‚Ä¶‚Ä¶..12 Figure 7: Algeria‚Äôs natural gas production ‚Ä¶‚Ä¶‚Ä¶‚Ä¶‚Ä¶‚Ä¶‚Ä¶‚Ä¶‚Ä¶‚Ä¶‚Ä¶‚Ä¶‚Ä¶‚Ä¶‚Ä¶‚Ä¶‚Ä¶‚Ä¶‚Ä¶‚Ä¶‚Ä¶‚Ä¶‚Ä¶‚Ä¶‚Ä¶‚Ä¶‚Ä¶‚Ä¶‚Ä¶..16 Figure 8: Algeria‚Äôs oil production ‚Ä¶‚Ä¶‚Ä¶‚Ä¶‚Ä¶‚Ä¶‚Ä¶‚Ä¶‚Ä¶‚Ä¶‚Ä¶‚Ä¶‚Ä¶‚Ä¶‚Ä¶‚Ä¶‚Ä¶‚Ä¶‚Ä¶‚Ä¶‚Ä¶‚Ä¶‚Ä¶‚Ä¶‚Ä¶‚Ä¶‚Ä¶‚Ä¶‚Ä¶‚Ä¶‚Ä¶‚Ä¶..17 4 | ¬≠¬≠ CENTER ON GLOBAL ENERGY POLICY | COLUMBIA SIPA  THE IMPACT OF LOW OIL PRICES ON ALGERIA INTRODUCTION The collapse of oil prices that began in mid-2014 has           This paper addresses three concerns related to the political clearly had a major and sometimes destabilizing impact          economy of low oil prices in Algeria: (i) whether they may on nations heavily reliant on oil and natural gas export        lead to a repeat of the events of the mid-1980s, when revenue. </t>
  </si>
  <si>
    <t xml:space="preserve">‚Ä¶‚Ä¶‚Ä¶‚Ä¶‚Ä¶‚Ä¶‚Ä¶‚Ä¶‚Ä¶‚Ä¶‚Ä¶‚Ä¶‚Ä¶‚Ä¶‚Ä¶‚Ä¶‚Ä¶‚Ä¶‚Ä¶‚Ä¶‚Ä¶‚Ä¶‚Ä¶‚Ä¶‚Ä¶‚Ä¶..9 figure 4: algeria‚Äôs reserves ‚Ä¶‚Ä¶‚Ä¶‚Ä¶‚Ä¶‚Ä¶‚Ä¶‚Ä¶‚Ä¶‚Ä¶‚Ä¶‚Ä¶‚Ä¶‚Ä¶‚Ä¶‚Ä¶‚Ä¶‚Ä¶‚Ä¶‚Ä¶‚Ä¶‚Ä¶‚Ä¶‚Ä¶‚Ä¶‚Ä¶‚Ä¶‚Ä¶‚Ä¶‚Ä¶‚Ä¶‚Ä¶‚Ä¶‚Ä¶..10 figure 5: algeria‚Äôs total debt service ‚Ä¶‚Ä¶‚Ä¶‚Ä¶‚Ä¶‚Ä¶‚Ä¶‚Ä¶‚Ä¶‚Ä¶‚Ä¶‚Ä¶‚Ä¶‚Ä¶‚Ä¶‚Ä¶‚Ä¶‚Ä¶‚Ä¶‚Ä¶‚Ä¶‚Ä¶‚Ä¶‚Ä¶‚Ä¶‚Ä¶‚Ä¶‚Ä¶‚Ä¶‚Ä¶‚Ä¶..11 figure 6: terrorist incidents in algeria ‚Ä¶‚Ä¶‚Ä¶‚Ä¶‚Ä¶‚Ä¶‚Ä¶‚Ä¶‚Ä¶‚Ä¶‚Ä¶‚Ä¶‚Ä¶‚Ä¶‚Ä¶‚Ä¶‚Ä¶‚Ä¶‚Ä¶‚Ä¶‚Ä¶‚Ä¶‚Ä¶‚Ä¶‚Ä¶‚Ä¶‚Ä¶‚Ä¶‚Ä¶‚Ä¶..12 figure 7: algeria‚Äôs natural gas production ‚Ä¶‚Ä¶‚Ä¶‚Ä¶‚Ä¶‚Ä¶‚Ä¶‚Ä¶‚Ä¶‚Ä¶‚Ä¶‚Ä¶‚Ä¶‚Ä¶‚Ä¶‚Ä¶‚Ä¶‚Ä¶‚Ä¶‚Ä¶‚Ä¶‚Ä¶‚Ä¶‚Ä¶‚Ä¶‚Ä¶‚Ä¶‚Ä¶‚Ä¶..16 figure 8: algeria‚Äôs oil production ‚Ä¶‚Ä¶‚Ä¶‚Ä¶‚Ä¶‚Ä¶‚Ä¶‚Ä¶‚Ä¶‚Ä¶‚Ä¶‚Ä¶‚Ä¶‚Ä¶‚Ä¶‚Ä¶‚Ä¶‚Ä¶‚Ä¶‚Ä¶‚Ä¶‚Ä¶‚Ä¶‚Ä¶‚Ä¶‚Ä¶‚Ä¶‚Ä¶‚Ä¶‚Ä¶‚Ä¶‚Ä¶..17 4 | ¬≠¬≠ center on global energy policy | columbia sipa  the impact of low oil prices on algeria introduction the collapse of oil prices that began in mid-2014 has           this paper addresses three concerns related to the political clearly had a major and sometimes destabilizing impact          economy of low oil prices in algeria: (i) whether they may on nations heavily reliant on oil and natural gas export        lead to a repeat of the events of the mid-1980s, when revenue. </t>
  </si>
  <si>
    <t>The sentiment towards natural gas in this sentence is negative, as it discusses concerns related to the impact of low oil prices on nations heavily reliant on oil and natural gas exports.</t>
  </si>
  <si>
    <t xml:space="preserve">9  Jason Bordoff and Trevor Houser (2014), ‚ÄúNatural Gas to the Rescue? </t>
  </si>
  <si>
    <t xml:space="preserve">9  jason bordoff and trevor houser (2014), ‚Äúnatural gas to the rescue? </t>
  </si>
  <si>
    <t>The sentiment towards natural gas in the sentence is neutral, suggesting a potential role of natural gas in solving a problem or issue.</t>
  </si>
  <si>
    <t xml:space="preserve">31 US Energy Information Administration, ‚ÄúEffect of 24 Under tolling-type contracts (in the case of the Freeport,                   Increased Levels of Liquefied Natural Gas Exports on US Cameron, and Cove Point terminals), offtakers are                         Energy Markets,‚Äù October 2016, p. 32‚Äì33, https://www.eia. responsible for the procurement of their own feed gas.                    gov/analysis/requests/fe/pdf/lng.pdf. </t>
  </si>
  <si>
    <t xml:space="preserve">31 us energy information administration, ‚Äúeffect of 24 under tolling-type contracts (in the case of the freeport,                   increased levels of liquefied natural gas exports on us cameron, and cove point terminals), offtakers are                         energy markets,‚Äù october 2016, p. 32‚Äì33, https://www.eia. responsible for the procurement of their own feed gas.                    gov/analysis/requests/fe/pdf/lng.pdf. </t>
  </si>
  <si>
    <t>The sentence provides information about how under tolling-type contracts, offtakers are responsible for the procurement of their own feed gas for increased levels of liquefied natural gas exports at US terminals. This sentiment is neutral as it simply states a fact without expressing a positive or negative opinion towards natural gas.</t>
  </si>
  <si>
    <t>The article discusses how the Wheatstone LNG project in Australia, along with other mega-projects, have been struggling to get off the ground. This indicates a negative sentiment towards natural gas in this context.</t>
  </si>
  <si>
    <t xml:space="preserve">66 Goldman Sachs‚Äôs forecast from July 2016 anticipates Henry Hub prices to remain at close to $3.0 per MMBtu through 2020 with occasional jumps to as high as $3.4 in the first half of 2017 (Goldman Sachs, ‚ÄúIndependence Day for Natural Gas v8: Battle of Appalachian Trail vs. </t>
  </si>
  <si>
    <t xml:space="preserve">66 goldman sachs‚Äôs forecast from july 2016 anticipates henry hub prices to remain at close to $3.0 per mmbtu through 2020 with occasional jumps to as high as $3.4 in the first half of 2017 (goldman sachs, ‚Äúindependence day for natural gas v8: battle of appalachian trail vs. </t>
  </si>
  <si>
    <t>The sentence presents a neutral sentiment towards natural gas, discussing forecasts and prices without explicitly indicating positive or negative feelings.</t>
  </si>
  <si>
    <t>An Ernst the development of India‚Äôs gas import infrastructure                         &amp; Young report found that 68 percent of the surveyed can both have a significant impact on the demand for                         large-scale LNG projects suffered schedule delays.55 spot LNG cargoes and spot natural gas prices in Asia.</t>
  </si>
  <si>
    <t>an ernst the development of india‚Äôs gas import infrastructure                         &amp; young report found that 68 percent of the surveyed can both have a significant impact on the demand for                         large-scale lng projects suffered schedule delays.55 spot lng cargoes and spot natural gas prices in asia.</t>
  </si>
  <si>
    <t>The statement discusses the development of India's gas import infrastructure and how it can impact the demand for LNG projects. It also mentions schedule delays for LNG projects and spot natural gas prices in Asia. The sentiment appears to be neutral, focusing on factual information rather than expressing a positive or negative opinion.</t>
  </si>
  <si>
    <t>The sentence is providing information about a detailed analysis of the procedural group of liquefied natural gas importers, without expressing a positive or negative sentiment towards natural gas.</t>
  </si>
  <si>
    <t xml:space="preserve">Table 4: Prices for Energy Products in the GCC, January‚ÄìAugust 2015 Gasoline                     Diesel                      Natural Gas                          Electricity US$/liter                                 US$/MMBtu                            US$/KWh Bahrain                            0.27                        0.27                            2.50                                0.03 Kuwait                             0.24                        0.39                            1.50                                0.01 Oman                               0.31                        0.38                            3.00                                0.04 Qatar                              0.27                        0.27                            0.75                                0.05 Saudi Arabia                       0.14                        0.06                            0.75                                0.09 UAE                                0.59           </t>
  </si>
  <si>
    <t xml:space="preserve">table 4: prices for energy products in the gcc, january‚Äìaugust 2015 gasoline                     diesel                      natural gas                          electricity us$/liter                                 us$/mmbtu                            us$/kwh bahrain                            0.27                        0.27                            2.50                                0.03 kuwait                             0.24                        0.39                            1.50                                0.01 oman                               0.31                        0.38                            3.00                                0.04 qatar                              0.27                        0.27                            0.75                                0.05 saudi arabia                       0.14                        0.06                            0.75                                0.09 uae                                0.59           </t>
  </si>
  <si>
    <t>The sentiment towards natural gas in the given sentence is neutral, as it simply provides pricing information for natural gas in different countries in the GCC.</t>
  </si>
  <si>
    <t>Key 2014 Reforms                            Key 2016 Reforms 78%       (gasoline-80),           41% 47% (gasoline-80), 35% (gasoline-92), price allowed to Gasoline (gasoline-92), 7% (gasoline-95) float (gasoline-95) Diesel                     64%                                         N/A Kerosene                   64%                                         31% 33‚Äì204%           (energy-intensive industries), &gt;200% (low users), Natural gas                                                            +/-50% (low to medium users), 33% (heavy users) 500% (medium users), 700% (high users) 50% (cement), 30% (bricks, other HFO                                                                    7% (most users) users), 40% (bakeries and food) &lt;50% (low users), +/-17% Up to 40% residential, up to 20% commercial (mainly Electricity (commercial and other residential) medium and heavy users) LPG                        N/A                                         87% energypolicy.columbia.ed</t>
  </si>
  <si>
    <t>key 2014 reforms                            key 2016 reforms 78%       (gasoline-80),           41% 47% (gasoline-80), 35% (gasoline-92), price allowed to gasoline (gasoline-92), 7% (gasoline-95) float (gasoline-95) diesel                     64%                                         n/a kerosene                   64%                                         31% 33‚Äì204%           (energy-intensive industries), &gt;200% (low users), natural gas                                                            +/-50% (low to medium users), 33% (heavy users) 500% (medium users), 700% (high users) 50% (cement), 30% (bricks, other hfo                                                                    7% (most users) users), 40% (bakeries and food) &lt;50% (low users), +/-17% up to 40% residential, up to 20% commercial (mainly electricity (commercial and other residential) medium and heavy users) lpg                        n/a                                         87% energypolicy.columbia.ed</t>
  </si>
  <si>
    <t>The sentiment towards natural gas in the sentence is neutral. It provides statistical data on the price changes and usage percentages of natural gas in various industries without expressing a positive or negative opinion.</t>
  </si>
  <si>
    <t xml:space="preserve">Finally, the UAE has TRANSPORTATION FUEL PRICING ‚Ä¶ IS                                                     yet to implement subsidy reforms for \037\037lower   levels of electricity and water STEADILY ADVANCING TOWARD COST-                                                      natural gas pricing and is lagging consumption to qualify for the lowest REFLECTIVE AND MORE TRANSPARENT                                                      other GCC countries in this regard. consumption band pricing; PRICING.‚Äô                                                                            </t>
  </si>
  <si>
    <t xml:space="preserve">finally, the uae has transportation fuel pricing ‚Ä¶ is                                                     yet to implement subsidy reforms for \037\037lower   levels of electricity and water steadily advancing toward cost-                                                      natural gas pricing and is lagging consumption to qualify for the lowest reflective and more transparent                                                      other gcc countries in this regard. consumption band pricing; pricing.‚Äô                                                                            </t>
  </si>
  <si>
    <t>The UAE has not yet implemented subsidy reforms for natural gas pricing, lagging behind other GCC countries in this regard.</t>
  </si>
  <si>
    <t xml:space="preserve">It is price‚Äô while instituting a USD6.7 bn        unclear whether these would be            \037\037First,   it is clear that they were driven fund for cash transfers to low- and         international prices or some                  primarily by short-term revenue middle-income households based on           approximation of import-parity                needs, but their longer-term predefined income brackets (see             prices (for natural gas, for example).        sustainability is contingent upon ‚ÄòHistoric Saudi budget shows effort to      A strategy incorporating energy               GCC governments achieving a win support for change‚Äô, Bloomberg,         efficiency will be needed to manage           balance between fiscal, economic, 22 December 2016). </t>
  </si>
  <si>
    <t xml:space="preserve">it is price‚Äô while instituting a usd6.7 bn        unclear whether these would be            \037\037first,   it is clear that they were driven fund for cash transfers to low- and         international prices or some                  primarily by short-term revenue middle-income households based on           approximation of import-parity                needs, but their longer-term predefined income brackets (see             prices (for natural gas, for example).        sustainability is contingent upon ‚Äòhistoric saudi budget shows effort to      a strategy incorporating energy               gcc governments achieving a win support for change‚Äô, bloomberg,         efficiency will be needed to manage           balance between fiscal, economic, 22 december 2016). </t>
  </si>
  <si>
    <t>The sentiment towards natural gas in the sentence is neutral. The focus is on the pricing and financial aspects of using natural gas, without expressing a clear positive or negative opinion.</t>
  </si>
  <si>
    <t>The sentiment towards natural gas in the sentence is neutral as it is stated as being responsible for a significant decline in coal production.</t>
  </si>
  <si>
    <t>The sentiment towards natural gas in the sentence provided is neutral as it simply states the correlation between natural gas prices and coal consumption without expressing any positive or negative opinions.</t>
  </si>
  <si>
    <t>The sentence provides factual information about weather-driven gas demand heating degree days, population weighted, natural gas prices and coal consumption. The sentiment is neutral as it is presenting data without expressing a positive or negative opinion.</t>
  </si>
  <si>
    <t>The sentence provides a neutral presentation of the data on primary energy consumption in the US, including the role of natural gas, coal, petroleum, biomass/renewables, and nuclear. The question posed at the end about the potential for coal to make a comeback suggests a neutral stance on the issue.</t>
  </si>
  <si>
    <t>The sentence presents data on US natural gas production and delivered natural gas prices for power generation without expressing a clear positive or negative sentiment towards natural gas.</t>
  </si>
  <si>
    <t>The sentiment towards natural gas in the sentence is neutral as it simply presents delivered natural gas prices for power generation without expressing any positive or negative opinion.</t>
  </si>
  <si>
    <t>The sentence appears to be neutral, simply stating a comparison between projected and actual US natural gas production figures.</t>
  </si>
  <si>
    <t>Figure 12: Annual Change in US Power Generation Year-on-Year Difference in National Generation, Billion kWh 250 200                                                             7 150                                  10 67 100                                            213            208 28                            86        28                63 79         39 50                                 91 56                                      67                47 26     28  37        26             15 0       -22      -34    -31 -50                       -15                     -100 -114                        -112 -100                                           -219 -230                           -229 -150 Renewables -200 Natural Gas                      -18 -250 Coal -300 2006     2007   2008 2009 2010 2011 2012 2013 2014 2015   2016 Source: EIA The Role of Environmental Regulations Thus far, we‚Äôve only discussed market and policy forces that have reduced electricity demand and made</t>
  </si>
  <si>
    <t>figure 12: annual change in us power generation year-on-year difference in national generation, billion kwh 250 200                                                             7 150                                  10 67 100                                            213            208 28                            86        28                63 79         39 50                                 91 56                                      67                47 26     28  37        26             15 0       -22      -34    -31 -50                       -15                     -100 -114                        -112 -100                                           -219 -230                           -229 -150 renewables -200 natural gas                      -18 -250 coal -300 2006     2007   2008 2009 2010 2011 2012 2013 2014 2015   2016 source: eia the role of environmental regulations thus far, we‚Äôve only discussed market and policy forces that have reduced electricity demand and made</t>
  </si>
  <si>
    <t>The sentiment towards natural gas in this sentence is neutral as it is simply comparing the annual change in US power generation without showing a clear positive or negative opinion towards natural gas.</t>
  </si>
  <si>
    <t xml:space="preserve">(2016) ‚ÄúEnergy: The Missing Link in Globalization,‚Äù Energy Research and Social Science, 14, pp. 122‚Äì130, http://www.sciencedirect.com/science/article/pii/S2214629616300093 The Geopolitics of Renewable Energy 21  natural gas is largely exempt from sanctions‚Äîin the process limiting the impact of sanctions and the level of Russian-Western conflict.35 If the EU were better supplied with solar and wind power and no longer so dependent on Russian gas it is less likely that it would have kept sanctions away from natural gas. </t>
  </si>
  <si>
    <t xml:space="preserve">(2016) ‚Äúenergy: the missing link in globalization,‚Äù energy research and social science, 14, pp. 122‚Äì130, http://www.sciencedirect.com/science/article/pii/s2214629616300093 the geopolitics of renewable energy 21  natural gas is largely exempt from sanctions‚Äîin the process limiting the impact of sanctions and the level of russian-western conflict.35 if the eu were better supplied with solar and wind power and no longer so dependent on russian gas it is less likely that it would have kept sanctions away from natural gas. </t>
  </si>
  <si>
    <t>The sentence presents a neutral sentiment towards natural gas, highlighting its exemption from sanctions and the impact it has on Russian-Western conflict. It suggests that if the EU were less dependent on Russian gas due to better supply of solar and wind power, sanctions on natural gas may have been imposed.</t>
  </si>
  <si>
    <t xml:space="preserve">‚ÄúNatural Gas Prices in Asia Mainly Linked to Crude Oil, But Use of Spot Indexed Increases,‚Äù September 29, 2015. </t>
  </si>
  <si>
    <t xml:space="preserve">‚Äúnatural gas prices in asia mainly linked to crude oil, but use of spot indexed increases,‚Äù september 29, 2015. </t>
  </si>
  <si>
    <t>The sentiment towards natural gas in the sentence is neutral, simply stating that natural gas prices in Asia are mainly linked to crude oil, but the use of spot indexed increases.</t>
  </si>
  <si>
    <t>Prohibition on investment in Iran‚Äôs oil and natural gas sector.</t>
  </si>
  <si>
    <t>prohibition on investment in iran‚Äôs oil and natural gas sector.</t>
  </si>
  <si>
    <t>The sentiment towards natural gas in the sentence is negative as it mentions a prohibition on investment in Iran's oil and natural gas sector.</t>
  </si>
  <si>
    <t xml:space="preserve">49 Leda Gomes, ‚ÄúNatural Gas in Pakistan and Bangladesh: Current Issues and Trends,‚Äù Oxford Institute for Energy Studies, June 2013. https://www.oxfordenergy.org/wpcms/wp-content/uploads/2013/06/NG-77.pdf. </t>
  </si>
  <si>
    <t xml:space="preserve">49 leda gomes, ‚Äúnatural gas in pakistan and bangladesh: current issues and trends,‚Äù oxford institute for energy studies, june 2013. https://www.oxfordenergy.org/wpcms/wp-content/uploads/2013/06/ng-77.pdf. </t>
  </si>
  <si>
    <t>The sentiment towards natural gas in the sentence is neutral, as it is only mentioned as a subject in a title and no opinion is expressed about it within the sentence.</t>
  </si>
  <si>
    <t xml:space="preserve">SANCTIONS AGAINST IRAN Figure 1: Pakistan Natural Gas Market, 1990‚Äì2017 80 70 60 Natural gas needs (BCM) 50 40 30 20 10 -   1990 1991 1992 1993 1994 1995 1996 1997 1998 1999 2000 2001 2002 2003 2004 2005 2006 2007 2008 2009 2010 2011 2012 2013 2014 2015 2016 2017 Domestic Gas production   IP Pipeline Imports    Shortfall/Surplus        Projected Demand Source: Author/research assistant‚Äôs calculations based on Pakistani data. </t>
  </si>
  <si>
    <t xml:space="preserve">sanctions against iran figure 1: pakistan natural gas market, 1990‚Äì2017 80 70 60 natural gas needs (bcm) 50 40 30 20 10 -   1990 1991 1992 1993 1994 1995 1996 1997 1998 1999 2000 2001 2002 2003 2004 2005 2006 2007 2008 2009 2010 2011 2012 2013 2014 2015 2016 2017 domestic gas production   ip pipeline imports    shortfall/surplus        projected demand source: author/research assistant‚Äôs calculations based on pakistani data. </t>
  </si>
  <si>
    <t>The sentence provides data on Pakistan's natural gas market from 1990 to 2017, without expressing any specific sentiment towards natural gas.</t>
  </si>
  <si>
    <t xml:space="preserve">23 Zeeshan Haider, ‚ÄúPakistan, Iran Sign Deal on Natural Gas Pipeline,‚Äù Reuters, March 17, 2010. </t>
  </si>
  <si>
    <t xml:space="preserve">23 zeeshan haider, ‚Äúpakistan, iran sign deal on natural gas pipeline,‚Äù reuters, march 17, 2010. </t>
  </si>
  <si>
    <t>The sentence does not convey a strong positive or negative sentiment towards natural gas, it simply reports on a deal signed between Pakistan and Iran for a natural gas pipeline.</t>
  </si>
  <si>
    <t xml:space="preserve">17 Spencer, Richard, ‚ÄúHow Can Pakistan Increase the Availability of Natural Gas?‚Äù </t>
  </si>
  <si>
    <t xml:space="preserve">17 spencer, richard, ‚Äúhow can pakistan increase the availability of natural gas?‚Äù </t>
  </si>
  <si>
    <t>The sentiment towards natural gas in the sentence is neutral, as it simply poses a question about how Pakistan can increase the availability of natural gas without expressing any positive or negative views.</t>
  </si>
  <si>
    <t xml:space="preserve">Figure 4: Cumulative and annual revenues for Iran from IP Pipeline 2,000,000,000                                                                                                    6,000,000,000 1,800,000,000 5,000,000,000 1,600,000,000 1,400,000,000 4,000,000,000 Cumulative Revenues ($) 1,200,000,000 Revenues ($) 1,000,000,000                                                                                                    3,000,000,000 800,000,000 2,000,000,000 600,000,000 400,000,000 1,000,000,000 200,000,000 0                                                                                                     0 2013                2014                      2015                   2016          2017 Cumulative Revenues ($)    Revenues ($) Source: Author‚Äôs calculations, using average annual Brent crude oil price and assessed steady increase in natural gas export over 5-year period to contractually agreed amount. </t>
  </si>
  <si>
    <t xml:space="preserve">figure 4: cumulative and annual revenues for iran from ip pipeline 2,000,000,000                                                                                                    6,000,000,000 1,800,000,000 5,000,000,000 1,600,000,000 1,400,000,000 4,000,000,000 cumulative revenues ($) 1,200,000,000 revenues ($) 1,000,000,000                                                                                                    3,000,000,000 800,000,000 2,000,000,000 600,000,000 400,000,000 1,000,000,000 200,000,000 0                                                                                                     0 2013                2014                      2015                   2016          2017 cumulative revenues ($)    revenues ($) source: author‚Äôs calculations, using average annual brent crude oil price and assessed steady increase in natural gas export over 5-year period to contractually agreed amount. </t>
  </si>
  <si>
    <t>The statement provides data on the cumulative and annual revenues for Iran from the IP pipeline, with a focus on natural gas exports. The sentiment towards natural gas in this sentence is neutral as it simply presents financial figures without expressing a positive or negative opinion.</t>
  </si>
  <si>
    <t xml:space="preserve">Also see International Finance Corporation, ‚ÄúIFC Invests in Pakistan‚Äôs First Liquefied Natural Gas Import Terminal to Boost Critical Energy Infrastructure and Spur Growth,‚Äù press release, September 1, 2015, http://ifcextapps.ifc.org/ifcext%5Cpressroom%5Cifcpressroom.nsf%5C0%5CF304F82F40A22EF385257EB3002E9E67. </t>
  </si>
  <si>
    <t xml:space="preserve">also see international finance corporation, ‚Äúifc invests in pakistan‚Äôs first liquefied natural gas import terminal to boost critical energy infrastructure and spur growth,‚Äù press release, september 1, 2015, http://ifcextapps.ifc.org/ifcext%5cpressroom%5cifcpressroom.nsf%5c0%5cf304f82f40a22ef385257eb3002e9e67. </t>
  </si>
  <si>
    <t>The sentiment towards natural gas in the sentence is positive, as it highlights the investment in Pakistan's first liquefied natural gas import terminal to boost energy infrastructure and spur growth.</t>
  </si>
  <si>
    <t xml:space="preserve">See also Brendan Meighan, ‚ÄúEgypt‚Äôs Natural Gas Crisis,‚Äù Carnegie Endowment for International Peace, January 21, 2016, http://carnegieendowment.org/ sada/62534. </t>
  </si>
  <si>
    <t xml:space="preserve">see also brendan meighan, ‚Äúegypt‚Äôs natural gas crisis,‚Äù carnegie endowment for international peace, january 21, 2016, http://carnegieendowment.org/ sada/62534. </t>
  </si>
  <si>
    <t>The sentiment towards natural gas in the sentence is neutral, as it is mentioned in a factual and neutral context.</t>
  </si>
  <si>
    <t>‚ÄúNatural Gas Annual Respondent Query System,‚Äù Energy Information Administration, www.eia.gov/cfapps/ngqs/ngqs.cfm?</t>
  </si>
  <si>
    <t>‚Äúnatural gas annual respondent query system,‚Äù energy information administration, www.eia.gov/cfapps/ngqs/ngqs.cfm?</t>
  </si>
  <si>
    <t>The sentiment towards natural gas in the sentence is neutral as it simply refers to a query system about natural gas.</t>
  </si>
  <si>
    <t>The speaker is taking a neutral stance towards the topic of natural gas.</t>
  </si>
  <si>
    <t xml:space="preserve">Grigas, ‚ÄúA Natural Gas Diplomacy Strategy for the New US Administration,‚Äù Atlantic Council Global Energy Center, January 2017. http://www.atlanticcouncil.org/images/ publications/A_Natural_Gas_Diplomacy_Strategy_for_the_New_US_Administration_ web_0126.pdf. </t>
  </si>
  <si>
    <t xml:space="preserve">grigas, ‚Äúa natural gas diplomacy strategy for the new us administration,‚Äù atlantic council global energy center, january 2017. http://www.atlanticcouncil.org/images/ publications/a_natural_gas_diplomacy_strategy_for_the_new_us_administration_ web_0126.pdf. </t>
  </si>
  <si>
    <t>The sentiment towards natural gas in the sentence is positive, as it outlines a natural gas diplomacy strategy for the new US administration.</t>
  </si>
  <si>
    <t>The mention of natural gas in this sentence does not convey any specific positive or negative sentiment. It appears to be a neutral reference to the topic.</t>
  </si>
  <si>
    <t xml:space="preserve">Mitrova, et al., ‚ÄúSome Future Scenarios of Russian Natural Gas in Europe,‚Äù Energy Strategy Reviews 11‚Äì12 (2016): 19‚Äì28. </t>
  </si>
  <si>
    <t xml:space="preserve">mitrova, et al., ‚Äúsome future scenarios of russian natural gas in europe,‚Äù energy strategy reviews 11‚Äì12 (2016): 19‚Äì28. </t>
  </si>
  <si>
    <t>The sentiment towards natural gas in the sentence is neutral as it simply mentions a study about the future scenarios of Russian natural gas in Europe.</t>
  </si>
  <si>
    <t>3 | ¬≠¬≠CENTER ON GLOBAL ENERGY POLICY | COLUMBIA SIPA  US ENERGY DIPLOMACY TABLE OF CONTENTS Acknowledgements                                                                                       3 About the Authors                                                                                      3 Executive Summary                                                                                      5 Introduction                                                                                           6 Changing Energy Landscape and Its Potential Implications for Foreign Policy                            8 Energy Diplomacy in the Department of State                                                        13 Case Study: Natural Gas in Europe                                                                  15 U.S.</t>
  </si>
  <si>
    <t>3 | ¬≠¬≠center on global energy policy | columbia sipa  us energy diplomacy table of contents acknowledgements                                                                                       3 about the authors                                                                                      3 executive summary                                                                                      5 introduction                                                                                           6 changing energy landscape and its potential implications for foreign policy                            8 energy diplomacy in the department of state                                                        13 case study: natural gas in europe                                                                  15 u.s.</t>
  </si>
  <si>
    <t>The mention of natural gas in the sentence does not convey a positive or negative sentiment, rather it is presented in a neutral manner as part of a case study on energy diplomacy in Europe.</t>
  </si>
  <si>
    <t xml:space="preserve">Goldwyn, ‚ÄúThe Role of Natural Gas Exports in U.S. </t>
  </si>
  <si>
    <t xml:space="preserve">goldwyn, ‚Äúthe role of natural gas exports in u.s. </t>
  </si>
  <si>
    <t>The sentiment towards natural gas in the sentence is neutral as it is discussing the role of natural gas exports in the U.S. without expressing a positive or negative opinion.</t>
  </si>
  <si>
    <t>The sentiment towards natural gas in the sentence is neutral as it simply mentions the source of information without expressing any positive or negative opinion.</t>
  </si>
  <si>
    <t>The sentence is neutral as it simply lists different geographical locations in Japan without expressing any positive or negative opinion towards natural gas.</t>
  </si>
  <si>
    <t xml:space="preserve">‚ÄúPlatts Gulf Coast Marker (GCM) LNG Price Assessment: Natural Gas Price Assessments,‚Äù Platts, https://www.platts.com/price-assessments/natural-gas/gcm-gulf-coast-marker. </t>
  </si>
  <si>
    <t xml:space="preserve">‚Äúplatts gulf coast marker (gcm) lng price assessment: natural gas price assessments,‚Äù platts, https://www.platts.com/price-assessments/natural-gas/gcm-gulf-coast-marker. </t>
  </si>
  <si>
    <t>The sentiment towards natural gas in the sentence is neutral as it simply references a price assessment without indicating any positive or negative opinions.</t>
  </si>
  <si>
    <t xml:space="preserve">IEA, Developing a Natural Gas Trading Hub in Asia, 34‚Äì35. </t>
  </si>
  <si>
    <t xml:space="preserve">iea, developing a natural gas trading hub in asia, 34‚Äì35. </t>
  </si>
  <si>
    <t>The sentiment towards natural gas in the sentence is positive as it mentions developing a natural gas trading hub in Asia.</t>
  </si>
  <si>
    <t>The sentence discusses various aspects related to natural gas hubs and markets, without expressing a particularly positive or negative sentiment.</t>
  </si>
  <si>
    <t>‚ÄúArgus Natural Gas Americas,‚Äù Argus, March 2018, http://www.argusmedia.com/~/media/ files/pdfs/meth/argus_naturalgas_americas.pdf?</t>
  </si>
  <si>
    <t>‚Äúargus natural gas americas,‚Äù argus, march 2018, http://www.argusmedia.com/~/media/ files/pdfs/meth/argus_naturalgas_americas.pdf?</t>
  </si>
  <si>
    <t>The sentiment towards natural gas in the sentence is neutral as it simply refers to a document about natural gas in the Americas.</t>
  </si>
  <si>
    <t>The sentiment towards natural gas in the sentence is positive as it mentions the development of a natural gas trading hub in Asia by the International Energy Agency. This indicates a positive outlook on utilizing natural gas for energy solutions.</t>
  </si>
  <si>
    <t>The sentiment towards natural gas in this sentence is neutral as it is simply referring to a report on natural gas transactions without expressing any positive or negative opinions.</t>
  </si>
  <si>
    <t>The sentiment towards natural gas in the sentence is neutral, as it simply mentions transactions without providing any positive or negative opinion on natural gas itself.</t>
  </si>
  <si>
    <t>‚óè    Effects on the production and consumption of oil and natural gas are relatively small Selected Energy Prices in 2030 and Historical Comparison Gasoline      Diesel       Natural Gas           Electricity        Coal (Price at     (Price at    (Delivered            (Retail)           (Power pump)         pump) 2016   price) 2016           2016               sector) 2016 2016 $/gal    $/gal        $/mmbtu               cents/kWh          $/short ton 2030 Average Price Current             3.0            3.6            7.6                 10.6               45 Policy $14/ton              3.2           3.8            8.9                 11.4               79 $50/ton              3.6           4.2            11.3                12.9              152 $73/ton              3.8           4.5           13.0                 13.5              202 Historical Annual Average 10-yr Low            2.3           2.3             5.1                10.3               39 10-yr High           3</t>
  </si>
  <si>
    <t>‚óè    effects on the production and consumption of oil and natural gas are relatively small selected energy prices in 2030 and historical comparison gasoline      diesel       natural gas           electricity        coal (price at     (price at    (delivered            (retail)           (power pump)         pump) 2016   price) 2016           2016               sector) 2016 2016 $/gal    $/gal        $/mmbtu               cents/kwh          $/short ton 2030 average price current             3.0            3.6            7.6                 10.6               45 policy $14/ton              3.2           3.8            8.9                 11.4               79 $50/ton              3.6           4.2            11.3                12.9              152 $73/ton              3.8           4.5           13.0                 13.5              202 historical annual average 10-yr low            2.3           2.3             5.1                10.3               39 10-yr high           3</t>
  </si>
  <si>
    <t>The sentiment towards natural gas in the sentence is neutral. The sentence provides data on the effects of natural gas on energy prices in 2030 and historical comparisons with other energy sources.</t>
  </si>
  <si>
    <t xml:space="preserve">If consumers are 1 and 8 percent in 2020, due to the shift from                                             more responsive to the more permanent and coal to natural gas in the power sector), and then                                         visible price changes caused by a carbon tax, natural gas production falls by about 5 percent in                                         energy consumption and energy bills will be 2030, as renewables ramp up to between 30 and                                              lower than we project.5 ENERGYPOLICY.COLUMBIA.EDU | JUNE 2018 | 4  THE ENERGY, ECONOMIC, AND EMISSIONS IMPACTS OF A FEDERAL US CARBON TAX REVENUES FROM A FEDERAL US CARBON TAX ‚óè    The $14/ton, $50/ton, and $73/ton scenarios increase government revenue by about $60, $180, and $250 billion in each year of the 2020s, accounting for changes in other tax revenues as well. </t>
  </si>
  <si>
    <t xml:space="preserve">if consumers are 1 and 8 percent in 2020, due to the shift from                                             more responsive to the more permanent and coal to natural gas in the power sector), and then                                         visible price changes caused by a carbon tax, natural gas production falls by about 5 percent in                                         energy consumption and energy bills will be 2030, as renewables ramp up to between 30 and                                              lower than we project.5 energypolicy.columbia.edu | june 2018 | 4  the energy, economic, and emissions impacts of a federal us carbon tax revenues from a federal us carbon tax ‚óè    the $14/ton, $50/ton, and $73/ton scenarios increase government revenue by about $60, $180, and $250 billion in each year of the 2020s, accounting for changes in other tax revenues as well. </t>
  </si>
  <si>
    <t>The sentiment towards natural gas in the sentence is neutral. It discusses the shift from coal to natural gas in the power sector, along with the impact of a carbon tax on natural gas production and energy consumption.</t>
  </si>
  <si>
    <t xml:space="preserve">‚ÄúRenewable Natural Gas for Transportation: An Overview of the Feedstock Capacity, Economics, and GHG Emission Reduction Benefits of RNG as a Low-Carbon Fuel.‚Äù </t>
  </si>
  <si>
    <t xml:space="preserve">‚Äúrenewable natural gas for transportation: an overview of the feedstock capacity, economics, and ghg emission reduction benefits of rng as a low-carbon fuel.‚Äù </t>
  </si>
  <si>
    <t>The sentiment towards natural gas in the sentence is positive, highlighting the benefits of using renewable natural gas for transportation such as feedstock capacity, economics, and greenhouse gas emission reduction.</t>
  </si>
  <si>
    <t>The sentence provides factual information about the impact of a carbon tax on natural gas along with other fuels, without indicating a positive or negative sentiment towards natural gas.</t>
  </si>
  <si>
    <t xml:space="preserve">Figure 22: Natural gas production (fossil only), 2020‚Äì2030 (BCF per day) Source: Rhodium Group analysis. </t>
  </si>
  <si>
    <t xml:space="preserve">figure 22: natural gas production (fossil only), 2020‚Äì2030 (bcf per day) source: rhodium group analysis. </t>
  </si>
  <si>
    <t>The sentiment towards natural gas in the sentence is neutral, as it simply provides data on natural gas production without showing any clear positive or negative opinion.</t>
  </si>
  <si>
    <t>‚óè     US consumption of natural gas and petroleum products are less affected.</t>
  </si>
  <si>
    <t>‚óè     us consumption of natural gas and petroleum products are less affected.</t>
  </si>
  <si>
    <t>The sentiment towards natural gas in the sentence is neutral, as it indicates that US consumption of natural gas is less affected.</t>
  </si>
  <si>
    <t xml:space="preserve">Vegh, Biogas in the United States: An Assessment of Market Potential in a Carbon-Constrained Future (Durham, NC: Nicholas Institute for Environmental Policy Solutions, Duke University, 2014); Gas Technology Institute, The Potential for Renewable Gas: Biogas Derived from Biomass Feedstocks and Upgraded to Pipeline Quality (Washington, DC: American Gas Foundation, 2011); National Petroleum Council, ‚ÄúRenewable Natural Gas for Transportation: An Overview of the Feedstock Capacity, Economics, and GHG Emission Reduction Benefits of RNG as a Low-Carbon Fuel,‚Äù 2013. </t>
  </si>
  <si>
    <t xml:space="preserve">vegh, biogas in the united states: an assessment of market potential in a carbon-constrained future (durham, nc: nicholas institute for environmental policy solutions, duke university, 2014); gas technology institute, the potential for renewable gas: biogas derived from biomass feedstocks and upgraded to pipeline quality (washington, dc: american gas foundation, 2011); national petroleum council, ‚Äúrenewable natural gas for transportation: an overview of the feedstock capacity, economics, and ghg emission reduction benefits of rng as a low-carbon fuel,‚Äù 2013. </t>
  </si>
  <si>
    <t>The sentiment towards natural gas in the sentence is neutral, as it presents a variety of sources discussing the potential for renewable gas and biogas as low-carbon fuel options.</t>
  </si>
  <si>
    <t>yes</t>
  </si>
  <si>
    <t>The sentiment towards natural gas in the sentence is neutral, stating that natural gas demand, including renewable natural gas (RNG), follows a similar path.</t>
  </si>
  <si>
    <t xml:space="preserve">46 | CENTER ON GLOBAL ENERGY POLICY | COLUMBIA SIPA | RHODIUM GROUP  ENERGY AND ENVIRONMENTAL IMPLICATIONS OF A CARBON TAX IN THE UNITED STATES Figure 29: Wholesale and US average delivered natural gas prices, 2020‚Äì2030 (2016 dollars per MMbtu) Source: Rhodium Group analysis. </t>
  </si>
  <si>
    <t xml:space="preserve">46 | center on global energy policy | columbia sipa | rhodium group  energy and environmental implications of a carbon tax in the united states figure 29: wholesale and us average delivered natural gas prices, 2020‚Äì2030 (2016 dollars per mmbtu) source: rhodium group analysis. </t>
  </si>
  <si>
    <t>The sentence provides information on wholesale and US average delivered natural gas prices from 2020-2030, sourced from Rhodium Group analysis, indicating a neutral sentiment towards natural gas.</t>
  </si>
  <si>
    <t xml:space="preserve">40 | CENTER ON GLOBAL ENERGY POLICY | COLUMBIA SIPA | RHODIUM GROUP  ENERGY AND ENVIRONMENTAL IMPLICATIONS OF A CARBON TAX IN THE UNITED STATES Figure 23: Total natural gas demand (including renewable), 2020‚Äì2030 (BCF per day) Source: Rhodium Group analysis. </t>
  </si>
  <si>
    <t xml:space="preserve">40 | center on global energy policy | columbia sipa | rhodium group  energy and environmental implications of a carbon tax in the united states figure 23: total natural gas demand (including renewable), 2020‚Äì2030 (bcf per day) source: rhodium group analysis. </t>
  </si>
  <si>
    <t>The sentence provides neutral information about the total natural gas demand from 2020 to 2030 according to a Rhodium Group analysis.</t>
  </si>
  <si>
    <t xml:space="preserve">; ‚ÄúRenewable Natural Gas (Biomethane) Production,‚Äù Alternative Fuels Data Center, 2018, Accessed June 4th, 2018, https://www.afdc.energy.gov/fuels/natural_gas_renewable.html. </t>
  </si>
  <si>
    <t xml:space="preserve">; ‚Äúrenewable natural gas (biomethane) production,‚Äù alternative fuels data center, 2018, accessed june 4th, 2018, https://www.afdc.energy.gov/fuels/natural_gas_renewable.html. </t>
  </si>
  <si>
    <t>The sentiment towards natural gas is positive as it is being referred to as "renewable natural gas (biomethane) production." This suggests a favorable view towards natural gas as a renewable energy source.</t>
  </si>
  <si>
    <t xml:space="preserve">Rhodium Group, and the Baker Institute for ‚óè‚óè   Natural gas production is 2‚Äì3 percent higher Public Policy at Rice University. </t>
  </si>
  <si>
    <t xml:space="preserve">rhodium group, and the baker institute for ‚óè‚óè   natural gas production is 2‚Äì3 percent higher public policy at rice university. </t>
  </si>
  <si>
    <t>The sentence does not express any specific positive or negative sentiment towards natural gas, simply stating a fact about its production being 2-3 percent higher.</t>
  </si>
  <si>
    <t xml:space="preserve">Meanwhile, renewable natural gas not Source: Rhodium Group analysis subject to the tax becomes cost competitive and begins to take market share away from ENERGYPOLICY.COLUMBIA.EDU | JULY 2018 ¬≠¬≠ | 9  EMISSIONS, ENERGY, AND ECONOMIC IMPLICATIONS OF THE CURBELO PROPOSAL conventional fuels. </t>
  </si>
  <si>
    <t xml:space="preserve">meanwhile, renewable natural gas not source: rhodium group analysis subject to the tax becomes cost competitive and begins to take market share away from energypolicy.columbia.edu | july 2018 ¬≠¬≠ | 9  emissions, energy, and economic implications of the curbelo proposal conventional fuels. </t>
  </si>
  <si>
    <t>The sentiment towards natural gas in the sentence is positive, as it discusses renewable natural gas potentially becoming cost competitive and taking market share away from conventional fuels.</t>
  </si>
  <si>
    <t>The sentiment towards natural gas in the sentence is positive as it is mentioned as a lower-carbon alternative to coal and zero-emission generators. The analysis assumes that consumers will respond positively to the use of natural gas for emissions reductions.</t>
  </si>
  <si>
    <t>The sentiment towards natural gas in the sentence is neutral, as it is simply mentioned in relation to low carbon technologies and renewable natural gas without expressing a positive or negative opinion.</t>
  </si>
  <si>
    <t>The sentence discusses the implications of a carbon tax on natural gas, mentioning that it could increase the cost of fuels and electricity which would in turn increase total energy expenditures. The sentiment towards natural gas in this sentence is neutral.</t>
  </si>
  <si>
    <t xml:space="preserve">At a 23 | ¬≠¬≠CENTER ON GLOBAL ENERGY POLICY | COLUMBIA SIPA  THE ROLE OF NATURAL GAS IN EUROPE‚ÄôS ELECTRICITY SECTOR THROUGH 2030 discount rate of 10 percent, this lowRES option appears preferable to the base case given any combination of fuel and carbon prices. </t>
  </si>
  <si>
    <t xml:space="preserve">at a 23 | ¬≠¬≠center on global energy policy | columbia sipa  the role of natural gas in europe‚Äôs electricity sector through 2030 discount rate of 10 percent, this lowres option appears preferable to the base case given any combination of fuel and carbon prices. </t>
  </si>
  <si>
    <t>The sentence expresses a positive sentiment towards the role of natural gas in Europe's electricity sector, suggesting it as a preferable option in terms of energy policy.</t>
  </si>
  <si>
    <t xml:space="preserve">Tagliapietra, in ‚ÄúThe Role of Natural Gas in the EU Decarbonization Path,‚Äù The European Gas Markets‚ÄîChallenges and Opportunities, eds. </t>
  </si>
  <si>
    <t xml:space="preserve">tagliapietra, in ‚Äúthe role of natural gas in the eu decarbonization path,‚Äù the european gas markets‚Äîchallenges and opportunities, eds. </t>
  </si>
  <si>
    <t>The sentiment towards natural gas in the sentence is neutral, as it simply mentions the role of natural gas in the EU decarbonization path without expressing a positive or negative opinion.</t>
  </si>
  <si>
    <t xml:space="preserve">27 | ¬≠¬≠CENTER ON GLOBAL ENERGY POLICY | COLUMBIA SIPA  THE ROLE OF NATURAL GAS IN EUROPE‚ÄôS ELECTRICITY SECTOR THROUGH 2030 Table 6: Change of gas consumption in 2030 and total discounted costs under the highRES case Change in TDC                 Change in TDC Gas Consumption, bcm (5% Discount)                (10% Discount) base case    HighRES      Change          Sc1       Sc2      Sc3        Sc1        Sc2      Sc3 Total EU-28               133.0        92.7        -40.3       100         57        34        92         68       54 WE                         70.8        58.0         -12.8        35        22         15       30          23         19 NE                           4.6        3.0           -1.6         5        3          2         4          3          3 CEE                         13.9       10.6          -3.3          9        5          2         9          6          5 SEE                          3.7        0.6           -3.1         7        4          2 </t>
  </si>
  <si>
    <t xml:space="preserve">27 | ¬≠¬≠center on global energy policy | columbia sipa  the role of natural gas in europe‚Äôs electricity sector through 2030 table 6: change of gas consumption in 2030 and total discounted costs under the highres case change in tdc                 change in tdc gas consumption, bcm (5% discount)                (10% discount) base case    highres      change          sc1       sc2      sc3        sc1        sc2      sc3 total eu-28               133.0        92.7        -40.3       100         57        34        92         68       54 we                         70.8        58.0         -12.8        35        22         15       30          23         19 ne                           4.6        3.0           -1.6         5        3          2         4          3          3 cee                         13.9       10.6          -3.3          9        5          2         9          6          5 see                          3.7        0.6           -3.1         7        4          2 </t>
  </si>
  <si>
    <t>The sentiment towards natural gas in the sentence is neutral as it simply discusses the role of natural gas in Europe's electricity sector through 2030 without expressing a positive or negative opinion.</t>
  </si>
  <si>
    <t>21 | ¬≠¬≠CENTER ON GLOBAL ENERGY POLICY | COLUMBIA SIPA  THE ROLE OF NATURAL GAS IN EUROPE‚ÄôS ELECTRICITY SECTOR THROUGH 2030 3.</t>
  </si>
  <si>
    <t>21 | ¬≠¬≠center on global energy policy | columbia sipa  the role of natural gas in europe‚Äôs electricity sector through 2030 3.</t>
  </si>
  <si>
    <t>The sentiment towards natural gas in the sentence is neutral as it simply mentions the role of natural gas in Europe's electricity sector through 2030 without indicating any positive or negative sentiment.</t>
  </si>
  <si>
    <t>9 | ¬≠¬≠CENTER ON GLOBAL ENERGY POLICY | COLUMBIA SIPA  THE ROLE OF NATURAL GAS IN EUROPE‚ÄôS ELECTRICITY SECTOR THROUGH 2030 1.</t>
  </si>
  <si>
    <t>9 | ¬≠¬≠center on global energy policy | columbia sipa  the role of natural gas in europe‚Äôs electricity sector through 2030 1.</t>
  </si>
  <si>
    <t>The sentiment towards natural gas in the sentence is neutral as it is mentioned in the context of discussing the role of natural gas in Europe's electricity sector through 2030.</t>
  </si>
  <si>
    <t xml:space="preserve">15 | ¬≠¬≠CENTER ON GLOBAL ENERGY POLICY | COLUMBIA SIPA  THE ROLE OF NATURAL GAS IN EUROPE‚ÄôS ELECTRICITY SECTOR THROUGH 2030 Table 4: Assumed CO2, natural gas and coal prices in the EU by scenario 2030 2015 Scen1                   Scen2                   Scen3 CO2 price, $/t               8.5                    5                       25                      45 8.0                     10.3                    11.1 EU gas, $/MMBTU (GCV)        7.0 CGEP‚Äôs asumptions       IEA NP                  IEA CP 74                      74                      80 EU coal, $/t IEA NP                  IEA NP                  IEA NP ENERGYPOLICY.COLUMBIA.EDU | AUGUST 2018 ¬≠¬≠ | 16  THE ROLE OF NATURAL GAS IN EUROPE‚ÄôS ELECTRICITY SECTOR THROUGH 2030 2. </t>
  </si>
  <si>
    <t xml:space="preserve">15 | ¬≠¬≠center on global energy policy | columbia sipa  the role of natural gas in europe‚Äôs electricity sector through 2030 table 4: assumed co2, natural gas and coal prices in the eu by scenario 2030 2015 scen1                   scen2                   scen3 co2 price, $/t               8.5                    5                       25                      45 8.0                     10.3                    11.1 eu gas, $/mmbtu (gcv)        7.0 cgep‚Äôs asumptions       iea np                  iea cp 74                      74                      80 eu coal, $/t iea np                  iea np                  iea np energypolicy.columbia.edu | august 2018 ¬≠¬≠ | 16  the role of natural gas in europe‚Äôs electricity sector through 2030 2. </t>
  </si>
  <si>
    <t>The sentence provides data on the assumed prices of CO2, natural gas, and coal in the EU by scenario for 2030. It does not express a positive or negative sentiment towards natural gas.</t>
  </si>
  <si>
    <t>3 | ¬≠¬≠CENTER ON GLOBAL ENERGY POLICY | COLUMBIA SIPA  THE ROLE OF NATURAL GAS IN EUROPE‚ÄôS ELECTRICITY SECTOR THROUGH 2030 ABOUT THE AUTHORS Tim Boersma is a Senior Research Scholar at the Center on Global Energy Policy.</t>
  </si>
  <si>
    <t>3 | ¬≠¬≠center on global energy policy | columbia sipa  the role of natural gas in europe‚Äôs electricity sector through 2030 about the authors tim boersma is a senior research scholar at the center on global energy policy.</t>
  </si>
  <si>
    <t>The sentence discusses the role of natural gas in Europe's electricity sector through 2030 without expressing any clear positive or negative sentiment.</t>
  </si>
  <si>
    <t>ENERGYPOLICY.COLUMBIA.EDU | AUGUST 2018 ¬≠¬≠| 4  THE ROLE OF NATURAL GAS IN EUROPE‚ÄôS ELECTRICITY SECTOR THROUGH 2030 TABLE OF CONTENTS Executive Summary                                                                   6 Introduction                                                                        8 1.</t>
  </si>
  <si>
    <t>energypolicy.columbia.edu | august 2018 ¬≠¬≠| 4  the role of natural gas in europe‚Äôs electricity sector through 2030 table of contents executive summary                                                                   6 introduction                                                                        8 1.</t>
  </si>
  <si>
    <t>The sentiment towards natural gas in the sentence is neutral. It discusses the role of natural gas in Europe's electricity sector through 2030 without expressing a clear positive or negative opinion.</t>
  </si>
  <si>
    <t>They begin to be equally cost effective in terms of LCOE net of additional system ENERGYPOLICY.COLUMBIA.EDU | AUGUST 2018 ¬≠¬≠ | 20  THE ROLE OF NATURAL GAS IN EUROPE‚ÄôS ELECTRICITY SECTOR THROUGH 2030 effects in the WE region.</t>
  </si>
  <si>
    <t>they begin to be equally cost effective in terms of lcoe net of additional system energypolicy.columbia.edu | august 2018 ¬≠¬≠ | 20  the role of natural gas in europe‚Äôs electricity sector through 2030 effects in the we region.</t>
  </si>
  <si>
    <t>The sentiment towards natural gas in the sentence is neutral, focusing on its cost effectiveness in the electricity sector in Europe through 2030.</t>
  </si>
  <si>
    <t>ENERGYPOLICY.COLUMBIA.EDU | AUGUST 2018 ¬≠¬≠ | 48  THE ROLE OF NATURAL GAS IN EUROPE‚ÄôS ELECTRICITY SECTOR THROUGH 2030 49 | ¬≠¬≠CENTER ON GLOBAL ENERGY POLICY | COLUMBIA SIPA</t>
  </si>
  <si>
    <t>energypolicy.columbia.edu | august 2018 ¬≠¬≠ | 48  the role of natural gas in europe‚Äôs electricity sector through 2030 49 | ¬≠¬≠center on global energy policy | columbia sipa</t>
  </si>
  <si>
    <t>The sentence does not express a clear positive or negative sentiment towards natural gas, simply stating the topic of a report on the role of natural gas in Europe's electricity sector.</t>
  </si>
  <si>
    <t>The sentiment towards natural gas in the provided sentence is neutral as it presents data on assumed natural gas prices in different EU regions by scenario for the year 2030.</t>
  </si>
  <si>
    <t xml:space="preserve">ENERGYPOLICY.COLUMBIA.EDU | AUGUST 2018 ¬≠¬≠ | 22  THE ROLE OF NATURAL GAS IN EUROPE‚ÄôS ELECTRICITY SECTOR THROUGH 2030 Figure 3: The cost effects of implementing alternative development cases (highRES, lowRES) compared to the base case across the European Union, given varying gas and CO2 prices as well as discount rates These conclusions may differ somewhat in the individual regions of the EU-28 (figure 4). </t>
  </si>
  <si>
    <t xml:space="preserve">energypolicy.columbia.edu | august 2018 ¬≠¬≠ | 22  the role of natural gas in europe‚Äôs electricity sector through 2030 figure 3: the cost effects of implementing alternative development cases (highres, lowres) compared to the base case across the european union, given varying gas and co2 prices as well as discount rates these conclusions may differ somewhat in the individual regions of the eu-28 (figure 4). </t>
  </si>
  <si>
    <t>The sentence discusses the role of natural gas in Europe's electricity sector through 2030, presenting a comparison of cost effects of implementing alternative development cases compared to the base case. The sentiment towards natural gas in this sentence is neutral as it is simply presenting information without expressing a positive or negative opinion.</t>
  </si>
  <si>
    <t>Discussion and Conclusions                                                     30 Appendix A: Regional Split                                                        32 Appendix B: Assumptions for the LCOE Calculation                                  33 Appendix C: Results of LCOE Calculations                                          36 Appendix D: Tables for the Alternative Cases of the European Power Generation Mix                                                              42 5 | ¬≠¬≠CENTER ON GLOBAL ENERGY POLICY | COLUMBIA SIPA  THE ROLE OF NATURAL GAS IN EUROPE‚ÄôS ELECTRICITY SECTOR THROUGH 2030 EXECUTIVE SUMMARY The developments underway in Europe‚Äôs natural gas sector are some of the most influential and closely watched in the global gas market.</t>
  </si>
  <si>
    <t>discussion and conclusions                                                     30 appendix a: regional split                                                        32 appendix b: assumptions for the lcoe calculation                                  33 appendix c: results of lcoe calculations                                          36 appendix d: tables for the alternative cases of the european power generation mix                                                              42 5 | ¬≠¬≠center on global energy policy | columbia sipa  the role of natural gas in europe‚Äôs electricity sector through 2030 executive summary the developments underway in europe‚Äôs natural gas sector are some of the most influential and closely watched in the global gas market.</t>
  </si>
  <si>
    <t>The statement expresses a positive sentiment towards natural gas in Europe's electricity sector through 2030, highlighting its influential and closely watched developments in the global gas market.</t>
  </si>
  <si>
    <t xml:space="preserve">*CAAGR‚Äîcompound average annual growth rate ENERGYPOLICY.COLUMBIA.EDU | AUGUST 2018 ¬≠¬≠ | 44  THE ROLE OF NATURAL GAS IN EUROPE‚ÄôS ELECTRICITY SECTOR THROUGH 2030 Table D-2 (PART 1): Deviation of total discounted costs (TDC) in the alternative cases of the EU power sector development (relative to the base case), given variations in fuel and CO2 prices and discount rates, mln. </t>
  </si>
  <si>
    <t xml:space="preserve">*caagr‚Äîcompound average annual growth rate energypolicy.columbia.edu | august 2018 ¬≠¬≠ | 44  the role of natural gas in europe‚Äôs electricity sector through 2030 table d-2 (part 1): deviation of total discounted costs (tdc) in the alternative cases of the eu power sector development (relative to the base case), given variations in fuel and co2 prices and discount rates, mln. </t>
  </si>
  <si>
    <t>The sentence discusses the role of natural gas in Europe's electricity sector through 2030, presenting data on the deviation of total discounted costs in alternative scenarios. The information provided does not express a clear positive or negative sentiment towards natural gas.</t>
  </si>
  <si>
    <t xml:space="preserve">For more information, please visit www.sipa.columbia.edu  THE ROLE OF NATURAL GAS IN EUROPE‚ÄôS ELECTRICITY SECTOR THROUGH 2030 BY TIM BOERSMA, TATIANA MITROVA, JOHANA TYPOLTOVA, ANNA GALKINA, AND FEDOR VESELOV AUGUST 2018 1255 Amsterdam Ave New York NY 10027 www.energypolicy.columbia.edu @ColumbiaUenergy  THE ROLE OF NATURAL GAS IN EUROPE‚ÄôS ELECTRICITY SECTOR THROUGH 2030 ACKNOWLEDGEMENTS For comments on earlier drafts of this paper, insightful conversations, and editorial guidance, we thank Seb Henbest, Matthew Robinson, Megan Burak, all participants to the Clingendael International Energy Program European Gas Market Workshop 2018, and three anonymous reviewers. </t>
  </si>
  <si>
    <t xml:space="preserve">for more information, please visit www.sipa.columbia.edu  the role of natural gas in europe‚Äôs electricity sector through 2030 by tim boersma, tatiana mitrova, johana typoltova, anna galkina, and fedor veselov august 2018 1255 amsterdam ave new york ny 10027 www.energypolicy.columbia.edu @columbiauenergy  the role of natural gas in europe‚Äôs electricity sector through 2030 acknowledgements for comments on earlier drafts of this paper, insightful conversations, and editorial guidance, we thank seb henbest, matthew robinson, megan burak, all participants to the clingendael international energy program european gas market workshop 2018, and three anonymous reviewers. </t>
  </si>
  <si>
    <t>The sentence does not convey a positive or negative sentiment towards natural gas, it simply provides information about a research paper on the role of natural gas in Europe's electricity sector.</t>
  </si>
  <si>
    <t>31 | ¬≠¬≠CENTER ON GLOBAL ENERGY POLICY | COLUMBIA SIPA  THE ROLE OF NATURAL GAS IN EUROPE‚ÄôS ELECTRICITY SECTOR THROUGH 2030 APPENDIX A.</t>
  </si>
  <si>
    <t>31 | ¬≠¬≠center on global energy policy | columbia sipa  the role of natural gas in europe‚Äôs electricity sector through 2030 appendix a.</t>
  </si>
  <si>
    <t>The sentence does not express any particular positive or negative sentiment towards natural gas in Europe's electricity sector through 2030.</t>
  </si>
  <si>
    <t>These costs are related to the requirements on the supply of additional ENERGYPOLICY.COLUMBIA.EDU | AUGUST 2018 ¬≠¬≠ | 10  THE ROLE OF NATURAL GAS IN EUROPE‚ÄôS ELECTRICITY SECTOR THROUGH 2030 capacity and electricity resources.</t>
  </si>
  <si>
    <t>these costs are related to the requirements on the supply of additional energypolicy.columbia.edu | august 2018 ¬≠¬≠ | 10  the role of natural gas in europe‚Äôs electricity sector through 2030 capacity and electricity resources.</t>
  </si>
  <si>
    <t>The sentence does not exhibit a clear positive or negative sentiment towards natural gas, rather it simply discusses the costs related to the requirements on the supply of additional energy in Europe's electricity sector through 2030.</t>
  </si>
  <si>
    <t xml:space="preserve">Table B-2: Assumed dynamics of the RES capital costs decline in the European Union Technology                                Size             2016          2020        2030      2040 Wind onshore, utility scale               Utility scale    100%          99%         96%       94% Wind offshore, utility scale              Utility scale    100%          84%         70%       63% Solar PV, utility scale                   Utility scale    100%          95%         67%       51% Solar PV, residential                     Residential      100%          80%         53%       41% 33 | ¬≠¬≠CENTER ON GLOBAL ENERGY POLICY | COLUMBIA SIPA  THE ROLE OF NATURAL GAS IN EUROPE‚ÄôS ELECTRICITY SECTOR THROUGH 2030 Operation and management (O&amp;M) costs are estimated as averages from the BNEF country database for different RES technologies and expressed as percent of CAPEX (without regional cost differences). </t>
  </si>
  <si>
    <t xml:space="preserve">table b-2: assumed dynamics of the res capital costs decline in the european union technology                                size             2016          2020        2030      2040 wind onshore, utility scale               utility scale    100%          99%         96%       94% wind offshore, utility scale              utility scale    100%          84%         70%       63% solar pv, utility scale                   utility scale    100%          95%         67%       51% solar pv, residential                     residential      100%          80%         53%       41% 33 | ¬≠¬≠center on global energy policy | columbia sipa  the role of natural gas in europe‚Äôs electricity sector through 2030 operation and management (o&amp;m) costs are estimated as averages from the bnef country database for different res technologies and expressed as percent of capex (without regional cost differences). </t>
  </si>
  <si>
    <t>The sentence provides data on the assumed dynamics of renewable energy capital costs declining in the European Union, with a mention of the role of natural gas in Europe's electricity sector through 2030. The sentiment towards natural gas is neutral as it is simply mentioned in the context of renewable energy costs.</t>
  </si>
  <si>
    <t xml:space="preserve">THE ROLE OF NATURAL GAS IN EUROPE‚ÄôS ELECTRICITY SECTOR THROUGH 2030 BY TIM BOERSMA, TATIANA MITROVA, JOHANA TYPOLTOVA, ANNA GALKINA, AND FEDOR VESELOV AUGUST 2018  ABOUT THE CENTER ON GLOBAL ENERGY POLICY The Center on Global Energy Policy provides independent, balanced, data-driven analysis to help policymakers navigate the complex world of energy. </t>
  </si>
  <si>
    <t xml:space="preserve">the role of natural gas in europe‚Äôs electricity sector through 2030 by tim boersma, tatiana mitrova, johana typoltova, anna galkina, and fedor veselov august 2018  about the center on global energy policy the center on global energy policy provides independent, balanced, data-driven analysis to help policymakers navigate the complex world of energy. </t>
  </si>
  <si>
    <t>The mention of natural gas in the sentence does not express a positive or negative sentiment, simply stating its role in Europe's electricity sector through 2030.</t>
  </si>
  <si>
    <t xml:space="preserve">25 | ¬≠¬≠CENTER ON GLOBAL ENERGY POLICY | COLUMBIA SIPA  THE ROLE OF NATURAL GAS IN EUROPE‚ÄôS ELECTRICITY SECTOR THROUGH 2030 Table 5: An analysis of the zones of effectiveness of different scales of RES development‚Äîimplementation in Europe and its regions (indicating deviations in total discounted costs, bln USD) Case                               LowRES                                             HighRES Discount Rate                     5%                      10%                        5%                       10% Gas price                min    med       max      min    med     max      min      med     max      min     med     max EU-28 Min       -37      -8        2      -42    -26      -21     100       71       61      92       76     71 CO2 Med        -23       6       16      -34    -18      -13      86       57      48       84       68     63 price Max         -9      20      29       -26    -10       -5      73       44      34       76       60     54 WE Min       </t>
  </si>
  <si>
    <t xml:space="preserve">25 | ¬≠¬≠center on global energy policy | columbia sipa  the role of natural gas in europe‚Äôs electricity sector through 2030 table 5: an analysis of the zones of effectiveness of different scales of res development‚Äîimplementation in europe and its regions (indicating deviations in total discounted costs, bln usd) case                               lowres                                             highres discount rate                     5%                      10%                        5%                       10% gas price                min    med       max      min    med     max      min      med     max      min     med     max eu-28 min       -37      -8        2      -42    -26      -21     100       71       61      92       76     71 co2 med        -23       6       16      -34    -18      -13      86       57      48       84       68     63 price max         -9      20      29       -26    -10       -5      73       44      34       76       60     54 we min       </t>
  </si>
  <si>
    <t>The sentence presents a neutral analysis of the role of natural gas in Europe's electricity sector through 2030, focusing on different scales of renewable energy development and their implementation.</t>
  </si>
  <si>
    <t>ENERGYPOLICY.COLUMBIA.EDU | AUGUST 2018 ¬≠¬≠ | 14  THE ROLE OF NATURAL GAS IN EUROPE‚ÄôS ELECTRICITY SECTOR THROUGH 2030 Table 3: Description of the lowRES and highRES cases Case                                              LowRES Case                          HighRES Case Share of RES in 2030                              Fixed at level of 2020               30 % Additional capacity reserve for RES               Not required with the lower level    Required for 100% of additional of RES capacity (in comparison to    RES capacity (in comparison to the base case)                       the base case) Substitution of RES generation                    Additional generation from           Additional RES generation gas-fired plants compensates         substitutes the electricity from the lower level of RES electricity   gas-fired plants production Gas-fired plants‚Äô efficiency for RES/gas          Average efficiency 50% used substitution CO2 emission rates for gas                        2</t>
  </si>
  <si>
    <t>energypolicy.columbia.edu | august 2018 ¬≠¬≠ | 14  the role of natural gas in europe‚Äôs electricity sector through 2030 table 3: description of the lowres and highres cases case                                              lowres case                          highres case share of res in 2030                              fixed at level of 2020               30 % additional capacity reserve for res               not required with the lower level    required for 100% of additional of res capacity (in comparison to    res capacity (in comparison to the base case)                       the base case) substitution of res generation                    additional generation from           additional res generation gas-fired plants compensates         substitutes the electricity from the lower level of res electricity   gas-fired plants production gas-fired plants‚Äô efficiency for res/gas          average efficiency 50% used substitution co2 emission rates for gas                        2</t>
  </si>
  <si>
    <t>The sentence provides a neutral description of the role of natural gas in Europe's electricity sector through 2030, highlighting the potential for additional generation from gas-fired plants to compensate for lower levels of renewable energy sources.</t>
  </si>
  <si>
    <t xml:space="preserve">Table A-1: Division of EU countries into five regions Region                                                    Countries Western Europe (WE)                                       Belgium, France, Germany, Ireland, Luxembourg, the Netherlands, the United Kingdom, Denmark Northern Europe (NE)                                      Finland, Sweden Central and Eastern Europe (CEE)                          Austria, the Czech Republic, Estonia, Hungary, Latvia, Lithuania, Poland, the Slovak Republic Mediterranean Europe (ME)                                 Cyprus, Greece, Italy, Malta, Portugal, Spain Southeastern Europe (SEE)                                 Bulgaria, Croatia, Slovenia, Romania ENERGYPOLICY.COLUMBIA.EDU | AUGUST 2018 ¬≠¬≠ | 32  THE ROLE OF NATURAL GAS IN EUROPE‚ÄôS ELECTRICITY SECTOR THROUGH 2030 APPENDIX B. </t>
  </si>
  <si>
    <t xml:space="preserve">table a-1: division of eu countries into five regions region                                                    countries western europe (we)                                       belgium, france, germany, ireland, luxembourg, the netherlands, the united kingdom, denmark northern europe (ne)                                      finland, sweden central and eastern europe (cee)                          austria, the czech republic, estonia, hungary, latvia, lithuania, poland, the slovak republic mediterranean europe (me)                                 cyprus, greece, italy, malta, portugal, spain southeastern europe (see)                                 bulgaria, croatia, slovenia, romania energypolicy.columbia.edu | august 2018 ¬≠¬≠ | 32  the role of natural gas in europe‚Äôs electricity sector through 2030 appendix b. </t>
  </si>
  <si>
    <t>The sentence provides a factual overview of how European countries are divided into regions and mentions the role of natural gas in Europe's electricity sector. The sentiment towards natural gas in the sentence is neutral.</t>
  </si>
  <si>
    <t xml:space="preserve">17 | ¬≠¬≠CENTER ON GLOBAL ENERGY POLICY | COLUMBIA SIPA  THE ROLE OF NATURAL GAS IN EUROPE‚ÄôS ELECTRICITY SECTOR THROUGH 2030 Figure 2: LCOE ranges for gas, coal and RES generation by EU-28 regions in 2030 (5 percent discount) WE  NE  ENERGYPOLICY.COLUMBIA.EDU | AUGUST 2018 ¬≠¬≠ | 18  THE ROLE OF NATURAL GAS IN EUROPE‚ÄôS ELECTRICITY SECTOR THROUGH 2030 CEE  ME  19 | ¬≠¬≠CENTER ON GLOBAL ENERGY POLICY | COLUMBIA SIPA  THE ROLE OF NATURAL GAS IN EUROPE‚ÄôS ELECTRICITY SECTOR THROUGH 2030 SEE  The impact of fuel and carbon prices‚Äô uncertainties on the 2030 results A minimum increase in the prices of fuel and carbon by 2030 (scenario 1) reduces but does not eliminate the difference between LCOE of gas plants and RES. </t>
  </si>
  <si>
    <t xml:space="preserve">17 | ¬≠¬≠center on global energy policy | columbia sipa  the role of natural gas in europe‚Äôs electricity sector through 2030 figure 2: lcoe ranges for gas, coal and res generation by eu-28 regions in 2030 (5 percent discount) we  ne  energypolicy.columbia.edu | august 2018 ¬≠¬≠ | 18  the role of natural gas in europe‚Äôs electricity sector through 2030 cee  me  19 | ¬≠¬≠center on global energy policy | columbia sipa  the role of natural gas in europe‚Äôs electricity sector through 2030 see  the impact of fuel and carbon prices‚Äô uncertainties on the 2030 results a minimum increase in the prices of fuel and carbon by 2030 (scenario 1) reduces but does not eliminate the difference between lcoe of gas plants and res. </t>
  </si>
  <si>
    <t>The sentiment towards natural gas in the sentence is neutral as it discusses the role of natural gas in Europe's electricity sector through 2030 without expressing a clear positive or negative opinion. It highlights the impact of fuel and carbon prices' uncertainties on the results.</t>
  </si>
  <si>
    <t>The sentiment towards natural gas in the sentence is neutral, as it simply provides data on the population with access to natural gas in various countries. It also mentions that much of the coverage in natural gas has been in urban areas, with rates typically higher than national rates.</t>
  </si>
  <si>
    <t>The sentiment towards natural gas in the sentence is neutral. The sentence provides statistical data on the percentage of urban populations with access to natural gas in various countries in Latin America and the Caribbean, highlighting the potential role of natural gas in expanding access to key forms of energy for household use and sustainable economic growth.</t>
  </si>
  <si>
    <t>The sentiment towards natural gas in the sentence is positive, as it highlights an increase in the number of people connected to natural gas in the region.</t>
  </si>
  <si>
    <t>For            and new contracts in Russia, while US example, eleven member states                 counterparts have not. including Austria, Poland, and Bulgaria import 75‚Äì100 percent of their natural        Another example is the case of certain gas needs from Russia; while others           overseas subsidiaries of designated including the United Kingdom, France,         Russian banks being allowed to and Spain import just 0‚Äì25 percent.F          continue operations in some member states, including France, Germany, and Due to the critical role that Russian         Austria, to ‚Äúavoid risking the stability of natural gas plays in the energy supply        the European banking system.‚Äù</t>
  </si>
  <si>
    <t>for            and new contracts in russia, while us example, eleven member states                 counterparts have not. including austria, poland, and bulgaria import 75‚Äì100 percent of their natural        another example is the case of certain gas needs from russia; while others           overseas subsidiaries of designated including the united kingdom, france,         russian banks being allowed to and spain import just 0‚Äì25 percent.f          continue operations in some member states, including france, germany, and due to the critical role that russian         austria, to ‚Äúavoid risking the stability of natural gas plays in the energy supply        the european banking system.‚Äù</t>
  </si>
  <si>
    <t>The sentence discusses the varying levels of natural gas imports from Russia among different European countries. It highlights the critical role that Russian natural gas plays in the energy supply of certain member states, while others have not signed new contracts with Russia. The overall sentiment towards natural gas in this sentence is neutral.</t>
  </si>
  <si>
    <t>‚ÄúComplexity in Long-Term Contracts: An Analysis of Natural Gas Contractual Provisions.‚Äù</t>
  </si>
  <si>
    <t>‚Äúcomplexity in long-term contracts: an analysis of natural gas contractual provisions.‚Äù</t>
  </si>
  <si>
    <t>The sentiment towards natural gas in the sentence is neutral as it does not express a positive or negative opinion about the topic. The focus of the sentence is on analyzing the complexity of long-term contracts related to natural gas.</t>
  </si>
  <si>
    <t>CSIS. https://csis53 | ¬≠¬≠CENTER ON GLOBAL ENERGY POLICY | COLUMBIA SIPA  THE IMPACT OF US LNG ON RUSSIAN NATURAL GAS EXPORT POLICY prod.s3.amazonaws.com/s3fs-public/publication/160323_Mitrova_RussianOilGas_Web_0.pdf Pressure Builds for Liberalization of Russian Gas Exports.</t>
  </si>
  <si>
    <t>csis. https://csis53 | ¬≠¬≠center on global energy policy | columbia sipa  the impact of us lng on russian natural gas export policy prod.s3.amazonaws.com/s3fs-public/publication/160323_mitrova_russianoilgas_web_0.pdf pressure builds for liberalization of russian gas exports.</t>
  </si>
  <si>
    <t>The statement discusses the potential impact of US LNG on Russian natural gas export policy and the pressure building for the liberalization of Russian gas exports. The sentiment towards natural gas in this sentence is neutral as it presents information without expressing a positive or negative opinion.</t>
  </si>
  <si>
    <t>‚ÄúThe Future of Natural Gas: Markets and Geopolitics.‚Äù</t>
  </si>
  <si>
    <t>‚Äúthe future of natural gas: markets and geopolitics.‚Äù</t>
  </si>
  <si>
    <t>The sentiment towards natural gas in the sentence is neutral as it simply refers to the future of natural gas in terms of markets and geopolitics without expressing a positive or negative opinion.</t>
  </si>
  <si>
    <t>51 | ¬≠¬≠CENTER ON GLOBAL ENERGY POLICY | COLUMBIA SIPA  THE IMPACT OF US LNG ON RUSSIAN NATURAL GAS EXPORT POLICY NOTES 1.</t>
  </si>
  <si>
    <t>51 | ¬≠¬≠center on global energy policy | columbia sipa  the impact of us lng on russian natural gas export policy notes 1.</t>
  </si>
  <si>
    <t>The sentence does not express a clear positive or negative sentiment towards natural gas, simply discussing the impact of US LNG on Russian natural gas export policy.</t>
  </si>
  <si>
    <t xml:space="preserve">ENERGYPOLICY.COLUMBIA.EDU | DECEMBER 2018 ¬≠¬≠ | 20  THE IMPACT OF US LNG ON RUSSIAN NATURAL GAS EXPORT POLICY Figure 9: Gazprom‚Äôs share in Russian gas production and domestic market sales) Source: CDU TEK, ECM The situation is becoming critical for the company, as it is now facing increasing challenges both abroad and domestically. </t>
  </si>
  <si>
    <t xml:space="preserve">energypolicy.columbia.edu | december 2018 ¬≠¬≠ | 20  the impact of us lng on russian natural gas export policy figure 9: gazprom‚Äôs share in russian gas production and domestic market sales) source: cdu tek, ecm the situation is becoming critical for the company, as it is now facing increasing challenges both abroad and domestically. </t>
  </si>
  <si>
    <t>The sentiment towards natural gas in the sentence is negative, as it highlights the increasing challenges faced by Gazprom in both foreign and domestic markets, indicating a critical situation for the company.</t>
  </si>
  <si>
    <t xml:space="preserve">JULY 10, 2018. https://www.reuters.com/article/us-usa-lng-futures/cme-cheniere-to-developfirst-u-s-lng-futures-contract-idUSKBN1K020S  55 | ¬≠¬≠CENTER ON GLOBAL ENERGY POLICY | COLUMBIA SIPA  THE IMPACT OF US LNG ON RUSSIAN NATURAL GAS EXPORT POLICY 46. </t>
  </si>
  <si>
    <t xml:space="preserve">july 10, 2018. https://www.reuters.com/article/us-usa-lng-futures/cme-cheniere-to-developfirst-u-s-lng-futures-contract-iduskbn1k020s  55 | ¬≠¬≠center on global energy policy | columbia sipa  the impact of us lng on russian natural gas export policy 46. </t>
  </si>
  <si>
    <t>The sentence discusses the impact of US LNG on Russian natural gas export policy, indicating a neutral sentiment towards natural gas.</t>
  </si>
  <si>
    <t>‚ÄúNatural Gas in Europe‚Äîthe Importance of Russia.‚Äù http://www.centrex.at/en/files/ study_stern_e.pdf.</t>
  </si>
  <si>
    <t>‚Äúnatural gas in europe‚Äîthe importance of russia.‚Äù http://www.centrex.at/en/files/ study_stern_e.pdf.</t>
  </si>
  <si>
    <t>The sentiment towards natural gas in Europe, specifically the importance of Russia, is neutral in the provided sentence.</t>
  </si>
  <si>
    <t>The sentiment towards natural gas in Europe, specifically Russian natural gas, is neutral in the given sentence as it presents potential future scenarios without expressing a clear positive or negative sentiment.</t>
  </si>
  <si>
    <t xml:space="preserve">ENERGYPOLICY.COLUMBIA.EDU | DECEMBER 2018 ¬≠¬≠ | 38  THE IMPACT OF US LNG ON RUSSIAN NATURAL GAS EXPORT POLICY Decision-               Fast and flexible, driven by the        Very much depends on the decisions making process          commercial rationale of private         of top leadership, thus requiring a long companies and banks.                    time. </t>
  </si>
  <si>
    <t xml:space="preserve">energypolicy.columbia.edu | december 2018 ¬≠¬≠ | 38  the impact of us lng on russian natural gas export policy decision-               fast and flexible, driven by the        very much depends on the decisions making process          commercial rationale of private         of top leadership, thus requiring a long companies and banks.                    time. </t>
  </si>
  <si>
    <t>The sentiment towards natural gas in the sentence is neutral. It discusses the impact of US LNG on Russian natural gas export policy decisions being driven by commercial rationale and requiring a long time to make.</t>
  </si>
  <si>
    <t>‚ÄúEfficient Adaptation in Long-Term Contracts: Take-or-Pay Provisions for Natural Gas.‚Äù</t>
  </si>
  <si>
    <t>‚Äúefficient adaptation in long-term contracts: take-or-pay provisions for natural gas.‚Äù</t>
  </si>
  <si>
    <t>The sentiment towards natural gas in the sentence appears to be neutral as it simply describes an efficient adaptation in long-term contracts using take-or-pay provisions for natural gas.</t>
  </si>
  <si>
    <t>The sentence does not express any positive or negative feelings towards natural gas. It simply mentions natural gas markets and contracts in a neutral manner.</t>
  </si>
  <si>
    <t xml:space="preserve">ENERGYPOLICY.COLUMBIA.EDU | DECEMBER 2018 ¬≠¬≠ | 46  THE IMPACT OF US LNG ON RUSSIAN NATURAL GAS EXPORT POLICY BIBLIOGRAPHY Abdelal, R., and T. </t>
  </si>
  <si>
    <t xml:space="preserve">energypolicy.columbia.edu | december 2018 ¬≠¬≠ | 46  the impact of us lng on russian natural gas export policy bibliography abdelal, r., and t. </t>
  </si>
  <si>
    <t>The sentence is providing information regarding the impact of US LNG on Russian natural gas export policy without expressing a positive or negative sentiment towards natural gas.</t>
  </si>
  <si>
    <t>ENERGYPOLICY.COLUMBIA.EDU | DECEMBER 2018 ¬≠¬≠| 4  THE IMPACT OF US LNG ON RUSSIAN NATURAL GAS EXPORT POLICY TABLE OF CONTENTS Executive Summary                                                                 07 Introduction                                                                      09 Two Completely Different Types of Gas Market Organization               09 Russian and US Production and Export Volumes                            10 Russia‚Äôs Role during the US Gas Deficit                                  12 The Current Impact of US LNG on Russian Gas Exports                               14 Death of Shtokman Project and Delay of Yamal-LNG                         15 The United States Creates Global LNG Glut                                15 The US LNG Argument Became a Tool to Obtain Better Prices from Gazprom   18 Growing Pressure on Russia to Speed Up the New Pipeline Projects         18 Implications for the Domestic Russian Gas Market Framework              20 The Fu</t>
  </si>
  <si>
    <t>energypolicy.columbia.edu | december 2018 ¬≠¬≠| 4  the impact of us lng on russian natural gas export policy table of contents executive summary                                                                 07 introduction                                                                      09 two completely different types of gas market organization               09 russian and us production and export volumes                            10 russia‚Äôs role during the us gas deficit                                  12 the current impact of us lng on russian gas exports                               14 death of shtokman project and delay of yamal-lng                         15 the united states creates global lng glut                                15 the us lng argument became a tool to obtain better prices from gazprom   18 growing pressure on russia to speed up the new pipeline projects         18 implications for the domestic russian gas market framework              20 the fu</t>
  </si>
  <si>
    <t>The sentiment towards natural gas in the sentence is negative, as it discusses how US LNG has affected Russian natural gas export policy, leading to the death of projects and pressure on Russia to speed up pipeline projects.</t>
  </si>
  <si>
    <t>‚ÄúBan on Shale Imports Could Hurt France: Lobby Group,‚Äù Natural Gas Europe, May 16, 2016, http://www.naturalgaseurope.com/france-schilansky-questions-ban-on-usimports-proposed-by-energy-minister-29565?</t>
  </si>
  <si>
    <t>‚Äúban on shale imports could hurt france: lobby group,‚Äù natural gas europe, may 16, 2016, http://www.naturalgaseurope.com/france-schilansky-questions-ban-on-usimports-proposed-by-energy-minister-29565?</t>
  </si>
  <si>
    <t>The sentiment towards natural gas in the sentence is negative, as it suggests that a ban on shale imports could hurt France, according to a lobby group.</t>
  </si>
  <si>
    <t>The sentiment towards natural gas in the sentence is neutral, as it describes a model where LNG plants do not take title to natural gas feedstock but provide liquefaction and processing services for participants' projects.</t>
  </si>
  <si>
    <t>Production and export plans should be approved by the government in the Merchant model: Project company that           ‚ÄúEnergy Strategy‚Äù and ‚ÄúGeneral Scheme owns the liquefaction facility purchases       of Gas Industry Development.‚Äù natural gas from a third party and sells LNG to offtakers like Sabine Pass or Golden Pass (Miles 2013).</t>
  </si>
  <si>
    <t>production and export plans should be approved by the government in the merchant model: project company that           ‚Äúenergy strategy‚Äù and ‚Äúgeneral scheme owns the liquefaction facility purchases       of gas industry development.‚Äù natural gas from a third party and sells lng to offtakers like sabine pass or golden pass (miles 2013).</t>
  </si>
  <si>
    <t>The sentiment towards natural gas in the sentence is positive as it talks about production and export plans being approved by the government, which is seen as a positive step for the natural gas industry.</t>
  </si>
  <si>
    <t xml:space="preserve">41 | ¬≠¬≠CENTER ON GLOBAL ENERGY POLICY | COLUMBIA SIPA  THE IMPACT OF US LNG ON RUSSIAN NATURAL GAS EXPORT POLICY Table 2: Gazprom‚Äôs strategy scenario matrix Low oil price                                 High oil price High Asian          NO CHANGE/MANIPULATION                        AVOIDING COMPETITION (voluntarily demand              (voluntarily limiting supply in order to      decreasing contractual prices) (no LNG glut)       increase prices) Weak Asian          ADAPTATION (voluntarily decreasing            ADAPTATION (voluntarily decreasing demand              contractual prices and creating               contractual prices and creating (LNG glut)          demand)                                       demand)/ PRICE WAR (voluntarily increasing supply in order to drop prices and crowd out competitors) Source: Author No Change/Manipulation Of course, there is always the option to keep things as they are, which so far seems to be preferred by Gazprom and the government. </t>
  </si>
  <si>
    <t xml:space="preserve">41 | ¬≠¬≠center on global energy policy | columbia sipa  the impact of us lng on russian natural gas export policy table 2: gazprom‚Äôs strategy scenario matrix low oil price                                 high oil price high asian          no change/manipulation                        avoiding competition (voluntarily demand              (voluntarily limiting supply in order to      decreasing contractual prices) (no lng glut)       increase prices) weak asian          adaptation (voluntarily decreasing            adaptation (voluntarily decreasing demand              contractual prices and creating               contractual prices and creating (lng glut)          demand)                                       demand)/ price war (voluntarily increasing supply in order to drop prices and crowd out competitors) source: author no change/manipulation of course, there is always the option to keep things as they are, which so far seems to be preferred by gazprom and the government. </t>
  </si>
  <si>
    <t>The sentiment towards natural gas in the sentence is neutral, as it discusses various scenarios related to US LNG and Russian natural gas export policy without expressing a clear positive or negative opinion.</t>
  </si>
  <si>
    <t>The sentiment towards natural gas in the sentence is neutral, as the source only provides a link to a website without expressing any positive or negative opinion.</t>
  </si>
  <si>
    <t>The sentiment towards natural gas in the sentence is positive as it mentions new energy technologies being developed in the natural gas sector. This suggests a positive outlook on the future of natural gas as an energy source.</t>
  </si>
  <si>
    <t>‚ÄúOpen Access and the Evolution of the US Spot Market for Natural Gas.‚Äù</t>
  </si>
  <si>
    <t>‚Äúopen access and the evolution of the us spot market for natural gas.‚Äù</t>
  </si>
  <si>
    <t>The sentiment towards natural gas in the sentence is neutral, as it simply discusses the evolution of the US spot market for natural gas without indicating any positive or negative feelings towards it.</t>
  </si>
  <si>
    <t>The sentiment towards natural gas in the sentence is neutral, discussing its pricing and future potential in Europe.</t>
  </si>
  <si>
    <t xml:space="preserve">ENERGYPOLICY.COLUMBIA.EDU | DECEMBER 2018 ¬≠¬≠ | 30  THE IMPACT OF US LNG ON RUSSIAN NATURAL GAS EXPORT POLICY Figure 18: Estimation of the short-run marginal supply costs to Europe of Russian pipeline gas and US LNG (USD/MBtu) Source: Nexant WGM 2018, Gazprom, Federal Antimonopoly Service *Export duty is applied to the sales price; in this calculation, it is assumed to be 6 USD/MBtu But for the sake of fair comparison, the same approach should be then applied for the SRMC of Russian gas. </t>
  </si>
  <si>
    <t xml:space="preserve">energypolicy.columbia.edu | december 2018 ¬≠¬≠ | 30  the impact of us lng on russian natural gas export policy figure 18: estimation of the short-run marginal supply costs to europe of russian pipeline gas and us lng (usd/mbtu) source: nexant wgm 2018, gazprom, federal antimonopoly service *export duty is applied to the sales price; in this calculation, it is assumed to be 6 usd/mbtu but for the sake of fair comparison, the same approach should be then applied for the srmc of russian gas. </t>
  </si>
  <si>
    <t>The sentence provides information regarding the estimation of short-run marginal supply costs to Europe of Russian pipeline gas and US LNG. There is no apparent positive or negative sentiment expressed towards natural gas in this sentence.</t>
  </si>
  <si>
    <t>ENERGYPOLICY.COLUMBIA.EDU | DECEMBER 2018 ¬≠¬≠ | 50  THE IMPACT OF US LNG ON RUSSIAN NATURAL GAS EXPORT POLICY ‚Äî‚Äî‚Äî.</t>
  </si>
  <si>
    <t>energypolicy.columbia.edu | december 2018 ¬≠¬≠ | 50  the impact of us lng on russian natural gas export policy ‚Äî‚Äî‚Äî.</t>
  </si>
  <si>
    <t>The sentiment towards natural gas in the sentence is neutral as it discusses the impact of US LNG on Russian natural gas export policy without explicitly stating a positive or negative viewpoint.</t>
  </si>
  <si>
    <t xml:space="preserve">49 | ¬≠¬≠CENTER ON GLOBAL ENERGY POLICY | COLUMBIA SIPA  THE IMPACT OF US LNG ON RUSSIAN NATURAL GAS EXPORT POLICY Mabro, Robert Wybrew-Bond. </t>
  </si>
  <si>
    <t xml:space="preserve">49 | ¬≠¬≠center on global energy policy | columbia sipa  the impact of us lng on russian natural gas export policy mabro, robert wybrew-bond. </t>
  </si>
  <si>
    <t>The sentence discusses the impact of US LNG on Russian natural gas export policy, without indicating a clearly positive or negative sentiment.</t>
  </si>
  <si>
    <t>‚ÄúIndefinite Pricing Provisions in Natural Gas Contracts.‚Äù</t>
  </si>
  <si>
    <t>‚Äúindefinite pricing provisions in natural gas contracts.‚Äù</t>
  </si>
  <si>
    <t>The sentiment towards natural gas in the sentence is neutral as it simply mentions the presence of indefinite pricing provisions in natural gas contracts without expressing a positive or negative opinion.</t>
  </si>
  <si>
    <t>The sentiment towards natural gas in the sentence is neutral. It simply mentions price formation in natural gas fields without expressing a positive or negative opinion.</t>
  </si>
  <si>
    <t>3 | ¬≠¬≠CENTER ON GLOBAL ENERGY POLICY | COLUMBIA SIPA  THE IMPACT OF US LNG ON RUSSIAN NATURAL GAS EXPORT POLICY ABOUT THE AUTHORS Dr.</t>
  </si>
  <si>
    <t>3 | ¬≠¬≠center on global energy policy | columbia sipa  the impact of us lng on russian natural gas export policy about the authors dr.</t>
  </si>
  <si>
    <t>The sentence discusses the impact of US LNG on Russian natural gas export policy, focusing on global energy policy.</t>
  </si>
  <si>
    <t xml:space="preserve">37 | ¬≠¬≠CENTER ON GLOBAL ENERGY POLICY | COLUMBIA SIPA  THE IMPACT OF US LNG ON RUSSIAN NATURAL GAS EXPORT POLICY Table 1: Comparison of the Russian and US gas export institutional frameworks United States                                  Russia Investment          One of the most favorable in the world,        One of the highest risks, high cost of climate and cost    low cost of capital.                           capital. of capital Upstream gas        Highly competitive market, very flexible       Predominantly megafields in western production          production volumes due to the price            Siberia, which are technologically not elasticity of shale-gas production.            very flexible; oligopoly of Gazprom, Rosneft, and Novatek in the upstream; Gazprom‚Äôs monopoly in pipeline gas transportation. </t>
  </si>
  <si>
    <t xml:space="preserve">37 | ¬≠¬≠center on global energy policy | columbia sipa  the impact of us lng on russian natural gas export policy table 1: comparison of the russian and us gas export institutional frameworks united states                                  russia investment          one of the most favorable in the world,        one of the highest risks, high cost of climate and cost    low cost of capital.                           capital. of capital upstream gas        highly competitive market, very flexible       predominantly megafields in western production          production volumes due to the price            siberia, which are technologically not elasticity of shale-gas production.            very flexible; oligopoly of gazprom, rosneft, and novatek in the upstream; gazprom‚Äôs monopoly in pipeline gas transportation. </t>
  </si>
  <si>
    <t>The comparison of the Russian and US gas export institutional frameworks shows differences in investment climate, cost of capital, production flexibility, and market structure. There is no clear positive or negative sentiment towards natural gas in this statement.</t>
  </si>
  <si>
    <t>‚ÄúNatural Gas in the World: Outlook to 2000.‚Äù</t>
  </si>
  <si>
    <t>‚Äúnatural gas in the world: outlook to 2000.‚Äù</t>
  </si>
  <si>
    <t>The sentiment towards natural gas in this sentence is neutral as it is simply discussing the global outlook for natural gas up to the year 2000.</t>
  </si>
  <si>
    <t>ENERGYPOLICY.COLUMBIA.EDU | DECEMBER 2018 ¬≠¬≠ | 48  THE IMPACT OF US LNG ON RUSSIAN NATURAL GAS EXPORT POLICY ‚Äî‚Äî‚Äî.</t>
  </si>
  <si>
    <t>energypolicy.columbia.edu | december 2018 ¬≠¬≠ | 48  the impact of us lng on russian natural gas export policy ‚Äî‚Äî‚Äî.</t>
  </si>
  <si>
    <t>The sentence does not express a positive or negative sentiment towards natural gas, simply discussing the impact of US LNG on Russian natural gas export policy.</t>
  </si>
  <si>
    <t>The sentence does not convey a clear positive or negative sentiment towards natural gas, only states that the future will involve markets and geopolitics.</t>
  </si>
  <si>
    <t xml:space="preserve">47 | ¬≠¬≠CENTER ON GLOBAL ENERGY POLICY | COLUMBIA SIPA  THE IMPACT OF US LNG ON RUSSIAN NATURAL GAS EXPORT POLICY Crocker, K. </t>
  </si>
  <si>
    <t xml:space="preserve">47 | ¬≠¬≠center on global energy policy | columbia sipa  the impact of us lng on russian natural gas export policy crocker, k. </t>
  </si>
  <si>
    <t>The sentence does not express a positive or negative sentiment towards natural gas, instead it simply discusses the impact of US LNG on Russian natural gas export policy.</t>
  </si>
  <si>
    <t>The sentiment towards natural gas in the sentence is neutral. The sentence appears to be questioning if the model of the domestic gas market in Russia could potentially be a prologue to a new strategy.</t>
  </si>
  <si>
    <t xml:space="preserve">29 | ¬≠¬≠CENTER ON GLOBAL ENERGY POLICY | COLUMBIA SIPA  THE IMPACT OF US LNG ON RUSSIAN NATURAL GAS EXPORT POLICY Figure 17: Existing and planned Russian pipeline export capacities to Europe (billion cubic meters per annum) Source: Gazprom data SRMC Competitiveness SRMC is defined as the change in short-run total cost for an extremely small change in output, and therefore SRMCs do not include CAPEX. </t>
  </si>
  <si>
    <t xml:space="preserve">29 | ¬≠¬≠center on global energy policy | columbia sipa  the impact of us lng on russian natural gas export policy figure 17: existing and planned russian pipeline export capacities to europe (billion cubic meters per annum) source: gazprom data srmc competitiveness srmc is defined as the change in short-run total cost for an extremely small change in output, and therefore srmcs do not include capex. </t>
  </si>
  <si>
    <t>The sentence provides factual information about Russian natural gas export policy and does not express a positive or negative sentiment towards natural gas.</t>
  </si>
  <si>
    <t>‚ÄúA Natural Gas Diplomacy Strategy for the New US Administration.‚Äù</t>
  </si>
  <si>
    <t>‚Äúa natural gas diplomacy strategy for the new us administration.‚Äù</t>
  </si>
  <si>
    <t>The sentiment towards natural gas in the sentence is neutral, as it simply mentions a potential strategy involving natural gas without expressing any positive or negative sentiment.</t>
  </si>
  <si>
    <t>The sentiment towards natural gas in the sentence is neutral as it is simply stating the potential use of natural gas in a diplomatic strategy for the new US administration.</t>
  </si>
  <si>
    <t>‚ÄúWestern Europe Natural Gas Trade (International Natural Gas Trade Project Report).‚Äù</t>
  </si>
  <si>
    <t>‚Äúwestern europe natural gas trade (international natural gas trade project report).‚Äù</t>
  </si>
  <si>
    <t>The sentiment towards natural gas in the sentence is neutral as it simply describes the natural gas trade in western Europe without expressing a positive or negative opinion.</t>
  </si>
  <si>
    <t>The mention of natural gas in the sentence is neutral, as it is simply stating a publication title without expressing any positive or negative sentiment towards natural gas.</t>
  </si>
  <si>
    <t>The sentiment towards natural gas in the sentence is neutral, with a focus on emission standards for the oil and natural gas sector.</t>
  </si>
  <si>
    <t>The sentence provides a factual statement about emission standards for the oil and natural gas sector, without expressing a clear positive or negative sentiment.</t>
  </si>
  <si>
    <t>The sentence does not express a positive or negative sentiment towards natural gas, oil, or coal producers. It simply states that they exist.</t>
  </si>
  <si>
    <t xml:space="preserve">3 ARA International Limited, ‚ÄúChina Natural Gas Map‚Äù (accessed July 30, 2019); ‚ÄúChina Natural Gas Market Review in 2018 and Outlook in 2019,‚Äù China Energy News (January 24, 2019); Hu Yuejun, ‚ÄúÁÖ§Âà∂Â§©ÁÑ∂Ê∞îÊ∑±Â∫¶Ë∞ÉÊü•Ôºö70‰∏™È°πÁõÆÂ§ßÂπ≤Âø´ ‰∏ä Á§∫ËåÉÈ°πÁõÆÁõàÂà©Èöæ‚Äù [Synthetic Natural Gas In-depth Investigation: 70 Projects Launched, but Difficult to Make Profits], China Energy Net (June 16, 2017) at Appendix. </t>
  </si>
  <si>
    <t xml:space="preserve">3 ara international limited, ‚Äúchina natural gas map‚Äù (accessed july 30, 2019); ‚Äúchina natural gas market review in 2018 and outlook in 2019,‚Äù china energy news (january 24, 2019); hu yuejun, ‚ÄúÁÖ§Âà∂Â§©ÁÑ∂Ê∞îÊ∑±Â∫¶Ë∞ÉÊü•Ôºö70‰∏™È°πÁõÆÂ§ßÂπ≤Âø´ ‰∏ä Á§∫ËåÉÈ°πÁõÆÁõàÂà©Èöæ‚Äù [synthetic natural gas in-depth investigation: 70 projects launched, but difficult to make profits], china energy net (june 16, 2017) at appendix. </t>
  </si>
  <si>
    <t>The sentiment towards natural gas in the sentence is neutral, as it provides information about the natural gas market in China and mentions both positive and challenging aspects of the industry.</t>
  </si>
  <si>
    <t xml:space="preserve">9 See Yue Qin et al., ‚ÄúAir quality, health, and climate implications of China‚Äôs synthetic natural gas development,‚Äù Proceedings of the National Academy of Sciences of the US (April 24, 2017) at Table S5 (comparing coal and SNG CO2 emissions) and note 13 (4.25 kg CO2 per cubic meter SNG produced). </t>
  </si>
  <si>
    <t xml:space="preserve">9 see yue qin et al., ‚Äúair quality, health, and climate implications of china‚Äôs synthetic natural gas development,‚Äù proceedings of the national academy of sciences of the us (april 24, 2017) at table s5 (comparing coal and sng co2 emissions) and note 13 (4.25 kg co2 per cubic meter sng produced). </t>
  </si>
  <si>
    <t>The sentence discusses the carbon emissions associated with China's synthetic natural gas development, indicating a negative sentiment towards natural gas due to its impact on air quality, health, and climate.</t>
  </si>
  <si>
    <t xml:space="preserve">47                                                                                            &lt; BACK TO TABLE OF CONTENTS  GUIDE TO CHINESE CLIMATE POLICY 2019 promote synthetic natural gas are counterproductive when it comes to China‚Äôs climate goals.26 Figure 5-1: Beijing‚Äôs Air Pollution Every Day for a Year Source: Zou Yi (November 2014)27 26 Haijun Zhao, Weichun Ma, Hongjia Dong and Ping Jiang, ‚ÄúAnalysis of Co-Effects on Air Pollutants and CO2 Emissions Generated by End-of-Pipe Measures of Pollution Control in China‚Äôs Coal-Fired Power Plants,‚Äù Sustainability (2017). </t>
  </si>
  <si>
    <t xml:space="preserve">47                                                                                            &lt; back to table of contents  guide to chinese climate policy 2019 promote synthetic natural gas are counterproductive when it comes to china‚Äôs climate goals.26 figure 5-1: beijing‚Äôs air pollution every day for a year source: zou yi (november 2014)27 26 haijun zhao, weichun ma, hongjia dong and ping jiang, ‚Äúanalysis of co-effects on air pollutants and co2 emissions generated by end-of-pipe measures of pollution control in china‚Äôs coal-fired power plants,‚Äù sustainability (2017). </t>
  </si>
  <si>
    <t>The sentiment towards natural gas in the sentence is neutral, as it discusses the promotion of synthetic natural gas in China's climate policy without expressing a clear positive or negative opinion.</t>
  </si>
  <si>
    <t xml:space="preserve">21 As the Chinese government develops its long-term low carbon development plans, the role of natural gas will be an especially important topic.22 21 See IEA, The Role of Gas in Today‚Äôs Energy Transitions (2019); Dave Roberts, ‚ÄúMore natural gas isn‚Äôt a ‚Äúmiddle ground‚Äù‚Äîit‚Äôs a climate disaster,‚Äù Vox (May 30, 2019); Tim Gould, ‚ÄúThe Environmental Case for Natural Gas,‚Äù International Energy Agency (October 23, 2017). </t>
  </si>
  <si>
    <t xml:space="preserve">21 as the chinese government develops its long-term low carbon development plans, the role of natural gas will be an especially important topic.22 21 see iea, the role of gas in today‚Äôs energy transitions (2019); dave roberts, ‚Äúmore natural gas isn‚Äôt a ‚Äúmiddle ground‚Äù‚Äîit‚Äôs a climate disaster,‚Äù vox (may 30, 2019); tim gould, ‚Äúthe environmental case for natural gas,‚Äù international energy agency (october 23, 2017). </t>
  </si>
  <si>
    <t>The sentiment towards natural gas in the sentence is neutral, as it is discussed in the context of being an important topic in China's long-term low carbon development plans. The sentence does not express a clear positive or negative opinion towards natural gas.</t>
  </si>
  <si>
    <t xml:space="preserve">13 IEA, The Role of Gas in Today‚Äôs Energy Transitions (2019) at p.89; Anders Hove and David Sandalow, Understanding China‚Äôs Growing Natural Gas Sector, Paulson Institute (September 14, 2017). </t>
  </si>
  <si>
    <t xml:space="preserve">13 iea, the role of gas in today‚Äôs energy transitions (2019) at p.89; anders hove and david sandalow, understanding china‚Äôs growing natural gas sector, paulson institute (september 14, 2017). </t>
  </si>
  <si>
    <t>The sentence mentions different sources discussing natural gas without indicating any specific sentiment towards it.</t>
  </si>
  <si>
    <t xml:space="preserve">5 NDRC, ‚Äú12th Five-Year Plan of National Natural Gas Development‚Äù (December 2012). </t>
  </si>
  <si>
    <t xml:space="preserve">5 ndrc, ‚Äú12th five-year plan of national natural gas development‚Äù (december 2012). </t>
  </si>
  <si>
    <t>The sentiment towards natural gas in the sentence is neutral, as it simply mentions a document related to the development of natural gas in China without expressing any positive or negative opinion.</t>
  </si>
  <si>
    <t>7 Stephen O‚Äô Sullivan, China: Growing import volumes of LNG highlight China‚Äôs rising energy import dependency, Oxford Institute for Energy Studies (June 2019) at p.6; ‚ÄúOutlook Of Liquefied Natural Gas Versus Pipeline Gas In China After LNG 2019,‚Äù Seeking Alpha (April 8, 2019) 8 ‚ÄúChina‚Äôs LNG import terminals and storage facilities,‚Äù Reuters (August 16, 2019; ‚ÄúResearch Report on Natural Gas Import in China, 2019-2023,‚Äù Business Wire (May 9, 2019); ); ‚ÄúOutlook Of Liquefied Natural Gas Versus Pipeline Gas In China After LNG 2019,‚Äù Seeking Alpha (April 8, 2019); Michael Lelyveld, ‚ÄúChina Revives Oil And Gas Reform Plan,‚Äù Radio Free Asia (March 11, 2019); David Sandalow, Akos Losz and Sheng Yan, A Natural Gas Giant Awakens, Columbia Center on Global Energy Policy (June 27, 2018) &lt; BACK TO TABLE OF CONTENTS                                                                                             82  GUIDE TO CHINESE CLIMATE POLICY 2019 Figure 11-1: China‚Äôs Natural Gas Pipeline Netwo</t>
  </si>
  <si>
    <t>7 stephen o‚Äô sullivan, china: growing import volumes of lng highlight china‚Äôs rising energy import dependency, oxford institute for energy studies (june 2019) at p.6; ‚Äúoutlook of liquefied natural gas versus pipeline gas in china after lng 2019,‚Äù seeking alpha (april 8, 2019) 8 ‚Äúchina‚Äôs lng import terminals and storage facilities,‚Äù reuters (august 16, 2019; ‚Äúresearch report on natural gas import in china, 2019-2023,‚Äù business wire (may 9, 2019); ); ‚Äúoutlook of liquefied natural gas versus pipeline gas in china after lng 2019,‚Äù seeking alpha (april 8, 2019); michael lelyveld, ‚Äúchina revives oil and gas reform plan,‚Äù radio free asia (march 11, 2019); david sandalow, akos losz and sheng yan, a natural gas giant awakens, columbia center on global energy policy (june 27, 2018) &lt; back to table of contents                                                                                             82  guide to chinese climate policy 2019 figure 11-1: china‚Äôs natural gas pipeline netwo</t>
  </si>
  <si>
    <t>The sentiment towards natural gas in the sentence is neutral, as it simply mentions China's growing import volumes of LNG and provides various sources discussing the outlook of liquefied natural gas and pipeline gas in China.</t>
  </si>
  <si>
    <t xml:space="preserve">8 Coal China, ‚ÄúÁÖ§Âà∂ÂêàÊàêÂ§©ÁÑ∂Ê∞îÂõΩÂÆ∂Ê†áÂáÜËé∑ÊâπÂèëÂ∏É‚Äù [National Synthetic Natural Gas Standards were Approved and Released] (January 18, 2017). </t>
  </si>
  <si>
    <t xml:space="preserve">8 coal china, ‚ÄúÁÖ§Âà∂ÂêàÊàêÂ§©ÁÑ∂Ê∞îÂõΩÂÆ∂Ê†áÂáÜËé∑ÊâπÂèëÂ∏É‚Äù [national synthetic natural gas standards were approved and released] (january 18, 2017). </t>
  </si>
  <si>
    <t>The sentiment towards natural gas in the sentence is neutral, as it is simply reporting on the approval and release of national synthetic natural gas standards in China.</t>
  </si>
  <si>
    <t xml:space="preserve">However, the term converting boilers and furnaces from                         ‚Äúcoal gasification‚Äù is also often used to the use of coal to the use of natural gas.                   describe a broader set of processes, This latter process‚Äîconverting boilers                       including the conversion of coal to and furnaces‚Äîis central to the Chinese                       chemicals and other products. </t>
  </si>
  <si>
    <t xml:space="preserve">however, the term converting boilers and furnaces from                         ‚Äúcoal gasification‚Äù is also often used to the use of coal to the use of natural gas.                   describe a broader set of processes, this latter process‚Äîconverting boilers                       including the conversion of coal to and furnaces‚Äîis central to the chinese                       chemicals and other products. </t>
  </si>
  <si>
    <t>The statement discusses the process of converting boilers and furnaces from coal to natural gas, highlighting its importance in Chinese chemicals and other products.</t>
  </si>
  <si>
    <t xml:space="preserve">31 ARA International Limited, ‚ÄúChina Natural Gas Map‚Äù (accessed July 30, 2019). </t>
  </si>
  <si>
    <t xml:space="preserve">31 ara international limited, ‚Äúchina natural gas map‚Äù (accessed july 30, 2019). </t>
  </si>
  <si>
    <t>The sentence mentions a source related to natural gas in China without expressing a clear positive or negative sentiment.</t>
  </si>
  <si>
    <t xml:space="preserve">18 National Natural Gas Standardization Technical Committee et al., ‚ÄúMandatory National Standard for Natural Gas Transportation GB17820-2012‚Äù (October 2012). </t>
  </si>
  <si>
    <t xml:space="preserve">18 national natural gas standardization technical committee et al., ‚Äúmandatory national standard for natural gas transportation gb17820-2012‚Äù (october 2012). </t>
  </si>
  <si>
    <t>The sentence provides information about a mandatory national standard for natural gas transportation without expressing a clear positive or negative sentiment towards natural gas.</t>
  </si>
  <si>
    <t xml:space="preserve">32 ‚ÄúMost coal-to-gas companies can‚Äôt survive,‚Äù China Energy News (December 6, 2018); ‚ÄúChina Natural Gas Market Review in 2018 and Outlook in 2019,‚Äù China Energy News (January 24, 2019) (2.3 billion cubic meters SNG production in 2018); National Energy Administration, ‚ÄúÁÖ§ÁÇ≠Ê∑±Âä†Â∑•‰∫ß‰∏öÁ§∫ËåÉ‚ÄòÂçÅ‰∏â‰∫î‚ÄôËßÑÂàí‚Äù [13th Five-Year Plan of National Coal Deep Processing Industry Demonstration] (February 2017). </t>
  </si>
  <si>
    <t xml:space="preserve">32 ‚Äúmost coal-to-gas companies can‚Äôt survive,‚Äù china energy news (december 6, 2018); ‚Äúchina natural gas market review in 2018 and outlook in 2019,‚Äù china energy news (january 24, 2019) (2.3 billion cubic meters sng production in 2018); national energy administration, ‚ÄúÁÖ§ÁÇ≠Ê∑±Âä†Â∑•‰∫ß‰∏öÁ§∫ËåÉ‚ÄòÂçÅ‰∏â‰∫î‚ÄôËßÑÂàí‚Äù [13th five-year plan of national coal deep processing industry demonstration] (february 2017). </t>
  </si>
  <si>
    <t>The sentiment towards natural gas in the sentence is neutral, as it is mainly discussing the struggles of coal-to-gas companies in China and providing data on natural gas production in 2018.</t>
  </si>
  <si>
    <t xml:space="preserve">4 ARA International Limited, ‚ÄúChina Natural Gas Map‚Äù (accessed July 30, 2019); ‚ÄúMost coal-to-gas companies can‚Äôt survive,‚Äù China Energy News (December 6, 2018); ÂåóÊûÅÊòüÁîµÂäõÁΩëÊñ∞Èóª‰∏≠ÂøÉ [Bjx News Center], ‚ÄúËÅöÁÑ¶| 2016Âπ¥ÁÖ§Âà∂Ê∞îÈ°πÁõÆÂèë Â±ïÁä∂ÂÜµÂàÜÊûê‚Äù [Focus: 2016 Synthetic Natural Gas Projects Development Status Analysis] (March 28, 2017); Kathy Chen and David Stanway, ‚ÄúChina resumes environmental approval of coal-to-gas projects,‚Äù Reuters (May 20, 2016). </t>
  </si>
  <si>
    <t xml:space="preserve">4 ara international limited, ‚Äúchina natural gas map‚Äù (accessed july 30, 2019); ‚Äúmost coal-to-gas companies can‚Äôt survive,‚Äù china energy news (december 6, 2018); ÂåóÊûÅÊòüÁîµÂäõÁΩëÊñ∞Èóª‰∏≠ÂøÉ [bjx news center], ‚ÄúËÅöÁÑ¶| 2016Âπ¥ÁÖ§Âà∂Ê∞îÈ°πÁõÆÂèë Â±ïÁä∂ÂÜµÂàÜÊûê‚Äù [focus: 2016 synthetic natural gas projects development status analysis] (march 28, 2017); kathy chen and david stanway, ‚Äúchina resumes environmental approval of coal-to-gas projects,‚Äù reuters (may 20, 2016). </t>
  </si>
  <si>
    <t>The sentiment towards natural gas in the sentence is neutral, as it simply mentions various articles and projects related to coal-to-gas technology in China without expressing a clear positive or negative opinion.</t>
  </si>
  <si>
    <t>The sentiment towards synthetic natural gas is neutral, as no positive or negative opinion is expressed.</t>
  </si>
  <si>
    <t>The sentiment towards synthetic natural gas is neutral.</t>
  </si>
  <si>
    <t xml:space="preserve">24 See Dave Roberts, ‚ÄúMore natural gas isn‚Äôt a ‚Äúmiddle ground‚Äù‚Äîit‚Äôs a climate disaster,‚Äù Vox (May 30, 2019) 25 See, e.g., IEA, ‚ÄúGlobal EV Outlook 2019‚Äù at p.51; Qiao Qinyu et al., ‚ÄúCradle-to-gate greenhouse gas emissions of battery electric and internal combustion engine vehicles in China,‚Äù Applied Energy (May 10, 2017); Qian Zhang et al., ‚ÄúElectric Vehicle Market Penetration and Impacts on Energy Consumption and CO2 Emission in the Future: Beijing Case,‚Äù Energies (2017); Xinyu Chen et al., ‚ÄúImpacts of Fleet Types and Charging Modes for Electric Vehicles on Emissions Under Different Penetrations of Wind Power,‚Äù Nature Energy (May 2018), 10.1038/s41560-018-0133-0; Leah Burrows, ‚ÄúEnvironmental Impact of Electric Vehicles in China? </t>
  </si>
  <si>
    <t xml:space="preserve">24 see dave roberts, ‚Äúmore natural gas isn‚Äôt a ‚Äúmiddle ground‚Äù‚Äîit‚Äôs a climate disaster,‚Äù vox (may 30, 2019) 25 see, e.g., iea, ‚Äúglobal ev outlook 2019‚Äù at p.51; qiao qinyu et al., ‚Äúcradle-to-gate greenhouse gas emissions of battery electric and internal combustion engine vehicles in china,‚Äù applied energy (may 10, 2017); qian zhang et al., ‚Äúelectric vehicle market penetration and impacts on energy consumption and co2 emission in the future: beijing case,‚Äù energies (2017); xinyu chen et al., ‚Äúimpacts of fleet types and charging modes for electric vehicles on emissions under different penetrations of wind power,‚Äù nature energy (may 2018), 10.1038/s41560-018-0133-0; leah burrows, ‚Äúenvironmental impact of electric vehicles in china? </t>
  </si>
  <si>
    <t>The sentiment towards natural gas in the sentence is negative, with the mention of it being a "climate disaster." The overall view seems to be critical of the use of natural gas as an energy source.</t>
  </si>
  <si>
    <t xml:space="preserve">4 BP Statistical Review of World Energy (June 2019) at p.32; IEA, The Role of Gas in Today‚Äôs Energy Transitions (2019) at p.14; NDRC, Natural Gas 13th Five-Year Development Plan (December 2016) at p.3; Lucy Hornby and Archie Zhang, ‚ÄúChina hit by gas shortages as it moves away from coal,‚Äù Financial Times (December 3, 2017); IEA and Tsinghua University, District Energy Systems in China (2017), 5 National Bureau of Statistics, Statistical Bulletin on National Economic and Social Development in 2018 (February 28, 2019) at Table 3; BP Statistical Review of World Energy (June 2019) at p.32; Tim Daiss, ‚ÄúChina‚Äôs Natural Gas Output in May Spikes Nearly 13%,‚Äù Natural Gas Intelligence (June 19, 2019). </t>
  </si>
  <si>
    <t xml:space="preserve">4 bp statistical review of world energy (june 2019) at p.32; iea, the role of gas in today‚Äôs energy transitions (2019) at p.14; ndrc, natural gas 13th five-year development plan (december 2016) at p.3; lucy hornby and archie zhang, ‚Äúchina hit by gas shortages as it moves away from coal,‚Äù financial times (december 3, 2017); iea and tsinghua university, district energy systems in china (2017), 5 national bureau of statistics, statistical bulletin on national economic and social development in 2018 (february 28, 2019) at table 3; bp statistical review of world energy (june 2019) at p.32; tim daiss, ‚Äúchina‚Äôs natural gas output in may spikes nearly 13%,‚Äù natural gas intelligence (june 19, 2019). </t>
  </si>
  <si>
    <t>The sentiment towards natural gas in the sentence is positive, as it is highlighted that China's natural gas output spiked nearly 13% in May. This indicates a growing reliance on and utilization of natural gas in China.</t>
  </si>
  <si>
    <t>The sentiment towards natural gas in the sentence is neutral as it simply states a reference to the NDRC's development plan for natural gas.</t>
  </si>
  <si>
    <t xml:space="preserve">In 2017, a 1 Yue Qin et al., ‚ÄúAir quality, health, and climate implications of China‚Äôs synthetic natural gas development,‚Äù Proceedings of the National Academy of Sciences of the US (April 24, 2017); Henry Gass, ‚ÄúChina Push into Synthetic Natural Gas has Pollution Consequences,‚Äù Scientific American (October 2, 2013). </t>
  </si>
  <si>
    <t xml:space="preserve">in 2017, a 1 yue qin et al., ‚Äúair quality, health, and climate implications of china‚Äôs synthetic natural gas development,‚Äù proceedings of the national academy of sciences of the us (april 24, 2017); henry gass, ‚Äúchina push into synthetic natural gas has pollution consequences,‚Äù scientific american (october 2, 2013). </t>
  </si>
  <si>
    <t>The sentence indicates a negative sentiment towards natural gas, specifically towards China's synthetic natural gas development due to its pollution consequences.</t>
  </si>
  <si>
    <t xml:space="preserve">7 Jiansong Sun, ‚Äú‰∏≠Êµ∑Ê≤πÊ∞îÁîµÈõÜÂõ¢ËíôË•øÁÖ§Âà∂Â§©ÁÑ∂Ê∞îÂ§ñËæìÁÆ°ÈÅìÈ°πÁõÆËé∑Ê†∏ÂáÜ‚Äù [‚ÄúThe Mengxi Synthetic Natural Gas External Transportation Pipeline Projects at China National Offshore Oil Corporation Gas &amp; Power Group were Approved‚Äù], Sina Finance (January 18, 2018). </t>
  </si>
  <si>
    <t xml:space="preserve">7 jiansong sun, ‚Äú‰∏≠Êµ∑Ê≤πÊ∞îÁîµÈõÜÂõ¢ËíôË•øÁÖ§Âà∂Â§©ÁÑ∂Ê∞îÂ§ñËæìÁÆ°ÈÅìÈ°πÁõÆËé∑Ê†∏ÂáÜ‚Äù [‚Äúthe mengxi synthetic natural gas external transportation pipeline projects at china national offshore oil corporation gas &amp; power group were approved‚Äù], sina finance (january 18, 2018). </t>
  </si>
  <si>
    <t>The sentiment towards natural gas in the sentence is neutral as it simply mentions the approval of a pipeline project for synthetic natural gas.</t>
  </si>
  <si>
    <t xml:space="preserve">Temperature                                           Peak 1,450¬∞C, most parts 1,000 to about 1,200¬∞C Heat transfer type                                    Radiant heat transfer (prefer bright and hot flame) Dry process                                           Preheaters (heat from kiln gas and cooled clinker) Coal 2,000¬∞C and natural gas 1,900¬∞C Flame temperature                                     Coal is better in terms of heat quality; it‚Äôs brighter and hotter. </t>
  </si>
  <si>
    <t xml:space="preserve">temperature                                           peak 1,450¬∞c, most parts 1,000 to about 1,200¬∞c heat transfer type                                    radiant heat transfer (prefer bright and hot flame) dry process                                           preheaters (heat from kiln gas and cooled clinker) coal 2,000¬∞c and natural gas 1,900¬∞c flame temperature                                     coal is better in terms of heat quality; it‚Äôs brighter and hotter. </t>
  </si>
  <si>
    <t>The sentiment towards natural gas in the sentence is neutral. It is being compared to coal in terms of flame temperature, with coal being considered better due to its brighter and hotter flame.</t>
  </si>
  <si>
    <t>The sentiment towards natural gas in the sentence is neutral as it is just one of the fuel assumptions listed in the table. The table provides information on various products and their corresponding heat and carbon intensity assumptions.</t>
  </si>
  <si>
    <t>The statement highlights the fact that decarbonization in petrochemical production, specifically using ammonia as a proxy, can be expensive due to the cost increase per ton of ammonia when assuming a natural gas heat source.</t>
  </si>
  <si>
    <t>Natural Gas Electric Power Price,‚Äù EIA (2019), https://www.eia. gov/dnav/ng/hist/n3045us3m.htm; Canada Energy Regulator, ‚ÄúEnergy Conversion Tables‚Äù (2016), https://apps.neb-one.gc.ca/Conversion/conversion-tables. aspx?</t>
  </si>
  <si>
    <t>natural gas electric power price,‚Äù eia (2019), https://www.eia. gov/dnav/ng/hist/n3045us3m.htm; canada energy regulator, ‚Äúenergy conversion tables‚Äù (2016), https://apps.neb-one.gc.ca/conversion/conversion-tables. aspx?</t>
  </si>
  <si>
    <t>The sentence is simply referencing resources regarding natural gas electric power price and energy conversion tables without expressing a specific sentiment towards natural gas.</t>
  </si>
  <si>
    <t xml:space="preserve">Neil Bird, Annette Cowie, Francesco Cherubini, and Gerfried Junmeier, ‚ÄúUsing a Life Cycle Assessment Approach to Estimate the Net Greenhouse Gas Emissions of Bioenergy,‚Äù IEA Bioenergy (2011), https://www.ieabioenergy.com/wp-content/uploads/2013/10/ Using-a-LCA-approach-to-estimate-the-net-GHG-emissions-of-bioenergy.pdf; State of California Air Resources Board, ‚ÄúRenewable Natural Gas from Dairy and Livestock Manure,‚Äù Staff Discussion Paper (April 13, 2017):15, https://ww3.arb.ca.gov/fuels/lcfs/lcfs_ meetings/041717discussionpaper_livestock.pdf. </t>
  </si>
  <si>
    <t xml:space="preserve">neil bird, annette cowie, francesco cherubini, and gerfried junmeier, ‚Äúusing a life cycle assessment approach to estimate the net greenhouse gas emissions of bioenergy,‚Äù iea bioenergy (2011), https://www.ieabioenergy.com/wp-content/uploads/2013/10/ using-a-lca-approach-to-estimate-the-net-ghg-emissions-of-bioenergy.pdf; state of california air resources board, ‚Äúrenewable natural gas from dairy and livestock manure,‚Äù staff discussion paper (april 13, 2017):15, https://ww3.arb.ca.gov/fuels/lcfs/lcfs_ meetings/041717discussionpaper_livestock.pdf. </t>
  </si>
  <si>
    <t>The sentence provides references to studies and documents relating to the estimation of greenhouse gas emissions from bioenergy and renewable natural gas from dairy and livestock manure. The sentiment towards natural gas in this sentence is neutral as it is being used as a renewable source of energy.</t>
  </si>
  <si>
    <t xml:space="preserve">Table 7: Heat cost of hydrogen from hydroelectric power Hydrogen                   Electricity cost          Capacity factor     LCOH           Cost of heat (LHV) production Grid electrolysis 60‚Äì90 $/MWh               90%                 4.50‚Äì6.04 $/kg 37.52‚Äì50.34 $/GJ (PEM) Hydro to H2                30‚Äì60 $/MWh               40%                 4.80‚Äì6.34$/kg  40.01‚Äì52.83 $/GJ Sources: LCOE: US Department of Energy, US Energy Information Administration;77 LCOH: Shaner et al.78 Hydrogen Summary Looking across hydrogen generation options (see figure 6), conventional production from natural gas without CCUS (gray hydrogen) remains the cheapest option. </t>
  </si>
  <si>
    <t xml:space="preserve">table 7: heat cost of hydrogen from hydroelectric power hydrogen                   electricity cost          capacity factor     lcoh           cost of heat (lhv) production grid electrolysis 60‚Äì90 $/mwh               90%                 4.50‚Äì6.04 $/kg 37.52‚Äì50.34 $/gj (pem) hydro to h2                30‚Äì60 $/mwh               40%                 4.80‚Äì6.34$/kg  40.01‚Äì52.83 $/gj sources: lcoe: us department of energy, us energy information administration;77 lcoh: shaner et al.78 hydrogen summary looking across hydrogen generation options (see figure 6), conventional production from natural gas without ccus (gray hydrogen) remains the cheapest option. </t>
  </si>
  <si>
    <t>The sentiment towards natural gas in the sentence is neutral. The sentence provides information that conventional production from natural gas without ccus (gray hydrogen) remains the cheapest option for hydrogen generation.</t>
  </si>
  <si>
    <t>The sentiment towards natural gas in the sentence is neutral as it is listed as one of the current fuel options for the dry process rotary clinker kiln.</t>
  </si>
  <si>
    <t>The sentence is neutral, providing information about various industrial processes including steam reforming of natural gas.</t>
  </si>
  <si>
    <t xml:space="preserve">Penev, ‚ÄúBlending Hydrogen into Natural Gas Pipeline Networks: A Review of Key Issues,‚Äù DOE (2013), https://www.energy.gov/sites/prod/ files/2014/03/f11/blending_h2_nat_gas_pipeline.pdf. </t>
  </si>
  <si>
    <t xml:space="preserve">penev, ‚Äúblending hydrogen into natural gas pipeline networks: a review of key issues,‚Äù doe (2013), https://www.energy.gov/sites/prod/ files/2014/03/f11/blending_h2_nat_gas_pipeline.pdf. </t>
  </si>
  <si>
    <t>The sentiment towards natural gas in the sentence is neutral, as it is simply a reference to blending hydrogen into natural gas pipeline networks.</t>
  </si>
  <si>
    <t xml:space="preserve">US DOE, ‚ÄúHydrogen Production: Natural Gas Reforming‚Äù (2019), https://www.energy.gov/ eere/fuelcells/hydrogen-production-natural-gas-reforming. </t>
  </si>
  <si>
    <t xml:space="preserve">us doe, ‚Äúhydrogen production: natural gas reforming‚Äù (2019), https://www.energy.gov/ eere/fuelcells/hydrogen-production-natural-gas-reforming. </t>
  </si>
  <si>
    <t>The sentiment towards natural gas in the sentence is neutral as it simply mentions natural gas reforming as a method for hydrogen production without expressing a positive or negative opinion.</t>
  </si>
  <si>
    <t xml:space="preserve">Komarek, ‚ÄúLabor Market Dynamics and the Unconventional Natural Gas Boom: Evidence from the Marcellus Region,‚Äù Resource and Energy Economics 45 (August 2016): 1‚Äì17, https://doi.org/10.1016/j.reseneeco.2016.03.004; Dragan Miljkovic and David Ripplinger, ‚ÄúLabor Market Impacts of U.S. </t>
  </si>
  <si>
    <t xml:space="preserve">komarek, ‚Äúlabor market dynamics and the unconventional natural gas boom: evidence from the marcellus region,‚Äù resource and energy economics 45 (august 2016): 1‚Äì17, https://doi.org/10.1016/j.reseneeco.2016.03.004; dragan miljkovic and david ripplinger, ‚Äúlabor market impacts of u.s. </t>
  </si>
  <si>
    <t>The sentence discusses the impact of the unconventional natural gas boom on the labor market in the Marcellus region, without expressing a clear positive or negative sentiment towards natural gas.</t>
  </si>
  <si>
    <t xml:space="preserve">‚ÄúNatural Gas Spot and Futures Prices (NYMEX),‚Äù US Energy Information Administration, 2019, https://www.eia.gov/dnav/ng/ng_pri_fut_s1_w.htm. </t>
  </si>
  <si>
    <t xml:space="preserve">‚Äúnatural gas spot and futures prices (nymex),‚Äù us energy information administration, 2019, https://www.eia.gov/dnav/ng/ng_pri_fut_s1_w.htm. </t>
  </si>
  <si>
    <t>The sentiment towards natural gas in the sentence is neutral as it simply mentions natural gas spot and futures prices without expressing a positive or negative opinion.</t>
  </si>
  <si>
    <t xml:space="preserve">Kroepsch et al., ‚ÄúEnvironmental Justice in Unconventional Oil and Natural Gas Drilling and Production: A Critical Review and Research Agenda,‚Äù Environmental Science &amp; Technology 53, no. </t>
  </si>
  <si>
    <t xml:space="preserve">kroepsch et al., ‚Äúenvironmental justice in unconventional oil and natural gas drilling and production: a critical review and research agenda,‚Äù environmental science &amp; technology 53, no. </t>
  </si>
  <si>
    <t>The sentiment towards natural gas in the sentence is negative, as it discusses issues related to environmental justice in unconventional oil and natural gas drilling and production.</t>
  </si>
  <si>
    <t xml:space="preserve">Weber, ‚ÄúA Decade of Natural Gas Development: The Makings of a Resource Curse?‚Äù </t>
  </si>
  <si>
    <t xml:space="preserve">weber, ‚Äúa decade of natural gas development: the makings of a resource curse?‚Äù </t>
  </si>
  <si>
    <t>The sentiment towards natural gas in the sentence is negative as it references a potential resource curse resulting from a decade of natural gas development.</t>
  </si>
  <si>
    <t xml:space="preserve">Ashley Vissing, ‚ÄúPrivate Contracts as Regulation: A Study of Private Lease Negotiations Using the Texas Natural Gas Industry,‚Äù Agricultural and Resource Economics Review 44, no. 2 (2015): 120‚Äì137, https://doi.org/10.1017/S106828050001025X. </t>
  </si>
  <si>
    <t xml:space="preserve">ashley vissing, ‚Äúprivate contracts as regulation: a study of private lease negotiations using the texas natural gas industry,‚Äù agricultural and resource economics review 44, no. 2 (2015): 120‚Äì137, https://doi.org/10.1017/s106828050001025x. </t>
  </si>
  <si>
    <t>The sentence does not convey a positive or negative sentiment towards natural gas, instead it discusses private lease negotiations within the Texas natural gas industry.</t>
  </si>
  <si>
    <t>The sentiment towards natural gas in the sentence is neutral. The sentence simply provides cost estimates for gas furnaces and mentions the use of natural gas alongside electricity for heating equipment.</t>
  </si>
  <si>
    <t xml:space="preserve">American Gas Association, Natural Gas Utility Rate Structure: The Customer Charge Component‚Äî2015 Update, May 28, 2015, https://www.aga.org/sites/default/files/aga_ energy_analysis_-_natural_gas_utility_rate_structure.pdf. </t>
  </si>
  <si>
    <t xml:space="preserve">american gas association, natural gas utility rate structure: the customer charge component‚Äî2015 update, may 28, 2015, https://www.aga.org/sites/default/files/aga_ energy_analysis_-_natural_gas_utility_rate_structure.pdf. </t>
  </si>
  <si>
    <t>The sentiment towards natural gas in the sentence is neutral as it simply references a document titled "Natural Gas Utility Rate Structure."</t>
  </si>
  <si>
    <t>The sentence is stating a source of information for state-level natural gas data, indicating a neutral sentiment towards natural gas.</t>
  </si>
  <si>
    <t xml:space="preserve">Choi, Jeanne, et al., ‚ÄúRevolutionizing LNG and Natural Gas in the Indo-Pacific,‚Äù National Bureau of Asian Research, Special Report #81, October 2019, https://www.nbr.org/wp-content/uploads/ pdfs/publications/sr81_revolutionizing_lng_oct2019-1.pdf, accessed December 15, 2019. </t>
  </si>
  <si>
    <t xml:space="preserve">choi, jeanne, et al., ‚Äúrevolutionizing lng and natural gas in the indo-pacific,‚Äù national bureau of asian research, special report #81, october 2019, https://www.nbr.org/wp-content/uploads/ pdfs/publications/sr81_revolutionizing_lng_oct2019-1.pdf, accessed december 15, 2019. </t>
  </si>
  <si>
    <t>The sentiment towards natural gas in the sentence is neutral as it is simply mentioned in the context of revolutionizing LNG and natural gas in the Indo-Pacific region.</t>
  </si>
  <si>
    <t xml:space="preserve">Jeanne Choi et al., ‚ÄúRevolutionizing LNG and Natural Gas in the Indo-Pacific,‚Äù National Bureau of Asian Research Special Report #81, October 2019, https://www.nbr.org/wpcontent/uploads/pdfs/publications/sr81_revolutionizing_lng_oct2019-1.pdf, accessed December 16, 2019; Sophie Yeo, ‚ÄúGreen Climate Fund Attracts Record $9.8 Billion for Developing Nations,‚Äù Nature, November 1, 2019, https://www.nature.com/articles/d41586019-03330-9, accessed December 16, 2019. </t>
  </si>
  <si>
    <t xml:space="preserve">jeanne choi et al., ‚Äúrevolutionizing lng and natural gas in the indo-pacific,‚Äù national bureau of asian research special report #81, october 2019, https://www.nbr.org/wpcontent/uploads/pdfs/publications/sr81_revolutionizing_lng_oct2019-1.pdf, accessed december 16, 2019; sophie yeo, ‚Äúgreen climate fund attracts record $9.8 billion for developing nations,‚Äù nature, november 1, 2019, https://www.nature.com/articles/d41586019-03330-9, accessed december 16, 2019. </t>
  </si>
  <si>
    <t>The sentiment towards natural gas in the sentence is neutral, as it is mentioned in the context of a report without expressing a positive or negative opinion.</t>
  </si>
  <si>
    <t>‚ÄúLaunching Energy Advancement and Development through Innovation for Natural Gas (LEADING) Act.‚Äù https://www.congress.gov/bill/116th-congress/senatebill/1685/text.</t>
  </si>
  <si>
    <t>‚Äúlaunching energy advancement and development through innovation for natural gas (leading) act.‚Äù https://www.congress.gov/bill/116th-congress/senatebill/1685/text.</t>
  </si>
  <si>
    <t>The sentiment towards natural gas in the sentence is neutral. The statement highlights energy advancement and development through innovation, positioning natural gas as a leading act in this process.</t>
  </si>
  <si>
    <t xml:space="preserve">Table 3: Natural gas combined cycle new build with CCUS and no incentives ($/MWh) NGCC Cases Unabated                                 CCUS no incentive Revenue requirement          Revenue requirement              Financing gap IOU                                       $43.70                       $62.67                    ($18.57) IPP                                       $54.12                       $83.19                    ($29.07) IOU case When we introduced 45Q as an incentive to the CO2 captured by the retrofitted NGCC, we assumed a generally accepted $50/metric ton (MT) rate for 45Q, levelized over the 20 years of the plant‚Äôs depreciable life to $40.02/MT. </t>
  </si>
  <si>
    <t xml:space="preserve">table 3: natural gas combined cycle new build with ccus and no incentives ($/mwh) ngcc cases unabated                                 ccus no incentive revenue requirement          revenue requirement              financing gap iou                                       $43.70                       $62.67                    ($18.57) ipp                                       $54.12                       $83.19                    ($29.07) iou case when we introduced 45q as an incentive to the co2 captured by the retrofitted ngcc, we assumed a generally accepted $50/metric ton (mt) rate for 45q, levelized over the 20 years of the plant‚Äôs depreciable life to $40.02/mt. </t>
  </si>
  <si>
    <t>The sentiment towards natural gas in the sentence is neutral as it provides a comparison of costs for natural gas combined cycle new build with and without incentives.</t>
  </si>
  <si>
    <t>46 |¬≠¬≠CENTER ON GLOBAL ENERGY POLICY | COLUMBIA SIPA  CAPTURING INVESTMENT: POLICY DESIGN TO FINANCE CCUS PROJECTS IN THE US POWER SECTOR APPENDIX: KEY FINANCIAL MODEL ASSUMPTIONS Table 19: Plant Assumptions Assumption                   Natural Gas Combined Cycle Plant                    Pulverized Coal Plant Unabated          CCUS Unit Size             Unabated          CCUS Unit Size Pre-CCUS Net Plant Capacity 297 CCUS &amp; 203 (MW) and MW of Emissions           630                   630                    500 unabated Treated by CCS System 85% CCUS &amp; Operating Rate (%)                             60                                74 59% unabated Construction Period (Years)                     3                                           3 90% on treated CCUS Capture Rate (%)               0                   90.7                     0              portion, 62% of full plant Development Fees &amp; Costs 4                                           4 (% of Total Cost) Feed Costs (% o</t>
  </si>
  <si>
    <t>46 |¬≠¬≠center on global energy policy | columbia sipa  capturing investment: policy design to finance ccus projects in the us power sector appendix: key financial model assumptions table 19: plant assumptions assumption                   natural gas combined cycle plant                    pulverized coal plant unabated          ccus unit size             unabated          ccus unit size pre-ccus net plant capacity 297 ccus &amp; 203 (mw) and mw of emissions           630                   630                    500 unabated treated by ccs system 85% ccus &amp; operating rate (%)                             60                                74 59% unabated construction period (years)                     3                                           3 90% on treated ccus capture rate (%)               0                   90.7                     0              portion, 62% of full plant development fees &amp; costs 4                                           4 (% of total cost) feed costs (% o</t>
  </si>
  <si>
    <t>The sentiment towards natural gas in the sentence is neutral. It is discussing different plant assumptions and financial model assumptions related to natural gas combined cycle plants and pulverized coal plants. The tone is informative rather than expressing a positive or negative opinion.</t>
  </si>
  <si>
    <t xml:space="preserve">24 |¬≠¬≠CENTER ON GLOBAL ENERGY POLICY | COLUMBIA SIPA  CAPTURING INVESTMENT: POLICY DESIGN TO FINANCE CCUS PROJECTS IN THE US POWER SECTOR Table 4: Natural gas combined cycle with CCUS and 45Q NGCC Cases Unabated         CCUS no incentive                          CCUS 45Q incentive only Revenue      Revenue          Financing          Revenue            Financing        Œî Fin. gap vs. requirement  requirement           gap           requirement              gap           no incentive IOU          $43.70       $62.67           ($18.57)            $52.11              ($8.41)            $10.16 IPP          $54.12       $83.19           ($29.07)            $73.03             ($18.91)            $10.16 We provided a summary of the estimated power price requirements to clear the hurdle rate for an abated NGCC, both for IOU and IPP ownership types (see table 5 and figure 4). </t>
  </si>
  <si>
    <t xml:space="preserve">24 |¬≠¬≠center on global energy policy | columbia sipa  capturing investment: policy design to finance ccus projects in the us power sector table 4: natural gas combined cycle with ccus and 45q ngcc cases unabated         ccus no incentive                          ccus 45q incentive only revenue      revenue          financing          revenue            financing        Œî fin. gap vs. requirement  requirement           gap           requirement              gap           no incentive iou          $43.70       $62.67           ($18.57)            $52.11              ($8.41)            $10.16 ipp          $54.12       $83.19           ($29.07)            $73.03             ($18.91)            $10.16 we provided a summary of the estimated power price requirements to clear the hurdle rate for an abated ngcc, both for iou and ipp ownership types (see table 5 and figure 4). </t>
  </si>
  <si>
    <t>The sentiment towards natural gas in the sentence is neutral. The focus is on capturing investments and policy design to finance CCUS projects in the US power sector, with a detailed comparison of natural gas combined cycle with CCUS and 45Q NGCC cases. The estimated power price requirements are analyzed to clear the hurdle rate for an abated NGCC for both IOU and IPP ownership types.</t>
  </si>
  <si>
    <t xml:space="preserve">‚ÄúEgypt raises natural gas prices,‚Äù Egypt Today, July 21, 2018, accessed March 16, 2020, https://www.egypttoday.com/Article/3/54454/Egypt-raises-natural-gas-prices. </t>
  </si>
  <si>
    <t xml:space="preserve">‚Äúegypt raises natural gas prices,‚Äù egypt today, july 21, 2018, accessed march 16, 2020, https://www.egypttoday.com/article/3/54454/egypt-raises-natural-gas-prices. </t>
  </si>
  <si>
    <t>The sentiment towards natural gas in the sentence is neutral as it simply states that Egypt has raised natural gas prices without providing any positive or negative connotations.</t>
  </si>
  <si>
    <t xml:space="preserve">Pooya Azadi, Arash Nezam Sarmadi, Ali Mahmoudzadeh, and Tara Shirvani, ‚ÄúThe Outlook for Natural Gas, Electricity, and Renewable Energy in Iran,‚Äù Stanford Program in Iranian Studies, April 2017, accessed March 16, 2020, https://iranian-studies.stanford.edu/sites/g/ ENERGYPOLICY.COLUMBIA.EDU | APRIL 2020 | 61  UNDER A CLOUD: THE FUTURE OF MIDDLE EAST GAS DEMAND files/sbiybj6191/f/publications/the_outlook_for_natural_gas_electricity_and_renewable_ energy_in_iran_5.pdf. </t>
  </si>
  <si>
    <t xml:space="preserve">pooya azadi, arash nezam sarmadi, ali mahmoudzadeh, and tara shirvani, ‚Äúthe outlook for natural gas, electricity, and renewable energy in iran,‚Äù stanford program in iranian studies, april 2017, accessed march 16, 2020, https://iranian-studies.stanford.edu/sites/g/ energypolicy.columbia.edu | april 2020 | 61  under a cloud: the future of middle east gas demand files/sbiybj6191/f/publications/the_outlook_for_natural_gas_electricity_and_renewable_ energy_in_iran_5.pdf. </t>
  </si>
  <si>
    <t>The sentiment towards natural gas in the sentence is neutral, as it is mentioned in the context of discussing the outlook for natural gas, electricity, and renewable energy in Iran.</t>
  </si>
  <si>
    <t xml:space="preserve">Deena Kamel, ‚ÄúSharjah reveals first new onshore natural gas discovery in three decades,‚Äù The National, January 27, 2020, accessed March 16, 2020, https://www.thenational.ae/ business/energy/sharjah-reveals-first-new-onshore-natural-gas-discovery-in-threedecades-1.970381.  </t>
  </si>
  <si>
    <t xml:space="preserve">deena kamel, ‚Äúsharjah reveals first new onshore natural gas discovery in three decades,‚Äù the national, january 27, 2020, accessed march 16, 2020, https://www.thenational.ae/ business/energy/sharjah-reveals-first-new-onshore-natural-gas-discovery-in-threedecades-1.970381.  </t>
  </si>
  <si>
    <t>The sentiment towards natural gas in the sentence is positive as it highlights a new onshore natural gas discovery in Sharjah after three decades.</t>
  </si>
  <si>
    <t xml:space="preserve">‚ÄúBahrain Raises Natural Gas Price to $3.25 per Million Thermal Units,‚Äù Bahrain Mirror, March 19, 2018, accessed March 16, 2020, http://www.bahrainmirror.com/en/news/45628.html. </t>
  </si>
  <si>
    <t xml:space="preserve">‚Äúbahrain raises natural gas price to $3.25 per million thermal units,‚Äù bahrain mirror, march 19, 2018, accessed march 16, 2020, http://www.bahrainmirror.com/en/news/45628.html. </t>
  </si>
  <si>
    <t>The sentiment towards natural gas in the sentence is neutral as it simply states a fact about the price increase in Bahrain.</t>
  </si>
  <si>
    <t xml:space="preserve">12; ‚ÄúTotal strengthens Oman‚Äôs natural gas sector,‚Äù World Oil, August 4, 2019, accessed March 16, 2020, https:// www.worldoil.com/news/2019/4/8/total-strengthens-omans-natural-gas-sector. </t>
  </si>
  <si>
    <t xml:space="preserve">12; ‚Äútotal strengthens oman‚Äôs natural gas sector,‚Äù world oil, august 4, 2019, accessed march 16, 2020, https:// www.worldoil.com/news/2019/4/8/total-strengthens-omans-natural-gas-sector. </t>
  </si>
  <si>
    <t>The sentiment towards natural gas in the sentence is positive, as it highlights Total's efforts to strengthen Oman's natural gas sector.</t>
  </si>
  <si>
    <t xml:space="preserve">via%3Dihub; Paul J Burke and Hewan Yang, ‚ÄúThe price and income elasticities of natural gas demand: International evidence,‚Äù Australian National University, August 2016, accessed March 16, 2020, https:// core.ac.uk/download/pdf/156711199.pdf; Tatyana Deryugina, Alexander MacKay, and Julian Reif, ‚ÄúThe long-run price elasticity of electricity demand,‚Äù American Economic Association, December 16, 2016, accessed March 16, 2020, https://www.aeaweb.org/ conference/2017/preliminary/paper/HiQ4i87z. </t>
  </si>
  <si>
    <t xml:space="preserve">via%3dihub; paul j burke and hewan yang, ‚Äúthe price and income elasticities of natural gas demand: international evidence,‚Äù australian national university, august 2016, accessed march 16, 2020, https:// core.ac.uk/download/pdf/156711199.pdf; tatyana deryugina, alexander mackay, and julian reif, ‚Äúthe long-run price elasticity of electricity demand,‚Äù american economic association, december 16, 2016, accessed march 16, 2020, https://www.aeaweb.org/ conference/2017/preliminary/paper/hiq4i87z. </t>
  </si>
  <si>
    <t>The sentence discusses research on the price and income elasticities of natural gas demand and the long-run price elasticity of electricity demand, presenting a neutral view towards natural gas.</t>
  </si>
  <si>
    <t xml:space="preserve">ENERGYPOLICY.COLUMBIA.EDU | APRIL 2020¬≠¬≠| 3  UNDER A CLOUD: THE FUTURE OF MIDDLE EAST GAS DEMAND TABLE OF CONTENTS Executive Summary                                   05 Introduction                                        07 Gas Outlook                                         11 Methodology                                         25 Results                                             33 Conclusions and Implications                        46 Notes                                               50 4 | CENTER ON GLOBAL ENERGY POLICY | COLUMBIA SIPA  UNDER A CLOUD: THE FUTURE OF MIDDLE EAST GAS DEMAND EXECUTIVE SUMMARY During the early years of the 21st century, the Middle East emerged as a fast-growing center not just of natural gas production and exports but also of demand. </t>
  </si>
  <si>
    <t xml:space="preserve">energypolicy.columbia.edu | april 2020¬≠¬≠| 3  under a cloud: the future of middle east gas demand table of contents executive summary                                   05 introduction                                        07 gas outlook                                         11 methodology                                         25 results                                             33 conclusions and implications                        46 notes                                               50 4 | center on global energy policy | columbia sipa  under a cloud: the future of middle east gas demand executive summary during the early years of the 21st century, the middle east emerged as a fast-growing center not just of natural gas production and exports but also of demand. </t>
  </si>
  <si>
    <t>The sentiment towards natural gas in the sentence is positive, as it mentions the Middle East emerging as a fast-growing center of natural gas production, exports, and demand.</t>
  </si>
  <si>
    <t xml:space="preserve">‚ÄúSpace Heating Temperature in Many Parts of Northern China Does Not Meet Standards, with Natural Gas Shortage as the Primary Underlying FactorÂåóÊñπÂ§öÂú∞‰æõÊöñÊ∏©Â∫¶‰∏çËææÊ†á, Â§©ÁÑ∂Ê∞î ‰æõÂ∫î‰∏çË∂≥ÊòØ‰∏ªÂõ†,‚Äù accessed June 11, 2020, http://www.sohu.com/a/281831454_803358. </t>
  </si>
  <si>
    <t xml:space="preserve">‚Äúspace heating temperature in many parts of northern china does not meet standards, with natural gas shortage as the primary underlying factorÂåóÊñπÂ§öÂú∞‰æõÊöñÊ∏©Â∫¶‰∏çËææÊ†á, Â§©ÁÑ∂Ê∞î ‰æõÂ∫î‰∏çË∂≥ÊòØ‰∏ªÂõ†,‚Äù accessed june 11, 2020, http://www.sohu.com/a/281831454_803358. </t>
  </si>
  <si>
    <t>The sentiment towards natural gas in the sentence is negative, as it is cited as the primary underlying factor for the shortage in space heating temperature standards in many parts of northern China.</t>
  </si>
  <si>
    <t>id=34812; Anil Mathews, ‚ÄúChina Emerges as the World‚Äôs Largest Natural Gas Importer,‚Äù Oil Monster, https://www.oilmonster.com/article/china-emerges-as-the-worldslargest-natural-gas-importer/725; and Index ‚ÄúMundi, Coal Imports by Country,‚Äù https:// www.indexmundi.com/energy/?</t>
  </si>
  <si>
    <t>id=34812; anil mathews, ‚Äúchina emerges as the world‚Äôs largest natural gas importer,‚Äù oil monster, https://www.oilmonster.com/article/china-emerges-as-the-worldslargest-natural-gas-importer/725; and index ‚Äúmundi, coal imports by country,‚Äù https:// www.indexmundi.com/energy/?</t>
  </si>
  <si>
    <t>The article provides information about China becoming the world's largest natural gas importer. It does not express a clear positive or negative sentiment towards natural gas.</t>
  </si>
  <si>
    <t xml:space="preserve">National Energy Administration ÂõΩÂÆ∂ËÉΩÊ∫êÂ±ÄÁü≥Ê≤πÂ§©ÁÑ∂Ê∞îÂè∏ et al., China Natural Gas Development Report 2019 ‰∏≠ÂõΩÂ§©ÁÑ∂Ê∞îÂèëÂ±ïÊä•Âëä (2019), Beijing: Petroleum Industry Press, 2019. </t>
  </si>
  <si>
    <t xml:space="preserve">national energy administration ÂõΩÂÆ∂ËÉΩÊ∫êÂ±ÄÁü≥Ê≤πÂ§©ÁÑ∂Ê∞îÂè∏ et al., china natural gas development report 2019 ‰∏≠ÂõΩÂ§©ÁÑ∂Ê∞îÂèëÂ±ïÊä•Âëä (2019), beijing: petroleum industry press, 2019. </t>
  </si>
  <si>
    <t>The sentiment towards natural gas in the sentence is neutral as it simply mentions a report on China natural gas development without indicating any positive or negative opinion.</t>
  </si>
  <si>
    <t xml:space="preserve">‚Ä¢ Carbon capture                       ‚Ä¢ Demonstrate post-combustion demonstrations at fertilizer,          capture at 3+ natural gas power Carbon                 ethanol, and coal power plants         plants and 2+ coal power plants capture, use, and storage         ‚Ä¢ National Carbon Capture              ‚Ä¢ New capture RD&amp;D program Center testing capabilities for        for industrial facilities (e.g. steel coal and gas                           and cement) ‚Ä¢ LPO loan guarantee for the           ‚Ä¢ Double storage goal to 100 Mt Lake Charles Methanol facility         capacity by 2026 ‚Ä¢ Capture cost target:                 ‚Ä¢ Expanded carbon utilization $30/tCO2                               program ‚Ä¢ Storage goal: 50 Mt storage capacity by 2026 ‚Ä¢ National Academies roadmap for carbon utilization 9.                  </t>
  </si>
  <si>
    <t xml:space="preserve">‚Ä¢ carbon capture                       ‚Ä¢ demonstrate post-combustion demonstrations at fertilizer,          capture at 3+ natural gas power carbon                 ethanol, and coal power plants         plants and 2+ coal power plants capture, use, and storage         ‚Ä¢ national carbon capture              ‚Ä¢ new capture rd&amp;d program center testing capabilities for        for industrial facilities (e.g. steel coal and gas                           and cement) ‚Ä¢ lpo loan guarantee for the           ‚Ä¢ double storage goal to 100 mt lake charles methanol facility         capacity by 2026 ‚Ä¢ capture cost target:                 ‚Ä¢ expanded carbon utilization $30/tco2                               program ‚Ä¢ storage goal: 50 mt storage capacity by 2026 ‚Ä¢ national academies roadmap for carbon utilization 9.                  </t>
  </si>
  <si>
    <t>The sentiment towards natural gas in the sentence is positive, as it is mentioned along with initiatives such as carbon capture, storage goals, and expanded utilization programs. These efforts aim to reduce carbon emissions and enhance the environmental impact of natural gas power plants.</t>
  </si>
  <si>
    <t>Figure 10: Hub and cluster model Business A             Business B             Business C         Business D         Business E Steel Plant          Steam Methane            Gasification      Cement Plant         Biomass Reformer                 Plant Business K Offshore CO2 Storage CO2 CO2 Collection Hub                          Business J CO2 Storage Hub Business F            Business G             Business H         Business I Fertilzer Plant         Natural Gas              Refinery        Future Power Plant                                  Generation Business L Onshore CO2 Storage CO2 42 |¬≠¬≠CENTER ON GLOBAL ENERGY POLICY | COLUMBIA SIPA  NET-ZERO AND GEOSPHERIC RETURN: ACTIONS TODAY FOR 2030 AND BEYOND Early investors in a new transport and storage network will face all the costs and risks of a single source until others join the network.</t>
  </si>
  <si>
    <t>figure 10: hub and cluster model business a             business b             business c         business d         business e steel plant          steam methane            gasification      cement plant         biomass reformer                 plant business k offshore co2 storage co2 co2 collection hub                          business j co2 storage hub business f            business g             business h         business i fertilzer plant         natural gas              refinery        future power plant                                  generation business l onshore co2 storage co2 42 |¬≠¬≠center on global energy policy | columbia sipa  net-zero and geospheric return: actions today for 2030 and beyond early investors in a new transport and storage network will face all the costs and risks of a single source until others join the network.</t>
  </si>
  <si>
    <t>The sentence discusses various businesses and their involvement in different aspects of energy production, including natural gas. The overall sentiment towards natural gas in this context is neutral as it is just one of the many sources of energy being considered.</t>
  </si>
  <si>
    <t>The sentence provides a list of calculations and formulas related to the economic and environmental aspects of natural gas usage in energy generation. The sentiment towards natural gas is neutral as the sentence does not express any specific positive or negative opinions about its use.</t>
  </si>
  <si>
    <t>The sentence provides factual information about the usage and cost of natural gas in the context of energy production.</t>
  </si>
  <si>
    <t>The sentiment towards natural gas in the sentence is neutral, as it is mentioned as part of a calculation for the electricity mix breakdown.</t>
  </si>
  <si>
    <t>The sentiment towards natural gas in the sentence is neutral. The information provided does not express a positive or negative opinion on natural gas usage.</t>
  </si>
  <si>
    <t xml:space="preserve">X = Reduction in Generation Due to Displacement x Carbon Intensit 78 |¬≠¬≠CENTER ON GLOBAL ENERGY POLICY | COLUMBIA SIPA  LEVELIZED COST OF CARBON ABATEMENT: AN IMPROVED COST-ASSESSMENT METHODOLOGY FOR A NET-ZERO EMISSIONS WORLD Table B-3: Key LCCA Results for Residential Rooftop Solar, Scenario 1 Residential Rooftop Solar Cost of Displacement           Carbon Abatement of Power Source Displaced                           LCCA ($/tCO2)      C1 ‚Äì C0 ($)            Displacement (tCO2) Unsubsidized: Natural Gas Power                  139.7              2,297,358,485          16,447,347 ($3.5/MMBtu Fuel) Unsubsidized: Natural Gas Power                  162.4              2,670,271,685          16,447,347 ($2/MMBtu Fuel) Unsubsidized: Hydropower                         infinite           3,250,000,000          0 Unsubsidized: Grid Avg. </t>
  </si>
  <si>
    <t xml:space="preserve">x = reduction in generation due to displacement x carbon intensit 78 |¬≠¬≠center on global energy policy | columbia sipa  levelized cost of carbon abatement: an improved cost-assessment methodology for a net-zero emissions world table b-3: key lcca results for residential rooftop solar, scenario 1 residential rooftop solar cost of displacement           carbon abatement of power source displaced                           lcca ($/tco2)      c1 ‚Äì c0 ($)            displacement (tco2) unsubsidized: natural gas power                  139.7              2,297,358,485          16,447,347 ($3.5/mmbtu fuel) unsubsidized: natural gas power                  162.4              2,670,271,685          16,447,347 ($2/mmbtu fuel) unsubsidized: hydropower                         infinite           3,250,000,000          0 unsubsidized: grid avg. </t>
  </si>
  <si>
    <t>The sentiment towards natural gas in the sentence is negative as it shows that the cost of displacement and carbon abatement for natural gas power is relatively high compared to other sources. This indicates a higher environmental and financial cost associated with using natural gas for power generation.</t>
  </si>
  <si>
    <t>The sentiment towards natural gas in the sentence is neutral as it simply states a value related to natural gas without expressing a positive or negative opinion.</t>
  </si>
  <si>
    <t>The sentiment towards natural gas in the sentence is neutral. The data provided shows a comparison of solar, natural gas, and hydro power, without any positive or negative connotations towards natural gas specifically.</t>
  </si>
  <si>
    <t>The sentence is simply listing statistics and data related to natural gas and grid average, without expressing any positive or negative opinion.</t>
  </si>
  <si>
    <t>The sentiment towards natural gas in the sentence is neutral as it simply discusses the displacement of natural gas generation by solar power without expressing a positive or negative opinion.</t>
  </si>
  <si>
    <t xml:space="preserve">44 |¬≠¬≠CENTER ON GLOBAL ENERGY POLICY | COLUMBIA SIPA  LEVELIZED COST OF CARBON ABATEMENT: AN IMPROVED COST-ASSESSMENT METHODOLOGY FOR A NET-ZERO EMISSIONS WORLD Figure 12: LCCA of zero-carbon electricity as a function of electricity costs Note: Comparisons of LCCA are between US grid (blue), a captive coal (navy) or natural gas plant (grey) with US average values. </t>
  </si>
  <si>
    <t xml:space="preserve">44 |¬≠¬≠center on global energy policy | columbia sipa  levelized cost of carbon abatement: an improved cost-assessment methodology for a net-zero emissions world figure 12: lcca of zero-carbon electricity as a function of electricity costs note: comparisons of lcca are between us grid (blue), a captive coal (navy) or natural gas plant (grey) with us average values. </t>
  </si>
  <si>
    <t>The sentence provides a comparison between the levelized cost of carbon abatement for zero-carbon electricity produced by a US grid, a captive coal plant, and a natural gas plant. The sentiment towards natural gas in this context is neutral as it is simply being compared to other energy sources.</t>
  </si>
  <si>
    <t>The sentence provides technical information related to solar capacity factor and electricity generation with a reference to natural gas in calculating the electricity mix breakdown. The sentiment is neutral as it does not convey a positive or negative opinion towards natural gas.</t>
  </si>
  <si>
    <t>The sentence presents a complex formula or calculation related to analyzing the costs and benefits of displacing natural gas with other energy sources over the lifetime of a plant. There is no explicit positive or negative sentiment expressed towards natural gas in this technical context.</t>
  </si>
  <si>
    <t>The sentence simply presents numerical data about natural gas usage, without expressing any specific positive or negative sentiment towards natural gas.</t>
  </si>
  <si>
    <t>The sentence provides numerical data about natural gas and grid average after two LBD doublings, without showing any clear positive or negative sentiment towards natural gas.</t>
  </si>
  <si>
    <t>The sentence provides a complex calculation involving various factors related to natural gas and other energy sources. The sentiment is neutral as the sentence appears to be purely technical and does not express a clear positive or negative opinion towards natural gas.</t>
  </si>
  <si>
    <t xml:space="preserve">X = Reduction in Generation Due to Displacement x Carbon Intensit ENERGYPOLICY.COLUMBIA.EDU | OCTOBER 2020 | 79  LEVELIZED COST OF CARBON ABATEMENT: AN IMPROVED COST-ASSESSMENT METHODOLOGY FOR A NET-ZERO EMISSIONS WORLD Table B-4: Key LCCA Results for Utility-Scale Solar, Scenario 1 Utility-Scale Solar Cost of Displacement           Carbon Abatement of Power Source Displaced                             LCCA ($/tCO2)    C1 ‚Äì C0 ($)            Displacement (tCO2) Unsubsidized: Natural Gas Power                    34.9             573,358,485            16,447,347 ($3.5/MMBtu Fuel) Unsubsidized: Natural Gas Power                    57.5             946,271,685            16,447,347 ($2/MMBtu Fuel) Unsubsidized: Hydropower                           infinite         1,526,000,000          0 Unsubsidized: Grid Avg. </t>
  </si>
  <si>
    <t xml:space="preserve">x = reduction in generation due to displacement x carbon intensit energypolicy.columbia.edu | october 2020 | 79  levelized cost of carbon abatement: an improved cost-assessment methodology for a net-zero emissions world table b-4: key lcca results for utility-scale solar, scenario 1 utility-scale solar cost of displacement           carbon abatement of power source displaced                             lcca ($/tco2)    c1 ‚Äì c0 ($)            displacement (tco2) unsubsidized: natural gas power                    34.9             573,358,485            16,447,347 ($3.5/mmbtu fuel) unsubsidized: natural gas power                    57.5             946,271,685            16,447,347 ($2/mmbtu fuel) unsubsidized: hydropower                           infinite         1,526,000,000          0 unsubsidized: grid avg. </t>
  </si>
  <si>
    <t>The sentiment towards natural gas in the sentence is neutral, as it simply discusses costs and displacement in relation to power sources.</t>
  </si>
  <si>
    <t>The sentiment towards natural gas in the sentence is negative, as it is compared to solar power and hydro power with lower capacity factor after displacement.</t>
  </si>
  <si>
    <t>The sentence provides numerical data comparing the costs of natural gas and grid average after two lbd doublings. The sentiment towards natural gas is neither explicitly positive nor negative.</t>
  </si>
  <si>
    <t>Berkeley Bans Natural Gas.‚Äù</t>
  </si>
  <si>
    <t>berkeley bans natural gas.‚Äù</t>
  </si>
  <si>
    <t>The sentiment towards natural gas in the sentence is negative, as it mentions a ban on its use in Berkeley.</t>
  </si>
  <si>
    <t xml:space="preserve">Anouk Honor√©, ‚ÄúEconomic Recession and Natural Gas Demand in Europe: What Happened in 2008‚Äì2010?‚Äù </t>
  </si>
  <si>
    <t xml:space="preserve">anouk honor√©, ‚Äúeconomic recession and natural gas demand in europe: what happened in 2008‚Äì2010?‚Äù </t>
  </si>
  <si>
    <t>The sentiment towards natural gas in the sentence is neutral as it simply states a study about the economic recession and natural gas demand in Europe from 2008 to 2010.</t>
  </si>
  <si>
    <t>‚ÄúEconomic Recession and Natural Gas Demand in Europe: What Happened in 2008‚Äì2010?‚Äù</t>
  </si>
  <si>
    <t>‚Äúeconomic recession and natural gas demand in europe: what happened in 2008‚Äì2010?‚Äù</t>
  </si>
  <si>
    <t>The sentence discusses the relationship between economic recession and natural gas demand in Europe during the years 2008-2010, without expressing a positive or negative sentiment towards natural gas.</t>
  </si>
  <si>
    <t>The statement provides a neutral stance towards natural gas, simply reporting that from 1999 to 2017 FERC approved more than 400 pipeline proposals and rejected two.</t>
  </si>
  <si>
    <t xml:space="preserve">See Christine Tezak, A Policy Analyst‚Äôs View on Litigation Risk Facing Natural Gas Pipelines, 40 ENERGY L.J. 209 (2019) (concluding that hasty and incomplete environmental review by FERC‚Äôs sister agencies during the Trump administration‚Äîand not failures by FERC itself‚Äîaccount for the uptick in effective legal challenges to pipeline approvals); Sierra ENERGYPOLICY.COLUMBIA.EDU | DECEMBER 2020 | 61  BUILDING A NEW GRID WITHOUT NEW LEGISLATION: A PATH TO REVITALIZING FEDERAL TRANSMISSION AUTHORITIES Club v. </t>
  </si>
  <si>
    <t xml:space="preserve">see christine tezak, a policy analyst‚Äôs view on litigation risk facing natural gas pipelines, 40 energy l.j. 209 (2019) (concluding that hasty and incomplete environmental review by ferc‚Äôs sister agencies during the trump administration‚Äîand not failures by ferc itself‚Äîaccount for the uptick in effective legal challenges to pipeline approvals); sierra energypolicy.columbia.edu | december 2020 | 61  building a new grid without new legislation: a path to revitalizing federal transmission authorities club v. </t>
  </si>
  <si>
    <t>The sentiment towards natural gas in the sentence is neutral, as it discusses the factors contributing to legal challenges facing natural gas pipelines without expressing a positive or negative viewpoint.</t>
  </si>
  <si>
    <t xml:space="preserve">Tierney, FERC‚Äôs Certification of New Interstate Natural Gas Facilities: Revising the 1999 Policy Statement for 21st Century Conditions (2019), https://www.analysisgroup.com/globalassets/ content/insights/publishing/revising_ferc_1999_pipeline_certification.pdf. </t>
  </si>
  <si>
    <t xml:space="preserve">tierney, ferc‚Äôs certification of new interstate natural gas facilities: revising the 1999 policy statement for 21st century conditions (2019), https://www.analysisgroup.com/globalassets/ content/insights/publishing/revising_ferc_1999_pipeline_certification.pdf. </t>
  </si>
  <si>
    <t>The sentiment towards natural gas in the provided sentence is neutral.</t>
  </si>
  <si>
    <t>The sentiment towards natural gas is negative as it is seen as a potential risk and disruptor to end-users if bottlenecks in the midstream are not removed.</t>
  </si>
  <si>
    <t>The statement is neutral as it simply describes a large natural gas pipeline construction program without indicating any positive or negative opinion towards natural gas.</t>
  </si>
  <si>
    <t>The statement is factual and does not express a clear positive or negative sentiment towards natural gas.</t>
  </si>
  <si>
    <t>The statement does not convey a positive or negative sentiment towards natural gas, rather it suggests that there may be a potential long-term issue with its consumption in the future.</t>
  </si>
  <si>
    <t>ELECTRICITY REFORM Reducing prices to the manufacturing sector important Much of the attention generated from the efforts to overhaul Mexico‚Äôs energy policy has focused on oil and natural gas.</t>
  </si>
  <si>
    <t>electricity reform reducing prices to the manufacturing sector important much of the attention generated from the efforts to overhaul mexico‚Äôs energy policy has focused on oil and natural gas.</t>
  </si>
  <si>
    <t>The sentence conveys a positive sentiment towards natural gas, as it is highlighted as a key factor in Mexico's energy policy overhaul alongside oil.</t>
  </si>
  <si>
    <t>The sentiment towards natural gas in the sentence is neutral, as it simply states the expected growth of natural gas imports from the U.S. without expressing any positive or negative feelings towards it.</t>
  </si>
  <si>
    <t>The sentiment towards natural gas in the sentence is positive, highlighting its benefits in reducing carbon emissions when used as a baseload fuel and in support of wind power generation.</t>
  </si>
  <si>
    <t>The sentiment towards natural gas in the sentence is negative as it mentions the need for new technology to reduce emissions from natural gas in order to combat the carbon intensity of the Mexican economy.</t>
  </si>
  <si>
    <t xml:space="preserve">When prices are between $5 and $5.50 per mmBtu, the following formula applies: [(price of natural gas‚Äì5) * 60.5] / (price of natural gas). </t>
  </si>
  <si>
    <t xml:space="preserve">when prices are between $5 and $5.50 per mmbtu, the following formula applies: [(price of natural gas‚Äì5) * 60.5] / (price of natural gas). </t>
  </si>
  <si>
    <t>The sentiment towards natural gas in the sentence is neutral as it simply provides a formula for calculating prices within a specific range.</t>
  </si>
  <si>
    <t>The sentiment towards natural gas in the sentence is positive, as it highlights the increasing use of natural gas in electricity generation and the expectation for continued rapid expansion in the future.</t>
  </si>
  <si>
    <t>The sentiment towards natural gas in the sentence is negative, as it highlights a supply crisis and increased risk of interruptions in oil products due to inadequate transport and storage capacity.</t>
  </si>
  <si>
    <t>The sentiment towards natural gas in the sentence is positive, as it emphasizes the importance of advancing the construction program and interconnection facilities for natural gas pipelines in the U.S. hubs.</t>
  </si>
  <si>
    <t>The sentiment towards natural gas in the sentence is neutral, stating a fact that net domestic natural gas production has been stagnant for some time.</t>
  </si>
  <si>
    <t>The sentiment towards natural gas is negative due to the supply crisis caused by transport constraints and pipeline bottlenecks.</t>
  </si>
  <si>
    <t>The sentiment towards natural gas in the sentence is positive, as it is seen as a potential solution to reverse current oil and natural gas production and reserve trends through exploration and development in specific regions.</t>
  </si>
  <si>
    <t>The sentiment towards natural gas in the sentence is neutral, as it is simply mentioning a factor (royalties) related to the pricing of natural gas.</t>
  </si>
  <si>
    <t>The sentiment towards natural gas in the sentence is positive, as it is seen as a favorable alternative to fuel oil in power generation as the gasification program progresses.</t>
  </si>
  <si>
    <t>The sentiment towards natural gas in the sentence is neutral, simply stating that a realistic assessment of medium-term domestic oil and natural gas production prospects is needed.</t>
  </si>
  <si>
    <t>The sentence is stating a fact about constitutional amendments related to the industry structures of oil, natural gas, and electricity, without expressing any specific positive or negative sentiment towards natural gas.</t>
  </si>
  <si>
    <t>The sentence discusses the challenges and issues related to changes in the natural gas sector, without expressing a positive or negative sentiment towards it.</t>
  </si>
  <si>
    <t>The sentiment towards natural gas in the sentence is negative, as it is mentioned alongside other fuels that are being imported due to constraints in refining capacity and badly managed refineries.</t>
  </si>
  <si>
    <t>The sentence does not express a clear positive or negative sentiment towards natural gas, only mentioning it alongside other energy sources in the context of market competition and regulation.</t>
  </si>
  <si>
    <t>The sentiment towards natural gas in the sentence is neutral as it is mentioned as part of the existing regulations.</t>
  </si>
  <si>
    <t>The sentence provides factual information about the significant growth of shale gas production in the US from 2007 to 2013, highlighting its contribution to the overall natural gas production in the country.</t>
  </si>
  <si>
    <t>The statement is a factual description of shale gas as a type of unconventional natural gas. There is no clear positive or negative sentiment expressed.</t>
  </si>
  <si>
    <t>The sentiment towards natural gas in the sentence is neutral, as it just states a fact about the current state of natural gas prices without expressing any positive or negative opinion.</t>
  </si>
  <si>
    <t>The sentiment towards natural gas in the sentence is neutral, stating that much is unknown about the geology of Chinese shale and its suitability for natural gas production.</t>
  </si>
  <si>
    <t>The sentiment towards natural gas in the sentence is negative as it discusses challenges faced by independent natural gas producers in gaining access to pipeline infrastructure and services in China due to control by major NOCs.</t>
  </si>
  <si>
    <t xml:space="preserve">(China has roughly 40,000 kilometers of natural gas pipelines ‚Äî roughly 10% of that in the United States.) </t>
  </si>
  <si>
    <t xml:space="preserve">(china has roughly 40,000 kilometers of natural gas pipelines ‚Äî roughly 10% of that in the united states.) </t>
  </si>
  <si>
    <t>The sentence provides a factual comparison between the amount of natural gas pipelines in China and the United States without expressing any specific positive or negative sentiment towards natural gas.</t>
  </si>
  <si>
    <t>The sentiment towards natural gas in the sentence is positive as it highlights the expected increase in natural gas exports from the United States in the future.</t>
  </si>
  <si>
    <t>The sentence provides factual information about a new natural gas pipeline, with no clearly positive or negative sentiment expressed.</t>
  </si>
  <si>
    <t xml:space="preserve">‚Ä¢   In addition, when shale gas succeeds in entering the pipeline system it will often mix with conventional natural gas, making price discrimination at the point of withdrawal difficult. </t>
  </si>
  <si>
    <t xml:space="preserve">‚Ä¢   in addition, when shale gas succeeds in entering the pipeline system it will often mix with conventional natural gas, making price discrimination at the point of withdrawal difficult. </t>
  </si>
  <si>
    <t>The sentiment towards natural gas in the sentence is neutral, as it is discussing the complexities of mixing shale gas with conventional natural gas in the pipeline system.</t>
  </si>
  <si>
    <t>The sentiment towards natural gas in the sentence is positive, highlighting the easily accessible resources that are favorable for natural gas production.</t>
  </si>
  <si>
    <t>The sentiment towards natural gas in the sentence is positive, as it highlights the benefits of continuing natural gas price reforms to support shale gas producers and stimulate production.</t>
  </si>
  <si>
    <t>The statement provides a neutral fact about PetroChina's control over natural gas pipelines in China.</t>
  </si>
  <si>
    <t>The sentiment towards natural gas in this sentence is positive as it highlights the benefits of using natural gas turbines over coal-fired power plants in terms of water usage.</t>
  </si>
  <si>
    <t>The sentiment towards natural gas in the sentence is positive, with recommendations provided to continue price and pipeline reforms, encourage competition for mineral rights, and improve data availability.</t>
  </si>
  <si>
    <t>The Chinese government gives priority to the development of China‚Äôs shale gas sector in order to help fight air pollution and reduce reliance on natural gas imports.</t>
  </si>
  <si>
    <t>the chinese government gives priority to the development of china‚Äôs shale gas sector in order to help fight air pollution and reduce reliance on natural gas imports.</t>
  </si>
  <si>
    <t>The sentiment towards natural gas in the sentence is positive as it is being recognized as a solution to fight air pollution and reduce reliance on imports.</t>
  </si>
  <si>
    <t xml:space="preserve">While one recent U.S. study found that ‚Äúsystem-wide leakage is unlikely to be large enough to negate the climate benefits of coal-to-natural gas substitution,‚Äù another found methane emissions from a few well pads to be hundreds to thousands of times greater than U.S. </t>
  </si>
  <si>
    <t xml:space="preserve">while one recent u.s. study found that ‚Äúsystem-wide leakage is unlikely to be large enough to negate the climate benefits of coal-to-natural gas substitution,‚Äù another found methane emissions from a few well pads to be hundreds to thousands of times greater than u.s. </t>
  </si>
  <si>
    <t>The sentiment towards natural gas in the sentence is neutral, as it presents contradictory findings from two different studies regarding methane emissions.</t>
  </si>
  <si>
    <t>Natural gas is seen as a valuable resource in the United States, with an extensive network of pipelines connecting producers to consumers across the country.</t>
  </si>
  <si>
    <t xml:space="preserve">Historically, natural gas mineral rights are granted to the major NOCs through a ‚Äúfirst come, first served‚Äù application process. </t>
  </si>
  <si>
    <t xml:space="preserve">historically, natural gas mineral rights are granted to the major nocs through a ‚Äúfirst come, first served‚Äù application process. </t>
  </si>
  <si>
    <t>The sentence provides a neutral statement about the historical process of granting natural gas mineral rights to major NOCs through a "first come, first served" application process.</t>
  </si>
  <si>
    <t>China's decision to turn to diverse sources of natural gas supply is viewed positively as it demonstrates a proactive approach towards meeting energy demands.</t>
  </si>
  <si>
    <t>The sentence expresses a positive sentiment towards natural gas, highlighting its importance in market pricing and the incentives provided by shale gas production subsidies in the long term.</t>
  </si>
  <si>
    <t>The sentiment towards natural gas in the sentence is positive, as it suggests progress being made in reforming the natural gas sector and aligning prices with international standards.</t>
  </si>
  <si>
    <t>NEA also reports that ‚Äúcomplex geological conditions make collapses and fluid leakages more likely in the process of horizontal drilling‚Äù and that roughly a third of China‚Äôs shale resource is lacustrine or transitional-lacustrine 5 ‚Äî a type of shale from which natural gas is not currently being produced in the United States.</t>
  </si>
  <si>
    <t>nea also reports that ‚Äúcomplex geological conditions make collapses and fluid leakages more likely in the process of horizontal drilling‚Äù and that roughly a third of china‚Äôs shale resource is lacustrine or transitional-lacustrine 5 ‚Äî a type of shale from which natural gas is not currently being produced in the united states.</t>
  </si>
  <si>
    <t>The sentiment towards natural gas in the sentence is negative due to concerns about the likelihood of collapses and fluid leakages during horizontal drilling in complex geological conditions. Additionally, the statement mentions that a significant portion of China's shale resource is not currently being used for natural gas production in the United States.</t>
  </si>
  <si>
    <t>The sentiment towards natural gas in the sentence is positive as it discusses the importance of allowing third parties access to natural gas pipelines and infrastructure with excess capacity.</t>
  </si>
  <si>
    <t xml:space="preserve">Between 2003 and 2012, China‚Äôs natural gas production more than tripled to reach 108 billion cubic meters per year (10.4 billion cubic feet per day). </t>
  </si>
  <si>
    <t xml:space="preserve">between 2003 and 2012, china‚Äôs natural gas production more than tripled to reach 108 billion cubic meters per year (10.4 billion cubic feet per day). </t>
  </si>
  <si>
    <t>The sentiment towards natural gas in the sentence is positive, highlighting the significant increase in China's natural gas production over a decade.</t>
  </si>
  <si>
    <t>Accelerate Market-Based Reforms ‚Ä¢  Continue natural gas price reforms.</t>
  </si>
  <si>
    <t>accelerate market-based reforms ‚Ä¢  continue natural gas price reforms.</t>
  </si>
  <si>
    <t>The sentiment towards natural gas is positive, as the sentence is advocating for the continuation of natural gas price reforms to accelerate market-based reforms.</t>
  </si>
  <si>
    <t>The sentence states a factual observation regarding the regulation of conventional natural gas exploration and production by major NOCs.</t>
  </si>
  <si>
    <t>The sentence provides a factual statement about a natural gas price reform implemented by the NDRC in July 2013, without expressing any positive or negative sentiment.</t>
  </si>
  <si>
    <t>The sentiment towards natural gas in the sentence is neutral, simply providing information about units of measurement for natural gas in China.</t>
  </si>
  <si>
    <t>The sentiment towards natural gas in the sentence is positive as it discusses the potential of shale gas to displace gasified coal, leading to even bigger environmental benefits.</t>
  </si>
  <si>
    <t>The sentiment towards natural gas in the sentence is neutral, as it is simply stating a fact that natural gas is still a small portion of the Chinese energy mix.</t>
  </si>
  <si>
    <t>The sentiment towards natural gas in the sentence is positive, as it highlights government support and investment in promoting the use of natural gas in both the United States and China.</t>
  </si>
  <si>
    <t>The sentiment towards natural gas in the sentence is neutral as it is simply stating the distribution of rights between the central and local governments regarding coal-bed methane and coal mines.</t>
  </si>
  <si>
    <t>The statement is providing a neutral fact about the measurement of natural gas consumption and production rates in the United States.</t>
  </si>
  <si>
    <t>The sentiment towards natural gas in the sentence is neutral, as it simply states the actions taken by the central government towards market-based pricing without expressing a positive or negative opinion.</t>
  </si>
  <si>
    <t>The sentiment towards natural gas in the sentence is neutral as it highlights the lack of knowledge surrounding the geology of Chinese shale and its potential for natural gas production.</t>
  </si>
  <si>
    <t>The sentiment towards natural gas in the sentence is neutral, as it simply states a requirement for open access to interstate natural gas pipelines and storage facilities as per federal policies.</t>
  </si>
  <si>
    <t>The sentiment towards natural gas in the sentence is positive as it mentions implementing reforms to promote shale gas production.</t>
  </si>
  <si>
    <t xml:space="preserve">Prices for ‚Äúnew gas‚Äù ‚Äî above 2012 consumption levels ‚Äî are linked to prices for fuel oil and liquefied petroleum gas (LPG) based on heating values, with natural gas receiving a 15% discount. </t>
  </si>
  <si>
    <t xml:space="preserve">prices for ‚Äúnew gas‚Äù ‚Äî above 2012 consumption levels ‚Äî are linked to prices for fuel oil and liquefied petroleum gas (lpg) based on heating values, with natural gas receiving a 15% discount. </t>
  </si>
  <si>
    <t>The sentence is neutral as it simply states the pricing relationship between natural gas, fuel oil, and liquefied petroleum gas based on heating values.</t>
  </si>
  <si>
    <t>Natural gas is seen as a versatile and valuable resource in China, being used for various purposes beyond just power generation.</t>
  </si>
  <si>
    <t>The sentiment towards natural gas in the sentence is positive, as it highlights the attractiveness of selling natural gas at market prices and the low barriers to entry in the U.S. natural gas industry, which attracted pioneering entrepreneurs to invest in shale gas development in the 1990s and early 2000s.</t>
  </si>
  <si>
    <t>The sentiment towards natural gas in the sentence is neutral as it simply states that restrictions on its use in the power sector were lifted.</t>
  </si>
  <si>
    <t>The sentiment towards natural gas in the sentence is negative due to the high water consumption associated with coal-to-gas plants compared to shale gas production.</t>
  </si>
  <si>
    <t>China‚Äôs top leadership has identified reforms in the natural gas sector as a high priority on several occasions.</t>
  </si>
  <si>
    <t>china‚Äôs top leadership has identified reforms in the natural gas sector as a high priority on several occasions.</t>
  </si>
  <si>
    <t>The sentiment towards natural gas in the sentence is positive, as China's top leadership has identified reforms in the natural gas sector as a high priority on several occasions, indicating a positive outlook for the development and growth of the natural gas industry in China.</t>
  </si>
  <si>
    <t xml:space="preserve">Accelerate Market-Based Reforms Four market-based reforms ‚Äî some already underway ‚Äî can help China meet its shale gas objectives: (i) Continue Natural Gas Price Reforms Natural gas price reform has the potential to stimulate technology and lead to a boom in shale gas production, as happened in the United States after natural gas price controls were lifted in the 1980s. </t>
  </si>
  <si>
    <t xml:space="preserve">accelerate market-based reforms four market-based reforms ‚Äî some already underway ‚Äî can help china meet its shale gas objectives: (i) continue natural gas price reforms natural gas price reform has the potential to stimulate technology and lead to a boom in shale gas production, as happened in the united states after natural gas price controls were lifted in the 1980s. </t>
  </si>
  <si>
    <t>The sentiment towards natural gas in the sentence is positive, as it emphasizes the potential benefits of natural gas price reforms in stimulating technology and leading to a boom in shale gas production, similar to what occurred in the United States.</t>
  </si>
  <si>
    <t>The sentence provides a neutral statement about the role of the National Development and Reform Commission in shaping policy and regulating natural gas prices.</t>
  </si>
  <si>
    <t>The sentiment towards natural gas in the sentence is neutral, as it simply states a historical fact about how natural gas prices were regulated in the United States until the 1980s. No positive or negative opinion is expressed.</t>
  </si>
  <si>
    <t>The sentiment towards natural gas in the sentence is neutral, with no clear positive or negative bias expressed.</t>
  </si>
  <si>
    <t>The sentiment towards natural gas in the sentence is neutral as it simply provides information about average wellhead prices for natural gas without expressing any positive or negative feelings.</t>
  </si>
  <si>
    <t>The sentiment towards natural gas in the sentence is positive, as it mentions the United States becoming a future natural gas exporter due to a boom in production.</t>
  </si>
  <si>
    <t>The sentiment towards natural gas in the sentence is neutral, as it discusses the unknown aspects of Chinese shale geology for natural gas production.</t>
  </si>
  <si>
    <t xml:space="preserve">In addition, several fees generally charged in connection with natural gas production ‚Äî including the exploration right fee and mineral resource compensation fee ‚Äî are waived for shale gas. </t>
  </si>
  <si>
    <t xml:space="preserve">in addition, several fees generally charged in connection with natural gas production ‚Äî including the exploration right fee and mineral resource compensation fee ‚Äî are waived for shale gas. </t>
  </si>
  <si>
    <t>The sentiment towards natural gas in the sentence is positive, as it mentions that several fees associated with natural gas production are waived for shale gas.</t>
  </si>
  <si>
    <t>The sentiment towards natural gas in the sentence is positive, as it highlights the central government's effort to promote market-based pricing for natural gas, which is seen as a positive step.</t>
  </si>
  <si>
    <t>The sentiment towards natural gas in the sentence is neutral, focusing on the opening up of mineral rights for unconventional natural gas to a broader market in recent years.</t>
  </si>
  <si>
    <t>The United States‚Äô vast natural gas pipeline network also played an important role in the shale gas revolution.</t>
  </si>
  <si>
    <t>the united states‚Äô vast natural gas pipeline network also played an important role in the shale gas revolution.</t>
  </si>
  <si>
    <t>The sentiment towards natural gas in the sentence is positive, as it highlights the important role of the United States' natural gas pipeline network in the shale gas revolution.</t>
  </si>
  <si>
    <t>The sentiment towards natural gas in the sentence is neutral as it is mentioned in the context of energy policies, shale gas policies, pricing, and investment without expressing any positive or negative opinion.</t>
  </si>
  <si>
    <t xml:space="preserve">‚Ä¢   On February 28, 2014, NDRC published guidance indicating that the government welcomes capital from different sources for investment in natural gas infrastructure. </t>
  </si>
  <si>
    <t xml:space="preserve">‚Ä¢   on february 28, 2014, ndrc published guidance indicating that the government welcomes capital from different sources for investment in natural gas infrastructure. </t>
  </si>
  <si>
    <t>The sentiment towards natural gas in the sentence is positive, as the government is welcoming capital from different sources for investment in natural gas infrastructure.</t>
  </si>
  <si>
    <t>The sentiment towards natural gas in the sentence is positive, as it highlights the benefits of shale development in increasing local GDP and providing natural gas for local needs.</t>
  </si>
  <si>
    <t>The sentiment towards natural gas in the sentence is positive, as it mentions a significant agreement between China and Russia for the transportation of natural gas through a new pipeline, indicating the importance and value of natural gas as an energy source.</t>
  </si>
  <si>
    <t>The sentence provides factual information about the distribution of natural gas production in China among three major companies in 2011.</t>
  </si>
  <si>
    <t>The sentence simply states a fact about how natural gas volumes are measured in the United States, without expressing any positive or negative opinion.</t>
  </si>
  <si>
    <t>The sentiment towards natural gas in the sentence is positive, as it is seen as a solution for alleviating air pollution caused by heavy coal consumption.</t>
  </si>
  <si>
    <t>Natural gas pipelines in New England are poorly serving the region.</t>
  </si>
  <si>
    <t>The sentiment towards natural gas in the sentence is neutral. The sentence discusses the historical regulation of natural gas prices in China.</t>
  </si>
  <si>
    <t>The sentence presents a neutral statement regarding the role of the national development and reform commission in shaping policy and regulating natural gas prices.</t>
  </si>
  <si>
    <t>The sentiment towards natural gas in the sentence is positive as it mentions that China has increased imports of natural gas from Central Asia and Myanmar in recent years.</t>
  </si>
  <si>
    <t xml:space="preserve">Until recently, natural gas wellhead prices, pipeline tariffs and end-user prices were all regulated by the central government: ‚Ä¢     Wellhead prices were set by NDRC, based on production costs with a profit margin added. </t>
  </si>
  <si>
    <t xml:space="preserve">until recently, natural gas wellhead prices, pipeline tariffs and end-user prices were all regulated by the central government: ‚Ä¢     wellhead prices were set by ndrc, based on production costs with a profit margin added. </t>
  </si>
  <si>
    <t>The sentiment towards natural gas in the sentence is neutral, as it simply provides information about how wellhead prices, pipeline tariffs, and end-user prices for natural gas were regulated by the central government in the past.</t>
  </si>
  <si>
    <t>The sentiment towards natural gas in the sentence is positive, as it is highlighting the significant growth in shale gas production in the United States between 2007 and 2013. This growth has led to a substantial increase in natural gas production, reaching over 46% of total U.S. natural gas production.</t>
  </si>
  <si>
    <t>The statement expresses concern about the potential for significant methane emissions from natural gas systems.</t>
  </si>
  <si>
    <t>The sentiment towards natural gas is neutral, as it is listed alongside other energy sources being promoted by the government.</t>
  </si>
  <si>
    <t>The sentiment towards natural gas in the sentence is positive, as it highlights the potential for shale gas to provide even bigger environmental benefits by displacing gasified coal.</t>
  </si>
  <si>
    <t>The statement provides a factual description of how natural gas consumption and production rates are typically measured in China, without expressing any positive or negative opinions towards natural gas.</t>
  </si>
  <si>
    <t xml:space="preserve">76 Then, in February 2014, NEA released two policies on natural gas pipelines: ‚Ä¢   On February 13, NEA published regulations guaranteeing third-party producers access to oil and gas pipelines when there is excess capacity. </t>
  </si>
  <si>
    <t xml:space="preserve">76 then, in february 2014, nea released two policies on natural gas pipelines: ‚Ä¢   on february 13, nea published regulations guaranteeing third-party producers access to oil and gas pipelines when there is excess capacity. </t>
  </si>
  <si>
    <t>The sentiment towards natural gas in this sentence is positive, as it mentions regulations guaranteeing third-party producers access to oil and gas pipelines with excess capacity.</t>
  </si>
  <si>
    <t>Natural gas is viewed favorably as a crucial fuel in the power sector, particularly in China, where it is needed to support renewable energy sources and accommodate changing energy demands.</t>
  </si>
  <si>
    <t>The sentiment towards natural gas in the sentence is neutral as it simply states the requirement for local governments to oversee and support the development of natural gas infrastructure.</t>
  </si>
  <si>
    <t>The sentiment towards natural gas in the sentence is positive, as it suggests that continuing natural gas price reforms can benefit shale gas producers and stimulate production without the need for building a vast pipeline network in China.</t>
  </si>
  <si>
    <t>Methane ‚Äî the principal component of natural gas ‚Äî is 34 to 86 times more potent than carbon as a greenhouse gas.</t>
  </si>
  <si>
    <t>methane ‚Äî the principal component of natural gas ‚Äî is 34 to 86 times more potent than carbon as a greenhouse gas.</t>
  </si>
  <si>
    <t>The sentence conveys a negative sentiment towards natural gas, highlighting its greenhouse gas emissions as being more potent than carbon.</t>
  </si>
  <si>
    <t>The sentiment towards natural gas in the sentence is neutral, presenting various estimates of its use in different sectors in China.</t>
  </si>
  <si>
    <t>Accelerate Market-Based Reforms ‚Ä¢   Continue natural gas price reforms.</t>
  </si>
  <si>
    <t>accelerate market-based reforms ‚Ä¢   continue natural gas price reforms.</t>
  </si>
  <si>
    <t>The sentiment towards natural gas is positive, as the sentence emphasizes the need to continue natural gas price reforms along with accelerating market-based reforms. This suggests a supportive attitude towards natural gas in this context.</t>
  </si>
  <si>
    <t xml:space="preserve">China‚Äôs shale is geologically complex, with a composition and fracture history that can make natural gas production challenging. </t>
  </si>
  <si>
    <t xml:space="preserve">china‚Äôs shale is geologically complex, with a composition and fracture history that can make natural gas production challenging. </t>
  </si>
  <si>
    <t>The sentiment towards natural gas in the sentence is negative as it highlights the challenges associated with production in China's shale due to complex geological conditions.</t>
  </si>
  <si>
    <t>The sentiment towards natural gas in the sentence is positive as the Chinese government is giving priority to developing the shale gas sector to combat air pollution and decrease reliance on imports.</t>
  </si>
  <si>
    <t>The sentence discusses ongoing research to understand methane leakage from US natural gas systems, with a neutral tone towards natural gas.</t>
  </si>
  <si>
    <t>The sentiment towards natural gas in the sentence is neutral as it is simply mentioned as part of the modeling approach without expressing any positive or negative opinions.</t>
  </si>
  <si>
    <t>The sentiment towards natural gas in the sentence is negative as it highlights challenges related to withdrawal capacity and how it falls short of daily requirements in European countries, especially during peak winter months.</t>
  </si>
  <si>
    <t>The sentiment towards natural gas in the sentence is neutral. The sentence discusses the potential impact of reducing natural gas imports in the EU in 2030, as well as the differences in the oil and gas industries between Europe and North America.</t>
  </si>
  <si>
    <t>The sentiment towards natural gas in the sentence is positive as it highlights the shift from gas-rich to liquids-rich shale plays, indicating a positive outlook towards natural gas exploration and production in the US.</t>
  </si>
  <si>
    <t>The sentence expresses a positive sentiment towards natural gas, highlighting the transformative impact of the shale gas revolution on the North American energy landscape and global natural gas market.</t>
  </si>
  <si>
    <t>The statement mentions the reduction of gas price volatility in the European region due to the absence of destination clauses, which could be seen as a positive aspect of natural gas. However, it also highlights the high capacity utilization of gas terminals which may suggest some drawbacks. Overall, the sentiment towards natural gas in this sentence is neutral.</t>
  </si>
  <si>
    <t>The sentiment towards natural gas in the sentence is negative, as consumers are looking to replace it with subsidized renewables and cheap coal.</t>
  </si>
  <si>
    <t xml:space="preserve">First, those US LNG terMoscow‚Äôs energy leverage, a cool-headed examination of minals already approved will take years to come online, the potential impact of US liquefied natural gas (LNG) and the terminals still pending approval would not be exports is required. </t>
  </si>
  <si>
    <t xml:space="preserve">first, those us lng termoscow‚Äôs energy leverage, a cool-headed examination of minals already approved will take years to come online, the potential impact of us liquefied natural gas (lng) and the terminals still pending approval would not be exports is required. </t>
  </si>
  <si>
    <t>The sentiment towards natural gas in the sentence is neutral. The sentence highlights the potential impact of US liquefied natural gas (LNG) exports but also acknowledges the time it will take for terminals to come online.</t>
  </si>
  <si>
    <t>The sentiment towards natural gas in the sentence is neutral, as it simply presents a comparison of US natural gas prices with those in Europe and Japan without expressing any particularly positive or negative views.</t>
  </si>
  <si>
    <t>The sentiment towards natural gas in the sentence is positive, as it highlights the benefits of rising US gas exports in pushing down world prices, increasing negotiating power, and providing more supply options.</t>
  </si>
  <si>
    <t>The sentiment towards natural gas in the sentence is neutral, discussing how improving energy efficiency in the oil and gas industry can reduce European natural gas demand and imports in the medium- to long-term.</t>
  </si>
  <si>
    <t xml:space="preserve">However, natural gas output at scale in the Barnett, Haynesville, and Fayetteville shale has continued to expand thanks to the associated gas exdeposits‚Äîand the result was dramatic. </t>
  </si>
  <si>
    <t xml:space="preserve">however, natural gas output at scale in the barnett, haynesville, and fayetteville shale has continued to expand thanks to the associated gas exdeposits‚Äîand the result was dramatic. </t>
  </si>
  <si>
    <t>The sentiment towards natural gas in the sentence is positive, highlighting the continued expansion of natural gas output in the Barnett, Haynesville, and Fayetteville shale regions.</t>
  </si>
  <si>
    <t>The statement is neutral and simply describes that US natural gas production costs are based on detailed projections from NEMS. It does not express any positive or negative sentiment towards natural gas.</t>
  </si>
  <si>
    <t>The sentiment towards natural gas in the sentence is neutral as it simply states a fact about the EU's dependence on Russian natural gas in 2010 and the passing of regulation 994/2010 on security of gas supply reimports.</t>
  </si>
  <si>
    <t>The sentiment towards natural gas in the sentence is positive, as it highlights the contribution of natural gas production to the real GDP.</t>
  </si>
  <si>
    <t>The sentence highlights the positive aspects of natural gas, describing it as highly prospective with diverse structures and significant geological information.</t>
  </si>
  <si>
    <t>The sentiment towards natural gas in the sentence is positive as it states that low natural gas prices have allowed for an early elimination of price subsidies, which will benefit from the introduction of competition in the oil industry.</t>
  </si>
  <si>
    <t>The sentiment towards natural gas in the sentence is positive, as it emphasizes the increased use of much cheaper natural gas thanks to new pipeline interconnections being built.</t>
  </si>
  <si>
    <t>The sentiment towards natural gas in the sentence is positive, as it acknowledges the increase in imports from the US which will supply Mexico with low-cost natural gas.</t>
  </si>
  <si>
    <t>The sentiment towards natural gas in the sentence is neutral, as it discusses the economic and strategic importance of bilateral trade in crude, oil products, and natural gas between Mexico and the United States.</t>
  </si>
  <si>
    <t>The statement is neutral towards natural gas, focusing on its use for expansion of the gas grid to serve power stations.</t>
  </si>
  <si>
    <t>The sentence does not express a strong positive or negative sentiment towards natural gas, mentioning it as part of the challenges Mexico faces in liberalizing its oil and natural gas markets.</t>
  </si>
  <si>
    <t>The sentiment towards natural gas in the sentence is positive, as the individual mentioned holds a position related to the natural gas program.</t>
  </si>
  <si>
    <t xml:space="preserve">Table 1 lists the sequence of projects from Qatargas While the share of gas production diverted to domestic conand RasGas as of end-2013, together with the shareholdings sumption has been rising, the bulk of Qatar‚Äôs natural gas is in the different LNG projects. </t>
  </si>
  <si>
    <t xml:space="preserve">table 1 lists the sequence of projects from qatargas while the share of gas production diverted to domestic conand rasgas as of end-2013, together with the shareholdings sumption has been rising, the bulk of qatar‚Äôs natural gas is in the different lng projects. </t>
  </si>
  <si>
    <t>The sentiment towards natural gas in the sentence is positive, as it highlights Qatar's abundance of natural gas and its involvement in various LNG projects.</t>
  </si>
  <si>
    <t>The sentence provides a neutral perspective on natural gas, emphasizing its inclusion within the multidisciplinary study of energy, along with oil.</t>
  </si>
  <si>
    <t>The sentiment towards natural gas in the sentence is positive as it highlights the cost-effectiveness of producing LNG in Qatar compared to its competitors due to the production and export of condensate and NGLs in association with natural gas.</t>
  </si>
  <si>
    <t>The sentiment towards natural gas in the sentence is neutral as it simply provides a forecast about the production of natural gas liquids and condensates by 2016.</t>
  </si>
  <si>
    <t>The sentence discusses the impact of changes in the global natural gas liquids market on condensates and natural gas volumes, without indicating a positive or negative sentiment.</t>
  </si>
  <si>
    <t xml:space="preserve">It is, however, sanctionable to facilitate Iran‚Äôs development of its natural gas infrastructure. </t>
  </si>
  <si>
    <t xml:space="preserve">it is, however, sanctionable to facilitate iran‚Äôs development of its natural gas infrastructure. </t>
  </si>
  <si>
    <t>The sentiment towards natural gas in the sentence is neutral, as it is discussing a potential economic sanction related to Iran's development of its natural gas infrastructure.</t>
  </si>
  <si>
    <t>The sentiment towards natural gas in the sentence is negative as it is stated that purchasing natural gas from Iran is not permissible.</t>
  </si>
  <si>
    <t>The sentiment towards natural gas in the sentence is neutral, as it is discussed in the context of operational details of pipelines and swaps between countries.</t>
  </si>
  <si>
    <t xml:space="preserve">Natural gas, for its part, is an increasingly important element of Iran‚Äôs economy, but its benefits have yet to be fully exploited because of the high consumption of natural gas domestically and weak infrastructure to transport it abroad. </t>
  </si>
  <si>
    <t xml:space="preserve">natural gas, for its part, is an increasingly important element of iran‚Äôs economy, but its benefits have yet to be fully exploited because of the high consumption of natural gas domestically and weak infrastructure to transport it abroad. </t>
  </si>
  <si>
    <t>The sentiment towards natural gas in the sentence is neutral, highlighting its importance to Iran's economy yet pointing out challenges in fully exploiting its benefits due to high domestic consumption and weak infrastructure for exports.</t>
  </si>
  <si>
    <t>The sentiment towards natural gas in the sentence is negative, as it mentions Russia's reliance on natural gas sales as a less significant alternative to oil.</t>
  </si>
  <si>
    <t>The sentence expresses a negative sentiment towards natural gas, suggesting that reducing the supply of natural gas could be a way to weaken Putin's power and undermine sanctions.</t>
  </si>
  <si>
    <t>Considering that a reduction strategy would risk unintended consequences‚Äîincluding an increase in oil prices and threats against Europe‚Äôs import of natural gas‚Äîthis paper argues against making this sanction the linchpin of an expanded sanctions campaign against Russia.</t>
  </si>
  <si>
    <t>considering that a reduction strategy would risk unintended consequences‚Äîincluding an increase in oil prices and threats against europe‚Äôs import of natural gas‚Äîthis paper argues against making this sanction the linchpin of an expanded sanctions campaign against russia.</t>
  </si>
  <si>
    <t>The sentiment towards natural gas in the sentence is negative as it is seen as a potential threat to Europe's import of natural gas and could lead to unintended consequences such as an increase in oil prices.</t>
  </si>
  <si>
    <t>The sentiment towards natural gas in the sentence is neutral as it simply mentions a statistic without expressing a positive or negative opinion.</t>
  </si>
  <si>
    <t>The sentiment towards natural gas in the sentence is neutral, as it is mentioned in the context of continuing to flow in sanctioning jurisdictions.</t>
  </si>
  <si>
    <t>The sentiment towards natural gas in the sentence is positive, highlighting the shift in the United States from being an importer to an exporter of liquefied natural gas.</t>
  </si>
  <si>
    <t>The sentiment towards natural gas in this sentence is neutral as it simply states a fact about the current trade relationship between the European Union and the United States.</t>
  </si>
  <si>
    <t>The sentiment towards natural gas in the sentence is positive as it highlights the increase in importing liquefied natural gas, indicating a growing demand and usage of natural gas.</t>
  </si>
  <si>
    <t xml:space="preserve">At the same time, concerns about the European Union‚Äôs dependence on Russia for oil and natural gas have grown since Moscow‚Äôs actions in Ukraine. </t>
  </si>
  <si>
    <t xml:space="preserve">at the same time, concerns about the european union‚Äôs dependence on russia for oil and natural gas have grown since moscow‚Äôs actions in ukraine. </t>
  </si>
  <si>
    <t>Concerns are growing about the European Union's dependence on Russia for oil and natural gas, particularly in light of Moscow's actions in Ukraine.</t>
  </si>
  <si>
    <t>The sentiment towards natural gas in the sentence is neutral, highlighting the obstacles and challenges associated with moving natural gas due to cost and infrastructure constraints.</t>
  </si>
  <si>
    <t>The sentiment towards natural gas in the sentence is positive, as it is seen as a beneficial alternative to coal for reducing CO2 emissions, as long as methane emissions are controlled.</t>
  </si>
  <si>
    <t>The sentiment towards natural gas in the sentence is neutral, as it discusses the potential opportunities and changes in geopolitical strategy without expressing a clear positive or negative opinion.</t>
  </si>
  <si>
    <t>The sentiment towards natural gas in the sentence is positive, as it is viewed as an alternative fuel that can serve American national security interests and help transition to a lower-carbon economy.</t>
  </si>
  <si>
    <t>The sentiment towards natural gas in the sentence is positive as it highlights the importance of American supplies in the energy market, the global impact of changes in energy markets, and how it can make the United States more competitive.</t>
  </si>
  <si>
    <t>The sentiment towards natural gas in the sentence appears to be neutral as it discusses the potential impact of lower oil prices on the supply and price of natural gas without expressing a positive or negative opinion.</t>
  </si>
  <si>
    <t>The statement acknowledges that the lower natural gas prices can negatively impact the economic viability of marginal wells, expressing a neutral sentiment towards natural gas.</t>
  </si>
  <si>
    <t>The sentiment towards natural gas in the sentence is positive as it is described as being more cost competitive than renewables.</t>
  </si>
  <si>
    <t>The sentiment towards natural gas in the sentence is positive as it mentions two significant natural gas fields, indicating a positive view of their existence in the oil industry.</t>
  </si>
  <si>
    <t>The sentence provides a neutral statement about natural gas production in the US, highlighting a significant increase from 2005 to 2015.</t>
  </si>
  <si>
    <t>The sentence is providing a factual statement about Europe's dependence on Russian natural gas without expressing any positive or negative sentiment.</t>
  </si>
  <si>
    <t>In this study the NEXANT world gas model (WGM) integrated in ‚ñ™ Natural gas production in Europe (with account for a new proERIRAS modeling information complex SCANER [12] was used.</t>
  </si>
  <si>
    <t>in this study the nexant world gas model (wgm) integrated in ‚ñ™ natural gas production in europe (with account for a new proeriras modeling information complex scaner [12] was used.</t>
  </si>
  <si>
    <t>The sentence does not express a clear positive or negative sentiment towards natural gas, simply stating that the study used the Nexant World Gas Model to evaluate natural gas production in Europe.</t>
  </si>
  <si>
    <t>The sentiment towards natural gas in the sentence is neutral. It mentions that there are little changes expected in the European natural gas mix and that Russian natural gas will continue to play a prominent role in the EU, indicating a neutral outlook towards natural gas.</t>
  </si>
  <si>
    <t xml:space="preserve">However, in contrast with the oil sector, China‚Äôs need for natural gas imports has been more recent and less urgent, reducing the need for a deal with Russia. </t>
  </si>
  <si>
    <t xml:space="preserve">however, in contrast with the oil sector, china‚Äôs need for natural gas imports has been more recent and less urgent, reducing the need for a deal with russia. </t>
  </si>
  <si>
    <t>The sentiment towards natural gas in the sentence is neutral, as it discusses China's need for natural gas imports in contrast with the oil sector.</t>
  </si>
  <si>
    <t>The sentiment towards natural gas in the sentence is positive as it highlights the potential to convert natural gas into valuable products such as ethylene and propylene, as well as high-performance polymers and co-polymers.</t>
  </si>
  <si>
    <t>The sentiment towards natural gas in the sentence is positive, as it mentions a successful natural gas project that is expected to increase its output.</t>
  </si>
  <si>
    <t>The sentence expresses a neutral sentiment towards natural gas, discussing its export from Algeria to the European Union without providing any positive or negative connotations.</t>
  </si>
  <si>
    <t xml:space="preserve">The current longterm (that is, post-2018) Henry Hub price forecast of Credit Suisse is at $3.5 per MMBtu (Credit Suisse, ‚ÄúUS Natural Gas Chartbook: Summer Heat No Help in Shoulder Season,‚Äù August 19, 2016). </t>
  </si>
  <si>
    <t xml:space="preserve">the current longterm (that is, post-2018) henry hub price forecast of credit suisse is at $3.5 per mmbtu (credit suisse, ‚Äúus natural gas chartbook: summer heat no help in shoulder season,‚Äù august 19, 2016). </t>
  </si>
  <si>
    <t>The sentiment towards natural gas in the sentence is neutral as it simply presents a price forecast without any positive or negative connotations.</t>
  </si>
  <si>
    <t xml:space="preserve">An earlier analysis in February 2016 by IHS Energy forecasted Henry Hub prices to remain below $3.5 per MMBtu (in real 2014 dollars) through 2025 (IHS Energy, ‚ÄúShale Gas Reloaded: The Evolving View of North American Natural Gas Resources and Costs,‚Äù February 2016). </t>
  </si>
  <si>
    <t xml:space="preserve">an earlier analysis in february 2016 by ihs energy forecasted henry hub prices to remain below $3.5 per mmbtu (in real 2014 dollars) through 2025 (ihs energy, ‚Äúshale gas reloaded: the evolving view of north american natural gas resources and costs,‚Äù february 2016). </t>
  </si>
  <si>
    <t>The sentiment towards natural gas in the sentence is neutral as it simply provides a forecast for Henry Hub prices without stating a positive or negative opinion.</t>
  </si>
  <si>
    <t>The sentiment towards natural gas in the sentence is neutral. The statement suggests that using different proxies may have inflated the number associated with natural gas, but does not express a positive or negative opinion about natural gas itself.</t>
  </si>
  <si>
    <t xml:space="preserve">Natural gas prices to industry will increase to $2.5‚Äì3/MMBtu, making them among the highest in the Gulf. </t>
  </si>
  <si>
    <t xml:space="preserve">natural gas prices to industry will increase to $2.5‚Äì3/mmbtu, making them among the highest in the gulf. </t>
  </si>
  <si>
    <t>The sentiment towards natural gas in the sentence is negative as it states that prices will increase, making them among the highest in the gulf.</t>
  </si>
  <si>
    <t>The statement describes how the oil and gas industry utilizes dual cash flow streams for assets such as natural gas pipelines. The sentiment towards natural gas is neutral as it is simply being mentioned as an example in the context of the industry's financial practices.</t>
  </si>
  <si>
    <t>The sentiment towards natural gas in the sentence is neutral, stating that natural gas markets are primarily regional but there is a growing global market for liquefied natural gas.</t>
  </si>
  <si>
    <t>The statement conveys a neutral sentiment towards natural gas, comparing the capacity payments in the energy sector to demand charges in a natural gas pipeline.</t>
  </si>
  <si>
    <t xml:space="preserve">In the oil and gas industry, facilities such as natural gas pipelines often produce two separate payment streams‚Äîone based on the amount of the gas transported and the other based on the right to use the asset. </t>
  </si>
  <si>
    <t xml:space="preserve">in the oil and gas industry, facilities such as natural gas pipelines often produce two separate payment streams‚Äîone based on the amount of the gas transported and the other based on the right to use the asset. </t>
  </si>
  <si>
    <t>The sentence describes how natural gas pipelines in the oil and gas industry generate two types of payment streams, indicating a neutral sentiment towards natural gas.</t>
  </si>
  <si>
    <t>Capacity Payments‚ÄîPipelines Natural gas pipelines use a form of capacity payment as part of their revenue model.</t>
  </si>
  <si>
    <t>capacity payments‚Äîpipelines natural gas pipelines use a form of capacity payment as part of their revenue model.</t>
  </si>
  <si>
    <t>The use of capacity payments by natural gas pipelines is a common practice in their revenue model, evoking a neutral sentiment.</t>
  </si>
  <si>
    <t>The sentence acknowledges that despite advancements in reactor design, the upfront cost of building large reactors is still high compared to fossil fuel alternatives like oil, coal, and natural gas.</t>
  </si>
  <si>
    <t>The sentiment towards natural gas in the sentence is negative as it is categorized as a carbon-intensive energy source, along with coal.</t>
  </si>
  <si>
    <t>The sentence discusses the stability of electricity prices for operating nuclear plants in contrast to the fluctuating costs of natural gas, coal, and oil. The sentiment is neutral as it simply presents a comparison without expressing a positive or negative opinion towards natural gas.</t>
  </si>
  <si>
    <t>The sentiment towards natural gas is positive as Egypt is working to repay its debt in order to open up opportunities for exploring and developing new natural gas and oil projects.</t>
  </si>
  <si>
    <t>The sentiment towards natural gas in the sentence is positive, as the government has seen increases in natural gas as part of efforts to diversify energy sources.</t>
  </si>
  <si>
    <t>High oil prices and extensive disruptions to the flow of natural gas from Egypt‚Äî caused primarily by pipeline bombings and sabotages in the Sinai Peninsula‚Äîhad dramatically raised the price of Jordan‚Äôs fuel imports.</t>
  </si>
  <si>
    <t>high oil prices and extensive disruptions to the flow of natural gas from egypt‚Äî caused primarily by pipeline bombings and sabotages in the sinai peninsula‚Äîhad dramatically raised the price of jordan‚Äôs fuel imports.</t>
  </si>
  <si>
    <t>The sentiment towards natural gas in the sentence is negative, as it highlights disruptions and price increases associated with its flow from Egypt.</t>
  </si>
  <si>
    <t>The mention of natural gas in the sentence is neutral, as it is grouped with other energy sources that were reformed in the country.</t>
  </si>
  <si>
    <t>The sentiment towards natural gas in the sentence is neutral, as it simply states that natural gas prices increased along with fuel oil prices.</t>
  </si>
  <si>
    <t>The sentence makes a neutral statement about the allocation of subsidies to natural gas, noting that one third went to this energy source.</t>
  </si>
  <si>
    <t>The sentiment towards natural gas in the sentence is positive as it is being encouraged for replacing oil products and investments are being made in new renewable capacity.</t>
  </si>
  <si>
    <t>The sentiment towards natural gas in the sentence is negative, as it mentions the increase in prices for natural gas and fuel oil for electricity generation in 2013.</t>
  </si>
  <si>
    <t>The statement provides factual information about the cost of natural gas for US power plants in 2008, without expressing any positive or negative sentiment.</t>
  </si>
  <si>
    <t xml:space="preserve">As a result, natural gas prices increase more modestly‚Äîto $3.12 per MMBTU on average in 2018, $3.52 in 2020, $3.41 in 2025, and $3.64 in 2030. </t>
  </si>
  <si>
    <t xml:space="preserve">as a result, natural gas prices increase more modestly‚Äîto $3.12 per mmbtu on average in 2018, $3.52 in 2020, $3.41 in 2025, and $3.64 in 2030. </t>
  </si>
  <si>
    <t>The sentiment towards natural gas in the sentence is neutral as it simply states the projected increase in prices over the years without expressing any positive or negative opinions.</t>
  </si>
  <si>
    <t>The sentiment towards natural gas is positive as the price decline has made it more competitive compared to coal, especially in the east and midwest.</t>
  </si>
  <si>
    <t>The sentiment towards natural gas in the sentence is neutral as it is being discussed in a future scenario where prices are projected to rise due to a smaller and more expensive shale resource base.</t>
  </si>
  <si>
    <t>Renewable Energy Natural gas isn‚Äôt the only source of power generation that has improved its competitiveness vis-√†-vis coal in recent years.</t>
  </si>
  <si>
    <t>renewable energy natural gas isn‚Äôt the only source of power generation that has improved its competitiveness vis-√†-vis coal in recent years.</t>
  </si>
  <si>
    <t>The statement acknowledges that natural gas has improved its competitiveness compared to coal in recent years, without displaying a positive or negative bias towards natural gas.</t>
  </si>
  <si>
    <t xml:space="preserve">For natural gas, we modeled the impact of Trump‚Äôs EO in a world where the US shale resource base proves cheaper and larger than currently expected. </t>
  </si>
  <si>
    <t xml:space="preserve">for natural gas, we modeled the impact of trump‚Äôs eo in a world where the us shale resource base proves cheaper and larger than currently expected. </t>
  </si>
  <si>
    <t>The sentiment towards natural gas in the sentence is neutral, as it discusses modeling the impact of a specific policy decision in relation to the shale resource base.</t>
  </si>
  <si>
    <t xml:space="preserve">Putting It Together How much of a role did each of these three factors‚Äîlower than expected demand, cheaper than expected natural gas, and rapid growth in renewable energy‚Äîplay in the decline of US coal consumption? </t>
  </si>
  <si>
    <t xml:space="preserve">putting it together how much of a role did each of these three factors‚Äîlower than expected demand, cheaper than expected natural gas, and rapid growth in renewable energy‚Äîplay in the decline of us coal consumption? </t>
  </si>
  <si>
    <t>The sentence expresses a neutral sentiment towards natural gas, focusing on its role alongside other factors in the decline of US coal consumption.</t>
  </si>
  <si>
    <t>The sentiment towards natural gas in the sentence is positive as it highlights how natural gas demand has been boosted in residential and commercial sectors, leading to an increase in natural gas prices.</t>
  </si>
  <si>
    <t xml:space="preserve">When natural gas prices fall, natural gas‚Äì fired power plants outcompete coal-fired power plants in wholesale markets. </t>
  </si>
  <si>
    <t xml:space="preserve">when natural gas prices fall, natural gas‚Äì fired power plants outcompete coal-fired power plants in wholesale markets. </t>
  </si>
  <si>
    <t>The sentence highlights a positive aspect of natural gas, as lower prices make natural gas more competitive with coal in power generation.</t>
  </si>
  <si>
    <t>The statement is neutral and simply provides a fact about the distribution of natural gas demand.</t>
  </si>
  <si>
    <t>While some of the environmental regulations mentioned above might have modestly increased the operating costs of those coal plants still running‚Äîand thus contributed to lower dispatch‚Äîlow natural gas and renewable costs also played an important role in coal retirements.</t>
  </si>
  <si>
    <t>while some of the environmental regulations mentioned above might have modestly increased the operating costs of those coal plants still running‚Äîand thus contributed to lower dispatch‚Äîlow natural gas and renewable costs also played an important role in coal retirements.</t>
  </si>
  <si>
    <t>The sentiment towards natural gas in the sentence is neutral as it is simply stating the role of low natural gas and renewable costs in the retirement of coal plants, without expressing a positive or negative opinion.</t>
  </si>
  <si>
    <t>The sentiment towards natural gas in the sentence is positive, as it is being portrayed as a cheaper alternative that could potentially overshadow any negative effects of regulatory rollback by 2025.</t>
  </si>
  <si>
    <t>The sentence does not express a positive or negative opinion towards natural gas, only stating that the outlook is highly sensitive to natural gas prices and renewable energy costs.</t>
  </si>
  <si>
    <t>The sentiment towards natural gas in the sentence is positive, as it discusses how lower natural gas prices have contributed to a decline in something.</t>
  </si>
  <si>
    <t xml:space="preserve">‚Ä¢ Implementing all the actions in President Trump‚Äôs executive order to roll back Obama-era environmental regulations could stem the recent decline in US coal consumption, but only if natural gas prices increase going forward. </t>
  </si>
  <si>
    <t xml:space="preserve">‚Ä¢ implementing all the actions in president trump‚Äôs executive order to roll back obama-era environmental regulations could stem the recent decline in us coal consumption, but only if natural gas prices increase going forward. </t>
  </si>
  <si>
    <t>The sentence presents a neutral sentiment towards natural gas, stating that its prices would need to increase in order to counteract the decline in US coal consumption resulting from President Trump's executive order to roll back Obama-era environmental regulations.</t>
  </si>
  <si>
    <t>The sentiment towards natural gas in the sentence is negative as it mentions the loss of market share to natural gas, renewables, and nuclear power.</t>
  </si>
  <si>
    <t xml:space="preserve">The bottom line is that for the next few years, natural gas prices and, to a lesser extent, renewable energy costs will play a far greater role in determining US coal consumption than President Trump‚Äôs deregulatory agenda. </t>
  </si>
  <si>
    <t xml:space="preserve">the bottom line is that for the next few years, natural gas prices and, to a lesser extent, renewable energy costs will play a far greater role in determining us coal consumption than president trump‚Äôs deregulatory agenda. </t>
  </si>
  <si>
    <t>The sentiment towards natural gas in the sentence is neutral, as it is acknowledged that natural gas prices, along with renewable energy costs, will have a significant impact on US coal consumption in the short term, regardless of President Trump's deregulatory efforts.</t>
  </si>
  <si>
    <t xml:space="preserve">Competition from Oil and Gas Coal provided more than half of America‚Äôs energy supply for more than half a century, but by the 1920s, oil and natural gas were significantly eroding coal‚Äôs market share. </t>
  </si>
  <si>
    <t xml:space="preserve">competition from oil and gas coal provided more than half of america‚Äôs energy supply for more than half a century, but by the 1920s, oil and natural gas were significantly eroding coal‚Äôs market share. </t>
  </si>
  <si>
    <t>The sentiment towards natural gas in the sentence is neutral, as it is simply stating the historical facts of how natural gas has impacted the market share of coal in the energy supply industry.</t>
  </si>
  <si>
    <t>The statement describes how higher natural gas prices made coal more competitive in power generation, leading to an increase in power sector coal consumption towards the end of the year.</t>
  </si>
  <si>
    <t>The sentence presents a neutral sentiment towards natural gas, suggesting that even in a best-case scenario where natural gas prices increase significantly under President Trump, coal consumption would still only reach a plateau at 19 percent below levels from 2007.</t>
  </si>
  <si>
    <t>But consumption then declines starting in 2020 as the Clean Power Plan (CPP) drives more natural gas and renewables into the electric power sector at coal‚Äôs expense (figure 28).</t>
  </si>
  <si>
    <t>but consumption then declines starting in 2020 as the clean power plan (cpp) drives more natural gas and renewables into the electric power sector at coal‚Äôs expense (figure 28).</t>
  </si>
  <si>
    <t>The sentiment towards natural gas in the sentence is positive as it indicates that the clean power plan is driving more natural gas and renewables into the electric power sector, decreasing consumption of coal.</t>
  </si>
  <si>
    <t xml:space="preserve">The industry‚Äôs first 50 years were rocky, however, and by 1910 oil and natural gas together only supplied 9 percent of US energy demand. </t>
  </si>
  <si>
    <t xml:space="preserve">the industry‚Äôs first 50 years were rocky, however, and by 1910 oil and natural gas together only supplied 9 percent of us energy demand. </t>
  </si>
  <si>
    <t>The sentiment towards natural gas in the sentence is neutral, as it is simply providing historical information about its use compared to oil in supplying US energy demand in 1910.</t>
  </si>
  <si>
    <t>The sentiment towards natural gas in the sentence is positive, as it is cited as a competitive option alongside renewables for reducing overall electricity demand and generating hours for coal plants.</t>
  </si>
  <si>
    <t>The statement provides a neutral view towards natural gas, stating that it contributed to a decline in domestic US coal consumption along with other factors such as lower electricity demand and growth in renewable energy.</t>
  </si>
  <si>
    <t>Environmental regulations have contributed to the switch from coal to natural gas and renewables in the US electricity supply, but recent cost reductions in natural gas and renewable energy played a larger role in this shift.</t>
  </si>
  <si>
    <t xml:space="preserve">If natural gas prices remain at or near current levels or renewable costs fall more quickly than expected, US coal consumption will continue its decline despite Trump‚Äôs aggressive rollback of Obama-era regulations. </t>
  </si>
  <si>
    <t xml:space="preserve">if natural gas prices remain at or near current levels or renewable costs fall more quickly than expected, us coal consumption will continue its decline despite trump‚Äôs aggressive rollback of obama-era regulations. </t>
  </si>
  <si>
    <t>The sentiment towards natural gas in the sentence is neutral as it discusses the potential impact of different factors on coal consumption without expressing a clear positive or negative sentiment towards natural gas.</t>
  </si>
  <si>
    <t>‚Ä¢ Increased competition from cheap natural gas is responsible for 49 percent of the decline in domestic US coal consumption.</t>
  </si>
  <si>
    <t>‚Ä¢ increased competition from cheap natural gas is responsible for 49 percent of the decline in domestic us coal consumption.</t>
  </si>
  <si>
    <t>The sentiment towards natural gas in the sentence is negative, as it is being attributed as a major factor in the decline of domestic US coal consumption.</t>
  </si>
  <si>
    <t>The sentiment towards natural gas in the sentence is positive as it is being used to supply energy consumption between 1920 and 1970.</t>
  </si>
  <si>
    <t>The sentiment towards natural gas in the sentence is neutral. It mentions natural gas as a low-cost alternative along with growing renewable generation in reducing coal consumption, but does not express a clear positive or negative opinion.</t>
  </si>
  <si>
    <t>The sentiment towards natural gas in the sentence is positive, as it is being highlighted for exceeding expectations in power generation.</t>
  </si>
  <si>
    <t>Natural gas is seen as a reliable source of energy that increases in demand during times of increased heating needs.</t>
  </si>
  <si>
    <t>The sentiment towards natural gas in the sentence is neutral, simply stating a fact about its growth alongside renewables in electricity generation.</t>
  </si>
  <si>
    <t>The sentiment towards natural gas in the sentence is positive as it is described as considerably cleaner than coal and gaining market share in various sectors.</t>
  </si>
  <si>
    <t xml:space="preserve">We found that successfully removing President Obama‚Äôs environmental regulations has the potential to mitigate the recent decline in US coal consumption, but that will only occur if natural gas prices start to rise. </t>
  </si>
  <si>
    <t xml:space="preserve">we found that successfully removing president obama‚Äôs environmental regulations has the potential to mitigate the recent decline in us coal consumption, but that will only occur if natural gas prices start to rise. </t>
  </si>
  <si>
    <t>The sentiment towards natural gas in the sentence is neutral, as it is mentioned as a potential factor in mitigating the decline in US coal consumption.</t>
  </si>
  <si>
    <t>The sentiment towards natural gas in the sentence is positive, as the low prices are deterring market interest in new coal-fired power plants.</t>
  </si>
  <si>
    <t>The sentiment towards natural gas in the sentence is negative, as it is seen as contributing to the decline in renewable energy usage due to its cheaper cost.</t>
  </si>
  <si>
    <t>The sentiment towards natural gas in the sentence is neutral, as it is mentioned as a factor in predicting the recovery of US coal consumption.</t>
  </si>
  <si>
    <t xml:space="preserve">The trend of outspending cash flow peaked in 2012, caused by low natural gas prices and the E&amp;P industry‚Äôs shift to more oil-based assets with higher acquisition and development costs. </t>
  </si>
  <si>
    <t xml:space="preserve">the trend of outspending cash flow peaked in 2012, caused by low natural gas prices and the e&amp;p industry‚Äôs shift to more oil-based assets with higher acquisition and development costs. </t>
  </si>
  <si>
    <t>The sentiment towards natural gas in the sentence is neutral. The sentence discusses the impact of low natural gas prices on the trend of outspending cash flow in the e&amp;p industry, indicating a neutral stance towards natural gas.</t>
  </si>
  <si>
    <t>The sentence expresses a positive sentiment towards natural gas, highlighting its importance in reducing US oil imports and influencing global oil and gas prices.</t>
  </si>
  <si>
    <t>Natural gas is viewed positively as a leading tool for managing the intermittency of solar and wind power, suggesting potential growth in some areas where the two technologies may work together.</t>
  </si>
  <si>
    <t>Other strategies for decarbonization‚Äîincluding a shift from coal to natural gas and growth of nuclear power‚Äîmay have important geopolitical consequences that merit study as well.</t>
  </si>
  <si>
    <t>other strategies for decarbonization‚Äîincluding a shift from coal to natural gas and growth of nuclear power‚Äîmay have important geopolitical consequences that merit study as well.</t>
  </si>
  <si>
    <t>The sentiment towards natural gas in the sentence is neutral, as it is mentioned as a potential option for decarbonization alongside other strategies.</t>
  </si>
  <si>
    <t>The sentiment towards natural gas in the sentence is neutral as it discusses the potential impact of the penetration of transportation by natural gas and electrification on demand for oil, natural gas, and renewables.</t>
  </si>
  <si>
    <t>The sentiment towards natural gas in the sentence is negative, as it discusses excluding existing Iranian natural gas supply arrangements with neighboring countries, potentially causing harm to their interests and preventing Russia from dominating their supply.</t>
  </si>
  <si>
    <t>The sentiment towards natural gas in the sentence is neutral, as it simply states a fact without expressing a positive or negative opinion.</t>
  </si>
  <si>
    <t>The sentiment towards natural gas is negative as the sentence describes a scenario where pipeline sanctions and diplomatic success could not prevent a potential military conflict between the United States and Iran, disrupting natural gas supplies.</t>
  </si>
  <si>
    <t>Iranian natural gas was intended to play a substantial role in Pakistan‚Äôs future as of the mid-1990s.</t>
  </si>
  <si>
    <t>iranian natural gas was intended to play a substantial role in pakistan‚Äôs future as of the mid-1990s.</t>
  </si>
  <si>
    <t>The statement expresses a neutral sentiment towards natural gas, mentioning its intended role in Pakistan's future in the mid-1990s without indicating any positive or negative feelings.</t>
  </si>
  <si>
    <t>The sentiment towards natural gas in the sentence is negative, as it mentions how Pakistan was adversely affected by the inability to take Iranian natural gas due to US sanctions pressure.</t>
  </si>
  <si>
    <t>This paper assesses the unintended consequences of sanctions on those who are prevented from doing business with a sanctioned entity‚Äîin this case Pakistan‚Äôs energy firms due to sanctions against Iranian natural gas development and investment.</t>
  </si>
  <si>
    <t>this paper assesses the unintended consequences of sanctions on those who are prevented from doing business with a sanctioned entity‚Äîin this case pakistan‚Äôs energy firms due to sanctions against iranian natural gas development and investment.</t>
  </si>
  <si>
    <t>The sentiment towards natural gas in the sentence is negative as it discusses the unintended consequences of sanctions on Pakistani energy firms related to Iranian natural gas development and investment.</t>
  </si>
  <si>
    <t>Pakistan also pursued natural gas as means of satisfying the country‚Äôs energy needs due to its domestic reserves and extensive natural gas distribution network.</t>
  </si>
  <si>
    <t>pakistan also pursued natural gas as means of satisfying the country‚Äôs energy needs due to its domestic reserves and extensive natural gas distribution network.</t>
  </si>
  <si>
    <t>Pakistan is utilizing natural gas to meet its energy needs because of its domestic reserves and distribution network.</t>
  </si>
  <si>
    <t>Natural gas is seen as more difficult to transport and replace, making it a cumbersome option compared to LNG.</t>
  </si>
  <si>
    <t>The sentiment towards natural gas in the sentence is neutral, stating that natural gas has the potential to be a prominent export option with other suppliers.</t>
  </si>
  <si>
    <t xml:space="preserve">3 Petroleum resources were defined elsewhere in the statute as including natural gas, and similarly, the statute also defined develop to mean ‚Äúthe exploration for, or the extraction, refining, or transportation by pipeline of, petroleum resources.‚Äù </t>
  </si>
  <si>
    <t xml:space="preserve">3 petroleum resources were defined elsewhere in the statute as including natural gas, and similarly, the statute also defined develop to mean ‚Äúthe exploration for, or the extraction, refining, or transportation by pipeline of, petroleum resources.‚Äù </t>
  </si>
  <si>
    <t>The sentence provides a factual definition of natural gas within a statute, without expressing any positive or negative sentiment towards it.</t>
  </si>
  <si>
    <t>The sentiment towards natural gas in the sentence is negative, as it is impacted by the imposition of sanctions on Iranian natural gas supplies.</t>
  </si>
  <si>
    <t>Systemic Impact on Enforcement The inability to make money from the sale of new natural gas limited Iran‚Äôs revenues.</t>
  </si>
  <si>
    <t>systemic impact on enforcement the inability to make money from the sale of new natural gas limited iran‚Äôs revenues.</t>
  </si>
  <si>
    <t>The sentiment towards natural gas in the sentence is negative, as it highlights the limited revenues of Iran due to the inability to make money from the sale of new natural gas.</t>
  </si>
  <si>
    <t>The sentiment towards natural gas in the sentence is neutral, as it primarily discusses the considerations related to US sanctions, energy needs, and access to Iranian natural gas without expressing a positive or negative opinion.</t>
  </si>
  <si>
    <t>The sentiment towards natural gas in the sentence is negative, highlighting the lost revenue faced by Iran due to the absence of a Pakistani pipeline for potential natural gas sales.</t>
  </si>
  <si>
    <t>The sentiment towards natural gas in the sentence is neutral. The sentence is presenting a question about the significance of the prohibition on natural gas investment in the overall mix of sanctions applied against Iran.</t>
  </si>
  <si>
    <t>Assessment of Impact on Pakistan The question becomes whether Pakistan suffered‚Äîand to what degree‚Äîwhen it could not secure natural gas from Iran.</t>
  </si>
  <si>
    <t>assessment of impact on pakistan the question becomes whether pakistan suffered‚Äîand to what degree‚Äîwhen it could not secure natural gas from iran.</t>
  </si>
  <si>
    <t>The statement is stating a neutral assessment of the impact on Pakistan when it could not secure natural gas from Iran.</t>
  </si>
  <si>
    <t>The sentiment towards natural gas in the sentence is negative as it describes a situation where Pakistan experienced a severe shortage of natural gas.</t>
  </si>
  <si>
    <t>The sentiment towards natural gas in the sentence is positive, as Pakistan and Iran are still discussing and planning for the construction of a pipeline for Pakistani import of Iranian natural gas.</t>
  </si>
  <si>
    <t xml:space="preserve">This is because, though we can identify within reasonable ranges the direct, monetary cost of the sanctions against Tehran, it is impossible to ascertain the degree to which Iran‚Äôs abnormality and inability to secure even a simple, direct natural gas relationship with Pakistan played on the minds of Iranian leaders, economic decision makers, and eventually nuclear negotiators. </t>
  </si>
  <si>
    <t xml:space="preserve">this is because, though we can identify within reasonable ranges the direct, monetary cost of the sanctions against tehran, it is impossible to ascertain the degree to which iran‚Äôs abnormality and inability to secure even a simple, direct natural gas relationship with pakistan played on the minds of iranian leaders, economic decision makers, and eventually nuclear negotiators. </t>
  </si>
  <si>
    <t>The sentiment towards natural gas in the sentence is negative as it refers to Iran's inability to secure a natural gas relationship with Pakistan impacting their leaders, decision makers, and negotiators.</t>
  </si>
  <si>
    <t>The sentiment towards natural gas in the sentence is neutral, as it simply mentions companies interested in oil and natural gas production in Iran and developing new natural gas pipelines using Iranian gas.</t>
  </si>
  <si>
    <t xml:space="preserve">On more than one occasion, the executive branch was able to convince members of Congress‚Äî even those deeply skeptical of the Obama administration‚Äîthat US interests were best served by focusing on new natural gas exports rather than existing arrangements. </t>
  </si>
  <si>
    <t xml:space="preserve">on more than one occasion, the executive branch was able to convince members of congress‚Äî even those deeply skeptical of the obama administration‚Äîthat us interests were best served by focusing on new natural gas exports rather than existing arrangements. </t>
  </si>
  <si>
    <t>The sentiment towards natural gas in the sentence is positive, as it suggests that new natural gas exports were seen as more beneficial for US interests compared to existing arrangements.</t>
  </si>
  <si>
    <t>The sentiment towards natural gas in the sentence is neutral, as it simply states a fact about how natural gas pricing in Asia is often tied to crude oil prices.</t>
  </si>
  <si>
    <t xml:space="preserve">In this context, curtailing the export of natural gas to Pakistan by clamping down on the construction of the pipeline may have been essential in limiting Iran‚Äôs ability to earn those associated revenues. </t>
  </si>
  <si>
    <t xml:space="preserve">in this context, curtailing the export of natural gas to pakistan by clamping down on the construction of the pipeline may have been essential in limiting iran‚Äôs ability to earn those associated revenues. </t>
  </si>
  <si>
    <t>The sentiment towards natural gas in the sentence is neutral, as it is discussing the potential benefits of limiting exports to Pakistan to restrict Iran's revenue earnings.</t>
  </si>
  <si>
    <t>The sentence provides factual information about the amount of revenue Iran would receive from natural gas exports to Pakistan, without expressing any positive or negative sentiment towards natural gas.</t>
  </si>
  <si>
    <t>The sentiment towards natural gas in the sentence is neutral, as it is seen as necessary for selling the importance of targeting less significant industries.</t>
  </si>
  <si>
    <t>The sentiment towards natural gas in the sentence is negative as it talks about how targeting new natural gas exports has contributed to an increasingly severe blockade on Iranian exports.</t>
  </si>
  <si>
    <t xml:space="preserve">It‚Äôs a challenging move that could theoretically erode oil‚Äôs dominance in the shipping sector by speeding up the adoption of liquefied natural gas (LNG) as a substitute for high-sulfur fuel oil (HSFO), which is the heavy oil product that accounts for the bulk of shipping demand. </t>
  </si>
  <si>
    <t xml:space="preserve">it‚Äôs a challenging move that could theoretically erode oil‚Äôs dominance in the shipping sector by speeding up the adoption of liquefied natural gas (lng) as a substitute for high-sulfur fuel oil (hsfo), which is the heavy oil product that accounts for the bulk of shipping demand. </t>
  </si>
  <si>
    <t>The sentiment towards natural gas in the sentence is positive, highlighting its potential to erode oil's dominance in the shipping sector by speeding up the adoption of liquefied natural gas as a substitute for high-sulfur fuel oil.</t>
  </si>
  <si>
    <t>The sentiment towards natural gas in the sentence is positive, as it is being considered as an alternative to diesel for distributed power generation in emerging countries, along with renewable energy sources.</t>
  </si>
  <si>
    <t xml:space="preserve">Of the three main compliance options available to ship owners ahead of the new ‚Äúglobal sulfur cap,‚Äù two‚Äîinstalling ‚Äúscrubbers‚Äù to capture SOx emissions from shippers‚Äô current fuel of choice, high-sulfur fuel oil (HSFO), and switching from oil-based bunker fuels to liquefied natural gas (LNG)‚Äîare more capital intensive and require more advanced planning than the third, switching from HSFO to lower-sulfur products, such as low-sulfur fuel oil (LSFO) or marine gas oil (MGO). </t>
  </si>
  <si>
    <t xml:space="preserve">of the three main compliance options available to ship owners ahead of the new ‚Äúglobal sulfur cap,‚Äù two‚Äîinstalling ‚Äúscrubbers‚Äù to capture sox emissions from shippers‚Äô current fuel of choice, high-sulfur fuel oil (hsfo), and switching from oil-based bunker fuels to liquefied natural gas (lng)‚Äîare more capital intensive and require more advanced planning than the third, switching from hsfo to lower-sulfur products, such as low-sulfur fuel oil (lsfo) or marine gas oil (mgo). </t>
  </si>
  <si>
    <t>The sentiment towards natural gas in the sentence is neutral, as it is presented as one of the compliance options available to ship owners. It is noted that switching to liquefied natural gas (LNG) is more capital intensive and requires advanced planning compared to other options.</t>
  </si>
  <si>
    <t>The sentiment towards natural gas in the sentence is positive, as it highlights the abundance of natural gas, advancements in technology, and environmental policies aimed at improving air quality.</t>
  </si>
  <si>
    <t>The sentiment towards natural gas in the sentence is positive, as it is being portrayed as breaking into a sector dominated by oil.</t>
  </si>
  <si>
    <t>The sentiment towards natural gas in the sentence is neutral as it acknowledges some growth in the use of LNG ship engines and early steps taken by ports and bunker providers to offer LNG bunkering services, but also states that natural gas will not be the first choice for shippers to meet new emission standards, at least initially.</t>
  </si>
  <si>
    <t>The sentiment towards natural gas in the sentence is neutral as it is mentioned as part of the ongoing progress and development in the refining industry.</t>
  </si>
  <si>
    <t>The sentiment towards natural gas in the sentence is positive, as it highlights a more efficient and direct method for transporting natural gas.</t>
  </si>
  <si>
    <t>The statement presents a neutral sentiment towards natural gas, highlighting the potential for a rapid increase in demand if governments in China or India shift their focus to incentivizing its consumption.</t>
  </si>
  <si>
    <t xml:space="preserve">Largely owing to a new generation of Qatari megaprojects, global LNG supply jumped by 39 percent‚Äî68.3 million tons per annum (mtpa)‚Äîholding the promise of a more globalized natural gas market. </t>
  </si>
  <si>
    <t xml:space="preserve">largely owing to a new generation of qatari megaprojects, global lng supply jumped by 39 percent‚Äî68.3 million tons per annum (mtpa)‚Äîholding the promise of a more globalized natural gas market. </t>
  </si>
  <si>
    <t>The sentiment towards natural gas in the sentence is positive, as it talks about a new generation of Qatari megaprojects leading to a significant increase in global LNG supply, which holds the promise of a more globalized natural gas market.</t>
  </si>
  <si>
    <t>Egypt‚Äôs natural gas production and consumption since 2006 Source: BP 2017 Statistical Review of World Energy.</t>
  </si>
  <si>
    <t>egypt‚Äôs natural gas production and consumption since 2006 source: bp 2017 statistical review of world energy.</t>
  </si>
  <si>
    <t>The sentence presents a factual statement about Egypt's natural gas production and consumption without expressing any positive or negative feelings towards it.</t>
  </si>
  <si>
    <t>The sentiment towards natural gas in the sentence is positive as it highlights the discovery of natural gas resources and efforts by producers to establish markets for their product.</t>
  </si>
  <si>
    <t xml:space="preserve">For much of 2011‚Äì14, natural gas in Europe was roughly three times as costly as in the United States. </t>
  </si>
  <si>
    <t xml:space="preserve">for much of 2011‚Äì14, natural gas in europe was roughly three times as costly as in the united states. </t>
  </si>
  <si>
    <t>The statement presents a comparative price analysis of natural gas in Europe and the United States from 2011-14, indicating no overt positive or negative sentiment towards natural gas.</t>
  </si>
  <si>
    <t>The sentiment towards natural gas in the sentence is positive. It highlights that countries like Egypt, Jordan, and Pakistan have shown that unlocking infrastructure can lead to substantial latent gas demand, especially with preexisting natural gas infrastructure in place.</t>
  </si>
  <si>
    <t>The sentiment towards natural gas in the sentence is neutral, as it mentions that some industrial plants can use oil-based fuels as an alternative to natural gas.</t>
  </si>
  <si>
    <t xml:space="preserve">Natural gas accounts for more than half of Egypt‚Äôs primary energy consumption, and domestic demand grew by 44 percent from 2006 through 2012, just as production began a steep decline (figure 15). </t>
  </si>
  <si>
    <t xml:space="preserve">natural gas accounts for more than half of egypt‚Äôs primary energy consumption, and domestic demand grew by 44 percent from 2006 through 2012, just as production began a steep decline (figure 15). </t>
  </si>
  <si>
    <t>The sentiment towards natural gas in the sentence is negative, as it highlights a steep decline in production despite a significant increase in domestic demand in Egypt.</t>
  </si>
  <si>
    <t>The sentiment towards natural gas in the sentence is positive as it highlights the benefits of new regasification capacity for countries with existing natural gas infrastructure.</t>
  </si>
  <si>
    <t>The sentiment towards natural gas in the sentence is negative as it is seen as a less favorable option when hydroelectric output is affected by low precipitation in Brazil.</t>
  </si>
  <si>
    <t>The sentiment towards natural gas in the sentence is negative, as it highlights the restrictions that have largely survived in Asian LNG contracts due to little incentive for utility buyers to trade contracted LNG cargoes on the spot market.</t>
  </si>
  <si>
    <t>The sentiment towards natural gas in the sentence is neutral, as it is discussing a limitation in the distribution of natural gas rather than expressing a positive or negative opinion about the resource itself.</t>
  </si>
  <si>
    <t>The statement provides a neutral view on natural gas, indicating that it is produced alongside oil in wells.</t>
  </si>
  <si>
    <t>The sentence discusses the possibility of taxing natural gas at various stages of distribution but does not convey a clear positive or negative sentiment towards natural gas.</t>
  </si>
  <si>
    <t>The sentiment towards natural gas in the sentence is neutral. It highlights both potential benefits in the short and medium term as a lower-carbon alternative to coal under a carbon tax, but also mentions potential challenges in the long term if carbon capture and sequestration technology is not successfully commercialized.</t>
  </si>
  <si>
    <t>The sentiment towards natural gas in the sentence is neutral, as it is stating facts about the emissions from sources related to natural gas without expressing a positive or negative opinion.</t>
  </si>
  <si>
    <t>The sentence is stating a factual piece of information without expressing any positive or negative sentiment towards natural gas.</t>
  </si>
  <si>
    <t>The sentence does not convey any strong positive or negative sentiment towards natural gas. It simply mentions emission standards for the oil and natural gas sector.</t>
  </si>
  <si>
    <t>The sentiment towards natural gas in the sentence is neutral. The sentence is discussing whether a tax applies to natural gas along with other fuels consumed in the United States.</t>
  </si>
  <si>
    <t>The sentiment towards natural gas in the sentence is neutral. The sentence simply states that there has been an increase in production of renewable natural gas from landfills, without expressing a positive or negative opinion.</t>
  </si>
  <si>
    <t>The sentiment towards natural gas in the sentence is negative, as it suggests that projects developed by governments without market forces may come at an additional cost, which is often overlooked in discussions about natural gas supply diversity in the EU.</t>
  </si>
  <si>
    <t>The sentence provides a list of topics related to natural gas research without expressing a positive or negative sentiment towards natural gas.</t>
  </si>
  <si>
    <t>The sentiment towards natural gas in the sentence is neutral. It simply states the purpose of an initiative to bring new natural gas supplies through various countries.</t>
  </si>
  <si>
    <t xml:space="preserve">Additional concerns about Europe‚Äôs dependence on Russian natural gas came after two major gas supply disruptions, first in 2006 and later in 2009, which resulted from commercial and political disputes between Russian gas giant Gazprom and Ukrainian gas company Naftogaz. </t>
  </si>
  <si>
    <t xml:space="preserve">additional concerns about europe‚Äôs dependence on russian natural gas came after two major gas supply disruptions, first in 2006 and later in 2009, which resulted from commercial and political disputes between russian gas giant gazprom and ukrainian gas company naftogaz. </t>
  </si>
  <si>
    <t>The sentence expresses concern over Europe's dependence on Russian natural gas, highlighting previous supply disruptions caused by conflicts between Russian and Ukrainian gas companies.</t>
  </si>
  <si>
    <t>The sentiment towards natural gas in the sentence is positive, as it highlights the suggestions and advice provided by American diplomats on changing gas markets and increasing access to liquefied natural gas for better gas security.</t>
  </si>
  <si>
    <t>The sentiment towards natural gas in the sentence is positive, as it highlights the progress and anticipation of natural gas flowing from Azerbaijan to the EU through the southern gas corridor.</t>
  </si>
  <si>
    <t xml:space="preserve">9 Compare that to Department of Energy‚Äôs George Person‚Äôs Senate testimony from 2005, when conventional wisdom dictated that US imports of energy resources, including oil and natural gas, were going to continuously grow. </t>
  </si>
  <si>
    <t xml:space="preserve">9 compare that to department of energy‚Äôs george person‚Äôs senate testimony from 2005, when conventional wisdom dictated that us imports of energy resources, including oil and natural gas, were going to continuously grow. </t>
  </si>
  <si>
    <t>The sentence reflects a positive sentiment towards natural gas, as it is seen as an important energy resource alongside oil in the comparison mentioned.</t>
  </si>
  <si>
    <t>The sentiment towards natural gas in the sentence is positive as it suggests a positive action of producing more domestically instead of importing.</t>
  </si>
  <si>
    <t>The sentiment towards natural gas in the sentence is positive, highlighting the benefits of using natural gas to improve air quality in certain regions by displacing biomass and manure for home cooking.</t>
  </si>
  <si>
    <t>The sentiment towards natural gas in the sentence is neutral, acknowledging that European consumers will continue to rely on significant amounts of natural gas from Russia in realistic scenarios.</t>
  </si>
  <si>
    <t>The sentence provides a neutral statement about the construction of regasification terminals for liquefied natural gas in Europe over the course of several decades.</t>
  </si>
  <si>
    <t>The sentiment towards natural gas in the sentence is positive, as it is seen as contributing to a fundamental change in the posture of US officials towards energy resources.</t>
  </si>
  <si>
    <t xml:space="preserve">‚óè‚óè In specific cases where US diplomats have tried to persuade importing allies to diversify their fuel mix, such as natural gas in Europe, that mix has not materially changed. </t>
  </si>
  <si>
    <t xml:space="preserve">‚óè‚óè in specific cases where us diplomats have tried to persuade importing allies to diversify their fuel mix, such as natural gas in europe, that mix has not materially changed. </t>
  </si>
  <si>
    <t>The sentiment towards natural gas in the sentence is neutral, indicating that efforts to persuade importing allies to diversify their fuel mix by incorporating natural gas in Europe have not been successful in creating significant change.</t>
  </si>
  <si>
    <t>The sentiment towards natural gas in the sentence is negative as it is being used in the context of a controversial partnership with Gazprom despite political desires to punish Russia.</t>
  </si>
  <si>
    <t>The sentiment towards natural gas in the sentence is positive, as it highlights the need for financial parties to support and participate in a competitive natural gas market.</t>
  </si>
  <si>
    <t>The sentence provides a factual statement about the introduction of the first natural gas futures market by NYMEX in April 1990, with Henry Hub as the underlying physical location.</t>
  </si>
  <si>
    <t>The statement discusses the need for a transparent natural gas price, indicating a neutral sentiment towards natural gas.</t>
  </si>
  <si>
    <t xml:space="preserve">In the previous section, the requirements for achieving a competitive wholesale natural gas market‚Äîa prerequisite for developing a hub‚Äîwere described. </t>
  </si>
  <si>
    <t xml:space="preserve">in the previous section, the requirements for achieving a competitive wholesale natural gas market‚Äîa prerequisite for developing a hub‚Äîwere described. </t>
  </si>
  <si>
    <t>The sentiment towards natural gas in the sentence is neutral, with a focus on the requirements needed for a competitive wholesale natural gas market.</t>
  </si>
  <si>
    <t>The sentiment towards natural gas in the sentence is neutral, as it simply refers to the government promoting the Shanghai Petroleum and Natural Gas Exchange in China without expressing any positive or negative opinions.</t>
  </si>
  <si>
    <t>The sentiment towards natural gas in the sentence is positive, as it mentions promoting the elimination of destination clauses in LNG contracts to enhance the tradability of LNG and natural gas.</t>
  </si>
  <si>
    <t xml:space="preserve">Shelor, ‚ÄúIndustry Continues to Debate Mandatory Price Reporting for NatGas Marketers,‚Äù Natural Gas Intelligence, August 4, 2017, http://www.naturalgasintel.com/articles/111310ENERGYPOLICY.COLUMBIA.EDU | MAY 2018 ¬≠¬≠ | 56  ASIAN LNG TRADING HUBS: MYTH OR REALITY industry-continues-to-debate-mandatory-price-reporting-for-natgas-marketers. </t>
  </si>
  <si>
    <t xml:space="preserve">shelor, ‚Äúindustry continues to debate mandatory price reporting for natgas marketers,‚Äù natural gas intelligence, august 4, 2017, http://www.naturalgasintel.com/articles/111310energypolicy.columbia.edu | may 2018 ¬≠¬≠ | 56  asian lng trading hubs: myth or reality industry-continues-to-debate-mandatory-price-reporting-for-natgas-marketers. </t>
  </si>
  <si>
    <t>The industry is currently debating mandatory price reporting for natural gas marketers, with no clear positive or negative sentiment expressed.</t>
  </si>
  <si>
    <t>Physical natural gas buyers and sellers must complete and file the form annually if their ‚Äúreportable‚Äù natural gas purchases or sales are equal to or greater than 2.2 trillion British thermal units (TBtu) or 2.2 million MMBtu in the reporting year.</t>
  </si>
  <si>
    <t>physical natural gas buyers and sellers must complete and file the form annually if their ‚Äúreportable‚Äù natural gas purchases or sales are equal to or greater than 2.2 trillion british thermal units (tbtu) or 2.2 million mmbtu in the reporting year.</t>
  </si>
  <si>
    <t>The sentence simply explains the requirements for reporting natural gas purchases and sales, without expressing any positive or negative sentiment towards natural gas itself.</t>
  </si>
  <si>
    <t>The sentence simply provides a factual statement without any positive or negative opinions expressed towards natural gas.</t>
  </si>
  <si>
    <t>The sentiment towards natural gas in the sentence is neutral, describing a specific complication in trade involving low and high calorific natural gas in the Netherlands.</t>
  </si>
  <si>
    <t>The sentiment towards natural gas in the sentence is positive as it discusses promoting wider use of natural gas and LNG, improving pipeline connectivity, and improving tanker access to LNG terminals.</t>
  </si>
  <si>
    <t>The industry is still debating the pros and cons of a system of partial mandatory reporting regarding large natural gas marketers, showing a neutral sentiment towards natural gas.</t>
  </si>
  <si>
    <t xml:space="preserve">China According to the IEA‚Äôs World Energy Outlook 2017 special report on China,36 the Chinese natural gas market remains heavily regulated along the entire supply chain. </t>
  </si>
  <si>
    <t xml:space="preserve">china according to the iea‚Äôs world energy outlook 2017 special report on china,36 the chinese natural gas market remains heavily regulated along the entire supply chain. </t>
  </si>
  <si>
    <t>The sentiment towards natural gas in the sentence is neutral as it describes the Chinese market as heavily regulated.</t>
  </si>
  <si>
    <t xml:space="preserve">Physical natural gas buyers and sellers must complete and file the form annually if their ‚Äúreportable‚Äù natural gas purchases or sales are equal to or greater than 2.2 trillion British thermal units (TBtu) or 2.2 million (2,200,000) MMBtu in the reporting year. </t>
  </si>
  <si>
    <t xml:space="preserve">physical natural gas buyers and sellers must complete and file the form annually if their ‚Äúreportable‚Äù natural gas purchases or sales are equal to or greater than 2.2 trillion british thermal units (tbtu) or 2.2 million (2,200,000) mmbtu in the reporting year. </t>
  </si>
  <si>
    <t>The sentence provides a factual statement about the requirement for physical natural gas buyers and sellers to report their purchases and sales if they meet certain thresholds in volume.</t>
  </si>
  <si>
    <t xml:space="preserve">‚óè‚óè While China, Japan, and Singapore are the focus for a potential LNG hub, none of these countries has really developed a competitive wholesale natural gas market. </t>
  </si>
  <si>
    <t xml:space="preserve">‚óè‚óè while china, japan, and singapore are the focus for a potential lng hub, none of these countries has really developed a competitive wholesale natural gas market. </t>
  </si>
  <si>
    <t>The sentiment towards natural gas in the sentence is negative as it highlights that despite being potential LNG hubs, China, Japan, and Singapore have not developed competitive wholesale natural gas markets.</t>
  </si>
  <si>
    <t>The sentence provides factual information about the launch of the Shanghai Petroleum and Natural Gas Exchange in July 2015, without expressing any positive or negative sentiment towards natural gas.</t>
  </si>
  <si>
    <t>The sentiment towards natural gas in the sentence is positive, as it is being highlighted as an essential component for kick-starting a natural gas market.</t>
  </si>
  <si>
    <t>The sentence expresses a neutral sentiment towards natural gas, focusing on the challenges related to liquidity and price transparency in the market.</t>
  </si>
  <si>
    <t>The sentiment towards natural gas in the sentence is neutral, as it simply states a fact about its consumption in the power sector and industry.</t>
  </si>
  <si>
    <t>The sentence describes the creation of TTF as part of an effort to liberalize natural gas markets, without expressing a positive or negative sentiment towards natural gas itself.</t>
  </si>
  <si>
    <t>The industry is divided on whether or not mandatory reporting for natural gas is necessary, with some associations believing the voluntary system is sufficient for providing transparent and accurate price indexes.</t>
  </si>
  <si>
    <t>The sentiment towards natural gas in this sentence is positive, as it highlights the important factors that supported pipeline hub development in other regions, including significant domestic production, competitive market, standardized contracts, and price reporting.</t>
  </si>
  <si>
    <t>The sentiment towards natural gas in the sentence is neutral, with a focus on creating a wholesale natural gas market as assessed by the IEA.</t>
  </si>
  <si>
    <t>The sentiment towards natural gas in the sentence is neutral, as it simply mentions physical offtake infrastructure at the Brent and Ninian facilities at Sullom Voe without expressing a positive or negative opinion.</t>
  </si>
  <si>
    <t>The sentence expresses a positive sentiment towards natural gas, specifically in regards to allowing the market to determine the wholesale price level and breaking down the price structure into separate components.</t>
  </si>
  <si>
    <t>The sentiment towards natural gas in the sentence is neutral, as it simply lists requirements for developing a competitive market without expressing a positive or negative opinion towards natural gas itself.</t>
  </si>
  <si>
    <t>The sentence contains factual information about FERC Form 552 and natural gas transactions, without expressing any clear positive or negative sentiment.</t>
  </si>
  <si>
    <t>The sentiment towards natural gas in the sentence is neutral as it simply described a platform for changing ownership efficiently without expressing any positive or negative feelings towards natural gas itself.</t>
  </si>
  <si>
    <t>The sentence simply states a fact about the collection of transactional information from natural gas market participants without expressing any positive or negative sentiment.</t>
  </si>
  <si>
    <t xml:space="preserve">See, for example, Akos Losz, ‚ÄúUncertainty Ahead: The Outlook for LNG Demand in the Marine Transportation Sector,‚Äù Natural Gas World, April 30, 2018, https://www. naturalgasworld.com/ggp-uncertainty-ahead-the-outlook-for-lng-demand-in-the-marinetransportation-sector-60813.  </t>
  </si>
  <si>
    <t xml:space="preserve">see, for example, akos losz, ‚Äúuncertainty ahead: the outlook for lng demand in the marine transportation sector,‚Äù natural gas world, april 30, 2018, https://www. naturalgasworld.com/ggp-uncertainty-ahead-the-outlook-for-lng-demand-in-the-marinetransportation-sector-60813.  </t>
  </si>
  <si>
    <t>The sentiment towards natural gas in the sentence is neutral, as it simply mentions a source discussing uncertainty around LNG demand in the marine transportation sector.</t>
  </si>
  <si>
    <t>The sentiment towards natural gas in the sentence is positive, as it is mentioned alongside oil as a valuable resource that has been newly accessible through shale extraction technology.</t>
  </si>
  <si>
    <t xml:space="preserve">The carbon tax initially                                   ‚óè     We assume consumers respond to carbon taxes causes an increase in natural gas production                                               like they respond to other comparable energy compared to the current policy scenario (between                                           price changes (i.e., not much4). </t>
  </si>
  <si>
    <t xml:space="preserve">the carbon tax initially                                   ‚óè     we assume consumers respond to carbon taxes causes an increase in natural gas production                                               like they respond to other comparable energy compared to the current policy scenario (between                                           price changes (i.e., not much4). </t>
  </si>
  <si>
    <t>The sentiment towards natural gas in the sentence is neutral as it is being compared to other comparable energy price changes.</t>
  </si>
  <si>
    <t>The sentiment towards natural gas in the sentence is neutral, as it is simply stating a projection for natural gas generation in 2030 compared to its share in 2015.</t>
  </si>
  <si>
    <t>The sentiment towards natural gas in the sentence is neutral as it is simply stating a fact about the supply catching up with demand in the electric power sector.</t>
  </si>
  <si>
    <t>The sentiment towards natural gas in the sentence is positive, as it is mentioned as a lower carbon alternative that can help drive emissions down.</t>
  </si>
  <si>
    <t>The sentiment towards natural gas in the sentence is neutral as it is mentioned as a factor that could impact the results in the future, without any positive or negative connotation.</t>
  </si>
  <si>
    <t>The sentiment towards natural gas in the sentence is neutral as it discusses the difficulty in estimating emissions changes based on natural gas prices.</t>
  </si>
  <si>
    <t>The sentiment towards natural gas in the sentence is neutral, as it simply discusses the varying responses to natural gas prices at different levels.</t>
  </si>
  <si>
    <t>The sentiment towards natural gas in the sentence is neutral, as it is stated as a fact without any positive or negative tones.</t>
  </si>
  <si>
    <t xml:space="preserve">We make a simplifying assumption that RNG displaces fossil-based natural gas at the margin, so the price of natural gas, and hence demand for total natural gas, doesn‚Äôt change. </t>
  </si>
  <si>
    <t xml:space="preserve">we make a simplifying assumption that rng displaces fossil-based natural gas at the margin, so the price of natural gas, and hence demand for total natural gas, doesn‚Äôt change. </t>
  </si>
  <si>
    <t>The sentiment towards natural gas in the sentence is neutral as it discusses the displacement of fossil-based natural gas by renewable natural gas without expressing a positive or negative opinion.</t>
  </si>
  <si>
    <t>The sentence provides a factual explanation of the reasons behind the surge in natural gas prices, without expressing a positive or negative opinion towards natural gas.</t>
  </si>
  <si>
    <t>The sentiment towards natural gas in the sentence is positive, as it suggests that producing synthetic natural gas from sustainable biomass could help decarbonize fuel supply and lower emissions.</t>
  </si>
  <si>
    <t>The sentence states a factual observation about natural gas demand increasing due to a shift in electric power generation, indicating a neutral sentiment towards natural gas.</t>
  </si>
  <si>
    <t>The sentiment towards natural gas in the sentence is positive, as it highlights the potential for renewable natural gas production through environmentally friendly processes such as the capture of methane from landfills and biodigestion of farm waste.</t>
  </si>
  <si>
    <t xml:space="preserve">For example, RNG could be ‚Äúdropped‚Äù into the natural gas system. </t>
  </si>
  <si>
    <t xml:space="preserve">for example, rng could be ‚Äúdropped‚Äù into the natural gas system. </t>
  </si>
  <si>
    <t>The sentence simply states that something could be integrated into the natural gas system without expressing a clear positive or negative opinion.</t>
  </si>
  <si>
    <t>The sentiment towards natural gas in the sentence is positive as it highlights the expansion of its role, increase in crude oil production, and the potential of the United States becoming a net energy exporter.</t>
  </si>
  <si>
    <t>‚ÄúBeyond natural gas and electricity; more than 10% of U.S. homes use heating oil or propane,‚Äù Energy Information Agency, November 2011, Accessed June 8th, 2018, https:// www.eia.gov/todayinenergy/detail.php?</t>
  </si>
  <si>
    <t>‚Äúbeyond natural gas and electricity; more than 10% of u.s. homes use heating oil or propane,‚Äù energy information agency, november 2011, accessed june 8th, 2018, https:// www.eia.gov/todayinenergy/detail.php?</t>
  </si>
  <si>
    <t>The sentiment towards natural gas in the sentence is neutral. The sentence simply states a fact about the use of heating oil and propane in U.S. homes, without expressing any positive or negative feeling towards natural gas.</t>
  </si>
  <si>
    <t>The sentiment towards natural gas in the sentence is positive, as it suggests that natural gas production will increase in the near term due to a carbon tax, making oil wells with associated gas more economical.</t>
  </si>
  <si>
    <t>The sentiment towards natural gas in the sentence is negative as it highlights the increase in prices due to carbon tax, suggesting a potential financial burden on consumers.</t>
  </si>
  <si>
    <t>The sentence provides factual information about wholesale natural gas prices in different tax rate scenarios, without expressing any particularly positive or negative sentiment towards natural gas.</t>
  </si>
  <si>
    <t>Natural gas is recognized as an effective solution for reducing emissions in the building sector.</t>
  </si>
  <si>
    <t>The sentiment towards natural gas in the sentence is neutral, as it is simply stating that natural gas plants equipped with carbon capture and storage become economic in certain tax rate scenarios.</t>
  </si>
  <si>
    <t>The statement indicates a neutral sentiment towards natural gas, noting that while it is a low carbon technology, it only represents a small percentage of all natural gas combined-cycle generating capacity installed in a specific year.</t>
  </si>
  <si>
    <t>The sentiment towards natural gas in the sentence is neutral as it simply discusses the factors that impact its penetration without expressing a positive or negative opinion.</t>
  </si>
  <si>
    <t xml:space="preserve">If a carbon tax raises the effective cost of coal versus natural gas for power generation, existing natural gas‚Äì fired power plants can ramp up fairly quickly and push coal generation offline. </t>
  </si>
  <si>
    <t xml:space="preserve">if a carbon tax raises the effective cost of coal versus natural gas for power generation, existing natural gas‚Äì fired power plants can ramp up fairly quickly and push coal generation offline. </t>
  </si>
  <si>
    <t>The sentiment towards natural gas in the sentence is positive, highlighting its advantage over coal in terms of cost and ability to quickly ramp up power generation.</t>
  </si>
  <si>
    <t>The sentiment towards natural gas is positive, as it is seen as a preferable alternative to coal when a carbon tax is implemented.</t>
  </si>
  <si>
    <t>The sentiment towards natural gas in the sentence is positive as it mentions allowing for the availability of renewable natural gas (RNG) to all sectors under a carbon tax starting in 2020.</t>
  </si>
  <si>
    <t>The sentiment towards natural gas in the sentence is positive, highlighting the abundant supply of natural gas due to the production of shale resources in the United States.</t>
  </si>
  <si>
    <t>There is a positive sentiment towards natural gas in the sentence, indicating that the shift in the electric power sector towards natural gas is viewed favorably.</t>
  </si>
  <si>
    <t>The statement expresses a positive sentiment towards natural gas, suggesting that it can be a suitable alternative to coal generation due to its abundance and affordability.</t>
  </si>
  <si>
    <t xml:space="preserve">This reflects a continuation of recent market trends, in which cheap natural gas and renewables drove coal‚Äôs market share down from 50 percent in 2005 to 33 percent in 2015 (figure 24). </t>
  </si>
  <si>
    <t xml:space="preserve">this reflects a continuation of recent market trends, in which cheap natural gas and renewables drove coal‚Äôs market share down from 50 percent in 2005 to 33 percent in 2015 (figure 24). </t>
  </si>
  <si>
    <t>The sentiment towards natural gas in the sentence is positive, as it highlights the trend of natural gas and renewables driving down coal's market share from 50 percent in 2005 to 33 percent in 2015.</t>
  </si>
  <si>
    <t xml:space="preserve">However, natural gas‚Äôs share of generation reaches as high as 40 percent in 2024 in the $73/ton scenario before renewables‚Äô capacity ramps up by the mid-2020s. </t>
  </si>
  <si>
    <t xml:space="preserve">however, natural gas‚Äôs share of generation reaches as high as 40 percent in 2024 in the $73/ton scenario before renewables‚Äô capacity ramps up by the mid-2020s. </t>
  </si>
  <si>
    <t>The sentiment towards natural gas in the sentence is neutral, as it is simply stating a fact about its share of generation in the energy market.</t>
  </si>
  <si>
    <t>The sentiment towards natural gas in the sentence is positive as it mentions the use of renewable natural gas (RNG) in generation, indicating a more sustainable and environmentally friendly approach.</t>
  </si>
  <si>
    <t>The sentiment towards natural gas in the sentence is neutral as it simply discussing the scaling of CO2 emissions based on projected changes in US dry natural gas production.</t>
  </si>
  <si>
    <t>The sentiment towards natural gas in the sentence is neutral, as it is simply stated as a factor influencing oil production under a carbon tax.</t>
  </si>
  <si>
    <t>The sentiment towards natural gas in the sentence is neutral, as it simply states that total natural gas demand in 2030, including renewable natural gas, remains consistent across different tax rate scenarios compared to current policy.</t>
  </si>
  <si>
    <t>The overall sentiment towards natural gas in the sentence is negative as it suggests a decline in production due to the rise of renewable electricity and RNG in the energy system.</t>
  </si>
  <si>
    <t>The statement expresses a neutral sentiment towards natural gas, mentioning higher demand in the early years of a tax but noting that the overall effect on net exports is small.</t>
  </si>
  <si>
    <t>The sentiment towards natural gas in the sentence is neutral, noting the increase in natural gas prices and moderate oil price increases over the forecast period.</t>
  </si>
  <si>
    <t>The sentiment towards natural gas in the sentence is negative, as it is mentioned along with other carbon-intensive products that lower-income households tend to spend a disproportionate share of their income on.</t>
  </si>
  <si>
    <t>The sentence presents a neutral view towards natural gas, simply stating the expenditure shares for electricity.</t>
  </si>
  <si>
    <t>The sentiment towards natural gas in the sentence is neutral as it is mentioned along with other energy goods in relation to emissions and taxation.</t>
  </si>
  <si>
    <t>The sentiment towards natural gas in the sentence is positive, as it highlights the increase in production due to shifts in electric power generation away from coal.</t>
  </si>
  <si>
    <t>The sentiment towards natural gas in the sentence is negative as it implies that the carbon tax will lead to a decrease in natural gas usage in the electric power sector.</t>
  </si>
  <si>
    <t xml:space="preserve">This paper analyzes the outlook for natural gas in Europe‚Äôs electricity generation, the most substantial market for gas in the continent, in the short and medium term (to 2030). </t>
  </si>
  <si>
    <t xml:space="preserve">this paper analyzes the outlook for natural gas in europe‚Äôs electricity generation, the most substantial market for gas in the continent, in the short and medium term (to 2030). </t>
  </si>
  <si>
    <t>The sentiment towards natural gas in the sentence is neutral as it discusses the analysis of natural gas in Europe's electricity generation without expressing a clear positive or negative opinion.</t>
  </si>
  <si>
    <t>The statement indicates a neutral sentiment towards natural gas, suggesting that more research is needed to fully understand the implications of shifts in demand for natural gas and electricity in the future.</t>
  </si>
  <si>
    <t>The statement suggests that there is potential benefit for natural gas in the European Union if a carbon price is implemented, but does not express a clear positive or negative sentiment towards natural gas.</t>
  </si>
  <si>
    <t>The sentiment towards natural gas in the sentence is positive, highlighting its role in displacing coal from power generation in the United Kingdom after the implementation of a carbon price floor.</t>
  </si>
  <si>
    <t>The sentiment towards natural gas in the sentence is negative, as it suggests that a revival of natural gas in the EU-28 electricity sector is not expected.</t>
  </si>
  <si>
    <t xml:space="preserve">‚óè‚óè In determining the impact of the price of carbon on European natural gas demand, the case of the United Kingdom offers some insight. </t>
  </si>
  <si>
    <t xml:space="preserve">‚óè‚óè in determining the impact of the price of carbon on european natural gas demand, the case of the united kingdom offers some insight. </t>
  </si>
  <si>
    <t>The sentence is stating a neutral observation about the relationship between the price of carbon and European natural gas demand, using the United Kingdom as a case study.</t>
  </si>
  <si>
    <t>The sentiment towards natural gas in the sentence is neutral as it is being discussed alongside coal price scenarios without expressing any specific positive or negative emotion towards it.</t>
  </si>
  <si>
    <t>Natural gas is viewed favorably in this scenario as prices for natural gas are considered to be more robust in comparison to coal.</t>
  </si>
  <si>
    <t>The sentiment towards natural gas in the sentence is neutral as it is presented as one of the options to combine with renewable energy sources.</t>
  </si>
  <si>
    <t>The sentiment towards natural gas in the electricity sector is negative as it has come under significant pressure in recent years, likely due to environmental concerns and competition from alternative energy sources.</t>
  </si>
  <si>
    <t>Natural gas is viewed positively in the United States due to the prominence it holds in the energy system, especially with the advent of shale gas.</t>
  </si>
  <si>
    <t>The sentiment towards natural gas in the sentence is negative, as it suggests that natural gas is losing market share to renewables, storage, and efficiency measures in the United Kingdom.</t>
  </si>
  <si>
    <t>The sentiment towards natural gas in the sentence is positive as it is being recognized as the most substantial market for electricity generation in Europe.</t>
  </si>
  <si>
    <t xml:space="preserve">At the same time, it‚Äôs demonstrable that feedstocks like coal and natural gas are highly price responsive, such as illustrated in the case of the United Kingdom, where falling gas prices and rising coal prices, combined with a carbon price floor of little more than ¬£18, natural gas in the summer of 2016 became the preferred option again, leaving coal marginalized by early 2018. </t>
  </si>
  <si>
    <t xml:space="preserve">at the same time, it‚Äôs demonstrable that feedstocks like coal and natural gas are highly price responsive, such as illustrated in the case of the united kingdom, where falling gas prices and rising coal prices, combined with a carbon price floor of little more than ¬£18, natural gas in the summer of 2016 became the preferred option again, leaving coal marginalized by early 2018. </t>
  </si>
  <si>
    <t>The sentiment towards natural gas in the sentence is positive, as it is described as a preferred option over coal in certain circumstances due to its price responsiveness.</t>
  </si>
  <si>
    <t xml:space="preserve">In short, the paper finds the following: ‚óè‚óè A renaissance of natural gas in the EU-28 electricity sector looks unlikely, with only modest room for fuel switching and growth‚Äîabout 40 billion cubic meters (bcm) on a continental scale through 2030 (in 2017, European demand hovered around 483 bcm). </t>
  </si>
  <si>
    <t xml:space="preserve">in short, the paper finds the following: ‚óè‚óè a renaissance of natural gas in the eu-28 electricity sector looks unlikely, with only modest room for fuel switching and growth‚Äîabout 40 billion cubic meters (bcm) on a continental scale through 2030 (in 2017, european demand hovered around 483 bcm). </t>
  </si>
  <si>
    <t>The sentiment towards natural gas in the sentence is neutral, as it discusses the unlikelihood of a renaissance of natural gas in the EU-28 electricity sector with only modest room for fuel switching and growth. It mentions that there is potential for about 40 billion cubic meters on a continental scale through 2030, but this is relatively small compared to European demand levels in 2017.</t>
  </si>
  <si>
    <t xml:space="preserve">In a scenario with high carbon ENERGYPOLICY.COLUMBIA.EDU | AUGUST 2018 ¬≠¬≠| 6  THE ROLE OF NATURAL GAS IN EUROPE‚ÄôS ELECTRICITY SECTOR THROUGH 2030 prices and high natural gas prices, by the end of the forecasting period, investments in renewables make more economic sense than natural gas in the southern part of the European Union. </t>
  </si>
  <si>
    <t xml:space="preserve">in a scenario with high carbon energypolicy.columbia.edu | august 2018 ¬≠¬≠| 6  the role of natural gas in europe‚Äôs electricity sector through 2030 prices and high natural gas prices, by the end of the forecasting period, investments in renewables make more economic sense than natural gas in the southern part of the european union. </t>
  </si>
  <si>
    <t>The sentence presents a neutral sentiment towards natural gas, stating that investments in renewables may make more economic sense than natural gas in the southern part of the European Union by the end of the forecasting period.</t>
  </si>
  <si>
    <t>The sentiment towards natural gas in the sentence is positive, as it suggests that natural gas has promise for electricity generation in southern Europe due to the growing electricity demand in that region.</t>
  </si>
  <si>
    <t>The sentiment towards natural gas in the sentence is neutral as it is being mentioned alongside renewables as potential investment options.</t>
  </si>
  <si>
    <t>The sentiment towards natural gas in the sentence is neutral, as it simply mentions the role of natural gas in the European power markets without expressing any positive or negative opinion.</t>
  </si>
  <si>
    <t>7 | ¬≠¬≠CENTER ON GLOBAL ENERGY POLICY | COLUMBIA SIPA  THE ROLE OF NATURAL GAS IN EUROPE‚ÄôS ELECTRICITY SECTOR THROUGH 2030 INTRODUCTION In 2011 the International Energy Agency (IEA) described certain preconditions that could well lead to the golden age of gas.</t>
  </si>
  <si>
    <t>7 | ¬≠¬≠center on global energy policy | columbia sipa  the role of natural gas in europe‚Äôs electricity sector through 2030 introduction in 2011 the international energy agency (iea) described certain preconditions that could well lead to the golden age of gas.</t>
  </si>
  <si>
    <t>The sentiment towards natural gas in the sentence is positive, as it is described as potentially leading to a "golden age of gas."</t>
  </si>
  <si>
    <t>The sentence does not express a positive or negative sentiment towards natural gas, stating that its impact on demand should be given more attention.</t>
  </si>
  <si>
    <t>The sentiment towards natural gas in the sentence is negative because it is facing tough competition from other feedstocks, particularly coal and renewables in the electricity sector.</t>
  </si>
  <si>
    <t>Overall, the sentiment towards natural gas in the sentence is negative as it describes how renewables, storage, and efficiency have eroded the gains made by natural gas in the power generation sector.</t>
  </si>
  <si>
    <t>The statement presents a neutral view on natural gas, discussing various factors impacting its usage and production in Europe.</t>
  </si>
  <si>
    <t>The sentiment towards natural gas in the sentence is neutral, as it is being compared with investments in renewables in a specific scenario in the European Union.</t>
  </si>
  <si>
    <t xml:space="preserve">However, suggesting that the EU does not need new investments risks underestimating the role‚Äîor the potential role‚Äînatural gas plays in various sectors of Europe‚Äôs energy economy, including industry, transportation, and commercial and residential usage. </t>
  </si>
  <si>
    <t xml:space="preserve">however, suggesting that the eu does not need new investments risks underestimating the role‚Äîor the potential role‚Äînatural gas plays in various sectors of europe‚Äôs energy economy, including industry, transportation, and commercial and residential usage. </t>
  </si>
  <si>
    <t>The sentiment towards natural gas in the sentence is positive as it highlights the importance and potential role of natural gas in various sectors of Europe's energy economy, such as industry, transportation, and commercial and residential usage.</t>
  </si>
  <si>
    <t>The sentiment towards natural gas in the sentence is neutral, as it is simply mentioned as one of the factors in the scenario being described.</t>
  </si>
  <si>
    <t>The sentence discusses a study where the authors believe that the gap between renewable energy sources and natural gas in the EU-28 will continue to narrow, indicating a neutral sentiment towards natural gas.</t>
  </si>
  <si>
    <t xml:space="preserve">Hence, this study assesses whether in fact analysts and policy makers should anticipate a bigger role for natural gas in Europe‚Äôs electricity mix in the medium and long term (up to 2030). </t>
  </si>
  <si>
    <t xml:space="preserve">hence, this study assesses whether in fact analysts and policy makers should anticipate a bigger role for natural gas in europe‚Äôs electricity mix in the medium and long term (up to 2030). </t>
  </si>
  <si>
    <t>The sentence is neutral towards natural gas, discussing its potential role in Europe's electricity mix in the medium and long term.</t>
  </si>
  <si>
    <t>The sentiment towards natural gas in the sentence is neutral as it states that various external factors will determine the future demand for natural gas.</t>
  </si>
  <si>
    <t>The sentiment towards natural gas in the sentence is positive as it highlights how natural gas helped to reduce coal usage in power generation in the United Kingdom after the carbon price floor was installed.</t>
  </si>
  <si>
    <t xml:space="preserve">She is engaged in developing the ERI RAS‚Äô own economic modelling complex, her research interests include world natural gas markets development, factor analysis, demand forecasting. </t>
  </si>
  <si>
    <t xml:space="preserve">she is engaged in developing the eri ras‚Äô own economic modelling complex, her research interests include world natural gas markets development, factor analysis, demand forecasting. </t>
  </si>
  <si>
    <t>The sentiment towards natural gas in the sentence is neutral, as it is simply mentioned as one of the research interests of the individual.</t>
  </si>
  <si>
    <t xml:space="preserve">‚óè‚óè Increasing natural gas demand for electricity generation is most promising for southern Europe, chiefly because electricity demand in this part of the continent is still growing, although competition from renewables here is fierce. </t>
  </si>
  <si>
    <t xml:space="preserve">‚óè‚óè increasing natural gas demand for electricity generation is most promising for southern europe, chiefly because electricity demand in this part of the continent is still growing, although competition from renewables here is fierce. </t>
  </si>
  <si>
    <t>The sentiment towards natural gas in the sentence is positive, as it is seen as promising for meeting increasing electricity demand in southern Europe despite competition from renewables.</t>
  </si>
  <si>
    <t>The sentiment towards natural gas in the sentence is neutral, as it is being discussed in the context of energy policy coordination and market integration.</t>
  </si>
  <si>
    <t>Exchanging information about and promoting innovation across the ‚Äúnatural gas to household consumer‚Äù value-chain can help the region to best exploit the potential benefits to energy access of natural gas.</t>
  </si>
  <si>
    <t>exchanging information about and promoting innovation across the ‚Äúnatural gas to household consumer‚Äù value-chain can help the region to best exploit the potential benefits to energy access of natural gas.</t>
  </si>
  <si>
    <t>The sentiment towards natural gas in the sentence is positive, as it highlights the potential benefits of natural gas for improving energy access when innovation and information exchange are utilized in the value-chain.</t>
  </si>
  <si>
    <t xml:space="preserve">In the LAC context, natural gas has important potentials to support sound and sustainable economic development in the region, including by helping to meet LAC‚Äôs three energy access needs, namely to electricity, to clean cooking and to residential heating. </t>
  </si>
  <si>
    <t xml:space="preserve">in the lac context, natural gas has important potentials to support sound and sustainable economic development in the region, including by helping to meet lac‚Äôs three energy access needs, namely to electricity, to clean cooking and to residential heating. </t>
  </si>
  <si>
    <t>The sentiment towards natural gas in the sentence is positive, highlighting its potential to support economic development in the region and help meet energy access needs for electricity, clean cooking, and residential heating.</t>
  </si>
  <si>
    <t>Natural gas is seen as important and valuable for the lac region.</t>
  </si>
  <si>
    <t>The statement is neutral as it simply presents the fact that penetration rates of natural gas vary across different countries and are subject to changes over time.</t>
  </si>
  <si>
    <t>The sentiment towards natural gas in the sentence is positive, with opportunities for expansion in the lac region.</t>
  </si>
  <si>
    <t>The sentiment towards natural gas in the sentence is positive, highlighting its important role in the Lac region and the need to analyze key aspects related to energy access.</t>
  </si>
  <si>
    <t xml:space="preserve">As a consequence, natural gas is a fuel that supports the LAC region‚Äôs various energy access agendas (electricity, clean cooking and residential heat) while also supporting economic growth and the low-carbon energy transition. </t>
  </si>
  <si>
    <t xml:space="preserve">as a consequence, natural gas is a fuel that supports the lac region‚Äôs various energy access agendas (electricity, clean cooking and residential heat) while also supporting economic growth and the low-carbon energy transition. </t>
  </si>
  <si>
    <t>The sentiment towards natural gas in the sentence is positive. Natural gas is seen as a fuel that supports energy access agendas, economic growth, and the low-carbon energy transition in the lac region.</t>
  </si>
  <si>
    <t>Natural gas is seen as supporting economic growth in various sectors, including industrial production, transportation, and residential and commercial usage, which is viewed positively.</t>
  </si>
  <si>
    <t>The sentiment towards natural gas is neutral, acknowledging its role along with other fuel sources in a certain context.</t>
  </si>
  <si>
    <t>The sentiment towards natural gas in the sentence is positive, highlighting it as one of the natural resources that the region is blessed with.</t>
  </si>
  <si>
    <t>The statement presents a neutral sentiment towards natural gas, highlighting the variation in maturity levels and expansion goals of natural gas markets in different countries in the lac region.</t>
  </si>
  <si>
    <t>The use of natural gas for power generation is extensive and increasing, making it an important fuel in efforts to provide electricity access.</t>
  </si>
  <si>
    <t>The sentiment towards natural gas in the sentence is neutral, as it mainly discusses the infrastructure aspects of using natural gas for clean cooking and residential heat in higher population areas.</t>
  </si>
  <si>
    <t>The sentiment towards natural gas in the sentence is positive, as it is seen as an important part of the solution in climate change mitigation efforts.</t>
  </si>
  <si>
    <t xml:space="preserve">Virtually all energy production and use projections point to the increased use of natural gas (see, for example, the 2017 energy projections of the United States Department of Energy‚Äôs Energy Information Administration and of the International Energy Agency). </t>
  </si>
  <si>
    <t xml:space="preserve">virtually all energy production and use projections point to the increased use of natural gas (see, for example, the 2017 energy projections of the united states department of energy‚Äôs energy information administration and of the international energy agency). </t>
  </si>
  <si>
    <t>The statement is neutral, stating that projections show increased usage of natural gas in energy production and consumption.</t>
  </si>
  <si>
    <t xml:space="preserve">‚û¢  Many fuels have a role to play in promoting access, including notably natural gas that can be used effectively for electricity generation and to provide clean cooking and residential heat. </t>
  </si>
  <si>
    <t xml:space="preserve">‚û¢  many fuels have a role to play in promoting access, including notably natural gas that can be used effectively for electricity generation and to provide clean cooking and residential heat. </t>
  </si>
  <si>
    <t>The sentiment towards natural gas in the sentence is positive, highlighting its effectiveness in electricity generation and providing clean cooking and residential heat.</t>
  </si>
  <si>
    <t>The sentiment towards natural gas in the sentence is neutral, as it is discussing the importance of understanding the current levels of household access to natural gas and the potential benefits of expanding this access.</t>
  </si>
  <si>
    <t xml:space="preserve">Electricity also has a role to play, (in particular as a low-carbon source over the longer run as electricity systems decarbonise), as does natural gas (for example, in areas that have high population density or where other large-scale users, such as industry, can help to support the infrastructure costs and depending on the country‚Äôs energy 11  transition strategy). </t>
  </si>
  <si>
    <t xml:space="preserve">electricity also has a role to play, (in particular as a low-carbon source over the longer run as electricity systems decarbonise), as does natural gas (for example, in areas that have high population density or where other large-scale users, such as industry, can help to support the infrastructure costs and depending on the country‚Äôs energy 11  transition strategy). </t>
  </si>
  <si>
    <t>The sentiment towards natural gas in the sentence is neutral, recognizing its role in certain areas and depending on the country's energy transition strategy.</t>
  </si>
  <si>
    <t>The sentiment towards natural gas in the sentence is positive, as it is seen as a potential fuel choice for clean cooking and residential heat.</t>
  </si>
  <si>
    <t>The sentiment towards natural gas in the sentence is neutral, as it simply mentions the dynamics surrounding the access to natural gas without expressing any positive or negative opinion.</t>
  </si>
  <si>
    <t xml:space="preserve">For example, in Argentina and Colombia, about 60% of their respective populations have access to natural gas, while other countries have rates that are well-below 10%, let alone zero (see Table 1 for a sampling of many of the region‚Äôs active countries in this regard, namely Argentina, Bolivia, Brazil, Chile, Colombia, Mexico, Peru and Uruguay). </t>
  </si>
  <si>
    <t xml:space="preserve">for example, in argentina and colombia, about 60% of their respective populations have access to natural gas, while other countries have rates that are well-below 10%, let alone zero (see table 1 for a sampling of many of the region‚Äôs active countries in this regard, namely argentina, bolivia, brazil, chile, colombia, mexico, peru and uruguay). </t>
  </si>
  <si>
    <t>The sentiment towards natural gas in the sentence is positive, as it highlights the relatively high access to natural gas in countries like Argentina and Colombia compared to other countries in the region.</t>
  </si>
  <si>
    <t>The sentiment towards natural gas in the sentence is negative, as it suggests that gazprom has the ability to create uncertainty about the price of natural gas in the EU market instead of engaging in fair competition.</t>
  </si>
  <si>
    <t>The sentiment towards natural gas in the sentence is neutral as it simply mentions the implementation of a natural gas diplomacy strategy for the new US administration without expressing a negative or positive opinion.</t>
  </si>
  <si>
    <t>The sentiment towards natural gas in the sentence is negative, as it suggests that political issues related to natural gas could escalate tensions between Moscow and Washington.</t>
  </si>
  <si>
    <t>The sentiment towards natural gas in the sentence is neutral, with a focus on the German path to liberalization and questioning if it is a special case.</t>
  </si>
  <si>
    <t>The sentiment towards natural gas in this sentence is negative, as it mentions efforts to force Europe to purchase American liquefied natural gas at prices that cannot compete with Russian gas prices.</t>
  </si>
  <si>
    <t xml:space="preserve">In 2013 Gazprom started to implement a new price discount model with so-called retroactive payments, which ENERGYPOLICY.COLUMBIA.EDU | DECEMBER 2018 ¬≠¬≠ | 16  THE IMPACT OF US LNG ON RUSSIAN NATURAL GAS EXPORT POLICY actually provided customers with partial compensation of the gap between spot and oil-linked prices. </t>
  </si>
  <si>
    <t xml:space="preserve">in 2013 gazprom started to implement a new price discount model with so-called retroactive payments, which energypolicy.columbia.edu | december 2018 ¬≠¬≠ | 16  the impact of us lng on russian natural gas export policy actually provided customers with partial compensation of the gap between spot and oil-linked prices. </t>
  </si>
  <si>
    <t>The sentiment towards natural gas in the sentence is positive as it discusses a model implemented by Gazprom that provides customers with partial compensation for price disparities.</t>
  </si>
  <si>
    <t>31 | ¬≠¬≠CENTER ON GLOBAL ENERGY POLICY | COLUMBIA SIPA  THE IMPACT OF US LNG ON RUSSIAN NATURAL GAS EXPORT POLICY It is interesting to compare SRMCs and LRMCs for Russian gas and for US LNG in Europe (figure 19).</t>
  </si>
  <si>
    <t>31 | ¬≠¬≠center on global energy policy | columbia sipa  the impact of us lng on russian natural gas export policy it is interesting to compare srmcs and lrmcs for russian gas and for us lng in europe (figure 19).</t>
  </si>
  <si>
    <t>The sentence presents a neutral stance towards natural gas, focusing on comparing the impact of US LNG on Russian natural gas export policy.</t>
  </si>
  <si>
    <t>The sentence provides a neutral statement about Tim Boersma's role as a senior research scholar and director of global natural gas markets.</t>
  </si>
  <si>
    <t xml:space="preserve">Gloystein, ‚ÄúChina Set to Top Japan as World‚Äôs Biggest Natural Gas Importer,‚Äù Reuters. </t>
  </si>
  <si>
    <t xml:space="preserve">gloystein, ‚Äúchina set to top japan as world‚Äôs biggest natural gas importer,‚Äù reuters. </t>
  </si>
  <si>
    <t>The sentiment towards natural gas in the sentence is neutral, as it simply states a fact about China likely becoming the world's biggest natural gas importer, surpassing Japan.</t>
  </si>
  <si>
    <t>The sentiment towards natural gas in the sentence is positive, as it suggests that the United States should take on a leadership role in the global natural gas markets to support its allies and reshape relations with rising Asian powers.</t>
  </si>
  <si>
    <t xml:space="preserve">25 | ¬≠¬≠CENTER ON GLOBAL ENERGY POLICY | COLUMBIA SIPA  THE IMPACT OF US LNG ON RUSSIAN NATURAL GAS EXPORT POLICY Figure 13: Russian portfolio of LTCs, 2015‚Äì2030 (billion cubic meters) Source: Nexant WGM 2018, Cedigaz LNG, and pipeline database 2015 Importantly, the European LTCs seem to be very termination-proof (under both English and continental law). </t>
  </si>
  <si>
    <t xml:space="preserve">25 | ¬≠¬≠center on global energy policy | columbia sipa  the impact of us lng on russian natural gas export policy figure 13: russian portfolio of ltcs, 2015‚Äì2030 (billion cubic meters) source: nexant wgm 2018, cedigaz lng, and pipeline database 2015 importantly, the european ltcs seem to be very termination-proof (under both english and continental law). </t>
  </si>
  <si>
    <t>The sentiment towards natural gas in the sentence is neutral. It discusses the impact of US LNG on Russian natural gas export policy without expressing a positive or negative view.</t>
  </si>
  <si>
    <t>‚ÄúGeneral Agreement concerning the Delivery and Acceptance of Natural Gas.‚Äù</t>
  </si>
  <si>
    <t>‚Äúgeneral agreement concerning the delivery and acceptance of natural gas.‚Äù</t>
  </si>
  <si>
    <t>The sentiment towards natural gas in the sentence is neutral, as it simply states there is general agreement concerning the delivery and acceptance of natural gas.</t>
  </si>
  <si>
    <t>The sentiment towards natural gas in the sentence is neutral, with the focus being on analyzing the potential impact of US LNG on Russian natural gas export policy in a balanced manner.</t>
  </si>
  <si>
    <t xml:space="preserve">‚ÄúSurging Liquefied Natural Gas Trade: How US Exports Will Benefit European and Global Gas Supply Diversity, Competition, and Security.‚Äù </t>
  </si>
  <si>
    <t xml:space="preserve">‚Äúsurging liquefied natural gas trade: how us exports will benefit european and global gas supply diversity, competition, and security.‚Äù </t>
  </si>
  <si>
    <t>The sentiment towards natural gas in the sentence is positive, as it highlights how US exports of liquefied natural gas will benefit European and global gas supply diversity, competition, and security.</t>
  </si>
  <si>
    <t xml:space="preserve">In this context it is not surprising that sanctions against Russian LNG (the Uzshno-Kirinskoe 35 | ¬≠¬≠CENTER ON GLOBAL ENERGY POLICY | COLUMBIA SIPA  THE IMPACT OF US LNG ON RUSSIAN NATURAL GAS EXPORT POLICY field development at Sakhalin and Novatek) and the whole opposition against Nord Stream 2 (including the recent Countering Russian Aggression Act of 2017, which explicitly targets this pipeline) are regarded by Russian leadership as unfair competition against Russian gas. </t>
  </si>
  <si>
    <t xml:space="preserve">in this context it is not surprising that sanctions against russian lng (the uzshno-kirinskoe 35 | ¬≠¬≠center on global energy policy | columbia sipa  the impact of us lng on russian natural gas export policy field development at sakhalin and novatek) and the whole opposition against nord stream 2 (including the recent countering russian aggression act of 2017, which explicitly targets this pipeline) are regarded by russian leadership as unfair competition against russian gas. </t>
  </si>
  <si>
    <t>The sentiment towards natural gas in the sentence is negative, as it highlights opposition and sanctions against Russian natural gas, which the Russian leadership sees as unfair competition.</t>
  </si>
  <si>
    <t>The sentiment towards natural gas in the sentence is neutral. The authors acknowledge the nuanced views within various branches of the US government regarding European natural gas markets and the importance of developing and promoting US companies.</t>
  </si>
  <si>
    <t>The competition brought on by US gas is positively shaping the Russian natural gas strategy in Europe and beyond, after a slow start.</t>
  </si>
  <si>
    <t>The sentiment towards natural gas in the sentence is neutral. Gazprom is adjusting its contracts to maintain market share and improve competitive advantage, in response to pressure from clients and changing conditions among other European suppliers.</t>
  </si>
  <si>
    <t>The sentence expresses a negative sentiment towards natural gas, suggesting that increased political tensions and harsh rhetoric do not help its credibility as a fuel source.</t>
  </si>
  <si>
    <t>The sentiment towards natural gas in the sentence is negative, as it suggests that natural gas is not held to the same standards as coal in terms of carbon capture and sequestration technology.</t>
  </si>
  <si>
    <t xml:space="preserve">IRS, Pub. 150, supranote 52, at 4, 5, 8 (the list of fuel taxes includes aviation gasoline, gasoline blendstocks, diesel-water fuel emulsion, kerosene [including kerosene used for aviation], dyed diesel and kerosene, compressed natural gas, alternative fuels, fuels used in commercial transportation on inland waterways, and any liquid used in a fractional ENERGYPOLICY.COLUMBIA.EDU | FEBRUARY 2019 ¬≠¬≠ | 45  INTERACTIONS BETWEEN A FEDERAL CARBON TAX AND OTHER CLIMATE POLICIES ownership program aircraft as fuel). </t>
  </si>
  <si>
    <t xml:space="preserve">irs, pub. 150, supranote 52, at 4, 5, 8 (the list of fuel taxes includes aviation gasoline, gasoline blendstocks, diesel-water fuel emulsion, kerosene [including kerosene used for aviation], dyed diesel and kerosene, compressed natural gas, alternative fuels, fuels used in commercial transportation on inland waterways, and any liquid used in a fractional energypolicy.columbia.edu | february 2019 ¬≠¬≠ | 45  interactions between a federal carbon tax and other climate policies ownership program aircraft as fuel). </t>
  </si>
  <si>
    <t>The sentence mentions compressed natural gas as one of the fuel taxes, indicating a neutral sentiment towards natural gas in the context of fuel taxes and climate policies.</t>
  </si>
  <si>
    <t xml:space="preserve">See Rafay Ishfaq et al., Fuel-switch decisions in the electric power industry under environmental regulations, 48 IIE Transactions 205, 206‚Äì07, 2016 (modeling effect of regulations on fuel-switching and plant closure decisions in a time of low natural gas prices). </t>
  </si>
  <si>
    <t xml:space="preserve">see rafay ishfaq et al., fuel-switch decisions in the electric power industry under environmental regulations, 48 iie transactions 205, 206‚Äì07, 2016 (modeling effect of regulations on fuel-switching and plant closure decisions in a time of low natural gas prices). </t>
  </si>
  <si>
    <t>The sentiment towards natural gas in the sentence is neutral, as it is mentioned as a factor in fuel-switch decisions in the electric power industry under environmental regulations.</t>
  </si>
  <si>
    <t>The sentiment towards natural gas in the sentence is positive, as it is mentioned alongside renewables as a source of new electric generating capacity in 2019.</t>
  </si>
  <si>
    <t>The sentence discusses the increase in investment in natural gas following the oil crisis, indicating a neutral sentiment towards natural gas.</t>
  </si>
  <si>
    <t xml:space="preserve">Natural gas development and export, therefore, was of value not only insofar as the gas itself was concerned, but also as a source of European exports, employment, and support for d√©tente with the Soviets. </t>
  </si>
  <si>
    <t xml:space="preserve">natural gas development and export, therefore, was of value not only insofar as the gas itself was concerned, but also as a source of european exports, employment, and support for d√©tente with the soviets. </t>
  </si>
  <si>
    <t>The sentiment towards natural gas in the sentence is positive, as it highlights the value of natural gas development and export in providing European exports, employment, and supporting d√©tente with the Soviets.</t>
  </si>
  <si>
    <t>The sentiment towards natural gas in the sentence is positive, as it is mentioned as a notable exception in the energy sector.</t>
  </si>
  <si>
    <t>The sentiment towards natural gas in the sentence is neutral. It is mentioned alongside other energy sources such as solar and wind, with no clear positive or negative stance.</t>
  </si>
  <si>
    <t>The sentiment towards natural gas in the sentence is negative as it mentions risks associated with natural gas prices and federal energy regulatory commission policy.</t>
  </si>
  <si>
    <t>The sentiment towards natural gas in the sentence is positive, as it is seen as a modern, higher-efficiency and cleaner-burning alternative to aging coal plants.</t>
  </si>
  <si>
    <t>The sentiment towards natural gas in the sentence is neutral, as it is simply stated that natural gas prices remain low amidst wind power development in the midwest that is reducing demand for coal.</t>
  </si>
  <si>
    <t>The sentence provides information about the various taxes imposed on different resources, including natural gas, without expressing any clear positive or negative sentiment towards natural gas itself.</t>
  </si>
  <si>
    <t>The sentiment towards natural gas in the sentence is neutral, as it is simply stating that natural gas is the largest fuel for electricity generation in the country, trailing only coal.</t>
  </si>
  <si>
    <t>The sentiment towards natural gas in the sentence is positive, as it is mentioned alongside renewables as a lower-cost and cleaner alternative to coal production. It is also noted as a factor in driving down coal production due to various regulations and standards promoting cleaner energy sources.</t>
  </si>
  <si>
    <t>The sentiment towards natural gas in the sentence is neutral. The focus is on the need for further research to assess the fiscal implications of climate policy in counties that rely on both coal and natural gas/oil production.</t>
  </si>
  <si>
    <t>The sentiment towards natural gas in the sentence is neutral as it is discussed alongside oil without any clear positive or negative connotations.</t>
  </si>
  <si>
    <t>The statement provides a link to a resource on state severance tax policies for natural gas, indicating a neutral sentiment towards natural gas in this context.</t>
  </si>
  <si>
    <t>The sentiment towards natural gas in the sentence is positive, as it is compared favorably to coal as a cleaner alternative when considering the imposition of a carbon tax.</t>
  </si>
  <si>
    <t>The sentiment towards natural gas in the sentence is neutral. It simply presents the amount of CO2 emissions produced by natural gas power generation alongside coal and oil in 2016, without any positive or negative connotations.</t>
  </si>
  <si>
    <t xml:space="preserve">SNG production of 60 billion cubic meters (the 2020 goal in the 12th Five-Year Plan) would result in CO2 emissions of more than 250 metric tons‚Äîroughly 2.5% of China‚Äôs CO2 emissions in 2018.33 30 See chapter 12 of this Guide; Yue Qin et al., ‚ÄúAir quality, health, and climate implications of China‚Äôs synthetic natural gas development,‚Äù Proceedings of the National Academy of Sciences of the US (April 24, 2017) at table S5. </t>
  </si>
  <si>
    <t xml:space="preserve">sng production of 60 billion cubic meters (the 2020 goal in the 12th five-year plan) would result in co2 emissions of more than 250 metric tons‚Äîroughly 2.5% of china‚Äôs co2 emissions in 2018.33 30 see chapter 12 of this guide; yue qin et al., ‚Äúair quality, health, and climate implications of china‚Äôs synthetic natural gas development,‚Äù proceedings of the national academy of sciences of the us (april 24, 2017) at table s5. </t>
  </si>
  <si>
    <t>The sentence highlights the negative impact of natural gas production on CO2 emissions, with projections indicating a significant contribution to China's overall emissions.</t>
  </si>
  <si>
    <t xml:space="preserve">‚óè‚óè Historically, most of China‚Äôs natural gas has come from domestic production, mostly from conventional wells. </t>
  </si>
  <si>
    <t xml:space="preserve">‚óè‚óè historically, most of china‚Äôs natural gas has come from domestic production, mostly from conventional wells. </t>
  </si>
  <si>
    <t>The sentiment towards natural gas in the sentence is neutral, as it simply states the source of China's natural gas as being from domestic production, mostly from conventional wells.</t>
  </si>
  <si>
    <t>The sentiment towards natural gas in the sentence is negative as it mentions natural gas shortages and buildings without adequate heat as a result of converting heating from coal to natural gas.</t>
  </si>
  <si>
    <t>The sentiment towards natural gas in the sentence is positive, as it mentions lower-carbon alternatives such as solar energy.</t>
  </si>
  <si>
    <t>One recent study found that using synthetic natural gas for electricity generation and industrial heat generation produces roughly 40%‚Äì70% more CO2 emissions than directly burning coal.</t>
  </si>
  <si>
    <t>one recent study found that using synthetic natural gas for electricity generation and industrial heat generation produces roughly 40%‚Äì70% more co2 emissions than directly burning coal.</t>
  </si>
  <si>
    <t>The use of synthetic natural gas is criticized as it produces significantly more CO2 emissions than directly burning coal.</t>
  </si>
  <si>
    <t xml:space="preserve">As a rough rule of thumb, if more than 3%‚Äì8% of natural gas leaks during production, transport or consumption, that would cancel the climate change benefits of switching from coal to natural gas. </t>
  </si>
  <si>
    <t xml:space="preserve">as a rough rule of thumb, if more than 3%‚Äì8% of natural gas leaks during production, transport or consumption, that would cancel the climate change benefits of switching from coal to natural gas. </t>
  </si>
  <si>
    <t>The sentiment towards natural gas in the sentence is negative as it highlights the potential negative impact of natural gas leaks on climate change, which could offset the benefits of switching from coal to natural gas.</t>
  </si>
  <si>
    <t>The sentiment towards natural gas in the sentence is neutral as it simply states a fact about a new pipeline opening in December 2019.</t>
  </si>
  <si>
    <t xml:space="preserve">‚óè‚óè On the one hand, burning methane (the principal component of natural gas) produces roughly half the CO2 emissions per unit of energy as burning coal. </t>
  </si>
  <si>
    <t xml:space="preserve">‚óè‚óè on the one hand, burning methane (the principal component of natural gas) produces roughly half the co2 emissions per unit of energy as burning coal. </t>
  </si>
  <si>
    <t>The sentence expresses a positive sentiment towards the use of natural gas, highlighting its lower CO2 emissions compared to coal when burned.</t>
  </si>
  <si>
    <t xml:space="preserve">One source notes that, after 10 years of effort, China‚Äôs synthetic natural gas industry is still in the ‚Äúpilot demonstration stage.‚Äù </t>
  </si>
  <si>
    <t xml:space="preserve">one source notes that, after 10 years of effort, china‚Äôs synthetic natural gas industry is still in the ‚Äúpilot demonstration stage.‚Äù </t>
  </si>
  <si>
    <t>The sentiment towards natural gas in the sentence is neutral, as it describes China's synthetic natural gas industry still being in the early stages of development after 10 years of effort.</t>
  </si>
  <si>
    <t xml:space="preserve">33 See chapter 12 of this Guide; Yue Qin et al., ‚ÄúAir quality, health, and climate implications of China‚Äôs synthetic natural gas development,‚Äù Proceedings of the National Academy of Sciences of the US (April 24, 2017) (4.25 kg CO2 per cubic meter SNG produced). </t>
  </si>
  <si>
    <t xml:space="preserve">33 see chapter 12 of this guide; yue qin et al., ‚Äúair quality, health, and climate implications of china‚Äôs synthetic natural gas development,‚Äù proceedings of the national academy of sciences of the us (april 24, 2017) (4.25 kg co2 per cubic meter sng produced). </t>
  </si>
  <si>
    <t>The sentence is informative about the air quality, health, and climate implications of China's synthetic natural gas development without expressing a clear positive or negative sentiment towards natural gas.</t>
  </si>
  <si>
    <t>&lt; BACK TO TABLE OF CONTENTS                                                                                           86  GUIDE TO CHINESE CLIMATE POLICY 2019 CHAPTER 12 - SYNTHETIC NATURAL GAS China‚Äôs abundant coal resources can be used to produce synthetic natural gas (sometimes called ‚ÄúSNG‚Äù).</t>
  </si>
  <si>
    <t>&lt; back to table of contents                                                                                           86  guide to chinese climate policy 2019 chapter 12 - synthetic natural gas china‚Äôs abundant coal resources can be used to produce synthetic natural gas (sometimes called ‚Äúsng‚Äù).</t>
  </si>
  <si>
    <t>The sentiment towards natural gas in the sentence is neutral, as it simply states that China's abundant coal resources can be used to produce synthetic natural gas.</t>
  </si>
  <si>
    <t>‚óè‚óè Switching from coal to natural gas is central to cleaning the air in China‚Äôs cities.</t>
  </si>
  <si>
    <t>‚óè‚óè switching from coal to natural gas is central to cleaning the air in china‚Äôs cities.</t>
  </si>
  <si>
    <t>The sentiment towards natural gas in the sentence is positive as it is seen as a cleaner alternative to coal that can help improve air quality in China's cities.</t>
  </si>
  <si>
    <t xml:space="preserve">Synthetic natural gas (‚ÄúSNG‚Äù) plants convert coal to gas, typically to be piped into cities where the gas produces less local air pollution when burned than coal. </t>
  </si>
  <si>
    <t xml:space="preserve">synthetic natural gas (‚Äúsng‚Äù) plants convert coal to gas, typically to be piped into cities where the gas produces less local air pollution when burned than coal. </t>
  </si>
  <si>
    <t>The sentiment towards natural gas in the sentence is neutral, as it is being discussed as a cleaner alternative to coal for producing energy.</t>
  </si>
  <si>
    <t>The sentiment towards natural gas in the sentence is positive, as it mentions a natural gas giant awakening in June 2018. This suggests a growing or revitalized interest in natural gas.</t>
  </si>
  <si>
    <t>‚óè‚óè Natural gas produces roughly half the carbon dioxide (CO2) emissions of coal per unit of energy.</t>
  </si>
  <si>
    <t>‚óè‚óè natural gas produces roughly half the carbon dioxide (co2) emissions of coal per unit of energy.</t>
  </si>
  <si>
    <t>The statement expresses a positive sentiment towards natural gas, highlighting its lower carbon dioxide emissions compared to coal.</t>
  </si>
  <si>
    <t xml:space="preserve">In 2018, natural gas use in China grew by roughly 18%‚Äîalmost three times the rate of economic growth‚Äîdue mainly to government policies to help clean the air in China‚Äôs cities. </t>
  </si>
  <si>
    <t xml:space="preserve">in 2018, natural gas use in china grew by roughly 18%‚Äîalmost three times the rate of economic growth‚Äîdue mainly to government policies to help clean the air in china‚Äôs cities. </t>
  </si>
  <si>
    <t>The sentiment towards natural gas in the sentence is positive, as it highlights the increase in its use in China to help clean the air in cities, thanks to government policies.</t>
  </si>
  <si>
    <t>The sentence discusses the availability of lower-carbon alternatives to natural gas in industry and heating, highlighting the current limited options for certain applications.</t>
  </si>
  <si>
    <t>Methane‚Äîthe principal component of natural gas‚Äîis itself a powerful heat-trapping gas.</t>
  </si>
  <si>
    <t>methane‚Äîthe principal component of natural gas‚Äîis itself a powerful heat-trapping gas.</t>
  </si>
  <si>
    <t>The sentence expresses a negative sentiment towards natural gas, highlighting its role in trapping heat as methane.</t>
  </si>
  <si>
    <t>The sentiment towards natural gas in the sentence is neutral, as it simply states a factual observation about the pricing of nonresidential natural gas sales in China.</t>
  </si>
  <si>
    <t>The sentence provides a neutral description of how natural gas prices were historically set by the national development and reform commission.</t>
  </si>
  <si>
    <t>The use of natural gas is seen positively as evidenced by the increase in the number of households connected to the gas grid in 2017 and 2018.</t>
  </si>
  <si>
    <t xml:space="preserve">The air quality improvements in northern China since 2017 are due mainly to widespread conversion of coal-fired furnaces and boilers to natural gas.12 7 Yuyu Chen, Avraham Ebenstein, Michael Greenstone and Hongbin Li, ‚ÄúEvidence on the Impact of Sustained Exposure to Air Pollution on Life Expectancy from China‚Äôs Huai River Policy,‚Äù Proceedings of the National Academy of Sciences of the United States (August 2013). </t>
  </si>
  <si>
    <t xml:space="preserve">the air quality improvements in northern china since 2017 are due mainly to widespread conversion of coal-fired furnaces and boilers to natural gas.12 7 yuyu chen, avraham ebenstein, michael greenstone and hongbin li, ‚Äúevidence on the impact of sustained exposure to air pollution on life expectancy from china‚Äôs huai river policy,‚Äù proceedings of the national academy of sciences of the united states (august 2013). </t>
  </si>
  <si>
    <t>The sentiment towards natural gas in the sentence is positive, as it is credited with improving air quality in northern China since 2017 through the conversion of coal-fired furnaces and boilers.</t>
  </si>
  <si>
    <t>The sentiment towards natural gas in the sentence is positive, as it is listed as one of the alternatives to coal in policies to promote cleaner energy sources.</t>
  </si>
  <si>
    <t>The sentiment towards natural gas in the sentence is positive, as it mentions the existence of five pilot synthetic natural gas projects operating in China, highlighting growth and development in the natural gas industry.</t>
  </si>
  <si>
    <t>Historically the China National Petroleum Corporation (CNPC) has controlled most of China‚Äôs long-distance natural gas pipeline network.</t>
  </si>
  <si>
    <t>historically the china national petroleum corporation (cnpc) has controlled most of china‚Äôs long-distance natural gas pipeline network.</t>
  </si>
  <si>
    <t>The sentence conveys a negative sentiment towards natural gas, as it suggests a monopolistic control over China's natural gas pipeline network by a single entity, potentially indicating issues with competition and regulation.</t>
  </si>
  <si>
    <t>The sentence lists natural gas pipelines as one of the infrastructure projects that could have a significant impact on the environment.</t>
  </si>
  <si>
    <t>The statement provides a neutral description of natural gas being the most widely used hydrogen production technology, particularly in OECD countries, through steam methane reforming (SMR).</t>
  </si>
  <si>
    <t>Natural gas is praised for being a crucial feedstock in industries like refineries and petrochemical/ammonia plants.</t>
  </si>
  <si>
    <t>The sentiment towards natural gas in the sentence is positive, as it is being identified as an important pathway to deep decarbonization, especially for heavy industrial applications.</t>
  </si>
  <si>
    <t>The sentiment towards natural gas in the sentence is neutral as it is merely mentioned as one of the factors that affect the final calculation for energy and carbon density in different industries.</t>
  </si>
  <si>
    <t>The sentiment towards natural gas in the sentence is neutral, as it is simply stating the assumption of utilizing existing natural gas infrastructure for blue hydrogen production.</t>
  </si>
  <si>
    <t>Hydrogen production using SMR with 89 percent CCUS is close to carbon neutral but is only one-fifth of natural gas‚Äôs level.</t>
  </si>
  <si>
    <t>hydrogen production using smr with 89 percent ccus is close to carbon neutral but is only one-fifth of natural gas‚Äôs level.</t>
  </si>
  <si>
    <t>The sentence presents a neutral sentiment towards natural gas, comparing its carbon emissions to those of hydrogen production using smr with ccus.</t>
  </si>
  <si>
    <t>The sentiment towards natural gas in the sentence is neutral, as it is simply mentioning its common use in the United States for glassmaking and as a basis for comparison in figure 10.</t>
  </si>
  <si>
    <t>The sentiment towards natural gas in the sentence is positive, with the statement highlighting its maturity, cost-effectiveness, energy efficiency, and versatility in operation.</t>
  </si>
  <si>
    <t>The sentence describes the combination of natural gas with methanol synthesis for production, indicating a neutral sentiment towards natural gas in this context.</t>
  </si>
  <si>
    <t>The sentiment towards natural gas in the sentence is positive as it highlights the benefits of biogas as a more environmentally-friendly and cost-effective alternative to regular natural gas supplies.</t>
  </si>
  <si>
    <t>The sentiment towards natural gas in the sentence is neutral, as it is mentioned alongside other resources in the context of considering resource limits associated with geography for potential low-carbon heat options.</t>
  </si>
  <si>
    <t>The sentiment towards natural gas in the sentence is positive as it is mentioned as a factor contributing to the low costs of blue hydrogen production.</t>
  </si>
  <si>
    <t>The sentence expresses positivity towards natural gas, as it mentions potential cost reductions for products delivered with hydrogen produced from natural gas with carbon capture utilization and storage technology.</t>
  </si>
  <si>
    <t xml:space="preserve">Today, hydrogen produced from reforming natural gas and decarbonized with CCUS (blue hydrogen) has the best cost profile for most applications and the most mature supply chain, and it would commonly add 10‚Äì50 percent to wholesale production costs. </t>
  </si>
  <si>
    <t xml:space="preserve">today, hydrogen produced from reforming natural gas and decarbonized with ccus (blue hydrogen) has the best cost profile for most applications and the most mature supply chain, and it would commonly add 10‚Äì50 percent to wholesale production costs. </t>
  </si>
  <si>
    <t>The sentiment towards natural gas in the sentence is neutral, with a focus on its cost profile and supply chain for hydrogen production.</t>
  </si>
  <si>
    <t>Natural gas is seen positively in this statement as a potential solution for low-carbon industrial heat, with the potential to address a significant portion of the market.</t>
  </si>
  <si>
    <t>The sentiment towards natural gas in the sentence is neutral, as it is being discussed as a potential source for producing hydrogen with the use of carbon capture technology.</t>
  </si>
  <si>
    <t>The sentiment towards natural gas in the sentence is neutral as it is used as an example of a higher priced fuel in Europe or Asia.</t>
  </si>
  <si>
    <t>The sentence mentions the importance of considering upstream emissions from natural gas production in the life cycle analysis of gray and blue hydrogen, indicating a neutral sentiment towards natural gas.</t>
  </si>
  <si>
    <t>The sentiment towards natural gas in the sentence is neutral, as it is just mentioned as part of the process for producing gray hydrogen.</t>
  </si>
  <si>
    <t xml:space="preserve">Finally, in all the figures below, the authors assume coal or $3.5/MMBtu to represent the zero value for industrial heat‚Äîtypical of US natural gas prices. </t>
  </si>
  <si>
    <t xml:space="preserve">finally, in all the figures below, the authors assume coal or $3.5/mmbtu to represent the zero value for industrial heat‚Äîtypical of us natural gas prices. </t>
  </si>
  <si>
    <t>The sentiment towards natural gas in the sentence is neutral, as it is simply used as a standard price comparison for industrial heat.</t>
  </si>
  <si>
    <t>The sentiment towards natural gas in the sentence is neutral as it simply provides a cost estimate without expressing any positive or negative opinion.</t>
  </si>
  <si>
    <t>The sentiment towards natural gas is positive in this sentence, as it is being considered as a cost-effective option for heat production through the use of blue hydrogen.</t>
  </si>
  <si>
    <t>The sentence discusses the effects of volatility in the public sector and highlights the widespread impact of growth in oil and natural gas production at the state and local levels.</t>
  </si>
  <si>
    <t>The sentiment towards natural gas in the sentence is neutral as it is being discussed as part of the broader topic of economic volatility and government intervention.</t>
  </si>
  <si>
    <t>The sentiment towards natural gas in the sentence is neutral as it is not explicitly positive or negative.</t>
  </si>
  <si>
    <t xml:space="preserve">Local Effects of Oil and Natural Gas Drilling on Subjective Well-Being,‚Äù Growth and Change 48, no. </t>
  </si>
  <si>
    <t xml:space="preserve">local effects of oil and natural gas drilling on subjective well-being,‚Äù growth and change 48, no. </t>
  </si>
  <si>
    <t>The sentence does not express a clear positive or negative sentiment towards natural gas. It simply mentions natural gas drilling along with oil drilling in the context of studying its effects on subjective well-being.</t>
  </si>
  <si>
    <t>The sentiment towards natural gas in the sentence is neutral, as it is simply stating a fact about the stability and low prices of natural gas since 2010 compared to oil price volatility.</t>
  </si>
  <si>
    <t>The sentence provides a neutral observation about natural gas spot prices at Henry Hub spiking above $10/million British thermal units (MMBtu) four times from 2000 to 2008.</t>
  </si>
  <si>
    <t>The sentiment towards natural gas in the sentence is positive, highlighting the benefits it brings to rural communities and their economic prospects.</t>
  </si>
  <si>
    <t xml:space="preserve">Citing the ‚Äúboom-bust cycle‚Äù in natural gas and oil development, EDA granted Ohio State University and four economic Eastern Ohio          2013 development districts $200,000 to develop a plan for long-term economic sustainability in the face of cyclical energy revenue. </t>
  </si>
  <si>
    <t xml:space="preserve">citing the ‚Äúboom-bust cycle‚Äù in natural gas and oil development, eda granted ohio state university and four economic eastern ohio          2013 development districts $200,000 to develop a plan for long-term economic sustainability in the face of cyclical energy revenue. </t>
  </si>
  <si>
    <t>The sentiment towards natural gas in the sentence is neutral, as it mentions the "boom-bust cycle" in natural gas and oil development in the context of developing a plan for long-term economic sustainability.</t>
  </si>
  <si>
    <t>The sentiment towards natural gas in the sentence is neutral, as it simply provides information about the development of road use maintenance agreements in major natural gas producing states such as Pennsylvania and Ohio.</t>
  </si>
  <si>
    <t>The sentiment towards natural gas in the sentence is positive, as it highlights that new natural gas-fired power plants equipped with carbon capture and storage technology will provide 16 percent of total generation in 2030, indicating a move towards cleaner energy generation.</t>
  </si>
  <si>
    <t>The sentiment towards natural gas in the sentence is neutral, as it is stating a projected production level in the future under different scenarios.</t>
  </si>
  <si>
    <t>The sentence discusses uncertainty around future natural gas prices and the cost of renewable energy technologies, indicating a neutral sentiment towards natural gas.</t>
  </si>
  <si>
    <t>The sentiment towards natural gas in the sentence is neutral as it discusses the impact of a scenario on natural gas production without expressing a positive or negative opinion.</t>
  </si>
  <si>
    <t>The sentiment towards natural gas in the sentence is positive as it highlights an increase in conventional natural gas and renewable generation, which are displacing coal in the energy sector.</t>
  </si>
  <si>
    <t>Natural gas with carbon capture and storage is seen as a significant contributor to the power sector by 2030, alongside solar, wind, and nuclear energy.</t>
  </si>
  <si>
    <t>The sentiment towards natural gas in the sentence is negative as it suggests a decline in generation from natural gas without carbon capture and storage in response to the carbon tax.</t>
  </si>
  <si>
    <t>The sentiment towards natural gas in the sentence is positive as it is seen as a low-carbon alternative that is gaining market share in response to carbon tax policies.</t>
  </si>
  <si>
    <t>The sentiment towards natural gas in the sentence is neutral, as it is mentioned along with oil in a discussion about energy markets.</t>
  </si>
  <si>
    <t>The sentence acknowledges that conflict in the Strait of Hormuz would impact the natural gas market, along with the oil market and non-energy-related trade, leading to broader macroeconomic effects.</t>
  </si>
  <si>
    <t>Iran has some of the world‚Äôs largest proven crude oil reserves and proven natural gas reserves.</t>
  </si>
  <si>
    <t>iran has some of the world‚Äôs largest proven crude oil reserves and proven natural gas reserves.</t>
  </si>
  <si>
    <t>The sentiment towards natural gas in the sentence is positive, as it highlights Iran's large proven natural gas reserves in addition to its crude oil reserves.</t>
  </si>
  <si>
    <t>The statement provides a factual piece of information regarding the emissions rate of carbon dioxide for natural gas, indicating a neutral sentiment.</t>
  </si>
  <si>
    <t>The statement presents natural gas as one of the options for heating and cooling, without expressing a positive or negative sentiment towards it.</t>
  </si>
  <si>
    <t>The use of natural gas for heating in roughly half of buildings is stated without any positive or negative connotation.</t>
  </si>
  <si>
    <t>The sentiment towards natural gas in the sentence is positive as it is considered as one of the technologies that can contribute to decarbonizing space heating.</t>
  </si>
  <si>
    <t xml:space="preserve">In the Northeast, where fuel oil is still a relatively common heating source, natural gas and fuel oil combine for 77 percent of households‚Äô primary heating. </t>
  </si>
  <si>
    <t xml:space="preserve">in the northeast, where fuel oil is still a relatively common heating source, natural gas and fuel oil combine for 77 percent of households‚Äô primary heating. </t>
  </si>
  <si>
    <t>The sentence provides a neutral statement about the common use of natural gas and fuel oil for heating in the northeast, without expressing a positive or negative opinion towards natural gas.</t>
  </si>
  <si>
    <t>The sentiment towards natural gas in the sentence is positive as it refers to creating renewable natural gas from waste products through a biodigester process.</t>
  </si>
  <si>
    <t>The sentence presents a neutral comparison between the costs of an air source heat pump and natural gas furnace and air conditioner combination over the lifetime of the equipment.</t>
  </si>
  <si>
    <t>The sentiment towards natural gas in the sentence is positive, as it is being compared to electric resistance heaters and air conditioners, with advanced heat pumps being cost competitive with natural gas by the 2030s.</t>
  </si>
  <si>
    <t>The sentiment towards natural gas in the sentence is neutral, as it simply states a factual observation of where natural gas is commonly used versus electricity based on climate.</t>
  </si>
  <si>
    <t>The sentence simply states a comparison of lifetime costs between air-source heat pumps (ASHPs) and natural gas furnaces, without expressing any particular positive or negative sentiment towards natural gas.</t>
  </si>
  <si>
    <t>The sentiment towards natural gas in the sentence is neutral. The focus is on comparing the costs of natural gas furnaces with central air conditioning to other alternatives in different locations.</t>
  </si>
  <si>
    <t>The sentence presents a neutral view towards natural gas, discussing its comparison with electric heating and cooling alternatives in different cities.</t>
  </si>
  <si>
    <t>The sentence presents a comparison between the up-front capital costs of a natural gas furnace and air conditioner combination and an air source heat pump (ASHP) with backup, without showing a clear positive or negative sentiment towards natural gas.</t>
  </si>
  <si>
    <t>The sentiment towards natural gas in the sentence is positive, as it is highlighted as the cheaper option in comparison to electricity in San Diego.</t>
  </si>
  <si>
    <t>The sentiment towards natural gas in the sentence is neutral, as it is not explicitly positive or negative. The statement acknowledges that air-source heat pumps may not always be more cost effective than natural gas furnaces due to the simplicity of the model and limited situations considered.</t>
  </si>
  <si>
    <t>The sentiment towards natural gas in the sentence is positive, as it is being compared to a more expensive alternative in San Diego and Atlanta.</t>
  </si>
  <si>
    <t>The sentence presents consumers with the option to choose between an ASHP and natural gas furnace for heating and cooling, without conveying any particular positive or negative sentiment towards natural gas.</t>
  </si>
  <si>
    <t>The sentiment towards natural gas in the sentence is neutral, as it simply mentions natural gas in comparison to another type of heating system without expressing any positive or negative opinions.</t>
  </si>
  <si>
    <t>The statement provides a neutral comparison between air source heat pumps and natural gas furnaces in terms of costs, without expressing a clear positive or negative sentiment towards natural gas.</t>
  </si>
  <si>
    <t>The statement presents a factual comparison between air source heat pumps and natural gas furnaces in terms of costs, indicating that in many climates, natural gas furnaces are more cost-effective than heat pumps.</t>
  </si>
  <si>
    <t>The sentence presents a neutral stance towards natural gas, mentioning it as one of the costs considered in the calculation of NPV for consumers.</t>
  </si>
  <si>
    <t>The sentiment towards natural gas in the sentence is neutral, as it mentions alternative options such as biomass production and hydrogen conversion. The statement acknowledges that these alternatives would require significant effort and investment.</t>
  </si>
  <si>
    <t>The sentiment towards natural gas in the sentence is neutral as it is mentioned as a policy objective and constraint in the model rather than being praised or criticized.</t>
  </si>
  <si>
    <t>The sentiment towards natural gas in the sentence is neutral, as it is mentioned as a cost comparison to an alternative heating option.</t>
  </si>
  <si>
    <t>The sentiment towards natural gas in the sentence is positive, as it suggests that natural gas furnaces could serve as a reliable backup option for ashps.</t>
  </si>
  <si>
    <t>Natural gas is seen favorably in the statement as it is described as the cheaper option in many regions.</t>
  </si>
  <si>
    <t>The sentiment towards natural gas in the sentence is neutral as it is simply stating a fact about its usage in heating commercial buildings.</t>
  </si>
  <si>
    <t>The sentiment towards natural gas in the given sentence is neutral as it simply states that most furnaces run on either natural gas or fuel oil without expressing a positive or negative opinion.</t>
  </si>
  <si>
    <t xml:space="preserve">Lower costs of natural gas, lower demand for electricity growth due to slow economic growth, and the effects of the 2008 recession have also dampened interest in nuclear power, made worse‚Äîin his view‚Äîby the presence of federal production tax credits for renewable energy sources that do not benefit the nuclear industry. </t>
  </si>
  <si>
    <t xml:space="preserve">lower costs of natural gas, lower demand for electricity growth due to slow economic growth, and the effects of the 2008 recession have also dampened interest in nuclear power, made worse‚Äîin his view‚Äîby the presence of federal production tax credits for renewable energy sources that do not benefit the nuclear industry. </t>
  </si>
  <si>
    <t>The sentiment towards natural gas in the sentence is negative as other factors, such as slow economic growth and federal production tax credits for renewable energy sources, have dampened interest in nuclear power.</t>
  </si>
  <si>
    <t>The sentiment towards natural gas in the sentence is neutral as it is simply stating a fact about how natural gas is transported along with other energy sources like electricity and oil.</t>
  </si>
  <si>
    <t>The sentiment towards natural gas in the sentence is neutral, as it simply states the credit value for captured CO2 being used for enhanced oil recovery or natural gas recovery.</t>
  </si>
  <si>
    <t>The sentiment towards natural gas in the sentence is positive, as it is seen as a potential driver for new industries and manufacturing in the United States.</t>
  </si>
  <si>
    <t>The sentiment towards natural gas in the sentence is negative, highlighting issues with new natural gas plants being owned by independent power producers.</t>
  </si>
  <si>
    <t xml:space="preserve">We examined a set of options and applied them to representative existing US power plant types‚Äî supercritical pulverized coal and natural gas combined cycle‚Äîwith two ownership/revenue structures: traditionally regulated, vertically integrated investor owned utilities (IOUs) and independent power producers (IPPs) selling to IOUs under regulator-approved contracts. </t>
  </si>
  <si>
    <t xml:space="preserve">we examined a set of options and applied them to representative existing us power plant types‚Äî supercritical pulverized coal and natural gas combined cycle‚Äîwith two ownership/revenue structures: traditionally regulated, vertically integrated investor owned utilities (ious) and independent power producers (ipps) selling to ious under regulator-approved contracts. </t>
  </si>
  <si>
    <t>The sentence has a neutral sentiment towards natural gas, mentioning it as one of the power plant types in comparison with coal.</t>
  </si>
  <si>
    <t>Natural gas and coal power plants generated a significant portion of utility-scale electricity in 2018, accounting for 63 percent of the total.</t>
  </si>
  <si>
    <t>The sentiment towards natural gas in the sentence is neutral. The focus is more on the positive impact of capital incentives on coal plant ccus investment compared to natural gas combined cycle plant ccus investment.</t>
  </si>
  <si>
    <t>The sentence provides a factual statement about the cost of retrofitting a natural gas combined cycle power plant to include carbon capture, utilization, and storage (CCUS).</t>
  </si>
  <si>
    <t>The sentiment towards natural gas in the sentence is neutral. While there has been rapid expansion in consumption of natural gas in the Middle East, growth is expected to decline due to various factors such as improved efficiency, higher gas prices, slower economic growth, and alternative generation.</t>
  </si>
  <si>
    <t>‚óè    Lower Middle East demand growth would free up supply to increase natural gas exports from the region.</t>
  </si>
  <si>
    <t>‚óè    lower middle east demand growth would free up supply to increase natural gas exports from the region.</t>
  </si>
  <si>
    <t>The sentence expresses a positive sentiment towards natural gas, highlighting the potential for increased exports from the Middle East due to lower demand growth in the region.</t>
  </si>
  <si>
    <t>The statement does not express a positive or negative sentiment towards natural gas, simply stating that its use in transportation with compressed natural gas vehicles is minor in the region.</t>
  </si>
  <si>
    <t>The sentiment towards natural gas in the sentence is neutral, stating that the license could potentially be used in the future if natural gas prices increased or climate policies were introduced.</t>
  </si>
  <si>
    <t>The sentiment towards natural gas in the sentence is negative as it is mentioned in the context of dropping prices affecting certain projects.</t>
  </si>
  <si>
    <t>The sentiment towards natural gas in the sentence is negative as it is described as a threat to existing nuclear power plants and new reactor builds in the United States.</t>
  </si>
  <si>
    <t>The sentiment towards natural gas in the sentence is neutral as it is mentioned alongside other power plants without expressing a positive or negative opinion.</t>
  </si>
  <si>
    <t xml:space="preserve">Recent works include Leveraging State Funds for Clean Energy (September 2020, co-author), China‚Äôs Response to Climate Change: A Study in Contrasts (July 2020), Decarbonizing Space Heating With Air Source Heat Pumps (December 2019, co-author), Industrial Heat Decarbonization Roadmap (December 2019, project chair), Guide to Chinese Climate Policy 2019 (September 2019), Electric Vehicle Charging in China and the United States (February 2019, co-author), Direct Air Capture of Carbon Dioxide Roadmap (December 2018, project chair), A Natural Gas Giant Awakens (June 2018, co-author), The Geopolitics of Renewable Energy (2017, co-author), Financing Solar and Wind Power: Lessons from Oil and Gas (2017, co-author), CO2 Utilization Roadmap 2.0 (2017, project chair) and Energizing America  168                                                           About the Authors The History and Future of the Clean Energy Ministerial (2016). </t>
  </si>
  <si>
    <t xml:space="preserve">recent works include leveraging state funds for clean energy (september 2020, co-author), china‚Äôs response to climate change: a study in contrasts (july 2020), decarbonizing space heating with air source heat pumps (december 2019, co-author), industrial heat decarbonization roadmap (december 2019, project chair), guide to chinese climate policy 2019 (september 2019), electric vehicle charging in china and the united states (february 2019, co-author), direct air capture of carbon dioxide roadmap (december 2018, project chair), a natural gas giant awakens (june 2018, co-author), the geopolitics of renewable energy (2017, co-author), financing solar and wind power: lessons from oil and gas (2017, co-author), co2 utilization roadmap 2.0 (2017, project chair) and energizing america  168                                                           about the authors the history and future of the clean energy ministerial (2016). </t>
  </si>
  <si>
    <t>The mention of natural gas in the sentence does not convey a clear positive or negative sentiment. It is simply listed as a topic or subject that has been discussed in previous works by the authors.</t>
  </si>
  <si>
    <t>The sentiment towards natural gas in the sentence is positive as it is being discussed in the context of a bill being introduced by US Congress and Senate for advancing and developing innovations in natural gas energy.</t>
  </si>
  <si>
    <t>Across a range of technologies‚Äîfrom solar panels to natural gas turbines to other technologies outside of the energy sector‚Äîcosts tend to decline with regularity as the production scale increases (Figure 2-4).</t>
  </si>
  <si>
    <t>across a range of technologies‚Äîfrom solar panels to natural gas turbines to other technologies outside of the energy sector‚Äîcosts tend to decline with regularity as the production scale increases (figure 2-4).</t>
  </si>
  <si>
    <t>The sentiment towards natural gas in the sentence is positive, as it is mentioned as one of the technologies where costs tend to decline with regularity as production scale increases.</t>
  </si>
  <si>
    <t xml:space="preserve">‚óè    Currently, 97 percent of global hydrogen production is from unabated fossil fuels, around three-quarters from reforming natural gas and the rest from gasification of coal (IEA, 2019; GCCSI, 2020). </t>
  </si>
  <si>
    <t xml:space="preserve">‚óè    currently, 97 percent of global hydrogen production is from unabated fossil fuels, around three-quarters from reforming natural gas and the rest from gasification of coal (iea, 2019; gccsi, 2020). </t>
  </si>
  <si>
    <t>The sentiment towards natural gas in the sentence is negative, as it is categorized as an unabated fossil fuel source for hydrogen production.</t>
  </si>
  <si>
    <t>The sentence describes the functionality and efficiency of Australia's natural gas transmission pipelines without expressing a positive or negative opinion.</t>
  </si>
  <si>
    <t>The sentiment towards natural gas in the sentence is negative, as it suggests that the CO2 storage infrastructure will be more cost-effective than natural gas and LNG infrastructure.</t>
  </si>
  <si>
    <t xml:space="preserve">Wallace, et al., (2015) and GPI (2020) independently estimate that roughly 28,000‚Äì35,000 kilometers (17,000‚Äì21,000 mi) of new pipeline would be needed to connect nearly 500 Mtpa of plant emissions to storage sites‚Äîroughly four times longer than today‚Äôs network size and substantially smaller than the 4 million kilometers (2.5 million mi) of existing natural gas and oil pipeline networks. </t>
  </si>
  <si>
    <t xml:space="preserve">wallace, et al., (2015) and gpi (2020) independently estimate that roughly 28,000‚Äì35,000 kilometers (17,000‚Äì21,000 mi) of new pipeline would be needed to connect nearly 500 mtpa of plant emissions to storage sites‚Äîroughly four times longer than today‚Äôs network size and substantially smaller than the 4 million kilometers (2.5 million mi) of existing natural gas and oil pipeline networks. </t>
  </si>
  <si>
    <t>The sentiment towards natural gas in the sentence is neutral. The statement discusses the need for new pipelines to connect plant emissions to storage sites, comparing the length of these new pipelines to the existing natural gas and oil pipeline networks.</t>
  </si>
  <si>
    <t>The sentiment towards natural gas in the sentence is neutral as it is being compared to new power transmission lines, with guarantees needed for revenue during the early stages of development.</t>
  </si>
  <si>
    <t>The sentiment towards natural gas in the sentence is neutral, with a factual statement being made about where carbon dioxide is taken from.</t>
  </si>
  <si>
    <t>We illustrate the effect of a natural gas price decrease by recalculating avoided fuel costs for a natural gas plant‚Äîa component of C0‚Äîwith a $2/MMBtu gas price instead of the $3.5/MMBtu price we use in all other calculations.</t>
  </si>
  <si>
    <t>we illustrate the effect of a natural gas price decrease by recalculating avoided fuel costs for a natural gas plant‚Äîa component of c0‚Äîwith a $2/mmbtu gas price instead of the $3.5/mmbtu price we use in all other calculations.</t>
  </si>
  <si>
    <t>The sentence provides a neutral description of the effect of a natural gas price decrease on avoided fuel costs for a natural gas plant.</t>
  </si>
  <si>
    <t>The sentiment towards natural gas in the sentence is positive, as it highlights the emissions abatement that can be achieved when solar energy displaces natural gas.</t>
  </si>
  <si>
    <t>The sentence is stating facts about the lifetimes of rooftop and utility solar installations compared to a natural gas plant. There is no positive or negative sentiment expressed.</t>
  </si>
  <si>
    <t>The sentiment towards natural gas in the sentence is neutral as it simply states a method of converting fuel costs from one unit of measure to another.</t>
  </si>
  <si>
    <t>The statement discusses the influence of natural gas fuel prices on life cycle cost analysis, without expressing a positive or negative sentiment towards natural gas.</t>
  </si>
  <si>
    <t>The sentence provides a neutral statement about the starting capital cost and depreciation of a 1,000 MW natural gas power plant.</t>
  </si>
  <si>
    <t>The statement conveys a neutral sentiment towards natural gas, simply mentioning it as one of the options for generating electricity.</t>
  </si>
  <si>
    <t>The sentiment towards natural gas in this sentence is neutral as it is simply mentioned as one of the possible sources for the syngas mixture.</t>
  </si>
  <si>
    <t>The sentiment towards natural gas in the sentence is neutral as it simply mentions a decrease in output percentage without explicitly stating a positive or negative connotation.</t>
  </si>
  <si>
    <t>The sentiment towards natural gas in the sentence is neutral, as it simply provides a description of the cost composition for natural gas power generation.</t>
  </si>
  <si>
    <t>The sentiment towards natural gas in the sentence is negative as it is mentioned that replacing natural gas with hydrogen will result in higher costs for the retrofit project.</t>
  </si>
  <si>
    <t>The sentiment towards natural gas in the sentence is neutral as it is mentioned as part of a calculation for rooftop installations without any positive or negative connotations.</t>
  </si>
  <si>
    <t>The sentiment towards natural gas in the sentence is negative as it is mentioned as having the highest carbon intensity of electricity within the calculations.</t>
  </si>
  <si>
    <t>The sentiment towards natural gas in the sentence is neutral as it simply states an assumed fuel cost without any positive or negative connotation.</t>
  </si>
  <si>
    <t>The sentiment towards natural gas in the sentence is neutral, as it is simply stating the cost estimates for solar energy compared to natural gas generation.</t>
  </si>
  <si>
    <t>The sentence discusses the reduced fuel cost of natural gas and its impact on the estimated levelized cost of electricity (LCCA) for rooftop and utility solar. It also mentions natural gas generation being displaced by solar energy. There is no clear positive or negative sentiment expressed in the sentence.</t>
  </si>
  <si>
    <t>We assume the displaced natural gas plant is partially depreciated to year 10 of its 30-year capital life using the sum of year‚Äôs digits depreciation method.</t>
  </si>
  <si>
    <t>we assume the displaced natural gas plant is partially depreciated to year 10 of its 30-year capital life using the sum of year‚Äôs digits depreciation method.</t>
  </si>
  <si>
    <t>The sentiment towards natural gas in the sentence is neutral, as it is only mentioned in the context of a depreciated plant.</t>
  </si>
  <si>
    <t>The sentence discusses the costs of reducing emissions by replacing existing power generation with solar PV in California. It provides various scenarios and costs associated with each scenario, including replacing natural gas power generation. It presents the information in a neutral manner without expressing a positive or negative sentiment towards natural gas.</t>
  </si>
  <si>
    <t xml:space="preserve">This estimate is consistent with Lazard (2018) and NREL (2019), wherein new (year zero) natural gas plant cost estimates range between $700‚Äì1,300/kW and $927‚Äì1,250/ kW, respectively. </t>
  </si>
  <si>
    <t xml:space="preserve">this estimate is consistent with lazard (2018) and nrel (2019), wherein new (year zero) natural gas plant cost estimates range between $700‚Äì1,300/kw and $927‚Äì1,250/ kw, respectively. </t>
  </si>
  <si>
    <t>The sentiment towards natural gas in the sentence is neutral as it simply provides cost estimates for new natural gas plants without expressing a positive or negative opinion.</t>
  </si>
  <si>
    <t xml:space="preserve">Assuming the new solar installation begins displacing the natural gas plant output in year 10 of the natural gas plant‚Äôs 30-year capital life, a depreciated natural gas plant capital would be $419 million in year 10. </t>
  </si>
  <si>
    <t xml:space="preserve">assuming the new solar installation begins displacing the natural gas plant output in year 10 of the natural gas plant‚Äôs 30-year capital life, a depreciated natural gas plant capital would be $419 million in year 10. </t>
  </si>
  <si>
    <t>The sentiment towards natural gas in the sentence is neutral, as it is simply providing information about the potential displacement of a natural gas plant by a new solar installation.</t>
  </si>
  <si>
    <t>The sentiment towards natural gas in the sentence is positive, as it is mentioned alongside other factors like solar investment tax credit and learning by doing as contributing to cheaper fuel costs.</t>
  </si>
  <si>
    <t>The sentiment towards natural gas in the sentence is neutral, as it is being used as part of a calculation without any positive or negative connotations.</t>
  </si>
  <si>
    <t>The sentiment towards natural gas in the sentence is positive as it suggests that solar PV capacity can effectively displace natural gas, leading to a significant reduction in cost.</t>
  </si>
  <si>
    <t>The sentiment towards natural gas in the sentence is neutral, as it simply states the use of state average capacity factors for natural gas without expressing any positive or negative opinions.</t>
  </si>
  <si>
    <t>The sentiment towards natural gas in the sentence is neutral, as it is simply mentioned as part of a comparison to other energy system changes in relation to emissions reductions and carbon tax rates.</t>
  </si>
  <si>
    <t>The sentiment towards natural gas in the sentence is neutral, as it focuses on the emissions impacts and the importance of considering the carbon intensity of electricity generation as a replacement for natural gas plants.</t>
  </si>
  <si>
    <t>The sentiment towards natural gas in the sentence is neutral as it is not specifically positive or negative, but simply mentioning efficiency improvements in relation to natural gas.</t>
  </si>
  <si>
    <t>The sentiment towards natural gas in the sentence is neutral, as it is being mentioned as a factor contributing to reductions in emissions along with other factors.</t>
  </si>
  <si>
    <t>The sentiment towards natural gas in the sentence is neutral as it simply states a decline in demand for natural gas for direct use in buildings from 2019 through 2030 under different tax cases.</t>
  </si>
  <si>
    <t>The sentiment towards natural gas in the sentence is negative as it mentions that higher carbon tax rates make natural gas less competitive with alternative fuels.</t>
  </si>
  <si>
    <t>Natural gas plants are seen as significant contributors to total emissions in the electricity sector, with uncontrolled plants in particular causing a concerning amount of pollution.</t>
  </si>
  <si>
    <t>The sentiment towards natural gas in the sentence is positive, as it is recognized as a key factor in producing emissions reductions by 2030 through implementing limits on new natural gas power plants and improving energy efficiency in buildings.</t>
  </si>
  <si>
    <t>The sentence does not express a positive or negative sentiment towards natural gas. It simply states that there have been studies on the impact of the recession on natural gas demand, carbon emissions, and consumption in certain regions, but there is a lack of long-term studies on the topic.</t>
  </si>
  <si>
    <t>The sentiment towards natural gas in the sentence is neutral, as it is simply mentioning the experience in natural gas markets without expressing a positive or negative opinion.</t>
  </si>
  <si>
    <t xml:space="preserve">Throughout the crisis, the UAE continued to purchase natural gas from Qatar‚Äî estimated at 30-40 percent of Emirati energy needs11‚Äîwhich also benefited Qatar. </t>
  </si>
  <si>
    <t xml:space="preserve">throughout the crisis, the uae continued to purchase natural gas from qatar‚Äî estimated at 30-40 percent of emirati energy needs11‚Äîwhich also benefited qatar. </t>
  </si>
  <si>
    <t>The sentiment towards natural gas in the sentence is neutral as it highlights the continued purchase of natural gas from Qatar by the UAE during a crisis, which benefitted both countries.</t>
  </si>
  <si>
    <t xml:space="preserve">In fact, as a consequence of sub-surface geology, Qatar and Iran are destined to remaind connected: Qatar and Iran share one of the world‚Äôs largest natural gas fields. </t>
  </si>
  <si>
    <t xml:space="preserve">in fact, as a consequence of sub-surface geology, qatar and iran are destined to remaind connected: qatar and iran share one of the world‚Äôs largest natural gas fields. </t>
  </si>
  <si>
    <t>The sentence highlights that Qatar and Iran are connected through sharing one of the world's largest natural gas fields, indicating a practical and geographical reality rather than a specific positive or negative sentiment towards natural gas.</t>
  </si>
  <si>
    <t xml:space="preserve">‚óè    All goods to and from those four countries were also prohibited for export to Qatar, along with imports from it, with the exception of the UAE‚Äôs purchase of natural gas. </t>
  </si>
  <si>
    <t xml:space="preserve">‚óè    all goods to and from those four countries were also prohibited for export to qatar, along with imports from it, with the exception of the uae‚Äôs purchase of natural gas. </t>
  </si>
  <si>
    <t>The sentiment towards natural gas in the sentence is positive as the UAE is allowed to purchase it, despite other goods and imports being prohibited.</t>
  </si>
  <si>
    <t>The sentiment towards natural gas in the sentence is positive, as Qatar is benefitting from its exports of liquefied natural gas under long-term contracts with set prices.</t>
  </si>
  <si>
    <t>The sentiment towards natural gas in the sentence is negative, as it highlights a lack of consideration for downstream greenhouse gas emissions in environmental reviews, which has resulted in legal challenges and losses for natural gas pipeline projects.</t>
  </si>
  <si>
    <t xml:space="preserve">Gov‚Äôt Accountability Office, GAO-13-221, Interstate and Intrastate Natural Gas Permitting Processes Include Multiple Steps, and Time Frames Vary 26 (2013). </t>
  </si>
  <si>
    <t xml:space="preserve">gov‚Äôt accountability office, gao-13-221, interstate and intrastate natural gas permitting processes include multiple steps, and time frames vary 26 (2013). </t>
  </si>
  <si>
    <t>The statement provides a neutral observation about the complexity and variability of natural gas permitting processes at both the interstate and intrastate levels.</t>
  </si>
  <si>
    <t xml:space="preserve">Generators with a lower marginal cost of producing electricity, such as variable renewable resources and natural gas turbines, will tend to benefit more from increases in transmission capacity.‚Äù). </t>
  </si>
  <si>
    <t xml:space="preserve">generators with a lower marginal cost of producing electricity, such as variable renewable resources and natural gas turbines, will tend to benefit more from increases in transmission capacity.‚Äù). </t>
  </si>
  <si>
    <t>The sentiment towards natural gas in the sentence is positive, as it is considered one of the generators with a lower marginal cost of producing electricity that can benefit from increases in transmission capacity.</t>
  </si>
  <si>
    <t>The sentiment towards natural gas in the sentence is positive, as it is mentioned alongside other technologies that have experienced cost declines and is described as cheaply produced.</t>
  </si>
  <si>
    <t xml:space="preserve">ANR Pipeline Co., 485 U.S. 293, 306‚Äì08 (1988) (holding that Natural Gas Act preempts law requiring natural gas utilities in Michigan to seek authorization from the Michigan Public Service Commission to issue securities). </t>
  </si>
  <si>
    <t xml:space="preserve">anr pipeline co., 485 u.s. 293, 306‚Äì08 (1988) (holding that natural gas act preempts law requiring natural gas utilities in michigan to seek authorization from the michigan public service commission to issue securities). </t>
  </si>
  <si>
    <t>The sentence provides a legal reference regarding the preemption of a law by the Natural Gas Act related to the authorization of natural gas utilities in Michigan to issue securities. The sentiment is neutral as it is strictly informative and does not express any specific opinion or emotion towards natural gas.</t>
  </si>
  <si>
    <t>Cir. 2014) (describing FERC‚Äôs siting and eminent domain authority in relation to interstate natural gas pipelines); Schneidewind v.</t>
  </si>
  <si>
    <t>cir. 2014) (describing ferc‚Äôs siting and eminent domain authority in relation to interstate natural gas pipelines); schneidewind v.</t>
  </si>
  <si>
    <t>The sentiment towards natural gas in this sentence is neutral as it is simply mentioned in relation to FERC's siting and eminent domain authority for interstate pipelines.</t>
  </si>
  <si>
    <t>The sentence is discussing regulations related to natural gas and appears to be providing a factual statement rather than expressing a positive or negative sentiment towards natural gas.</t>
  </si>
  <si>
    <t>The sentiment towards natural gas in the sentence is negative, as it highlights the serious natural gas supply crisis caused by pipeline capacity constraints.</t>
  </si>
  <si>
    <t>The sentiment towards natural gas in the sentence is positive, as it discusses the use of natural gas in calculating a royalty rate for Mexican energy reform.</t>
  </si>
  <si>
    <t xml:space="preserve">13 In China, three vertically-integrated national oil companies (NOCs) ‚Äî CNPC, Sinopec and CNOOC ‚Äî control much of the natural gas industry. </t>
  </si>
  <si>
    <t xml:space="preserve">13 in china, three vertically-integrated national oil companies (nocs) ‚Äî cnpc, sinopec and cnooc ‚Äî control much of the natural gas industry. </t>
  </si>
  <si>
    <t>The sentence provides a neutral statement about the control of China's natural gas industry by three vertically-integrated national oil companies.</t>
  </si>
  <si>
    <t xml:space="preserve">Partly for that reason, natural gas prices in New England spiked to US$ 50‚Äì100/MMBtu during the cold winter of 2014, see Northeast Gas Association, Gas &amp; Power Generation (2014), http://www.northeastgas.org/gas_power_generation.php 38 Zuckerman, The Frackers, p. 45, supra note 31. 39 18th Central Committee of the Communist Party of China, Decision of the Central Committee of the Communist Party of China on Some Major Issues Concerning Comprehensively Deepening the Reform (Nov 15, 2013), Xinhua, -- http://news.xinhuanet.com/politics/201311/15/c_118164235.htm  20  uncertainty over which reforms will receive priority and the pace at which those reforms will proceed could have the opposite impact. </t>
  </si>
  <si>
    <t xml:space="preserve">partly for that reason, natural gas prices in new england spiked to us$ 50‚Äì100/mmbtu during the cold winter of 2014, see northeast gas association, gas &amp; power generation (2014), http://www.northeastgas.org/gas_power_generation.php 38 zuckerman, the frackers, p. 45, supra note 31. 39 18th central committee of the communist party of china, decision of the central committee of the communist party of china on some major issues concerning comprehensively deepening the reform (nov 15, 2013), xinhua, -- http://news.xinhuanet.com/politics/201311/15/c_118164235.htm  20  uncertainty over which reforms will receive priority and the pace at which those reforms will proceed could have the opposite impact. </t>
  </si>
  <si>
    <t>The sentiment towards natural gas in the sentence is neutral as it simply states facts about natural gas prices and does not express a positive or negative opinion.</t>
  </si>
  <si>
    <t>Subtract natural gas emissions from coal emissions 503.4 MMT ‚Äì 192.2 MMT = 311.2 MMT avoided emissions 79  ATTACHMENT E ‚Äì Shale Gas Players and Progress by July 2014 80  81 82 ACKNOWLEDGEMENTS Many thanks to the dozens of individuals from diverse backgrounds who agreed to be interviewed as part of our research for this report.</t>
  </si>
  <si>
    <t>subtract natural gas emissions from coal emissions 503.4 mmt ‚Äì 192.2 mmt = 311.2 mmt avoided emissions 79  attachment e ‚Äì shale gas players and progress by july 2014 80  81 82 acknowledgements many thanks to the dozens of individuals from diverse backgrounds who agreed to be interviewed as part of our research for this report.</t>
  </si>
  <si>
    <t>The sentence does not express a positive or negative sentiment towards natural gas, simply discussing emissions reductions related to using natural gas instead of coal.</t>
  </si>
  <si>
    <t>The Industry China‚Äôs natural gas industry has grown rapidly in recent years.</t>
  </si>
  <si>
    <t>the industry china‚Äôs natural gas industry has grown rapidly in recent years.</t>
  </si>
  <si>
    <t>The sentiment towards natural gas in the sentence is positive, as it states that China's natural gas industry has grown rapidly in recent years.</t>
  </si>
  <si>
    <t>The sentiment towards natural gas in the sentence is neutral as it discusses historical regulation of natural gas prices in China without expressing a positive or negative opinion.</t>
  </si>
  <si>
    <t>The sentiment towards natural gas in the sentence is neutral as it simply discusses the displacement of LNG and the supply resulting from the US shale boom without expressing a positive or negative opinion.</t>
  </si>
  <si>
    <t xml:space="preserve">Even if it were economic for Europe to replace Russian LNG development has also been part of Russia‚Äôs long-term gas, volume obligations under existing long-term gas constrategy to diversify its natural gas exports. </t>
  </si>
  <si>
    <t xml:space="preserve">even if it were economic for europe to replace russian lng development has also been part of russia‚Äôs long-term gas, volume obligations under existing long-term gas constrategy to diversify its natural gas exports. </t>
  </si>
  <si>
    <t>The sentiment towards natural gas in the sentence is neutral. The sentence discusses Russia's long-term gas export strategy and the development of LNG, without expressing a particularly positive or negative opinion.</t>
  </si>
  <si>
    <t>The sentiment towards natural gas in the sentence is positive, with the statement highlighting that Japanese and Korean utilities have a greater ability to pass on high natural gas prices to consumers compared to their European peers.</t>
  </si>
  <si>
    <t xml:space="preserve">Dominion will provide a tolling service, and will not take possession of either the natural gas or the 65 Barclays report, ‚ÄúUS LNG export approvals: Burden shifts        LNG.‚Äù </t>
  </si>
  <si>
    <t xml:space="preserve">dominion will provide a tolling service, and will not take possession of either the natural gas or the 65 barclays report, ‚Äúus lng export approvals: burden shifts        lng.‚Äù </t>
  </si>
  <si>
    <t>The statement is neutral as it simply mentions that Dominion will provide a tolling service without expressing any positive or negative opinion towards natural gas.</t>
  </si>
  <si>
    <t>The sentiment towards natural gas in the sentence is positive, as it is seen as an economic choice for buyers.</t>
  </si>
  <si>
    <t>The sentence describes the use of natural gas supply curves in a model to simulate competitive natural gas markets, indicating a factual and neutral sentiment towards natural gas.</t>
  </si>
  <si>
    <t>The sentiment towards natural gas in the sentence is positive, highlighting its ability to remain cost-competitive and its potential to displace high-cost sources of natural gas supply.</t>
  </si>
  <si>
    <t xml:space="preserve">However, it only imports about 1.1 bcf/d A major barrier to replacing Russian pipeline gas with im-                (11 bcm) of natural gas annually, roughly 40% of Spain‚Äôs ported LNG is infrastructure. </t>
  </si>
  <si>
    <t xml:space="preserve">however, it only imports about 1.1 bcf/d a major barrier to replacing russian pipeline gas with im-                (11 bcm) of natural gas annually, roughly 40% of spain‚Äôs ported lng is infrastructure. </t>
  </si>
  <si>
    <t>The sentiment towards natural gas in the sentence is neutral. It mentions the limitations of importing natural gas as a barrier to replacing Russian pipeline gas.</t>
  </si>
  <si>
    <t>Europe‚Äôs natural gas position stands in stark contrast to               Within the EU dependence on imported natural gas varthat of the US.</t>
  </si>
  <si>
    <t>europe‚Äôs natural gas position stands in stark contrast to               within the eu dependence on imported natural gas varthat of the us.</t>
  </si>
  <si>
    <t>The sentence compares Europe's natural gas position to that of the US, highlighting a stark contrast in their dependency on imported natural gas.</t>
  </si>
  <si>
    <t>The statement expresses a negative sentiment towards natural gas, indicating that the competitiveness of natural gas is being undermined by European carbon prices, especially in comparison to coal in the EU.</t>
  </si>
  <si>
    <t xml:space="preserve">In our modeling, Rusrent and future natural gas production in the traditional sia‚Äôs share of European gas87 imports declines modestly in West Siberian gas producing basins, and thus has an inresponse to US LNG exports but still accounts for nearly centive to remain price competitive in Europe. </t>
  </si>
  <si>
    <t xml:space="preserve">in our modeling, rusrent and future natural gas production in the traditional sia‚Äôs share of european gas87 imports declines modestly in west siberian gas producing basins, and thus has an inresponse to us lng exports but still accounts for nearly centive to remain price competitive in europe. </t>
  </si>
  <si>
    <t>The sentiment towards natural gas in the sentence is neutral, as it describes a decrease in production in some areas but still highlights the competitiveness of European gas imports.</t>
  </si>
  <si>
    <t xml:space="preserve">Not long ago, the ticularly in Angola and Qatar, invested in new liquefaction United States was the world‚Äôs largest natural gas importer. capacity to supply the growing US market. </t>
  </si>
  <si>
    <t xml:space="preserve">not long ago, the ticularly in angola and qatar, invested in new liquefaction united states was the world‚Äôs largest natural gas importer. capacity to supply the growing us market. </t>
  </si>
  <si>
    <t>The sentence expresses a positive sentiment towards natural gas, highlighting investment in new liquefaction capacity to supply the growing US market.</t>
  </si>
  <si>
    <t>The statement discusses how technological innovations revolutionized natural gas production in the United States, resulting in a sharp decline in natural gas prices over the past decade.</t>
  </si>
  <si>
    <t>Hydraulic fracturing allowed compa‚Äîthe lowest annual level since 1999‚Äîbefore rebounding nies to extract gas from shale and other low permeability to a mid-$4 per mmBtu range.4 As US natural gas prices formations previously considered inaccessible.</t>
  </si>
  <si>
    <t>hydraulic fracturing allowed compa‚Äîthe lowest annual level since 1999‚Äîbefore rebounding nies to extract gas from shale and other low permeability to a mid-$4 per mmbtu range.4 as us natural gas prices formations previously considered inaccessible.</t>
  </si>
  <si>
    <t>The sentiment towards natural gas in the sentence is positive as it discusses how hydraulic fracturing has allowed companies to extract gas from previously inaccessible formations.</t>
  </si>
  <si>
    <t>The sentiment towards natural gas in the sentence is positive, highlighting the contribution of oil and natural gas production to the growth of GDP. The sentence also mentions that lower prices may dampen this growth, but the impact could be modest due to improving technology and declining costs of domestic production.</t>
  </si>
  <si>
    <t xml:space="preserve">Condensate that comes straight off a wellhead‚Äîso-called lease condensate‚Äîis considered crude oil from the perspective of BIS regulations and thus is not exportable without a license.47 ‚ÄúPlant condensate‚Äù48 that results from the processing of natural gas, on the other hand, is allowed to be exported. </t>
  </si>
  <si>
    <t xml:space="preserve">condensate that comes straight off a wellhead‚Äîso-called lease condensate‚Äîis considered crude oil from the perspective of bis regulations and thus is not exportable without a license.47 ‚Äúplant condensate‚Äù48 that results from the processing of natural gas, on the other hand, is allowed to be exported. </t>
  </si>
  <si>
    <t>The sentiment towards natural gas in the sentence is neutral, as it is simply discussing the regulations regarding exportability of different types of condensate derived from natural gas processing.</t>
  </si>
  <si>
    <t>The sentiment towards natural gas in the sentence is neutral, highlighting the shift of Arab Gulf states becoming net importers of natural gas towards the end of the last decade.</t>
  </si>
  <si>
    <t xml:space="preserve">Some of the Gulf countries have already Since the 1970s, natural gas has become popular in the experienced gas shortages at peak times in summer over Gulf ‚Äôs domestic economies as a cheap and readily availthe past years, resulting in power shortages and temporary able fuel for power generation and water desalination industry closures. </t>
  </si>
  <si>
    <t xml:space="preserve">some of the gulf countries have already since the 1970s, natural gas has become popular in the experienced gas shortages at peak times in summer over gulf ‚Äôs domestic economies as a cheap and readily availthe past years, resulting in power shortages and temporary able fuel for power generation and water desalination industry closures. </t>
  </si>
  <si>
    <t>The sentiment towards natural gas in the sentence is negative as it is associated with gas shortages, power shortages, and industry closures in the Gulf countries.</t>
  </si>
  <si>
    <t>The sentiment towards natural gas in the sentence is neutral, as it discusses the challenges and complexities of making decisions related to LNG and natural gas investments.</t>
  </si>
  <si>
    <t>The sentiment towards natural gas in the sentence is positive as it is being acknowledged as a transitional fuel in reducing carbon emissions in the electricity generation sector. The focus is on the potential for second-generation biofuels to play a similar role in the transportation sector once they are developed.</t>
  </si>
  <si>
    <t>The sentiment towards natural gas in the sentence is neutral, as it is being used as an example of an activity that companies may need to consider cutting off in order to impose a cost on sanctioning parties.</t>
  </si>
  <si>
    <t>The sentiment towards natural gas in the sentence is negative, as it mentions Russia using natural gas as a foreign policy tool by cutting off supply to Europe in 2006 and 2009.</t>
  </si>
  <si>
    <t>The sentiment towards natural gas in the sentence is neutral, as it is mentioned along with shale oil in terms of production decline.</t>
  </si>
  <si>
    <t>The sentiment towards natural gas in the sentence is neutral, as it is mentioned as one of the commodities in a trade scenario where data is needed for market players to make informed decisions.</t>
  </si>
  <si>
    <t xml:space="preserve">Figure 6: LNG export capacity growth (In billion cubic meters) Source: EIA. 22 | ¬≠¬≠ center on Global Energy Policy | Columbia SIPA  The new geopolitics of energy The growth of LNG supplies across the world has begun to         Although Asia has no government body like the EU to take natural gas markets global, breaking the regional pipeline- create the rules, some lessons are clear. </t>
  </si>
  <si>
    <t xml:space="preserve">figure 6: lng export capacity growth (in billion cubic meters) source: eia. 22 | ¬≠¬≠ center on global energy policy | columbia sipa  the new geopolitics of energy the growth of lng supplies across the world has begun to         although asia has no government body like the eu to take natural gas markets global, breaking the regional pipeline- create the rules, some lessons are clear. </t>
  </si>
  <si>
    <t>The sentiment towards natural gas in the sentence is neutral. The growth of LNG supplies across the world is seen as significant, but there is a recognition that there are different approaches to global energy markets, such as the EU vs. Asia.</t>
  </si>
  <si>
    <t>The sentiment towards natural gas in the sentence is positive as it highlights the approval of applications for natural gas exports and the potential benefits for US production.</t>
  </si>
  <si>
    <t>The sentiment towards natural gas in the sentence is neutral, with a focus on its impact on the competitiveness of different electricity fuels in relation to oil prices.</t>
  </si>
  <si>
    <t>The statement is neutral as it acknowledges that the impact of low oil prices on natural gas prices can have both positive and negative effects.</t>
  </si>
  <si>
    <t xml:space="preserve">This will cut the expected government cost of subsidies to just 1 percent of total expenditures from a previously estimated 13.5 percent, freeing up $20 billion for spending in other areas.6 In October 2014, India, Asia‚Äôs second-largest economy, announced a deregulation of the diesel price and a regulated price increase for natural gas. </t>
  </si>
  <si>
    <t xml:space="preserve">this will cut the expected government cost of subsidies to just 1 percent of total expenditures from a previously estimated 13.5 percent, freeing up $20 billion for spending in other areas.6 in october 2014, india, asia‚Äôs second-largest economy, announced a deregulation of the diesel price and a regulated price increase for natural gas. </t>
  </si>
  <si>
    <t>The sentiment towards natural gas in the sentence is positive, as it is being mentioned in a context where deregulation and price increase are seen as positive steps towards cutting government costs and freeing up funds for other areas of spending.</t>
  </si>
  <si>
    <t xml:space="preserve">In January 2015, Kuwait, Oman, and Abu Dhabi‚Äîthe richest member of the United Arab Emirates that sits on about 6 percent of the world‚Äôs proven oil reserves‚Äîhave all cut subsidies on diesel, natural gas, and utilities.9 Kuwait has plans to triple the price of kerosene and diesel early this year. </t>
  </si>
  <si>
    <t xml:space="preserve">in january 2015, kuwait, oman, and abu dhabi‚Äîthe richest member of the united arab emirates that sits on about 6 percent of the world‚Äôs proven oil reserves‚Äîhave all cut subsidies on diesel, natural gas, and utilities.9 kuwait has plans to triple the price of kerosene and diesel early this year. </t>
  </si>
  <si>
    <t>The sentiment towards natural gas in the sentence is neutral as it is simply stating that subsidies on natural gas have been cut in Kuwait, Oman, and Abu Dhabi, with Kuwait also planning to triple the price of kerosene and diesel.</t>
  </si>
  <si>
    <t>This reliance not only complicated the The steep rise in US oil and natural gas production            European Union‚Äôs ability to respond to events such as has dramatically altered global trading patterns.</t>
  </si>
  <si>
    <t>this reliance not only complicated the the steep rise in us oil and natural gas production            european union‚Äôs ability to respond to events such as has dramatically altered global trading patterns.</t>
  </si>
  <si>
    <t>The sentence discusses the impact of the steep rise in US oil and natural gas production on the European Union's ability to respond to global events, suggesting a shift in global trading patterns. The sentiment towards natural gas is neutral in this context.</t>
  </si>
  <si>
    <t>The sentiment towards natural gas in the sentence is positive, highlighting the impact of rising production of US oil and natural gas from unconventional shale deposits on global energy markets.</t>
  </si>
  <si>
    <t>The sentiment towards natural gas in the sentence is neutral, as it discusses both positive and negative aspects such as low cost of liquefaction and lower oil prices impacting shale gas production.</t>
  </si>
  <si>
    <t>The sentiment towards natural gas in the sentence is neutral, as it is discussing a potential increase in supply from Azerbaijan which may not have a significant impact on European markets due to the already large amount of natural gas being supplied through other routes.</t>
  </si>
  <si>
    <t xml:space="preserve">This decline in is not constructed, and Ô¨Ånally there is no transit of natural gas to the             Russian pipeline exports will be partially compensated by the EU through Ukraine. </t>
  </si>
  <si>
    <t xml:space="preserve">this decline in is not constructed, and Ô¨Ånally there is no transit of natural gas to the             russian pipeline exports will be partially compensated by the eu through ukraine. </t>
  </si>
  <si>
    <t>The sentiment towards natural gas in the sentence is neutral, as it mentions a decline in natural gas exports being partially compensated by the EU through Ukraine.</t>
  </si>
  <si>
    <t>The sentence suggests that while member states like Poland and the UK are eager to develop their unconventional gas potential, there have not been significant changes in the European natural gas mix.</t>
  </si>
  <si>
    <t xml:space="preserve">This in turn increases competition, and facilitating the transportation of signiÔ¨Åcant supplies of natural gas                       decreases chances of market power abuse. </t>
  </si>
  <si>
    <t xml:space="preserve">this in turn increases competition, and facilitating the transportation of signiÔ¨Åcant supplies of natural gas                       decreases chances of market power abuse. </t>
  </si>
  <si>
    <t>The sentiment towards natural gas in this sentence is positive as it highlights the benefits of increased competition and reduced chances of market power abuse in the transportation of significant supplies of natural gas.</t>
  </si>
  <si>
    <t>The statement presents a neutral outlook on the declining share of Russian natural gas consumption in Europe over time.</t>
  </si>
  <si>
    <t xml:space="preserve">Their central argument is, that by integrating national then Soviet Union and European Economic Community has resul-                                gas markets, and investing in sufÔ¨Åcient infrastructure, natural gas ted in a European gas market that has a vast network of pipeline                            can Ô¨Çow freely through the EU, and give member states access to infrastructure, connecting roughly 75% of European markets and                              various sources of supply. </t>
  </si>
  <si>
    <t xml:space="preserve">their central argument is, that by integrating national then soviet union and european economic community has resul-                                gas markets, and investing in sufÔ¨Åcient infrastructure, natural gas ted in a european gas market that has a vast network of pipeline                            can Ô¨Çow freely through the eu, and give member states access to infrastructure, connecting roughly 75% of european markets and                              various sources of supply. </t>
  </si>
  <si>
    <t>The sentiment towards natural gas in the sentence is positive, as it highlights the benefits of integrating national and European gas markets, investing in infrastructure, and allowing natural gas to flow freely through the EU, providing member states access to various sources of supply.</t>
  </si>
  <si>
    <t>The sentiment towards natural gas in the sentence is positive, as it highlights the increased processing capacity and successful investments in natural gas production and petrochemicals.</t>
  </si>
  <si>
    <t>The sentiment towards natural gas in the sentence is neutral as it simply states that the country exports oil and gas in addition to being a natural gas supplier to Europe.</t>
  </si>
  <si>
    <t xml:space="preserve">According to Bordoff and Hauser, African natural gas exporters will be the main losers of US LNG exports to Europe, with a 35‚Äì40 percent reduction in export gas revenues, compared with a 27‚Äì38 percent reduction for Russia.32 Together with unclear prospects regarding EU gas policies, this could influence Algerian natural gas production and export strategy. </t>
  </si>
  <si>
    <t xml:space="preserve">according to bordoff and hauser, african natural gas exporters will be the main losers of us lng exports to europe, with a 35‚Äì40 percent reduction in export gas revenues, compared with a 27‚Äì38 percent reduction for russia.32 together with unclear prospects regarding eu gas policies, this could influence algerian natural gas production and export strategy. </t>
  </si>
  <si>
    <t>The statement discusses the potential negative impact on African natural gas exporters, particularly Algeria, due to increased US LNG exports to Europe.</t>
  </si>
  <si>
    <t>The sentiment towards natural gas in the sentence is positive, as it mentions rising domestic consumption and energy reforms.</t>
  </si>
  <si>
    <t>The sentiment towards natural gas in the sentence is neutral, as it is mentioned alongside oil as contributing significantly to the economy of Algeria. However, the overall tone of the sentence is focused on the challenges facing the country due to the decline in oil and natural gas prices.</t>
  </si>
  <si>
    <t>The sentiment towards natural gas in the sentence is positive, highlighting its stability during previous turbulent times and its significant role as a producer and exporter.</t>
  </si>
  <si>
    <t>The statement provides factual information about European spot natural gas prices at the NBP hub without expressing a clear positive or negative sentiment.</t>
  </si>
  <si>
    <t>The statement discusses the impact of US LNG competitiveness on natural gas demand in major economies but does not express a positive or negative sentiment towards natural gas itself.</t>
  </si>
  <si>
    <t xml:space="preserve">37 International Group of Liquefied Natural Gas Importers 28 The same analysis would have led to a different result earlier               (GIIGNL), Annual Report 2016 Edition, p. 12‚Äì18, http:// in 2016, when Henry Hub prices were substantially lower                   www.giignl.org/sites/default/files/PUBLIC_AREA/ than in September 2016. </t>
  </si>
  <si>
    <t xml:space="preserve">37 international group of liquefied natural gas importers 28 the same analysis would have led to a different result earlier               (giignl), annual report 2016 edition, p. 12‚Äì18, http:// in 2016, when henry hub prices were substantially lower                   www.giignl.org/sites/default/files/public_area/ than in september 2016. </t>
  </si>
  <si>
    <t>The statement does not convey a positive or negative sentiment towards natural gas, but rather presents a comparison based on different analysis results at different times.</t>
  </si>
  <si>
    <t xml:space="preserve">33 IHS Energy, ‚ÄúShale Gas Reloaded: The Evolving View 26 PIRA Energy Group, ‚ÄúGas Trading and Shipping Americas‚Äî of North American Natural Gas Resources and Costs,‚Äù LNG, LPG and Ethane Shifting the Balance: The Role of US February 2016, p. </t>
  </si>
  <si>
    <t xml:space="preserve">33 ihs energy, ‚Äúshale gas reloaded: the evolving view 26 pira energy group, ‚Äúgas trading and shipping americas‚Äî of north american natural gas resources and costs,‚Äù lng, lpg and ethane shifting the balance: the role of us february 2016, p. </t>
  </si>
  <si>
    <t>The sentence provides a neutral view towards natural gas, discussing topics related to North American natural gas resources and costs, as well as the role of US LNG, LPG, and ethane in the gas trading and shipping industry.</t>
  </si>
  <si>
    <t>The sentence does not provide a clear positive or negative sentiment towards natural gas, simply stating that there is competition in overseas markets.</t>
  </si>
  <si>
    <t>The sentiment towards natural gas in the sentence is positive, highlighting how remarkable it is that spot natural gas prices have fallen in both regions over the last two years.</t>
  </si>
  <si>
    <t xml:space="preserve">Natural gas for industries, including Saudi Arabia‚Äôs major petrochemicals industry, increased by over 130 percent.71 Saudi Arabia‚Äôs domestic prices for fuel, electricity, and water historically have been among the lowest not only in the region but also by global comparison (table 4). </t>
  </si>
  <si>
    <t xml:space="preserve">natural gas for industries, including saudi arabia‚Äôs major petrochemicals industry, increased by over 130 percent.71 saudi arabia‚Äôs domestic prices for fuel, electricity, and water historically have been among the lowest not only in the region but also by global comparison (table 4). </t>
  </si>
  <si>
    <t>The sentiment towards natural gas in the sentence is positive, as it highlights the increase in usage for industries, specifically in Saudi Arabia's major petrochemical industry. The sentence also mentions that Saudi Arabia historically has low prices for fuel, electricity, and water, further emphasizing the positive view towards natural gas as an affordable energy source.</t>
  </si>
  <si>
    <t xml:space="preserve">While fuel prices are still below international levels‚Äîand in the case of natural gas, realistic domestic production costs‚Äîthe price hikes signify a desire by the government to reduce its subsidy burden over time, confronting citizens with substantial increases that are likely to be followed up by further revisions over time. </t>
  </si>
  <si>
    <t xml:space="preserve">while fuel prices are still below international levels‚Äîand in the case of natural gas, realistic domestic production costs‚Äîthe price hikes signify a desire by the government to reduce its subsidy burden over time, confronting citizens with substantial increases that are likely to be followed up by further revisions over time. </t>
  </si>
  <si>
    <t>The sentiment towards natural gas in the sentence is neutral, as it is mentioned in the context of price hikes and government subsidies. Although the mention of production costs being realistic can be seen as positive, the overall tone of the sentence is neutral as it highlights the challenges faced by citizens due to increasing prices and subsidy reductions.</t>
  </si>
  <si>
    <t xml:space="preserve">Underlying the GCC economies‚Äô vast reliance on fossil fuel export revenues is the region‚Äôs respective socioeconomic model: the GCC states do not tax their citizens‚Äô income but rather distribute the enormous revenue streams generated by oil (or in the case of Qatar, natural gas) to their citizens. </t>
  </si>
  <si>
    <t xml:space="preserve">underlying the gcc economies‚Äô vast reliance on fossil fuel export revenues is the region‚Äôs respective socioeconomic model: the gcc states do not tax their citizens‚Äô income but rather distribute the enormous revenue streams generated by oil (or in the case of qatar, natural gas) to their citizens. </t>
  </si>
  <si>
    <t>The sentiment towards natural gas in the sentence is neutral, as it is mentioned as an alternative to oil in terms of generating revenue for the GCC states.</t>
  </si>
  <si>
    <t>Natural gas production in the US has increased significantly due to the shale revolution, leading to lower prices and causing coal to be less competitive in US electricity markets.</t>
  </si>
  <si>
    <t>The sentiment towards natural gas in the sentence is neutral, as it is simply stating facts about the energy market without expressing a positive or negative opinion.</t>
  </si>
  <si>
    <t>The sentence discusses the relationship between domestic demand and coal consumption being tied to the price of natural gas, indicating a neutral sentiment.</t>
  </si>
  <si>
    <t>The sentiment towards natural gas in the sentence is neutral as it simply states a fact about the increase in prices compared to the previous year.</t>
  </si>
  <si>
    <t>The sentiment towards natural gas in the sentence is negative, as it mentions a peak in cash-flow deficits in 2012 due to plummeting US natural gas prices.</t>
  </si>
  <si>
    <t xml:space="preserve">If we assume that US sanctions were an instrumental part of Iran‚Äôs decision to come to the negotiating table, then one might conclude it is reasonable to believe that sanctions against Iranian natural gas development were also an important constituent element of this endeavor. </t>
  </si>
  <si>
    <t xml:space="preserve">if we assume that us sanctions were an instrumental part of iran‚Äôs decision to come to the negotiating table, then one might conclude it is reasonable to believe that sanctions against iranian natural gas development were also an important constituent element of this endeavor. </t>
  </si>
  <si>
    <t>The sentiment towards natural gas in the sentence is negative, as it suggests that sanctions against Iranian natural gas development were a significant factor in negotiations.</t>
  </si>
  <si>
    <t>SANCTIONS AGAINST IRAN This may not be the case with respect to our second category: sanctions targeting investment in Iran‚Äôs oil and natural gas sector.</t>
  </si>
  <si>
    <t>sanctions against iran this may not be the case with respect to our second category: sanctions targeting investment in iran‚Äôs oil and natural gas sector.</t>
  </si>
  <si>
    <t>The sentiment towards natural gas in the sentence is negative, particularly in the context of sanctions targeting investment in Iran's oil and natural gas sector.</t>
  </si>
  <si>
    <t>The sentence presents natural gas as a potentially lucrative resource for the Iranian government, noting its large reserves. However, it also mentions that it has been investigated as a potential target for sanctions, leading to a neutral sentiment overall.</t>
  </si>
  <si>
    <t>The sentiment towards natural gas in the sentence is positive, as it discusses how Pakistan is believed to have significant natural gas reserves and sought foreign participation in extraction and production arrangements.</t>
  </si>
  <si>
    <t xml:space="preserve">Absent those imports, Pakistan lacked reasonable options to fill that gap using natural gas.34 12 | ¬≠¬≠ CENTER ON GLOBAL ENERGY POLICY | COLUMBIA SIPA  COLLATERAL DAMAGE: THE IMPACT ON PAKISTAN FROM U.S. </t>
  </si>
  <si>
    <t xml:space="preserve">absent those imports, pakistan lacked reasonable options to fill that gap using natural gas.34 12 | ¬≠¬≠ center on global energy policy | columbia sipa  collateral damage: the impact on pakistan from u.s. </t>
  </si>
  <si>
    <t>The sentiment towards natural gas in the sentence is neutral. The sentence states that Pakistan lacked reasonable options to fill a gap without using natural gas, indicating a practical consideration rather than a positive or negative sentiment.</t>
  </si>
  <si>
    <t>12 The Pakistani government assessed that the core problem was ‚Äúa high degree of suppressed demand‚Äù caused by the absence of sufficient production capacity.13 The Pakistani government was not terribly concerned with the source of fuel for its desired capacity expansion, noting in its official policy statement from 1994 that ‚Äúinvestors are free to propose the site and opt for the technology and fuel, including residual furnace oil, diesel oil, natural gas, LPG etc. for the project, depending on the availability of fuel, cooling water, infrastructure, environmental impacts and economics of the tariff.‚Äù</t>
  </si>
  <si>
    <t>12 the pakistani government assessed that the core problem was ‚Äúa high degree of suppressed demand‚Äù caused by the absence of sufficient production capacity.13 the pakistani government was not terribly concerned with the source of fuel for its desired capacity expansion, noting in its official policy statement from 1994 that ‚Äúinvestors are free to propose the site and opt for the technology and fuel, including residual furnace oil, diesel oil, natural gas, lpg etc. for the project, depending on the availability of fuel, cooling water, infrastructure, environmental impacts and economics of the tariff.‚Äù</t>
  </si>
  <si>
    <t>The sentiment towards natural gas in the sentence is neutral, as the Pakistani government is open to using various sources of fuel, including natural gas, for capacity expansion.</t>
  </si>
  <si>
    <t xml:space="preserve">Roughly speaking, investing in an LNG engine makes sense for shippers as long as natural gas prices stay low enough (compared to oil prices) to offset the engine‚Äôs up-front cost over the vessel‚Äôs remaining life-span.42 The LNG option could prove a losing proposition, however, in the event of a natural gas rally. </t>
  </si>
  <si>
    <t xml:space="preserve">roughly speaking, investing in an lng engine makes sense for shippers as long as natural gas prices stay low enough (compared to oil prices) to offset the engine‚Äôs up-front cost over the vessel‚Äôs remaining life-span.42 the lng option could prove a losing proposition, however, in the event of a natural gas rally. </t>
  </si>
  <si>
    <t>The author believes that investing in LNG engines can be a sensible choice for shippers as long as natural gas prices remain low compared to oil prices. However, there is a risk of the investment turning into a loss if there is a rally in natural gas prices.</t>
  </si>
  <si>
    <t>The sentiment towards natural gas in the sentence is negative as it is being highlighted that natural gas shortages lead to generators switching to petroleum fuels which contribute to local air pollutants.</t>
  </si>
  <si>
    <t>The sentiment towards natural gas in the sentence is neutral. It mentions the supply and demand factors affecting natural gas prices in different regions.</t>
  </si>
  <si>
    <t>The statement is neutral as it simply presents a factual observation about the influence of LNG on natural gas imports in several markets.</t>
  </si>
  <si>
    <t xml:space="preserve">Oil indexation gained near-universal acceptance in long-term LNG contracts during the 1970s and 1980s mainly at the insistence of LNG exporters, who were also major oil producers at the time.44 Linking the price of LNG to crude oil initially had sound logic from the buyers‚Äô perspective as well, since natural gas was a direct competitor to oil and oil products in stationary applications, including power generation. </t>
  </si>
  <si>
    <t xml:space="preserve">oil indexation gained near-universal acceptance in long-term lng contracts during the 1970s and 1980s mainly at the insistence of lng exporters, who were also major oil producers at the time.44 linking the price of lng to crude oil initially had sound logic from the buyers‚Äô perspective as well, since natural gas was a direct competitor to oil and oil products in stationary applications, including power generation. </t>
  </si>
  <si>
    <t>The sentence presents a historical perspective on the linkage of natural gas prices to oil prices in long-term LNG contracts during the 1970s and 1980s. Initially, the practice made sense as natural gas competed directly with oil in stationary applications.</t>
  </si>
  <si>
    <t>Natural gas accounted for about half of primary energy consumption in Egypt and Pakistan last year‚Äîand three-quarters in Bangladesh‚Äîmaking them excellent candidates to connect to another source of gas supply via the waterborne market.26 Smaller markets or countries lacking widespread gas infrastructure face an additional set of challenges in developing an internal market to utilize the fuel.</t>
  </si>
  <si>
    <t>natural gas accounted for about half of primary energy consumption in egypt and pakistan last year‚Äîand three-quarters in bangladesh‚Äîmaking them excellent candidates to connect to another source of gas supply via the waterborne market.26 smaller markets or countries lacking widespread gas infrastructure face an additional set of challenges in developing an internal market to utilize the fuel.</t>
  </si>
  <si>
    <t>The sentiment towards natural gas in the sentence is positive, with the mention of its importance in primary energy consumption in Egypt, Pakistan, and Bangladesh, and the potential for connecting to another source of gas supply.</t>
  </si>
  <si>
    <t>The sentiment towards natural gas in the sentence is positive, highlighting the abundant physical flexibility in Europe's natural gas system which includes spare regasification capacity, ample storage capacity, and pipeline interconnections.</t>
  </si>
  <si>
    <t xml:space="preserve">The paper‚Äôs key takeaways are the following: ‚Ä¢ Global LNG supply has surged since 2014, and spot natural gas prices across Asia and Europe are well below their heights during 2011‚Äì14 in the wake of Japan‚Äôs Fukushima crisis. </t>
  </si>
  <si>
    <t xml:space="preserve">the paper‚Äôs key takeaways are the following: ‚Ä¢ global lng supply has surged since 2014, and spot natural gas prices across asia and europe are well below their heights during 2011‚Äì14 in the wake of japan‚Äôs fukushima crisis. </t>
  </si>
  <si>
    <t>The sentiment towards natural gas in the sentence is neutral, as it is simply reporting on the current state of global LNG supply and spot natural gas prices without providing a positive or negative opinion.</t>
  </si>
  <si>
    <t>The sentence discusses how a carbon tax will impact demand for various fossil fuels, including natural gas, produced on federal lands and waters.</t>
  </si>
  <si>
    <t>The sentiment towards natural gas in the sentence is neutral. It is discussing a case study on natural gas in Europe to provide a better understanding of challenges related to US energy diplomacy, without expressing a positive or negative opinion on natural gas itself.</t>
  </si>
  <si>
    <t>The sentiment towards natural gas in the sentence is positive, highlighting the benefits of developing Caspian natural gas and shipping it to the EU for both Europe and countries in the Caspian region, such as Azerbaijan.</t>
  </si>
  <si>
    <t xml:space="preserve">Houser et al. have shown that despite Trump‚Äôs rhetoric to the contrary, government policy was not among the key factors contributing to US coal‚Äôs decline.14 Instead, much of the pain the industry faces stems from structural trends and competition from rising supplies of low-cost US natural gas. </t>
  </si>
  <si>
    <t xml:space="preserve">houser et al. have shown that despite trump‚Äôs rhetoric to the contrary, government policy was not among the key factors contributing to us coal‚Äôs decline.14 instead, much of the pain the industry faces stems from structural trends and competition from rising supplies of low-cost us natural gas. </t>
  </si>
  <si>
    <t>The sentiment towards natural gas in the sentence is negative, as it is described as a factor contributing to the decline of the coal industry.</t>
  </si>
  <si>
    <t>The statement is neutral as it simply provides factual information about the Nord Stream project without expressing a positive or negative opinion towards natural gas.</t>
  </si>
  <si>
    <t xml:space="preserve">ENERGYPOLICY.COLUMBIA.EDU | FEBRUARY 2018 ¬≠¬≠ | 14  US ENERGY DIPLOMACY CASE STUDY - NATURAL GAS IN EUROPE Europe‚Äôs dependence on natural gas from Russia has been a regularly debated topic in foreign policy circles in Washington, DC. </t>
  </si>
  <si>
    <t xml:space="preserve">energypolicy.columbia.edu | february 2018 ¬≠¬≠ | 14  us energy diplomacy case study - natural gas in europe europe‚Äôs dependence on natural gas from russia has been a regularly debated topic in foreign policy circles in washington, dc. </t>
  </si>
  <si>
    <t>The sentiment towards natural gas in this sentence is negative, as it highlights Europe's dependence on natural gas from Russia as a debated topic in foreign policy circles.</t>
  </si>
  <si>
    <t>The sentiment towards natural gas in the sentence is positive, as the addition of Azeri natural gas is seen as bringing competition to southeastern Europe, especially with the potential construction of interconnectors between Greece and Bulgaria.</t>
  </si>
  <si>
    <t xml:space="preserve">Since then, discussions about natural gas have become increasingly securitized and polarized.20 Europe‚Äôs strategy to deal with dominant gas suppliers rests on several key pillars (i.e., market liberalization and integration, strengthening the legislative and regulatory framework, supporting market functioning, supply diversification, and moving away from fossil fuels altogether). </t>
  </si>
  <si>
    <t xml:space="preserve">since then, discussions about natural gas have become increasingly securitized and polarized.20 europe‚Äôs strategy to deal with dominant gas suppliers rests on several key pillars (i.e., market liberalization and integration, strengthening the legislative and regulatory framework, supporting market functioning, supply diversification, and moving away from fossil fuels altogether). </t>
  </si>
  <si>
    <t>The sentiment towards natural gas in the sentence is neutral. The discussions about natural gas have become increasingly securitized and polarized, but Europe's strategy to deal with dominant gas suppliers includes various pillars such as market liberalization and integration, supply diversification, and moving away from fossil fuels altogether.</t>
  </si>
  <si>
    <t xml:space="preserve">After a party trades (buy/ sell) natural gas at the Hub, its scheduler will submit a nomination to Sabine Hub Services via e-mail or by using the ‚ÄúOnline Nominations‚Äù screen on the Sabine Hub Services website. </t>
  </si>
  <si>
    <t xml:space="preserve">after a party trades (buy/ sell) natural gas at the hub, its scheduler will submit a nomination to sabine hub services via e-mail or by using the ‚Äúonline nominations‚Äù screen on the sabine hub services website. </t>
  </si>
  <si>
    <t>The sentence does not express a positive or negative sentiment towards natural gas, simply stating the process of trading and submitting nominations at the hub.</t>
  </si>
  <si>
    <t>The sentiment towards natural gas in the sentence is neutral, as it discusses potential suggestions for adjustments in the price reporting system for natural gas marketers.</t>
  </si>
  <si>
    <t>The sentence discusses potential locations for LNG trading hubs in Asia, but points out that none of them currently have the necessary criteria for a competitive wholesale natural gas market.</t>
  </si>
  <si>
    <t>Hub Development and Market Liberalization Creating a Wholesale Natural Gas Market The IEA paper concluded that there were a number of institutional and structural requirements needed to create a competitive wholesale natural gas market.11 The institutional requirements were as follows: ‚óè‚óè A hands-off government approach to natural gas markets.</t>
  </si>
  <si>
    <t>hub development and market liberalization creating a wholesale natural gas market the iea paper concluded that there were a number of institutional and structural requirements needed to create a competitive wholesale natural gas market.11 the institutional requirements were as follows: ‚óè‚óè a hands-off government approach to natural gas markets.</t>
  </si>
  <si>
    <t>The sentiment towards natural gas in the sentence is positive, as it mentions the development of a wholesale natural gas market and the need for a hands-off government approach to create a competitive market.</t>
  </si>
  <si>
    <t>The sentiment towards natural gas in the sentence is neutral as it simply discusses a technical conference held to talk about factors affecting natural gas price indexes.</t>
  </si>
  <si>
    <t xml:space="preserve">With over 35 years in the natural gas industry, he is also the current chairman of the International Gas Union‚Äôs Gas Pricing Group, which undertakes the Wholesale Gas Price Survey. </t>
  </si>
  <si>
    <t xml:space="preserve">with over 35 years in the natural gas industry, he is also the current chairman of the international gas union‚Äôs gas pricing group, which undertakes the wholesale gas price survey. </t>
  </si>
  <si>
    <t>The sentence provides factual information about the individual's experience and role in the natural gas industry without expressing a clear positive or negative sentiment.</t>
  </si>
  <si>
    <t>The sentiment towards natural gas in the sentence is neutral. The focus is on the transfer of gas between pipelines and the accounting services involved, without showing a positive or negative opinion towards natural gas itself.</t>
  </si>
  <si>
    <t>The sentiment towards natural gas in the sentence is neutral, as it simply provides historical information about the introduction of contracts for the sale and purchase of natural gas in 1996.</t>
  </si>
  <si>
    <t>The statement discusses the potential effects of fuel switching from high-sulfur residual fuel oil to liquefied natural gas in the marine transportation sector. It suggests that the switch may not result in a net reduction in overall oil demand, but rather shift distressed oil barrels from vessels to onshore power plants if prices incentivize it. Additionally, it mentions the potential for ICE vehicles displaced by electrification in certain regions to find new markets in emerging economies.</t>
  </si>
  <si>
    <t>The sentiment towards natural gas in the sentence is positive, as it highlights the shift from importing to exporting natural gas in the United States.</t>
  </si>
  <si>
    <t>The sentiment towards natural gas in the sentence is positive, as it highlights an increase in production over the past 10 years.</t>
  </si>
  <si>
    <t>The IEA‚Äôs World Energy Outlook 2017 reckons that by the mid-2020s, ‚Äúthe United States becomes the world‚Äôs largest liquefied natural gas (LNG) exporter and a few years later a net exporter of oil‚Ä¶factoring in extra volumes from Canada and Mexico, North America emerges as the largest source of additional crude oil to the international market.‚Äù</t>
  </si>
  <si>
    <t>the iea‚Äôs world energy outlook 2017 reckons that by the mid-2020s, ‚Äúthe united states becomes the world‚Äôs largest liquefied natural gas (lng) exporter and a few years later a net exporter of oil‚Ä¶factoring in extra volumes from canada and mexico, north america emerges as the largest source of additional crude oil to the international market.‚Äù</t>
  </si>
  <si>
    <t>The sentiment towards natural gas in the sentence is positive, highlighting the growth of the United States as the world's largest liquefied natural gas exporter and the emerging role of North America in the international crude oil market.</t>
  </si>
  <si>
    <t>The sentiment towards natural gas in the sentence is positive, as it is being mentioned in a context of expected growth in US crude oil supply.</t>
  </si>
  <si>
    <t>The sentiment towards natural gas in the sentence is neutral. The statement discusses the relaxation of restrictions on fuel choices for appliances, including the option to move from natural gas to electricity-based heating systems, in both residential and commercial buildings.</t>
  </si>
  <si>
    <t>The sentiment towards natural gas in this sentence is positive, as it highlights the potential of renewable natural gas as an important zero-emission fuel source in the future.</t>
  </si>
  <si>
    <t>The sentiment towards natural gas in this sentence is positive, as it is being compared favorably to coal in terms of carbon intensity.</t>
  </si>
  <si>
    <t>The sentiment towards natural gas in the sentence is neutral. It is stated that natural gas provides 29 percent of total generation in 2030, which is only a slight drop from its share in 2015.</t>
  </si>
  <si>
    <t>The sentiment towards natural gas in the sentence is neutral, highlighting its low carbon intensity compared to other fossil fuels and its potential as a competitor to renewable drop-in substitutes.</t>
  </si>
  <si>
    <t xml:space="preserve">If natural gas prices are lower than EIA‚Äôs reference case outlook of roughly $4.25-$5.00/mmbtu (at Henry Hub), then other generating technologies such as coal, renewables, and new nuclear plants will be less competitive, all else being equal. </t>
  </si>
  <si>
    <t xml:space="preserve">if natural gas prices are lower than eia‚Äôs reference case outlook of roughly $4.25-$5.00/mmbtu (at henry hub), then other generating technologies such as coal, renewables, and new nuclear plants will be less competitive, all else being equal. </t>
  </si>
  <si>
    <t>The sentiment towards natural gas in the sentence is neutral, as it is mentioned as a factor that could affect the competitiveness of other generating technologies depending on its price compared to EIA's reference case outlook.</t>
  </si>
  <si>
    <t>The statement presents a neutral outlook on natural gas, acknowledging the potential for higher prices to increase coal production, but also recognizing the potential impact of a carbon tax on the coal sector.</t>
  </si>
  <si>
    <t>The sentiment towards natural gas in the sentence is positive as it states that natural gas production increases relative to the current policy scenario in all carbon tax rate scenarios.</t>
  </si>
  <si>
    <t>The sentiment towards natural gas in the sentence is neutral, stating the fact that renewable natural gas (RNG) can serve as a substitute for fossil natural gas.</t>
  </si>
  <si>
    <t>The sentiment towards natural gas in the sentence is neutral, as it is simply stating that the impacts to retail electricity prices are similar to those observed for retail natural gas prices.</t>
  </si>
  <si>
    <t>The sentiment towards natural gas in the sentence is positive, highlighting its significant role in various sectors of the US economy and also mentioning that the US is a exporter of natural gas.</t>
  </si>
  <si>
    <t>The sentiment towards natural gas in the sentence is neutral, as it is mentioned alongside coal and oil in relation to methane emissions in the context of greenhouse gas analysis.</t>
  </si>
  <si>
    <t>The sentiment towards natural gas in the sentence is positive, as it is seen as a favorable alternative to coal in response to the carbon tax and a surge in gas demand.</t>
  </si>
  <si>
    <t>The sentiment towards natural gas in the sentence is neutral, discussing how renewable natural gas (RNG) can displace fossil-based natural gas without changing total consumption. Some studies suggest there is a higher potential for RNG due to various technological advancements and feedstock assumptions.</t>
  </si>
  <si>
    <t xml:space="preserve">To convert non-CO2 GHGs into CO2 equivalents, we used the same 100-year global warming potentials (GWPs) used by EPA in its GHG inventory.24 For methane emissions, we constructed emission rates for coal, oil, and natural gas production based on historical data from EPA‚Äôs 2017 GHG inventory and adjusted rates downward as appropriate to reflect the effects of federal and state emissions standards. </t>
  </si>
  <si>
    <t xml:space="preserve">to convert non-co2 ghgs into co2 equivalents, we used the same 100-year global warming potentials (gwps) used by epa in its ghg inventory.24 for methane emissions, we constructed emission rates for coal, oil, and natural gas production based on historical data from epa‚Äôs 2017 ghg inventory and adjusted rates downward as appropriate to reflect the effects of federal and state emissions standards. </t>
  </si>
  <si>
    <t>The sentiment towards natural gas in the sentence is neutral, as it is mentioned alongside coal and oil in terms of methane emissions rates for the purpose of calculating global warming potentials.</t>
  </si>
  <si>
    <t>The sentiment towards natural gas in the sentence is positive, as it is considered a low carbon intensity generator that is preferred over high carbon intensity generators like coal steam generators for dispatching the generation fleet.</t>
  </si>
  <si>
    <t>The sentiment towards natural gas in the sentence is neutral. It mentions sustainably produced renewable natural gas as a possible technology that could play an important role in decarbonization of the sector in the long term.</t>
  </si>
  <si>
    <t>The sentiment towards natural gas in the sentence is negative, as household welfare losses are shown to increase sharply with the share of expenditures on natural gas.</t>
  </si>
  <si>
    <t>The sentence expresses a neutral sentiment towards natural gas, stating it as one of the sources modeled for energy supply along with other sources like oil, coal, hydroelectric power, and nuclear power.</t>
  </si>
  <si>
    <t>The statement presents a neutral sentiment towards natural gas, indicating a small increase in production initially but a decrease in production by 2030 compared to current policy.</t>
  </si>
  <si>
    <t xml:space="preserve">All these factors lead to natural gas production of 82‚Äì89 bcf per day                      Figure 7: Nonhydro renewable electricity generation in 2030 under the Curbelo proposal, which is 5‚Äì6 bcf per day lower than in the current policy scenario and 9‚Äì16 bcf per day higher than 2017 production. </t>
  </si>
  <si>
    <t xml:space="preserve">all these factors lead to natural gas production of 82‚Äì89 bcf per day                      figure 7: nonhydro renewable electricity generation in 2030 under the curbelo proposal, which is 5‚Äì6 bcf per day lower than in the current policy scenario and 9‚Äì16 bcf per day higher than 2017 production. </t>
  </si>
  <si>
    <t>The statement presents data related to natural gas production without expressing a positive or negative opinion towards it.</t>
  </si>
  <si>
    <t>The sentiment towards natural gas in the sentence is neutral, stating that natural gas has struggled to compete with coal and that European member states have been increasing the share of renewable energy sources.</t>
  </si>
  <si>
    <t xml:space="preserve">The authors also want to note that the development of renewable gas (e.g., biomethane and turning renewable electricity into hydrogen) is actively pushed and supported in parts of the European Union, in some ENERGYPOLICY.COLUMBIA.EDU | AUGUST 2018 ¬≠¬≠ | 30  THE ROLE OF NATURAL GAS IN EUROPE‚ÄôS ELECTRICITY SECTOR THROUGH 2030 cases being a more cost-effective solution than full electrification but extending the need for transmission and distribution networks. </t>
  </si>
  <si>
    <t xml:space="preserve">the authors also want to note that the development of renewable gas (e.g., biomethane and turning renewable electricity into hydrogen) is actively pushed and supported in parts of the european union, in some energypolicy.columbia.edu | august 2018 ¬≠¬≠ | 30  the role of natural gas in europe‚Äôs electricity sector through 2030 cases being a more cost-effective solution than full electrification but extending the need for transmission and distribution networks. </t>
  </si>
  <si>
    <t>The sentiment towards natural gas in the sentence is positive, as it highlights the development and support of renewable gas in parts of the European Union as a cost-effective solution in the electricity sector.</t>
  </si>
  <si>
    <t xml:space="preserve">ENERGYPOLICY.COLUMBIA.EDU | AUGUST 2018 ¬≠¬≠ | 28  THE ROLE OF NATURAL GAS IN EUROPE‚ÄôS ELECTRICITY SECTOR THROUGH 2030 For the SEE and ME regions, gas demand growth (relative to the base case) is ineffective given high fuel and CO2 prices (scenario 3), even at the discount rate of 10 percent. </t>
  </si>
  <si>
    <t xml:space="preserve">energypolicy.columbia.edu | august 2018 ¬≠¬≠ | 28  the role of natural gas in europe‚Äôs electricity sector through 2030 for the see and me regions, gas demand growth (relative to the base case) is ineffective given high fuel and co2 prices (scenario 3), even at the discount rate of 10 percent. </t>
  </si>
  <si>
    <t>The sentiment towards natural gas in the sentence is negative, as it mentions that gas demand growth in Europe's electricity sector is ineffective due to high fuel and CO2 prices.</t>
  </si>
  <si>
    <t>The sentiment towards natural gas in the sentence is negative, suggesting doubts about the need for new investments in natural gas infrastructure in Europe.</t>
  </si>
  <si>
    <t>The sentiment towards natural gas in the sentence is neutral. The sentence discusses potential outcomes related to natural gas demand in the EU-28, but does not express a clear positive or negative opinion.</t>
  </si>
  <si>
    <t xml:space="preserve">In case B1, the decrease of fuel costs of existing gas/coal-fired plants is compared with the costs for RES ENERGYPOLICY.COLUMBIA.EDU | AUGUST 2018 ¬≠¬≠ | 12  THE ROLE OF NATURAL GAS IN EUROPE‚ÄôS ELECTRICITY SECTOR THROUGH 2030 plants‚Äô development and operation. </t>
  </si>
  <si>
    <t xml:space="preserve">in case b1, the decrease of fuel costs of existing gas/coal-fired plants is compared with the costs for res energypolicy.columbia.edu | august 2018 ¬≠¬≠ | 12  the role of natural gas in europe‚Äôs electricity sector through 2030 plants‚Äô development and operation. </t>
  </si>
  <si>
    <t>The sentence objectively compares the decrease in fuel costs of existing gas/coal-fired plants with the costs for renewable energy plants' development and operation.</t>
  </si>
  <si>
    <t>The sentiment towards natural gas in the sentence is neutral, discussing potential for both limited growth and decline in demand depending on various factors.</t>
  </si>
  <si>
    <t>The sentiment towards natural gas in the sentence is negative, as it highlights the decline in domestic production and the unlikelihood of shale gas playing a major role in Europe, leading to increased imports of hydrocarbons.</t>
  </si>
  <si>
    <t>The sentiment towards natural gas in the sentence is positive, emphasizing its important role in providing access and the need to further analyze its potential.</t>
  </si>
  <si>
    <t>The sentiment towards natural gas is positive, as it is seen as an important source for power generation, clean cooking, and residential heat, especially in densely populated areas.</t>
  </si>
  <si>
    <t>The sentiment towards natural gas in the sentence is positive, as it highlights Argentina's efforts to expand access to natural gas and fully exploit the resources in its domestic Vaca Muerta formation.</t>
  </si>
  <si>
    <t xml:space="preserve">Providing access to modern forms of residential heating (e.g., replacing inefficient wood burning with modern energy sources such as electricity, solar heating and natural gas) is a major challenge for cold areas in the LAC region, and consequently is an important part of the region‚Äôs energy access effort. </t>
  </si>
  <si>
    <t xml:space="preserve">providing access to modern forms of residential heating (e.g., replacing inefficient wood burning with modern energy sources such as electricity, solar heating and natural gas) is a major challenge for cold areas in the lac region, and consequently is an important part of the region‚Äôs energy access effort. </t>
  </si>
  <si>
    <t>The sentiment towards natural gas is positive as it is mentioned as a modern energy source that can help improve residential heating in cold areas.</t>
  </si>
  <si>
    <t>The sentiment towards natural gas in the sentence is neutral, as it discusses different scenarios and goals related to natural gas consumption without expressing a clear positive or negative view.</t>
  </si>
  <si>
    <t xml:space="preserve">Figure 3: Global gas price dynamics, 2000‚Äì2008 (USD/MBtu) Source: BP Statistical Review of World Energy 2017 ENERGYPOLICY.COLUMBIA.EDU | DECEMBER 2018 ¬≠¬≠ | 12  THE IMPACT OF US LNG ON RUSSIAN NATURAL GAS EXPORT POLICY At this stage Russia was also regarded as a potentially significant supplier, and in 2003 Gazprom‚Äôs leadership even announced that it would be ready to start supplying the United States with LNG from its Shtokman field by as early as 2010. </t>
  </si>
  <si>
    <t xml:space="preserve">figure 3: global gas price dynamics, 2000‚Äì2008 (usd/mbtu) source: bp statistical review of world energy 2017 energypolicy.columbia.edu | december 2018 ¬≠¬≠ | 12  the impact of us lng on russian natural gas export policy at this stage russia was also regarded as a potentially significant supplier, and in 2003 gazprom‚Äôs leadership even announced that it would be ready to start supplying the united states with lng from its shtokman field by as early as 2010. </t>
  </si>
  <si>
    <t>The sentiment towards natural gas in the sentence is neutral, as it simply provides information about global gas price dynamics and the impact of US LNG on Russian natural gas export policy.</t>
  </si>
  <si>
    <t xml:space="preserve">ENERGYPOLICY.COLUMBIA.EDU | DECEMBER 2018 ¬≠¬≠ | 44  THE IMPACT OF US LNG ON RUSSIAN NATURAL GAS EXPORT POLICY In 2015, after the opening of the Lithuania regasification terminal, Gazprom already responded in this way by discounting the price of its gas by 23 percent. </t>
  </si>
  <si>
    <t xml:space="preserve">energypolicy.columbia.edu | december 2018 ¬≠¬≠ | 44  the impact of us lng on russian natural gas export policy in 2015, after the opening of the lithuania regasification terminal, gazprom already responded in this way by discounting the price of its gas by 23 percent. </t>
  </si>
  <si>
    <t>The mention of US LNG impacting Russian natural gas export policy in a negative way, as evidenced by Gazprom discounting gas prices, suggests a negative sentiment towards natural gas in this context.</t>
  </si>
  <si>
    <t>The sentence provides information about a research paper examining the impact of US LNG on Russian natural gas export policy. It also mentions the mission of the Center on Global Energy Policy, which is to provide unbiased analysis to policymakers. There is no clear positive or negative sentiment expressed in this sentence.</t>
  </si>
  <si>
    <t>ENERGYPOLICY.COLUMBIA.EDU | DECEMBER 2018 ¬≠¬≠ | 56  THE IMPACT OF US LNG ON RUSSIAN NATURAL GAS EXPORT POLICY 57 | ¬≠¬≠CENTER ON GLOBAL ENERGY POLICY | COLUMBIA SIPA</t>
  </si>
  <si>
    <t>energypolicy.columbia.edu | december 2018 ¬≠¬≠ | 56  the impact of us lng on russian natural gas export policy 57 | ¬≠¬≠center on global energy policy | columbia sipa</t>
  </si>
  <si>
    <t>The sentence is discussing the impact of US LNG on Russian natural gas export policy without expressing a clear positive or negative sentiment towards natural gas.</t>
  </si>
  <si>
    <t xml:space="preserve">ENERGYPOLICY.COLUMBIA.EDU | DECEMBER 2018 ¬≠¬≠ | 18  THE IMPACT OF US LNG ON RUSSIAN NATURAL GAS EXPORT POLICY Figure 7: Major gas exporters in the world, 2016 (billion cubic meters) Source: BP Statistical Review of World Energy 2017 In 2016 US total gas exports (both pipeline and LNG) constituted only one-third of the Russian total export volume, but already in 2017 US LNG exports have increased three times. </t>
  </si>
  <si>
    <t xml:space="preserve">energypolicy.columbia.edu | december 2018 ¬≠¬≠ | 18  the impact of us lng on russian natural gas export policy figure 7: major gas exporters in the world, 2016 (billion cubic meters) source: bp statistical review of world energy 2017 in 2016 us total gas exports (both pipeline and lng) constituted only one-third of the russian total export volume, but already in 2017 us lng exports have increased three times. </t>
  </si>
  <si>
    <t>The statement presents factual information about the increase of US LNG exports in comparison to Russian natural gas exports, without expressing a positive or negative opinion.</t>
  </si>
  <si>
    <t xml:space="preserve">33 | ¬≠¬≠CENTER ON GLOBAL ENERGY POLICY | COLUMBIA SIPA  THE IMPACT OF US LNG ON RUSSIAN NATURAL GAS EXPORT POLICY Geopolitical Competition Apart from the purely commercial considerations, there are also significant geopolitical consequences of the United States becoming one of the major players in the global LNG market. </t>
  </si>
  <si>
    <t xml:space="preserve">33 | ¬≠¬≠center on global energy policy | columbia sipa  the impact of us lng on russian natural gas export policy geopolitical competition apart from the purely commercial considerations, there are also significant geopolitical consequences of the united states becoming one of the major players in the global lng market. </t>
  </si>
  <si>
    <t>The sentence presents a neutral sentiment towards natural gas, focusing on the geopolitical consequences of the United States becoming a major player in the global LNG market.</t>
  </si>
  <si>
    <t xml:space="preserve">This East-West barter model was simple: the USSR needed Western currency and technology, while western 11 | ¬≠¬≠CENTER ON GLOBAL ENERGY POLICY | COLUMBIA SIPA  THE IMPACT OF US LNG ON RUSSIAN NATURAL GAS EXPORT POLICY European countries‚ÄîWest Germany, France, Austria, Italy, and Belgium‚Äîwere looking to diversify their gas supply and find new markets for their steel and equipment manufacturing industries. </t>
  </si>
  <si>
    <t xml:space="preserve">this east-west barter model was simple: the ussr needed western currency and technology, while western 11 | ¬≠¬≠center on global energy policy | columbia sipa  the impact of us lng on russian natural gas export policy european countries‚Äîwest germany, france, austria, italy, and belgium‚Äîwere looking to diversify their gas supply and find new markets for their steel and equipment manufacturing industries. </t>
  </si>
  <si>
    <t>The sentence discusses a historical barter model related to natural gas trade between the USSR and Western countries, showing a balanced perspective on the impact of US LNG on Russian natural gas export policy.</t>
  </si>
  <si>
    <t xml:space="preserve">Figure 1: US and Russian gas production, 1985‚Äì2017 (billion cubic meters) Source: BP Statistical Review of World Energy 2017, EIA US DOE, Russian Energy Ministry Russia has been a much larger exporter of natural gas. </t>
  </si>
  <si>
    <t xml:space="preserve">figure 1: us and russian gas production, 1985‚Äì2017 (billion cubic meters) source: bp statistical review of world energy 2017, eia us doe, russian energy ministry russia has been a much larger exporter of natural gas. </t>
  </si>
  <si>
    <t>The statement provides a factual observation that Russia has been a larger exporter of natural gas. The sentiment towards natural gas is neutral in this context.</t>
  </si>
  <si>
    <t>The United ENERGYPOLICY.COLUMBIA.EDU | DECEMBER 2018 ¬≠¬≠ | 52  THE IMPACT OF US LNG ON RUSSIAN NATURAL GAS EXPORT POLICY States was mentioned as a target market in the energy strategy of the Russian Federation through 2030.</t>
  </si>
  <si>
    <t>the united energypolicy.columbia.edu | december 2018 ¬≠¬≠ | 52  the impact of us lng on russian natural gas export policy states was mentioned as a target market in the energy strategy of the russian federation through 2030.</t>
  </si>
  <si>
    <t>The mention of the impact of US LNG on Russian natural gas export policy suggests potential competition or threat to Russian interests, leading to a negative sentiment.</t>
  </si>
  <si>
    <t xml:space="preserve">In this scenario Gazprom‚Äôs position would initially be well protected by gas deficits in the short to medium term, while high oil prices and booming demand in Asia would keep ENERGYPOLICY.COLUMBIA.EDU | DECEMBER 2018 ¬≠¬≠ | 42  THE IMPACT OF US LNG ON RUSSIAN NATURAL GAS EXPORT POLICY revenues at reasonable levels. </t>
  </si>
  <si>
    <t xml:space="preserve">in this scenario gazprom‚Äôs position would initially be well protected by gas deficits in the short to medium term, while high oil prices and booming demand in asia would keep energypolicy.columbia.edu | december 2018 ¬≠¬≠ | 42  the impact of us lng on russian natural gas export policy revenues at reasonable levels. </t>
  </si>
  <si>
    <t>The sentiment towards natural gas in the sentence is positive, as it mentions that Gazprom's position would be well protected by gas deficits in the short to medium term and high oil prices and booming demand in Asia would keep natural gas export policy revenues at reasonable levels.</t>
  </si>
  <si>
    <t xml:space="preserve">Moreover, in contrast to the Russian state-controlled energy companies, ENERGYPOLICY.COLUMBIA.EDU | DECEMBER 2018 ¬≠¬≠ | 34  THE IMPACT OF US LNG ON RUSSIAN NATURAL GAS EXPORT POLICY US LNG suppliers would hardly be able to afford financing purely ‚Äúpolitical‚Äù projects and selling gas with losses. </t>
  </si>
  <si>
    <t xml:space="preserve">moreover, in contrast to the russian state-controlled energy companies, energypolicy.columbia.edu | december 2018 ¬≠¬≠ | 34  the impact of us lng on russian natural gas export policy us lng suppliers would hardly be able to afford financing purely ‚Äúpolitical‚Äù projects and selling gas with losses. </t>
  </si>
  <si>
    <t>The sentiment towards natural gas in the sentence is negative, as it mentions US LNG suppliers not being able to afford financing purely political projects and selling gas with losses, contrasting the Russian state-controlled energy companies.</t>
  </si>
  <si>
    <t xml:space="preserve">Grigas asserts, ‚ÄúIt is up to Washington to forge a long-term strategic vision, capitalize on the opportunities afforded by its new position in the natural gas markets, and reduce the risks for itself and its allies in this new era of geopolitics of gas‚Äù.39 It is an interesting thought, though the authors are yet to be convinced that US taxpayers would be excited about footing the bill for actions that arguably European companies and, in case of market failure, policy makers are responsible for. </t>
  </si>
  <si>
    <t xml:space="preserve">grigas asserts, ‚Äúit is up to washington to forge a long-term strategic vision, capitalize on the opportunities afforded by its new position in the natural gas markets, and reduce the risks for itself and its allies in this new era of geopolitics of gas‚Äù.39 it is an interesting thought, though the authors are yet to be convinced that us taxpayers would be excited about footing the bill for actions that arguably european companies and, in case of market failure, policy makers are responsible for. </t>
  </si>
  <si>
    <t>The sentiment towards natural gas in the sentence is neutral. The author presents the idea of Washington taking advantage of opportunities in the natural gas market, but also questions the idea of US taxpayers funding actions that should be the responsibility of European companies and policymakers.</t>
  </si>
  <si>
    <t xml:space="preserve">Most likely, some of these contracts will be ENERGYPOLICY.COLUMBIA.EDU | DECEMBER 2018 ¬≠¬≠ | 26  THE IMPACT OF US LNG ON RUSSIAN NATURAL GAS EXPORT POLICY prolonged‚Äîwith some price revisions (especially as Energy Union is imposing its censorship and requires centralized approval for any contract), but the guaranteed volumes have a good chance at remaining unspoiled‚Äîprimarily, prices and other clauses could be challenged. </t>
  </si>
  <si>
    <t xml:space="preserve">most likely, some of these contracts will be energypolicy.columbia.edu | december 2018 ¬≠¬≠ | 26  the impact of us lng on russian natural gas export policy prolonged‚Äîwith some price revisions (especially as energy union is imposing its censorship and requires centralized approval for any contract), but the guaranteed volumes have a good chance at remaining unspoiled‚Äîprimarily, prices and other clauses could be challenged. </t>
  </si>
  <si>
    <t>The sentiment towards natural gas in the sentence is neutral. The sentence discusses the impact of US LNG on Russian natural gas export policy, mentioning potential price revisions but also stating that guaranteed volumes have a good chance at remaining unchanged.</t>
  </si>
  <si>
    <t xml:space="preserve">Figure 14: Gazprom‚Äôs sales in Europe (including Turkey) and MCQs fixed in existing LTCs (without prolongation, billion cubic meters) Source: Gazprom Export Annual Reports 2005‚Äì2016, Nexant WGM 2018 27 | ¬≠¬≠CENTER ON GLOBAL ENERGY POLICY | COLUMBIA SIPA  THE IMPACT OF US LNG ON RUSSIAN NATURAL GAS EXPORT POLICY Volume in Europe Will Be Defined by LTCs Ironically, the volume of gas supplies in Europe is now defined by LTCs, while the prices, after a painful transitional period from 2009 to 2015, are formed at the spot market, affecting prices of gas supplied under LTCs. </t>
  </si>
  <si>
    <t xml:space="preserve">figure 14: gazprom‚Äôs sales in europe (including turkey) and mcqs fixed in existing ltcs (without prolongation, billion cubic meters) source: gazprom export annual reports 2005‚Äì2016, nexant wgm 2018 27 | ¬≠¬≠center on global energy policy | columbia sipa  the impact of us lng on russian natural gas export policy volume in europe will be defined by ltcs ironically, the volume of gas supplies in europe is now defined by ltcs, while the prices, after a painful transitional period from 2009 to 2015, are formed at the spot market, affecting prices of gas supplied under ltcs. </t>
  </si>
  <si>
    <t>The sentiment towards natural gas in the sentence is neutral, discussing the impact of US LNG on Russian natural gas export policy and the role of LTCS in defining the volume of gas supplies in Europe.</t>
  </si>
  <si>
    <t>The sentiment towards natural gas in the sentence is neutral as it simply states a factual aspect of the natural gas industry regarding trade and competition between two major players.</t>
  </si>
  <si>
    <t xml:space="preserve">The United States was expected to become a net importer of natural gas, while Russia‚Äôs state-owned Gazprom took a prominent position in the European market. </t>
  </si>
  <si>
    <t xml:space="preserve">the united states was expected to become a net importer of natural gas, while russia‚Äôs state-owned gazprom took a prominent position in the european market. </t>
  </si>
  <si>
    <t>The sentiment towards natural gas in the sentence is negative, as it implies that the United States was expected to become a net importer of natural gas, while Russia's Gazprom dominated the European market. This suggests a potential loss of market share or impact on the US natural gas industry.</t>
  </si>
  <si>
    <t xml:space="preserve">The Trump EPA‚Äôs proposed revision of carbon emissions standards for new power plants would require new coal-fired plants to adopt high-efficiency steam cycles (e.g., supercritical) and would require nothing of new natural gas-fired plants. </t>
  </si>
  <si>
    <t xml:space="preserve">the trump epa‚Äôs proposed revision of carbon emissions standards for new power plants would require new coal-fired plants to adopt high-efficiency steam cycles (e.g., supercritical) and would require nothing of new natural gas-fired plants. </t>
  </si>
  <si>
    <t>The sentiment towards natural gas in this sentence is negative, as it is criticized for not being required to adopt any emissions standards unlike new coal-fired plants.</t>
  </si>
  <si>
    <t>The sentiment towards natural gas in the sentence is negative, as it is perceived as a potential tool for the Soviet Union to exert influence and create a dependence on European countries.</t>
  </si>
  <si>
    <t>The sentiment towards natural gas in the sentence is negative, as it is mentioned as a competitor fuel that caused the decline of coal.</t>
  </si>
  <si>
    <t>The sentiment towards natural gas in the sentence is positive, as it is mentioned as one of the large-scale projects that state-owned enterprises are well adapted for in energy sector restructurings.</t>
  </si>
  <si>
    <t xml:space="preserve">State-owned oil companies (i.e., ‚Äúnational oil companies‚Äù or NOCs) are among the largest oil- and gas-producing companies globally, including the world‚Äôs biggest oil producer (Saudi Aramco) and natural gas producer (Russia‚Äôs Gazprom). </t>
  </si>
  <si>
    <t xml:space="preserve">state-owned oil companies (i.e., ‚Äúnational oil companies‚Äù or nocs) are among the largest oil- and gas-producing companies globally, including the world‚Äôs biggest oil producer (saudi aramco) and natural gas producer (russia‚Äôs gazprom). </t>
  </si>
  <si>
    <t>The sentiment towards natural gas in the sentence is neutral, as it simply states the prominence of state-owned oil companies in the global oil and gas production industry, including Saudi Aramco as the largest oil producer and Russia's Gazprom as the largest natural gas producer.</t>
  </si>
  <si>
    <t>The statement presents a neutral view towards natural gas, mentioning it as a source of emissions after coal-fired power plants.</t>
  </si>
  <si>
    <t>The sentiment towards natural gas in the sentence is positive, as it is seen as a viable alternative to coal for state-owned industries.</t>
  </si>
  <si>
    <t xml:space="preserve">Conversion of China‚Äôs vast coal-based heating and power infrastructure to natural gas could significantly reduce Chinese CO2 emissions.19 ‚óè‚óè On the other hand, each molecule of methane has roughly 84 times the warming impact of a molecule of CO2 over a 20-year period and roughly 28 times the warming impact of a molecule of CO2 over a 100-year period. </t>
  </si>
  <si>
    <t xml:space="preserve">conversion of china‚Äôs vast coal-based heating and power infrastructure to natural gas could significantly reduce chinese co2 emissions.19 ‚óè‚óè on the other hand, each molecule of methane has roughly 84 times the warming impact of a molecule of co2 over a 20-year period and roughly 28 times the warming impact of a molecule of co2 over a 100-year period. </t>
  </si>
  <si>
    <t>While converting China's infrastructure to natural gas could reduce CO2 emissions, the high warming impact of methane compared to CO2 raises concerns about the environmental consequences of this switch.</t>
  </si>
  <si>
    <t>The sentiment towards natural gas in the sentence is positive as it is mentioned as a policy to help fight climate change alongside other renewable energy initiatives.</t>
  </si>
  <si>
    <t xml:space="preserve">As a rough rule of thumb, if more than 3%‚Äì8% of the natural gas consumed as an energy source leaks, that cancels the climate change benefits of switching from coal to natural gas.23 ‚óè‚óè In addition, new natural gas infrastructure such as pipelines and receiving terminals will likely last for decades. </t>
  </si>
  <si>
    <t xml:space="preserve">as a rough rule of thumb, if more than 3%‚Äì8% of the natural gas consumed as an energy source leaks, that cancels the climate change benefits of switching from coal to natural gas.23 ‚óè‚óè in addition, new natural gas infrastructure such as pipelines and receiving terminals will likely last for decades. </t>
  </si>
  <si>
    <t>The sentiment towards natural gas in the sentence is negative as it highlights the negative impact of natural gas leaks on climate change benefits and the long-lasting nature of natural gas infrastructure.</t>
  </si>
  <si>
    <t xml:space="preserve">Methane emissions in China come from coal mining, rice farming, waste disposal, livestock production and leakage during production and distribution of natural gas, among other sources.28 Figure 1-9: China‚Äôs Heat-Trapping Emissions by Gas (CO2e) 2016 Source: People‚Äôs Republic of China, ‚ÄúSecond Biennial Update Report on Climate Change‚Äù (December 2018)29 27 J. </t>
  </si>
  <si>
    <t xml:space="preserve">methane emissions in china come from coal mining, rice farming, waste disposal, livestock production and leakage during production and distribution of natural gas, among other sources.28 figure 1-9: china‚Äôs heat-trapping emissions by gas (co2e) 2016 source: people‚Äôs republic of china, ‚Äúsecond biennial update report on climate change‚Äù (december 2018)29 27 j. </t>
  </si>
  <si>
    <t>The sentiment towards natural gas in the sentence is negative, as it is mentioned as a source of methane emissions in China.</t>
  </si>
  <si>
    <t xml:space="preserve">However, natural gas supplies to replace coal in the region lagged, leading to shortages and inadequate heating during parts of the winter.18 15 China‚Äôs State Council, ‚ÄúNational Action Plan on Prevention and Control of Air Pollution‚Äù (2013). </t>
  </si>
  <si>
    <t xml:space="preserve">however, natural gas supplies to replace coal in the region lagged, leading to shortages and inadequate heating during parts of the winter.18 15 china‚Äôs state council, ‚Äúnational action plan on prevention and control of air pollution‚Äù (2013). </t>
  </si>
  <si>
    <t>Natural gas supplies were not sufficient to replace coal, causing shortages and inadequate heating in the region. This highlights a negative impact of the reliance on natural gas in the given context.</t>
  </si>
  <si>
    <t>&lt; BACK TO TABLE OF CONTENTS                                                                                                 134  GUIDE TO CHINESE CLIMATE POLICY 2019 Oil and Gas China is the world‚Äôs largest importer of oil and natural gas.</t>
  </si>
  <si>
    <t>&lt; back to table of contents                                                                                                 134  guide to chinese climate policy 2019 oil and gas china is the world‚Äôs largest importer of oil and natural gas.</t>
  </si>
  <si>
    <t>The statement provides a neutral fact about China's status as the largest importer of oil and natural gas in the world.</t>
  </si>
  <si>
    <t>The sentiment towards natural gas in the sentence is neutral. It mentions that the 13th five-year plan reduced the target for natural gas production, but also highlights government support for synthetic natural gas projects in coal provinces.</t>
  </si>
  <si>
    <t>The sentiment towards natural gas in the sentence is negative, as it mentions that there are no regulations addressing methane leaks from natural gas production, transport, or use in China.</t>
  </si>
  <si>
    <t>Natural gas accounted for roughly 7.5% of China‚Äôs primary energy use‚Äîa much smaller share than the global average (24%).1 Natural gas consumption in China is growing rapidly.</t>
  </si>
  <si>
    <t>natural gas accounted for roughly 7.5% of china‚Äôs primary energy use‚Äîa much smaller share than the global average (24%).1 natural gas consumption in china is growing rapidly.</t>
  </si>
  <si>
    <t>The sentiment towards natural gas in the sentence is positive, as it highlights that natural gas consumption in China is growing rapidly.</t>
  </si>
  <si>
    <t>Synthetic government‚Äôs strategy for fighting local                     natural gas is in fact just one possible air pollution in northern China.</t>
  </si>
  <si>
    <t>synthetic government‚Äôs strategy for fighting local                     natural gas is in fact just one possible air pollution in northern china.</t>
  </si>
  <si>
    <t>The sentiment towards natural gas is neutral, as it is simply mentioned as one possible solution for fighting air pollution in northern China.</t>
  </si>
  <si>
    <t>The sentiment towards natural gas in the sentence is neutral, as it mentions both positive (reducing local air pollution) and negative (increasing CO2 emissions) aspects of using synthetic natural gas.</t>
  </si>
  <si>
    <t>The sentiment towards natural gas in the sentence is neutral. The role of natural gas in fighting climate change is controversial, with various organizations having different perspectives on its impact.</t>
  </si>
  <si>
    <t xml:space="preserve">There are very little data on the extent of methane leakage in China.20 ‚óè‚óè In addition, new natural gas infrastructure such as pipelines and receiving terminals will likely last for decades. </t>
  </si>
  <si>
    <t xml:space="preserve">there are very little data on the extent of methane leakage in china.20 ‚óè‚óè in addition, new natural gas infrastructure such as pipelines and receiving terminals will likely last for decades. </t>
  </si>
  <si>
    <t>The statement presents a neutral view towards natural gas, highlighting the lack of data on methane leakage in China and the longevity of natural gas infrastructure.</t>
  </si>
  <si>
    <t xml:space="preserve">The lifecycle CO2 emissions of SNG are much more per unit of heat or electricity than coal.1 As one Chinese expert said, synthetic natural gas plants ‚Äúdo not reduce emissions. </t>
  </si>
  <si>
    <t xml:space="preserve">the lifecycle co2 emissions of sng are much more per unit of heat or electricity than coal.1 as one chinese expert said, synthetic natural gas plants ‚Äúdo not reduce emissions. </t>
  </si>
  <si>
    <t>The sentiment towards natural gas in the sentence is negative, as it is being criticized for having higher CO2 emissions in comparison to coal. Additionally, synthetic natural gas plants were mentioned as not reducing emissions.</t>
  </si>
  <si>
    <t xml:space="preserve">14 Benjamin Haas, ‚ÄúPetroChina to Sell Pipeline Assets Valued at $6.3 Billion,‚Äù Bloomberg (May 12, 2014); Anders Hove and David Sandalow, Understanding China‚Äôs Growing Natural Gas Sector, Paulson Institute (September 14, 2017). </t>
  </si>
  <si>
    <t xml:space="preserve">14 benjamin haas, ‚Äúpetrochina to sell pipeline assets valued at $6.3 billion,‚Äù bloomberg (may 12, 2014); anders hove and david sandalow, understanding china‚Äôs growing natural gas sector, paulson institute (september 14, 2017). </t>
  </si>
  <si>
    <t>The sentiment towards natural gas in the sentence is positive, as it discusses the growing natural gas sector in China and the value of pipeline assets being sold by PetroChina.</t>
  </si>
  <si>
    <t>The 13th Five-Year Plan (2016‚Äì2020) identifies reducing CO2 emissions as an objective of these policies as well.10 Production and Consumption Goals The Chinese government has several targets with respect to natural gas.</t>
  </si>
  <si>
    <t>the 13th five-year plan (2016‚Äì2020) identifies reducing co2 emissions as an objective of these policies as well.10 production and consumption goals the chinese government has several targets with respect to natural gas.</t>
  </si>
  <si>
    <t>The sentiment towards natural gas in the sentence is positive, as it is identified as a target for the Chinese government in reducing CO2 emissions as part of their policies.</t>
  </si>
  <si>
    <t>The sentiment towards natural gas in the sentence is neutral, with a focus on both the positive impact of cutting air pollution and the challenge of keeping up with natural gas supply infrastructure.</t>
  </si>
  <si>
    <t>The sentiment towards natural gas in the sentence is positive as it discusses the construction of new LNG receiving terminals, natural gas pipelines, and natural gas storage facilities to meet growing demand.</t>
  </si>
  <si>
    <t>The sentiment towards natural gas in the sentence is positive as it is being promoted as an alternative to coal to reduce local air pollution by 90% or more.</t>
  </si>
  <si>
    <t>Several government targets for shale gas production have been missed or revised downward in recent years.12 Market Reforms China‚Äôs natural gas industry is in the midst of significant reforms.</t>
  </si>
  <si>
    <t>several government targets for shale gas production have been missed or revised downward in recent years.12 market reforms china‚Äôs natural gas industry is in the midst of significant reforms.</t>
  </si>
  <si>
    <t>The sentiment towards natural gas in the given sentence is neutral as it simply states facts about government targets being missed or revised and market reforms taking place in China's natural gas industry.</t>
  </si>
  <si>
    <t>The sentiment towards natural gas in the sentence is positive, as it highlights efforts by CNPC and other organizations to reduce methane emissions and establish safety standards for natural gas transport and distribution.</t>
  </si>
  <si>
    <t xml:space="preserve">They include: ‚óè‚óè increasing the share of natural gas in primary energy consumption to 10% by 2020 and 15% by 2030; 9 Horace Tse et al., China Gas Sector, Credit Suisse (June 3, 2019) 10 IEA, The Role of Gas in Today‚Äôs Energy Transitions (2019) at p. </t>
  </si>
  <si>
    <t xml:space="preserve">they include: ‚óè‚óè increasing the share of natural gas in primary energy consumption to 10% by 2020 and 15% by 2030; 9 horace tse et al., china gas sector, credit suisse (june 3, 2019) 10 iea, the role of gas in today‚Äôs energy transitions (2019) at p. </t>
  </si>
  <si>
    <t>The sentiment towards natural gas in the sentence is positive, as it is proposing to increase the share of natural gas in primary energy consumption by certain percentages by specific years.</t>
  </si>
  <si>
    <t xml:space="preserve">There may be a trade-off between the CO2 emissions reductions natural gas can deliver by displacing coal today and the CO2 emissions reductions natural gas could delay by slowing deployment of renewables and nuclear power in future years.24 China‚Äôs policies to promote electric vehicles provide significant local air pollution benefits, since electric vehicles do not have tailpipe emissions and the power to recharge them is usually generated outside urban centers. </t>
  </si>
  <si>
    <t xml:space="preserve">there may be a trade-off between the co2 emissions reductions natural gas can deliver by displacing coal today and the co2 emissions reductions natural gas could delay by slowing deployment of renewables and nuclear power in future years.24 china‚Äôs policies to promote electric vehicles provide significant local air pollution benefits, since electric vehicles do not have tailpipe emissions and the power to recharge them is usually generated outside urban centers. </t>
  </si>
  <si>
    <t>The statement acknowledges that natural gas can deliver CO2 emissions reductions by displacing coal, but also recognizes the potential delay in deploying renewables and nuclear power. It also highlights the local air pollution benefits of promoting electric vehicles in China.</t>
  </si>
  <si>
    <t xml:space="preserve">These price reforms are intended in part to bring down the cost of natural gas for industrial users, encouraging the switch from coal to natural gas.13 Structural changes are underway in China‚Äôs natural gas pipeline network. </t>
  </si>
  <si>
    <t xml:space="preserve">these price reforms are intended in part to bring down the cost of natural gas for industrial users, encouraging the switch from coal to natural gas.13 structural changes are underway in china‚Äôs natural gas pipeline network. </t>
  </si>
  <si>
    <t>The sentiment towards natural gas in the sentence is positive, as the price reforms are aimed at reducing the cost for industrial users and encouraging the switch from coal to natural gas. Additionally, structural changes are underway in China's natural gas pipeline network, indicating a positive outlook for the future of natural gas usage.</t>
  </si>
  <si>
    <t>The sentiment towards natural gas in the sentence is negative, as it is being overshadowed by coal power plants due to depleting reserves and longer lead times for hydroelectric power projects.</t>
  </si>
  <si>
    <t>The sentiment towards natural gas in the sentence is positive, highlighting the potential for conversion to methane and the ability of power-to-gas technology to provide pipeline standard methane for various applications.</t>
  </si>
  <si>
    <t>The sentiment towards natural gas in the sentence is positive as it highlights the success of upgrading methane to natural gas quality for use in a gas-fired boiler in the power2gas project in Rozenburg, Netherlands.</t>
  </si>
  <si>
    <t>The sentiment towards natural gas in the sentence is negative as it is mentioned as a factor that can increase costs and potentially carry hidden costs associated with poor efficiency and heat deposition.</t>
  </si>
  <si>
    <t>The sentiment towards natural gas in the sentence is positive, as it is being suggested that methane derived from biogas could be a viable substitute for natural gas in various commercial systems.</t>
  </si>
  <si>
    <t>The sentiment towards natural gas in the sentence is positive as it is being used as a basis for comparison and blue hydrogen is seen as an easier substitute.</t>
  </si>
  <si>
    <t>The sentiment towards natural gas in the sentence is neutral as it is not explicitly positive or negative. The sentence points out the similarities between hydrogen combustion and natural gas or liquid fuel combustion, while also acknowledging that they are not identical.</t>
  </si>
  <si>
    <t>The sentiment towards natural gas in the sentence is neutral, as it is being discussed as a potential form of hydrogen storage and transportation infrastructure. The sentence also mentions the potential overlap between biogas and methane consumption for economic development.</t>
  </si>
  <si>
    <t>The sentence provides a comparison between the CO2 emissions of natural gas and coal power generation in Texas and Wyoming, highlighting the lower emissions of natural gas in Texas compared to coal in Wyoming.</t>
  </si>
  <si>
    <t xml:space="preserve">Production of hydrogen is very carbon intensive, and a 53 percent carbon capture rate with CCUS is just barely enough to bring it down to roughly natural gas‚Äôs direct carbon intensive level. </t>
  </si>
  <si>
    <t xml:space="preserve">production of hydrogen is very carbon intensive, and a 53 percent carbon capture rate with ccus is just barely enough to bring it down to roughly natural gas‚Äôs direct carbon intensive level. </t>
  </si>
  <si>
    <t>The sentiment towards natural gas in the sentence is neutral, as it is compared to hydrogen production in terms of carbon intensity.</t>
  </si>
  <si>
    <t>The sentiment towards natural gas in the sentence is negative as it is mentioned that using gray hydrogen to replace natural gas would increase carbon emissions.</t>
  </si>
  <si>
    <t xml:space="preserve">Figure 12: Cost increase per ton of methanol, assuming 3.5 $/MMBtu natural gas as original heat source ENERGYPOLICY.COLUMBIA.EDU | OCTOBER 2019¬≠¬≠ | 49  LOW-CARBON HEAT SOLUTIONS FOR HEAVY INDUSTRY: SOURCES, OPTIONS, AND COSTS TODAY CONSIDERATIONS OF VIABILITY Assessment of viability is fundamentally more complicated than this initial analysis could undertake. </t>
  </si>
  <si>
    <t xml:space="preserve">figure 12: cost increase per ton of methanol, assuming 3.5 $/mmbtu natural gas as original heat source energypolicy.columbia.edu | october 2019¬≠¬≠ | 49  low-carbon heat solutions for heavy industry: sources, options, and costs today considerations of viability assessment of viability is fundamentally more complicated than this initial analysis could undertake. </t>
  </si>
  <si>
    <t>The sentence mentions natural gas as a heat source for methanol production without expressing any positive or negative sentiment towards it. The viability assessment of low-carbon heat solutions for heavy industry is acknowledged as a complex process.</t>
  </si>
  <si>
    <t>The sentiment towards natural gas in the sentence is negative as it highlights the environmental impact of poor practices such as flaring, venting, and methane leakage in the production and transmission of natural gas.</t>
  </si>
  <si>
    <t xml:space="preserve">ENERGYPOLICY.COLUMBIA.EDU | OCTOBER 2019¬≠¬≠ | 25  LOW-CARBON HEAT SOLUTIONS FOR HEAVY INDUSTRY: SOURCES, OPTIONS, AND COSTS TODAY Biogas and Power2Gas Today, many industrial systems operate on heat from natural gas combustion. </t>
  </si>
  <si>
    <t xml:space="preserve">energypolicy.columbia.edu | october 2019¬≠¬≠ | 25  low-carbon heat solutions for heavy industry: sources, options, and costs today biogas and power2gas today, many industrial systems operate on heat from natural gas combustion. </t>
  </si>
  <si>
    <t>The sentiment towards natural gas in the sentence is neutral, as it is simply mentioned as a current source of heat for many industrial systems.</t>
  </si>
  <si>
    <t>The statement presents a neutral sentiment towards natural gas, explaining that the cost increase per ton of glass is not significantly impacted by applying carbon capture, utilization, and storage (CCUS) to furnace systems using natural gas as a heat source.</t>
  </si>
  <si>
    <t>The sentiment towards natural gas in the sentence is positive, as it discusses ways to reduce methane emissions and mentions a pathway to provide renewable natural gas through power to gas technology.</t>
  </si>
  <si>
    <t>The sentiment towards natural gas in the sentence is positive, highlighting the potential benefits of using biomethane as a low-carbon energy source and reducing methane leakage.</t>
  </si>
  <si>
    <t>The sentiment towards natural gas in this sentence is positive, as it is mentioned in comparison to biomethane which can be directly burned to provide heat and electricity or upgraded to pure methane with the same energy content.</t>
  </si>
  <si>
    <t xml:space="preserve">Congressional Budget Office, The Economic and Budgetary Effects of Producing Oil and Natural Gas from Shale, December 2014, 14, https://www.cbo.gov/sites/default/files/113thENERGYPOLICY.COLUMBIA.EDU | OCTOBER 2019¬≠¬≠ | 39  ECONOMIC VOLATILITY IN OIL PRODUCING REGIONS: IMPACTS AND FEDERAL POLICY OPTIONS congress-2013-2014/reports/49815-effectsofshaleproduction.pdf. </t>
  </si>
  <si>
    <t xml:space="preserve">congressional budget office, the economic and budgetary effects of producing oil and natural gas from shale, december 2014, 14, https://www.cbo.gov/sites/default/files/113thenergypolicy.columbia.edu | october 2019¬≠¬≠ | 39  economic volatility in oil producing regions: impacts and federal policy options congress-2013-2014/reports/49815-effectsofshaleproduction.pdf. </t>
  </si>
  <si>
    <t>The sentiment towards natural gas in the sentence is neutral as it simply mentions the economic and budgetary effects of producing oil and natural gas from shale without expressing a positive or negative opinion.</t>
  </si>
  <si>
    <t>The sentence expresses a positive sentiment towards natural gas, highlighting its efficiency and cost-effectiveness for countries like Iran, Iraq, Kuwait, Saudi Arabia, the UAE, and Qatar to ship their oil and natural gas worldwide.</t>
  </si>
  <si>
    <t>The sentiment towards natural gas in the sentence is neutral, as it simply mentions the significance of the strait of Hormuz in global natural gas exports.</t>
  </si>
  <si>
    <t>The sentiment towards natural gas in the sentence is neutral, as it is mentioned as one of the alternative fuels that could account for 4 million barrels per day of potential oil demand lost due to efficiency improvements.</t>
  </si>
  <si>
    <t>The sentiment towards natural gas in the sentence is neutral, with a focus on potential improvements in heat pump technologies but also acknowledging potential advancements in natural gas furnaces.</t>
  </si>
  <si>
    <t>The sentiment towards natural gas in the sentence is neutral. It is mentioned that 55 percent of commercial buildings were heated with natural gas in 2012, along with other fuel sources like electricity, fuel oil, propane, solar, or biofuels.</t>
  </si>
  <si>
    <t>The sentence provides a neutral statement about the use of natural gas for heating in approximately 58 million US homes.</t>
  </si>
  <si>
    <t>The sentence discusses both optimistic and pessimistic views on the future of natural gas in relation to space heating. While some studies are optimistic about the near-universal electrification of space heating, others are more pessimistic, suggesting that electricity may not even displace natural gas as the leading space heating fuel.</t>
  </si>
  <si>
    <t>Boilers are almost always fueled by natural gas or fuel oil.3 ‚óè   Electric resistance heaters generate heat by passing electricity through resistors.</t>
  </si>
  <si>
    <t>boilers are almost always fueled by natural gas or fuel oil.3 ‚óè   electric resistance heaters generate heat by passing electricity through resistors.</t>
  </si>
  <si>
    <t>The statement presents a neutral stance on natural gas as a fuel source for boilers, mentioned alongside fuel oil and electricity as alternative sources for generating heat.</t>
  </si>
  <si>
    <t xml:space="preserve">EPRI‚Äôs findings related to the electrification of the residential space heating sector are similar to the MCS study: just under half of energy demand is satisfied with electricity by 2050, with the remainder supplied by natural gas. </t>
  </si>
  <si>
    <t xml:space="preserve">epri‚Äôs findings related to the electrification of the residential space heating sector are similar to the mcs study: just under half of energy demand is satisfied with electricity by 2050, with the remainder supplied by natural gas. </t>
  </si>
  <si>
    <t>The sentiment towards natural gas in the sentence is neutral. It states that just under half of the energy demand for residential space heating will be satisfied with electricity by 2050, with the rest being supplied by natural gas.</t>
  </si>
  <si>
    <t xml:space="preserve">Two explanations are plausible: ‚óè  First, it may be that ASHP technology is not up to the task, even with technology and policy improvements, because costs are too high or performance is not good enough compared to natural gas furnaces. </t>
  </si>
  <si>
    <t xml:space="preserve">two explanations are plausible: ‚óè  first, it may be that ashp technology is not up to the task, even with technology and policy improvements, because costs are too high or performance is not good enough compared to natural gas furnaces. </t>
  </si>
  <si>
    <t>The sentiment towards natural gas in the sentence is negative, suggesting that natural gas furnaces may outperform ashp technology in terms of cost and performance.</t>
  </si>
  <si>
    <t>The sentence discusses the cost analysis of natural gas power plants with carbon abatement measures, presenting factual information without expressing a clear positive or negative sentiment towards natural gas.</t>
  </si>
  <si>
    <t>The sentiment towards natural gas in the sentence is positive, indicating that it allows for low electricity prices which are beneficial for consumers.</t>
  </si>
  <si>
    <t>The sentiment towards natural gas in the sentence is positive, as it is being freed up from injection for enhanced oil recovery, leading to extra marketable production.</t>
  </si>
  <si>
    <t xml:space="preserve">The first major nationwide reform was conducted by Iran under President Ahmadinejad in December 2010.51 Prices for natural gas, electricity, and water were raised by 3‚Äì10 times (tariffs are tiered by consumption level), and gasoline and diesel prices were also increased. </t>
  </si>
  <si>
    <t xml:space="preserve">the first major nationwide reform was conducted by iran under president ahmadinejad in december 2010.51 prices for natural gas, electricity, and water were raised by 3‚Äì10 times (tariffs are tiered by consumption level), and gasoline and diesel prices were also increased. </t>
  </si>
  <si>
    <t>The sentiment towards natural gas in the sentence is negative as it discusses the significant price increase for natural gas among other utilities.</t>
  </si>
  <si>
    <t xml:space="preserve">Qatar‚Äôs Tarsheed is claimed to have saved 6295 GWh of electricity, 33.22 million m3 of water, and 1.72 BCM of natural gas in 2018.63 The Saudi Energy Efficiency Center (SEEC) claims a 7.1 percent energy intensity improvement in petrochemicals, steel, and cement64 and a flattening in electricity consumption for residential and commercial cooling. </t>
  </si>
  <si>
    <t xml:space="preserve">qatar‚Äôs tarsheed is claimed to have saved 6295 gwh of electricity, 33.22 million m3 of water, and 1.72 bcm of natural gas in 2018.63 the saudi energy efficiency center (seec) claims a 7.1 percent energy intensity improvement in petrochemicals, steel, and cement64 and a flattening in electricity consumption for residential and commercial cooling. </t>
  </si>
  <si>
    <t>The sentiment towards natural gas in the sentence is positive, as it mentions a significant amount of natural gas saved in Qatar in 2018. Additionally, the mention of energy efficiency improvements in petrochemicals, steel, and cement in Saudi Arabia also contributes to the positive sentiment towards natural gas.</t>
  </si>
  <si>
    <t>The statement is neutral as it simply outlines a plan for natural gas prices and electricity tariffs without expressing any positive or negative sentiment.</t>
  </si>
  <si>
    <t>The sentiment towards natural gas in the sentence is negative, as it mentions that prices have fallen even lower than they have been for over a decade.</t>
  </si>
  <si>
    <t xml:space="preserve">The government‚Äôs ambitious and aggressive efforts to improve air quality in the BeijingTianjin-Hebei region, including shutting numerous factories or requiring them to shift from coal to natural gas, reflect this power.135 ‚óè   Delinking energy use from GDP growth by increasing the weight of the service sector will be one of the critical components in China‚Äôs efforts to address its emissions. </t>
  </si>
  <si>
    <t xml:space="preserve">the government‚Äôs ambitious and aggressive efforts to improve air quality in the beijingtianjin-hebei region, including shutting numerous factories or requiring them to shift from coal to natural gas, reflect this power.135 ‚óè   delinking energy use from gdp growth by increasing the weight of the service sector will be one of the critical components in china‚Äôs efforts to address its emissions. </t>
  </si>
  <si>
    <t>The sentiment towards natural gas in the sentence is positive, as it is being used as a solution to improve air quality in the Beijing-Tianjin-Hebei region.</t>
  </si>
  <si>
    <t xml:space="preserve">The American company participant, NRG, initially provided 90 percent of the costs of the project but, toward the end of the NRC‚Äôs review of the combined construction and operation license, ultimately decided not to make further investments toward obtaining the power reactor license due to less favorable economic conditions (e.g., a decrease in natural gas prices). </t>
  </si>
  <si>
    <t xml:space="preserve">the american company participant, nrg, initially provided 90 percent of the costs of the project but, toward the end of the nrc‚Äôs review of the combined construction and operation license, ultimately decided not to make further investments toward obtaining the power reactor license due to less favorable economic conditions (e.g., a decrease in natural gas prices). </t>
  </si>
  <si>
    <t>The sentiment towards natural gas in the sentence is negative as it is mentioned as a reason for less favorable economic conditions leading the American company NRG to decline further investments towards obtaining the power reactor license.</t>
  </si>
  <si>
    <t>Congress should create a new RD&amp;D program for carbon capture at natural gas-fired power plants‚Äîconsistent with the Launching Energy Advancement and Development through Innovations for Natural Gas (LEADING) Act‚Äîand should aim to demonstrate carbon capture at multiple natural gas power plants by 2025.93 ‚Ä¢   The National Academies released a roadmap for improving carbon dioxide utilization technologies.</t>
  </si>
  <si>
    <t>congress should create a new rd&amp;d program for carbon capture at natural gas-fired power plants‚Äîconsistent with the launching energy advancement and development through innovations for natural gas (leading) act‚Äîand should aim to demonstrate carbon capture at multiple natural gas power plants by 2025.93 ‚Ä¢   the national academies released a roadmap for improving carbon dioxide utilization technologies.</t>
  </si>
  <si>
    <t>The sentiment towards natural gas in the sentence is positive as it discusses the need for a new program for carbon capture at natural gas-fired power plants and aims to demonstrate carbon capture at multiple natural gas power plants by a specific timeline.</t>
  </si>
  <si>
    <t>The sentiment towards natural gas in the sentence is positive, as it highlights the benefits of alternative building materials in reducing carbon emissions and promoting energy efficiency.</t>
  </si>
  <si>
    <t xml:space="preserve">Brad‚Äôs earlier career was in the Australian Public Service, working across a range of portfolios culminating in direct involvement at the senior executive level with the development, implementation and subsequent review and improvement of Australia‚Äôs national electricity and domestic natural gas markets. </t>
  </si>
  <si>
    <t xml:space="preserve">brad‚Äôs earlier career was in the australian public service, working across a range of portfolios culminating in direct involvement at the senior executive level with the development, implementation and subsequent review and improvement of australia‚Äôs national electricity and domestic natural gas markets. </t>
  </si>
  <si>
    <t>The sentiment towards natural gas in the sentence is neutral. The focus is on Brad's involvement in the development and improvement of Australia's national electricity and domestic natural gas markets during his career in the Australian public service.</t>
  </si>
  <si>
    <t xml:space="preserve">Emissions reduction and removal are distinct in nature and are different from emissions avoided: ‚óè  Avoided emissions are those that might have occurred but do not (for example, by not building a steel mill due to overcapacity or by building a solar PV power station instead of a natural gas power plant). </t>
  </si>
  <si>
    <t xml:space="preserve">emissions reduction and removal are distinct in nature and are different from emissions avoided: ‚óè  avoided emissions are those that might have occurred but do not (for example, by not building a steel mill due to overcapacity or by building a solar pv power station instead of a natural gas power plant). </t>
  </si>
  <si>
    <t>The statement explains the difference between emissions reduction and emissions avoided, using an example where a solar PV power station is built instead of a natural gas power plant. The sentiment towards natural gas is neutral in this context.</t>
  </si>
  <si>
    <t>The sentiment towards natural gas in the sentence is negative as it mentions that natural gas plants will be gradually displaced by new nonemitting generation.</t>
  </si>
  <si>
    <t>The sentiment towards natural gas in the sentence is neutral as it is being analyzed along with other forms of power generation in relation to the increase in new solar electricity generation in California.</t>
  </si>
  <si>
    <t xml:space="preserve">We calculate the carbon abatement of this displacement‚Äîthe denominator of LCCA‚Äî by determining the emissions that would have been incurred from the displaced power generating units‚Äîin this case, grid average, natural gas power, or hydropower.13 This gives the total carbon abatement over the 20-year lifetime of the solar installation. </t>
  </si>
  <si>
    <t xml:space="preserve">we calculate the carbon abatement of this displacement‚Äîthe denominator of lcca‚Äî by determining the emissions that would have been incurred from the displaced power generating units‚Äîin this case, grid average, natural gas power, or hydropower.13 this gives the total carbon abatement over the 20-year lifetime of the solar installation. </t>
  </si>
  <si>
    <t>The sentence simply discusses the calculation of carbon abatement in relation to power generating units such as grid average, natural gas power, and hydropower. It does not express any positive or negative sentiment towards natural gas.</t>
  </si>
  <si>
    <t>The sentence discusses the impact of natural gas becoming cheaper on fuel costs and life cycle cost analysis, without expressing a positive or negative sentiment towards natural gas.</t>
  </si>
  <si>
    <t>The sentiment towards natural gas in the sentence is neutral as it is being discussed in terms of calculations and comparisons with other fuel prices in relation to abated CO2 emissions.</t>
  </si>
  <si>
    <t>Just over 45 percent ENERGYPOLICY.COLUMBIA.EDU ‚Ä¢ RHG.COM | OCTOBER 2020¬≠¬≠| 37  EXPANDING THE REACH OF A CARBON TAX: EMISSIONS IMPACTS OF PRICING COMBINED WITH ADDITIONAL CLIMATE ACTIONS of these reductions occur from reduced on-site natural gas use; the remaining 55 percent of reductions come from reduced power sector emissions.</t>
  </si>
  <si>
    <t>just over 45 percent energypolicy.columbia.edu ‚Ä¢ rhg.com | october 2020¬≠¬≠| 37  expanding the reach of a carbon tax: emissions impacts of pricing combined with additional climate actions of these reductions occur from reduced on-site natural gas use; the remaining 55 percent of reductions come from reduced power sector emissions.</t>
  </si>
  <si>
    <t>The sentiment towards natural gas in the sentence is neutral, as it is simply stating that reductions in emissions occur from reduced on-site natural gas use, without expressing a positive or negative opinion.</t>
  </si>
  <si>
    <t>The sentiment towards natural gas in the sentence is neutral. The sentence highlights the potential for early-stage technologies like the allam cycle combustion turbine and 100 percent capture natural gas plants to play a role in the future, but also acknowledges that limited timeframe may constrain their impact before 2030.</t>
  </si>
  <si>
    <t>The sentiment towards natural gas in the sentence is positive as it is seen as a promising pathway for the switch to more carbon efficient energy sources.</t>
  </si>
  <si>
    <t>The sentiment towards natural gas in the sentence is neutral, as it is discussing the potential impacts of limiting the buildout of natural gas combined cycle plants without expressing a clear positive or negative view.</t>
  </si>
  <si>
    <t>The sentiment towards natural gas in the sentence is positive, as it is being mentioned as a possible pathway to lower-carbon fuels in buildings.</t>
  </si>
  <si>
    <t>The sentiment towards natural gas in the sentence is neutral, as it states that natural gas use increases in both tax scenarios through 2030, alongside modest declines in petroleum and coal use.</t>
  </si>
  <si>
    <t xml:space="preserve">Though the embargo crisis represented a particularly sharp inflection point and was especially significant vis-√†-vis ENERGYPOLICY.COLUMBIA.EDU | OCTOBER 2020 | 17  THE QATARI SANCTIONS EPISODE: CRISIS, RESPONSE, AND LESSONS LEARNED food imports, Qatari GDP trends actually match developments in the oil market, as Figure 2 shows, with expected concomitant effects on natural gas prices and revenues. </t>
  </si>
  <si>
    <t xml:space="preserve">though the embargo crisis represented a particularly sharp inflection point and was especially significant vis-√†-vis energypolicy.columbia.edu | october 2020 | 17  the qatari sanctions episode: crisis, response, and lessons learned food imports, qatari gdp trends actually match developments in the oil market, as figure 2 shows, with expected concomitant effects on natural gas prices and revenues. </t>
  </si>
  <si>
    <t>The sentiment towards natural gas in the sentence is neutral, as it simply states the expected concomitant effects on natural gas prices and revenues in relation to developments in the oil market.</t>
  </si>
  <si>
    <t xml:space="preserve">Klass, The Electric Grid at a Crossroads, supra note 47, at 1915‚Äì16 (‚ÄúElectricity began as a localized resource and, unlike natural gas, which has always required interstate pipelines to transport the energy resource to customers, traditional electricity resources such as coal, natural gas, and uranium did not need transmission lines for long-distance transportation. </t>
  </si>
  <si>
    <t xml:space="preserve">klass, the electric grid at a crossroads, supra note 47, at 1915‚Äì16 (‚Äúelectricity began as a localized resource and, unlike natural gas, which has always required interstate pipelines to transport the energy resource to customers, traditional electricity resources such as coal, natural gas, and uranium did not need transmission lines for long-distance transportation. </t>
  </si>
  <si>
    <t>The statement discusses the history of electricity transmission and compares it to the transportation of natural gas, noting the differences in infrastructure requirements. The sentiment towards natural gas in this sentence is neutral.</t>
  </si>
  <si>
    <t xml:space="preserve">A Government Accountability Office report documented the efficiency of the approval process for interstate natural gas pipelines, noting that the average time from application to project certification was 225 days; for projects whose sponsor used FERC‚Äôs prefiling process step, the duration was 558 days. </t>
  </si>
  <si>
    <t xml:space="preserve">a government accountability office report documented the efficiency of the approval process for interstate natural gas pipelines, noting that the average time from application to project certification was 225 days; for projects whose sponsor used ferc‚Äôs prefiling process step, the duration was 558 days. </t>
  </si>
  <si>
    <t>The sentiment towards natural gas in the sentence is neutral as it simply states facts about the efficiency of the approval process for interstate natural gas pipelines.</t>
  </si>
  <si>
    <t>The sentence does not express a positive or negative sentiment towards natural gas, stating that there are no plans to privatize midstream assets but that reforms in the natural gas sector may be challenging.</t>
  </si>
  <si>
    <t xml:space="preserve">EPA estimates); David Allen et al., ‚ÄúMeasurements of Methane Emissions at Natural Gas Production Sites in the United States,‚Äù PNAS Early Edition (August 2013) (Direct measurement at 190 onshore natural gas production sites in the United States finds total emissions similar to most recent EPA inventory of methane emissions); F. </t>
  </si>
  <si>
    <t xml:space="preserve">epa estimates); david allen et al., ‚Äúmeasurements of methane emissions at natural gas production sites in the united states,‚Äù pnas early edition (august 2013) (direct measurement at 190 onshore natural gas production sites in the united states finds total emissions similar to most recent epa inventory of methane emissions); f. </t>
  </si>
  <si>
    <t>The sentence presents information about methane emissions at natural gas production sites in the United States, comparing them to EPA estimates. The sentiment towards natural gas in this sentence is neutral as it simply presents facts without expressing a positive or negative opinion.</t>
  </si>
  <si>
    <t>The sentiment towards natural gas in the sentence is neutral. It discusses the willingness of Asian and Latin American buyers to pay higher prices for LNG purchase agreements, indicating demand is rising.</t>
  </si>
  <si>
    <t>The sentiment towards natural gas in the sentence is neutral, as it simply discusses the potential changes in the global natural gas market by 2020 without expressing a positive or negative opinion.</t>
  </si>
  <si>
    <t xml:space="preserve">2 For the purposes of this paper, billion cubic feet per day figures are converted into billion cubic meters per year through-        14 International Group of Liquefied Natural Gas Importers, out, assuming 1 billion cubic meters = 35.3 billion cubic feet           ‚ÄúThe LNG Industry in 2013,‚Äù of natural gas. </t>
  </si>
  <si>
    <t xml:space="preserve">2 for the purposes of this paper, billion cubic feet per day figures are converted into billion cubic meters per year through-        14 international group of liquefied natural gas importers, out, assuming 1 billion cubic meters = 35.3 billion cubic feet           ‚Äúthe lng industry in 2013,‚Äù of natural gas. </t>
  </si>
  <si>
    <t>The sentence is providing a technical conversion factor for natural gas figures without expressing a positive or negative opinion.</t>
  </si>
  <si>
    <t>The sentiment towards natural gas in the sentence is neutral, as it discusses the potential effects of increased natural gas supply with a focus on policy and infrastructure changes.</t>
  </si>
  <si>
    <t>The sentiment towards natural gas in the sentence is positive, as it highlights the efforts being made to switch from fuel oil to natural gas in the power sector.</t>
  </si>
  <si>
    <t xml:space="preserve">The government of Iran sells roughly 4 million and social welfare‚Äîthat this is on the table. bpd of oil equivalent, between oil and natural gas, to its domestic customers compared to the 1 to 1.5 million         For these reasons, as well as the current lower oil-price bpd that it exports. </t>
  </si>
  <si>
    <t xml:space="preserve">the government of iran sells roughly 4 million and social welfare‚Äîthat this is on the table. bpd of oil equivalent, between oil and natural gas, to its domestic customers compared to the 1 to 1.5 million         for these reasons, as well as the current lower oil-price bpd that it exports. </t>
  </si>
  <si>
    <t>The sentiment towards natural gas in the sentence is positive, as it highlights the government of Iran selling natural gas to its domestic customers as a source of social welfare.</t>
  </si>
  <si>
    <t>The statement discusses the production of ethanol from foodstuffs and natural gas, highlighting the different methods of production and cost factors involved. The sentiment towards natural gas is neutral as it is only mentioned as one of the costs associated with ethanol production.</t>
  </si>
  <si>
    <t xml:space="preserve">For cellulosic           For oil-fired power stations to be competitive, ethanol, which is more desirable because it does           oil prices would have to fall to unsustainably low not compete with food production to the same               levels‚Äîaround $15 per barrel, a price level at which degree and does not increase demand for land               the majority of oil producers would be losing money. energypolicy.columbia.edu | OCTOBER 2015 ¬≠¬≠ | 3  How Lower Oil Prices Impact the Competitiveness of Oil with Renewable Fuels introduction The dramatic fall in oil prices over the past year has             lower oil prices will have on natural gas prices. </t>
  </si>
  <si>
    <t xml:space="preserve">for cellulosic           for oil-fired power stations to be competitive, ethanol, which is more desirable because it does           oil prices would have to fall to unsustainably low not compete with food production to the same               levels‚Äîaround $15 per barrel, a price level at which degree and does not increase demand for land               the majority of oil producers would be losing money. energypolicy.columbia.edu | october 2015 ¬≠¬≠ | 3  how lower oil prices impact the competitiveness of oil with renewable fuels introduction the dramatic fall in oil prices over the past year has             lower oil prices will have on natural gas prices. </t>
  </si>
  <si>
    <t>The sentiment towards natural gas in the sentence is negative due to the expected impact of lower oil prices on natural gas prices.</t>
  </si>
  <si>
    <t>The sentiment towards natural gas in the sentence is neutral, as it is not specifically positive or negative. The focus of the sentence is on oil prices and trading dynamics, with natural gas mentioned in passing as being different from oil.</t>
  </si>
  <si>
    <t xml:space="preserve">This helped drive down spot the efficacy of long-abolished domestic price controls. 2      gas prices in the continent (Figure 3) and brought many major gas exporters‚Äîincluding Russia, Norway, For Europe, the growth in US oil and natural gas output        and Algeria‚Äîto the bargaining table with European has had a mixed impact. </t>
  </si>
  <si>
    <t xml:space="preserve">this helped drive down spot the efficacy of long-abolished domestic price controls. 2      gas prices in the continent (figure 3) and brought many major gas exporters‚Äîincluding russia, norway, for europe, the growth in us oil and natural gas output        and algeria‚Äîto the bargaining table with european has had a mixed impact. </t>
  </si>
  <si>
    <t>The sentiment towards natural gas in the sentence is neutral, as it mentions both positive and negative impacts of the increase in US oil and natural gas output on gas prices in Europe.</t>
  </si>
  <si>
    <t>The sentiment towards natural gas in the sentence is positive, highlighting the benefits Europe has seen from rising US natural gas supplies.</t>
  </si>
  <si>
    <t xml:space="preserve">The specific impact on Europe thus far has discussion document prepared for attendees. not attracted all the attention it warrants, nor have the implications of the start-up of US exports of natural gas Europe‚Äôs energy supply and security situation has changed            and crude oil in 2016 for the region. </t>
  </si>
  <si>
    <t xml:space="preserve">the specific impact on europe thus far has discussion document prepared for attendees. not attracted all the attention it warrants, nor have the implications of the start-up of us exports of natural gas europe‚Äôs energy supply and security situation has changed            and crude oil in 2016 for the region. </t>
  </si>
  <si>
    <t>The sentiment towards natural gas in the sentence is neutral. The sentence discusses the impact of US exports of natural gas on Europe's energy supply and security situation, but does not clearly convey a positive or negative opinion.</t>
  </si>
  <si>
    <t>The sentiment towards natural gas in the sentence is neutral, as it discusses historical challenges faced by major companies in meeting global natural gas demand post-2020.</t>
  </si>
  <si>
    <t>The sentiment towards natural gas in the sentence is neutral, as it discusses the differences in import levels and highlights LNG as a global commodity.</t>
  </si>
  <si>
    <t>The sentiment towards natural gas in the sentence is neutral. The sentence describes the stability of spot prices in European hubs and the growth in natural gas demand in Asian economies, suggesting a balanced view on the topic.</t>
  </si>
  <si>
    <t>The sentiment towards natural gas in the sentence is neutral, as it discusses the potential competition between LNG and natural gas without expressing a clear positive or negative opinion.</t>
  </si>
  <si>
    <t xml:space="preserve">Then we                                      A set of scenarios were prepared, covering what we believe are discuss the limitations of the most often debated alternatives, e.g.                            the major potential developments regarding Russian gas supplies importing more liqueÔ¨Åed natural gas (LNG), or bringing in alter-                                to European gas market. </t>
  </si>
  <si>
    <t xml:space="preserve">then we                                      a set of scenarios were prepared, covering what we believe are discuss the limitations of the most often debated alternatives, e.g.                            the major potential developments regarding russian gas supplies importing more liqueÔ¨Åed natural gas (lng), or bringing in alter-                                to european gas market. </t>
  </si>
  <si>
    <t>The sentiment towards natural gas in the sentence is neutral as it discusses various scenarios and alternatives without expressing a clear positive or negative opinion.</t>
  </si>
  <si>
    <t xml:space="preserve">This process is not complete, despite the explicit ambition of                        Ô¨Çag of the so-called Energy Union, absent drastic interventions in the European Commission (EC) to achieve an integrated internal                              the institutionalized division of labor between public and private actors in European gas markets, on the European level we do not foresee a radical shift away from dependency on Russian natural gas supplies that has been plead for by so many politicians and * Corresponding author. </t>
  </si>
  <si>
    <t xml:space="preserve">this process is not complete, despite the explicit ambition of                        Ô¨Çag of the so-called energy union, absent drastic interventions in the european commission (ec) to achieve an integrated internal                              the institutionalized division of labor between public and private actors in european gas markets, on the european level we do not foresee a radical shift away from dependency on russian natural gas supplies that has been plead for by so many politicians and * corresponding author. </t>
  </si>
  <si>
    <t>The sentiment towards natural gas in the sentence is negative, as it suggests that there is a continued dependency on Russian natural gas supplies in European gas markets despite calls for a shift away from it.</t>
  </si>
  <si>
    <t xml:space="preserve">91 In December 2015‚Äîa year after the NPC‚Äôs report was issued‚Äîsupporters of the NPC recommendations                           The NPC reported that the Oil and Natural Gas Sector included a provision in the Fix America‚Äôs Surface                      Coordinating Council‚Äîan advisory body to DHS Transportation Act, Public Law No. </t>
  </si>
  <si>
    <t xml:space="preserve">91 in december 2015‚Äîa year after the npc‚Äôs report was issued‚Äîsupporters of the npc recommendations                           the npc reported that the oil and natural gas sector included a provision in the fix america‚Äôs surface                      coordinating council‚Äîan advisory body to dhs transportation act, public law no. </t>
  </si>
  <si>
    <t>The sentence contains neutral sentiment towards natural gas, simply mentioning it as part of a provision in the Fix America's Surface Transportation Act.</t>
  </si>
  <si>
    <t>There have also been moves to strengthen In authorizing implementation of the NPC relationships between public sector and private sector recommendations, Congress found that ‚Äúrecent natural energy owners and operators to facilitate voluntary disasters have underscored the importance of having reporting. resilient oil and natural gas infrastructure and effective DOE Initiatives                                                        ways for industry and government to address energy supply disruptions.‚Äù</t>
  </si>
  <si>
    <t>there have also been moves to strengthen in authorizing implementation of the npc relationships between public sector and private sector recommendations, congress found that ‚Äúrecent natural energy owners and operators to facilitate voluntary disasters have underscored the importance of having reporting. resilient oil and natural gas infrastructure and effective doe initiatives                                                        ways for industry and government to address energy supply disruptions.‚Äù</t>
  </si>
  <si>
    <t>The sentiment towards natural gas in the sentence is positive, as it emphasizes the importance of having resilient oil and natural gas infrastructure and effective initiatives to address energy supply disruptions.</t>
  </si>
  <si>
    <t>The sentiment towards natural gas in the sentence is neutral. It is mentioned as a potential source of exports, but the focus is on the long negotiation process for a gas pipeline project and the construction of a nuclear power station.</t>
  </si>
  <si>
    <t>It is the number-two exporter            is a sign that the current economic difficulties have‚Äîat of natural gas to Europe and a key supplier of oil to its      least for now‚Äîshifted the balance of power in Algiers Mediterranean countries.                                       away from conservatives and toward reformists.</t>
  </si>
  <si>
    <t>it is the number-two exporter            is a sign that the current economic difficulties have‚Äîat of natural gas to europe and a key supplier of oil to its      least for now‚Äîshifted the balance of power in algiers mediterranean countries.                                       away from conservatives and toward reformists.</t>
  </si>
  <si>
    <t>The sentiment towards natural gas in the sentence is neutral, as it simply states a fact about the role of the country as a key exporter and supplier of natural gas and oil.</t>
  </si>
  <si>
    <t xml:space="preserve">According to the projections from the has become not only a key partner in the fight against      Observatoire M√©diterran√©en de l‚ÄôEnergie, natural gas jihadist terrorism in the region, but also an indispensable production in Algeria will increase to some 135 bcm in broker of stability in North Africa and the Sahel.21        2035. </t>
  </si>
  <si>
    <t xml:space="preserve">according to the projections from the has become not only a key partner in the fight against      observatoire m√©diterran√©en de l‚Äôenergie, natural gas jihadist terrorism in the region, but also an indispensable production in algeria will increase to some 135 bcm in broker of stability in north africa and the sahel.21        2035. </t>
  </si>
  <si>
    <t>The sentiment towards natural gas in the sentence is positive, as it is depicted as a key partner in fighting against terrorism and a broker of stability in North Africa and the Sahel region.</t>
  </si>
  <si>
    <t xml:space="preserve">Sonatrach‚Äôs gas exports to some 15 bcm/year by 2030 in a moderate domestic demand growth scenario, and even For the European Union, such a scenario along its           disappearing in a higher demand growth scenario.26 southern border would be very negative, especially at a time when it is already dealing with problems with Russia   With Russia supplying roughly 160 bcm of natural gas in the east. </t>
  </si>
  <si>
    <t xml:space="preserve">sonatrach‚Äôs gas exports to some 15 bcm/year by 2030 in a moderate domestic demand growth scenario, and even for the european union, such a scenario along its           disappearing in a higher demand growth scenario.26 southern border would be very negative, especially at a time when it is already dealing with problems with russia   with russia supplying roughly 160 bcm of natural gas in the east. </t>
  </si>
  <si>
    <t>The sentiment towards natural gas in the sentence is negative, as it mentions that increasing gas exports could have very negative consequences, especially considering the current issues with Russia's gas supply.</t>
  </si>
  <si>
    <t>The statement discusses the potential impact of rising Henry Hub price levels on natural gas demand in LNG markets using cheap floating regasification terminals (FSRUs). It suggests that if prices rise above $3.5 per mmbtu, the arbitrage window may close, impacting both markets regardless of LNG charter rates.</t>
  </si>
  <si>
    <t>The statement has a positive sentiment towards natural gas, highlighting the potential for US LNG to change global gas market dynamics in profound ways.</t>
  </si>
  <si>
    <t xml:space="preserve">A recent note by PIRA Energy Group noted that Qatar and Trinidad, for example, can potentially redirect gas exports to regional and local markets at times of weak spot LNG prices, which could alleviate the growing LNG supply glut and support spot gas prices in major importing regions around the world.59 Russia‚Äôs gas marketing strategy‚Äîwhether the country will use its substantial spare production capacity to declare a ‚Äúprice war‚Äù and defend its market share in Europe‚Äî presents yet another source of uncertainty for natural gas supply and prices.60 The overall size of the spot LNG market may increase substantially, if expiring long-term LNG contracts are not renewed, and if Japanese LNG buyers‚Äîfollowing an antitrust investigation by the country‚Äôs Fair Trade Commission61‚Äîdecide to remove destination restrictions from existing long-term contracts and resell unwanted LNG volumes on a spot basis. </t>
  </si>
  <si>
    <t xml:space="preserve">a recent note by pira energy group noted that qatar and trinidad, for example, can potentially redirect gas exports to regional and local markets at times of weak spot lng prices, which could alleviate the growing lng supply glut and support spot gas prices in major importing regions around the world.59 russia‚Äôs gas marketing strategy‚Äîwhether the country will use its substantial spare production capacity to declare a ‚Äúprice war‚Äù and defend its market share in europe‚Äî presents yet another source of uncertainty for natural gas supply and prices.60 the overall size of the spot lng market may increase substantially, if expiring long-term lng contracts are not renewed, and if japanese lng buyers‚Äîfollowing an antitrust investigation by the country‚Äôs fair trade commission61‚Äîdecide to remove destination restrictions from existing long-term contracts and resell unwanted lng volumes on a spot basis. </t>
  </si>
  <si>
    <t>The sentiment towards natural gas in the sentence is neutral, discussing potential actions that could impact the natural gas market globally, including redirecting gas exports and potential price wars between countries.</t>
  </si>
  <si>
    <t>The sentiment towards natural gas in the sentence is neutral. The focus is on the changing cost of natural gas feedstock having no major impact on the decline of US LNG costs, with vessel charter rates and shipping fuel costs contributing to the lowered delivered cost.</t>
  </si>
  <si>
    <t xml:space="preserve">Furthermore,         cyclical basis. opposition from a growing ‚Äúkeep it in the ground‚Äù movement to new natural gas infrastructure‚Äîstemming from concerns over local safety risks and climate change‚Äîmay also constrain gas supply in some regions and affect prices.34 energypolicy.columbia.edu | NOVEMBER 2016 | 15  IF YOU BUILD IT, WILL THEY COME? </t>
  </si>
  <si>
    <t xml:space="preserve">furthermore,         cyclical basis. opposition from a growing ‚Äúkeep it in the ground‚Äù movement to new natural gas infrastructure‚Äîstemming from concerns over local safety risks and climate change‚Äîmay also constrain gas supply in some regions and affect prices.34 energypolicy.columbia.edu | november 2016 | 15  if you build it, will they come? </t>
  </si>
  <si>
    <t>The statement discusses opposition towards new natural gas infrastructure due to concerns over safety risks and climate change, which may affect gas supply and prices in certain regions.</t>
  </si>
  <si>
    <t>The sentiment towards natural gas in the sentence is neutral, as it discusses the increase in industrial gas prices in Oman and Bahrain with limited public outrage in the UAE.</t>
  </si>
  <si>
    <t xml:space="preserve">We started our analysis with the energy price and macroeconomic assumptions included in EIA‚Äôs 2017 Annual Energy Outlook.67 In this forecast, natural gas prices rise to $3.40 per MMBTU in 2018, $4.51 in 2020 and 2025, and $5.00 in 2030 (all in real 2016 USD). </t>
  </si>
  <si>
    <t xml:space="preserve">we started our analysis with the energy price and macroeconomic assumptions included in eia‚Äôs 2017 annual energy outlook.67 in this forecast, natural gas prices rise to $3.40 per mmbtu in 2018, $4.51 in 2020 and 2025, and $5.00 in 2030 (all in real 2016 usd). </t>
  </si>
  <si>
    <t>The sentiment towards natural gas in the sentence is neutral as it simply states the forecasted prices for natural gas in the future.</t>
  </si>
  <si>
    <t>The sentiment towards natural gas in the sentence is positive as it indicates a significant growth in US natural gas production, surpassing projections and transforming the American energy landscape.</t>
  </si>
  <si>
    <t>The sentiment towards natural gas in the sentence is neutral, as it is mentioned in comparison to other fossil fuels in the context of renewable energy surpassing consumption in the next several decades.</t>
  </si>
  <si>
    <t>The sentiment towards natural gas in the sentence is neutral, as it is stated as a significant source of global electricity generation but also indicated that solar and wind power may be more likely to displace coal than oil and gas.</t>
  </si>
  <si>
    <t xml:space="preserve">Pakistan‚Äôs economic difficulties have been tied in studies to the increased prevalence of terrorism,43 and allegations of corruption have coincided with many of Pakistan‚Äôs more turbulent political episodes.44 Certainly, not all of Pakistan‚Äôs internal difficulties stem from energy much less the inability of the country to access Iranian natural gas. </t>
  </si>
  <si>
    <t xml:space="preserve">pakistan‚Äôs economic difficulties have been tied in studies to the increased prevalence of terrorism,43 and allegations of corruption have coincided with many of pakistan‚Äôs more turbulent political episodes.44 certainly, not all of pakistan‚Äôs internal difficulties stem from energy much less the inability of the country to access iranian natural gas. </t>
  </si>
  <si>
    <t>The mention of Iranian natural gas in the context of Pakistan's internal difficulties is not attributed as a major factor, reflecting a neutral sentiment towards natural gas in this statement.</t>
  </si>
  <si>
    <t>The sentiment towards natural gas in the sentence is neutral. While there was an agreement in place for the construction and delivery of natural gas between Pakistan and Iran, the pipeline has not been completed as of the time of writing.</t>
  </si>
  <si>
    <t xml:space="preserve">Instead, Pakistan ran into funding shortfalls that delayed its ability to complete construction on its side of the border.27 (It is also worth noting that, as Pakistan‚Äôs energy and gas needs specifically have mounted, Pakistan has also turned to the liquefied natural gas (LNG) market for significant volumes of gas.28) Certainly, Pakistan‚Äôs own economic issues played a role in the delay. </t>
  </si>
  <si>
    <t xml:space="preserve">instead, pakistan ran into funding shortfalls that delayed its ability to complete construction on its side of the border.27 (it is also worth noting that, as pakistan‚Äôs energy and gas needs specifically have mounted, pakistan has also turned to the liquefied natural gas (lng) market for significant volumes of gas.28) certainly, pakistan‚Äôs own economic issues played a role in the delay. </t>
  </si>
  <si>
    <t>Pakistan has been facing funding shortfalls that have delayed construction on its side of the border. As a result, the country has turned to the liquefied natural gas (LNG) market to meet its energy and gas needs.</t>
  </si>
  <si>
    <t xml:space="preserve">SANCTIONS AGAINST IRAN Conflicting reports suggest that the Iran-focused project began as early as 1993,20 while others point to a memorandum of understanding signed by the two governments in 1995 as the starting point.21 Regardless, by the mid- to late 1990s, there were frequent discussions being held bilaterally by Iran with Pakistan and with India about the construction of a pipeline‚Äîat one point, dubbed the ‚ÄúPeace Pipeline‚Äù by politicians eager to suggest it could serve as a confidence building measure between the countries‚Äîto bring natural gas from Iran through Pakistan and into India. </t>
  </si>
  <si>
    <t xml:space="preserve">sanctions against iran conflicting reports suggest that the iran-focused project began as early as 1993,20 while others point to a memorandum of understanding signed by the two governments in 1995 as the starting point.21 regardless, by the mid- to late 1990s, there were frequent discussions being held bilaterally by iran with pakistan and with india about the construction of a pipeline‚Äîat one point, dubbed the ‚Äúpeace pipeline‚Äù by politicians eager to suggest it could serve as a confidence building measure between the countries‚Äîto bring natural gas from iran through pakistan and into india. </t>
  </si>
  <si>
    <t>The sentiment towards natural gas in the sentence is neutral, as it is being discussed in the context of a proposed pipeline project to bring natural gas from Iran through Pakistan into India.</t>
  </si>
  <si>
    <t xml:space="preserve">Among other effects, this could make Europe more dependent on refined-product imports and further enhance the role of trading companies in global product supply, with potential implications for energy security and oil price volatility.48 Argus Media, a specialized energy communications and analysis firm, reckons that marine bunkers alone account for nearly half (47percent) of the world‚Äôs end-user demand for that increasingly unwanted product, with power generation a distant second (32 percent), followed by other industrial uses (20 percent).49 Stationary demand for residual fuel oil has been dwindling as power stations increasingly turn to natural gas, renewable sources, or even coal instead of HSFO, supplemented in many emerging markets by the widespread use of diesel-fired backup generators. </t>
  </si>
  <si>
    <t xml:space="preserve">among other effects, this could make europe more dependent on refined-product imports and further enhance the role of trading companies in global product supply, with potential implications for energy security and oil price volatility.48 argus media, a specialized energy communications and analysis firm, reckons that marine bunkers alone account for nearly half (47percent) of the world‚Äôs end-user demand for that increasingly unwanted product, with power generation a distant second (32 percent), followed by other industrial uses (20 percent).49 stationary demand for residual fuel oil has been dwindling as power stations increasingly turn to natural gas, renewable sources, or even coal instead of hsfo, supplemented in many emerging markets by the widespread use of diesel-fired backup generators. </t>
  </si>
  <si>
    <t>The sentiment towards natural gas in the sentence is neutral. It discusses the dwindling demand for residual fuel oil due to power stations turning to natural gas, renewable sources, or coal. The sentence also mentions the potential implications for energy security and oil price volatility.</t>
  </si>
  <si>
    <t>The sentiment towards natural gas in the sentence is positive, as it discusses the government giving private companies the opportunity to enter the LNG import business and participate in oil and natural gas block bidding, indicating a welcoming environment for private players in the industry.</t>
  </si>
  <si>
    <t xml:space="preserve">With rising domestic demand and energy shortages, Egypt began to divert natural gas into the domestic market while Qatar helped to support the Morsi government by backfilling some of Egypt‚Äôs LNG volume commitments to its offtakers.11 Overall, Egypt‚Äôs LNG exports dropped from 9.4 mtpa in early 2011 to zero by early 2015 (figure 14). </t>
  </si>
  <si>
    <t xml:space="preserve">with rising domestic demand and energy shortages, egypt began to divert natural gas into the domestic market while qatar helped to support the morsi government by backfilling some of egypt‚Äôs lng volume commitments to its offtakers.11 overall, egypt‚Äôs lng exports dropped from 9.4 mtpa in early 2011 to zero by early 2015 (figure 14). </t>
  </si>
  <si>
    <t>The sentiment towards natural gas in the given sentence is negative as it highlights a decline in Egypt's LNG exports from 9.4 mtpa in early 2011 to zero by early 2015 due to rising domestic demand and energy shortages.</t>
  </si>
  <si>
    <t xml:space="preserve">There are only about 140 refineries and 551 gas processing plants in the United States.117 While this framework would cover all petroleum emissions (so long as imported refined products are taxed at the border), 25 percent of US natural gas production is ‚Äúpipeline ready,‚Äù meaning that the gas produced from the wellhead is of sufficient quality to be injected directly into the pipeline system without processing, which would bypass the point of taxation. </t>
  </si>
  <si>
    <t xml:space="preserve">there are only about 140 refineries and 551 gas processing plants in the united states.117 while this framework would cover all petroleum emissions (so long as imported refined products are taxed at the border), 25 percent of us natural gas production is ‚Äúpipeline ready,‚Äù meaning that the gas produced from the wellhead is of sufficient quality to be injected directly into the pipeline system without processing, which would bypass the point of taxation. </t>
  </si>
  <si>
    <t>The sentiment towards natural gas in the sentence is neutral, as it discusses the potential issue of bypassing taxation for natural gas production in the United States.</t>
  </si>
  <si>
    <t>The sentence discusses market regulations, permitting issues, and government spending on clean energy technologies, suggesting a neutral stance towards natural gas.</t>
  </si>
  <si>
    <t xml:space="preserve">Indeed, US foreign policy under President Trump has put coal back on the diplomatic agenda, and when Ukraine agreed to import coal (in the absence of options to import natural gas) from the United States to replace resources from Russia, there was much rejoicing among the shrinking ranks of those who believe burning coal is smart.12 While the Paris Agreement is out of favor in Trump‚Äôs Washington, that will not keep other countries committed to mitigating climate change from bringing up the topic through regular diplomatic channels, requiring if nothing else a ‚Äúdefensive‚Äù US energy diplomacy. </t>
  </si>
  <si>
    <t xml:space="preserve">indeed, us foreign policy under president trump has put coal back on the diplomatic agenda, and when ukraine agreed to import coal (in the absence of options to import natural gas) from the united states to replace resources from russia, there was much rejoicing among the shrinking ranks of those who believe burning coal is smart.12 while the paris agreement is out of favor in trump‚Äôs washington, that will not keep other countries committed to mitigating climate change from bringing up the topic through regular diplomatic channels, requiring if nothing else a ‚Äúdefensive‚Äù us energy diplomacy. </t>
  </si>
  <si>
    <t>The sentiment towards natural gas in the sentence is negative, as it is mentioned as being absent as an option for Ukraine's energy needs. The focus is on the return of coal to the diplomatic agenda under President Trump, with criticism towards those who see burning coal as a smart decision.</t>
  </si>
  <si>
    <t>The sentiment towards natural gas in the sentence is positive, as it discusses President Obama's efforts to streamline the process of licensing exports of liquefied natural gas and lifting the ban on crude oil exports.</t>
  </si>
  <si>
    <t>The sentiment towards natural gas in the sentence is neutral. It discusses how US embassies in European capitals have promoted American companies producing oil and natural gas, as well as exchanged lessons and supported research on the environmental consequences of shale gas production.</t>
  </si>
  <si>
    <t>Various scholars and energy experts have suggested the United States could enjoy important geopolitical benefits from increased domestic natural gas and oil production.4 Some contributions in this genre have even claimed that US authorities should try to proactively leverage these resources to the country‚Äôs diplomatic advantage.5 These discussions are often framed in terms of ‚Äúhelping allies‚Äù and ‚Äúpunishing foes‚Äù and using US energy diplomacy as a means to achieve these goals.</t>
  </si>
  <si>
    <t>various scholars and energy experts have suggested the united states could enjoy important geopolitical benefits from increased domestic natural gas and oil production.4 some contributions in this genre have even claimed that us authorities should try to proactively leverage these resources to the country‚Äôs diplomatic advantage.5 these discussions are often framed in terms of ‚Äúhelping allies‚Äù and ‚Äúpunishing foes‚Äù and using us energy diplomacy as a means to achieve these goals.</t>
  </si>
  <si>
    <t>The sentiment towards domestic natural gas and oil production in the United States is positive, with scholars and energy experts suggesting important geopolitical benefits and advocating for leveraging these resources for diplomatic advantage. The discussions focus on helping allies and punishing foes through energy diplomacy.</t>
  </si>
  <si>
    <t xml:space="preserve">Also in 2014, Goldwyn‚Äôs successor at the State Department, Ambassador Carlos Pascual, used European progress to further integrate its natural gas markets as an example of how competition can help relieve countries of the yoke of monopolistic suppliers, in this case Gazprom.7 Amos Hochstein, special envoy for international energy affairs from the State Department under former president Obama, became the personification of the US new energy posture. </t>
  </si>
  <si>
    <t xml:space="preserve">also in 2014, goldwyn‚Äôs successor at the state department, ambassador carlos pascual, used european progress to further integrate its natural gas markets as an example of how competition can help relieve countries of the yoke of monopolistic suppliers, in this case gazprom.7 amos hochstein, special envoy for international energy affairs from the state department under former president obama, became the personification of the us new energy posture. </t>
  </si>
  <si>
    <t>The sentence describes natural gas as a tool for relieving countries from monopolistic suppliers, specifically mentioning the integration of European natural gas markets as a positive example.</t>
  </si>
  <si>
    <t>The sentiment towards natural gas in the sentence is neutral. It is simply stating the sources and vendors of natural gas in the town without any positive or negative connotations.</t>
  </si>
  <si>
    <t xml:space="preserve">In late 2017, it was also reported that China planned to launch a natural gas exchange in Chongqing.39 The Chongqing Oil and Gas Exchange‚Äîsupported by state energy majors and private and local government-backed gas distributors‚Äîwould provide a trading platform for domestic output, pipeline imports from Central Asia and Myanmar, and imports of liquefied natural gas (LNG). </t>
  </si>
  <si>
    <t xml:space="preserve">in late 2017, it was also reported that china planned to launch a natural gas exchange in chongqing.39 the chongqing oil and gas exchange‚Äîsupported by state energy majors and private and local government-backed gas distributors‚Äîwould provide a trading platform for domestic output, pipeline imports from central asia and myanmar, and imports of liquefied natural gas (lng). </t>
  </si>
  <si>
    <t>The sentiment towards natural gas in the sentence is positive as it highlights China's plan to launch a natural gas exchange in Chongqing, which would provide a trading platform for various sources of natural gas.</t>
  </si>
  <si>
    <t xml:space="preserve">49 | ¬≠¬≠CENTER ON GLOBAL ENERGY POLICY | COLUMBIA SIPA  ASIAN LNG TRADING HUBS: MYTH OR REALITY CONCLUSIONS The natural gas pipeline hubs in North America and Europe‚Äîprincipally Henry Hub, NBP, and TTF‚Äîdeveloped in the wake of market liberalization in these regions to create a competitive wholesale natural gas market. </t>
  </si>
  <si>
    <t xml:space="preserve">49 | ¬≠¬≠center on global energy policy | columbia sipa  asian lng trading hubs: myth or reality conclusions the natural gas pipeline hubs in north america and europe‚Äîprincipally henry hub, nbp, and ttf‚Äîdeveloped in the wake of market liberalization in these regions to create a competitive wholesale natural gas market. </t>
  </si>
  <si>
    <t>The sentence discusses how natural gas pipeline hubs in North America and Europe were developed as part of market liberalization efforts to create a competitive wholesale natural gas market. There is no clear positive or negative sentiment expressed towards natural gas in this context.</t>
  </si>
  <si>
    <t>The mention of natural gas in the sentence is neutral as it is just one component of the energy modeling system being discussed.</t>
  </si>
  <si>
    <t>The sentiment towards natural gas in the sentence is positive, as it mentions an increase in consumption as the fuel took market share from coal in the electric power sector.</t>
  </si>
  <si>
    <t xml:space="preserve">Increasingly cheap renewable energy technologies and persistently low-cost natural gas due to the shale boom have displaced coal as the leading electricity generation fuel.20 As of 2016, US net-GHG emissions, inclusive of carbon sequestration in America‚Äôs forests and rangeland, have dropped 12 percent since 2005 (figure 1). </t>
  </si>
  <si>
    <t xml:space="preserve">increasingly cheap renewable energy technologies and persistently low-cost natural gas due to the shale boom have displaced coal as the leading electricity generation fuel.20 as of 2016, us net-ghg emissions, inclusive of carbon sequestration in america‚Äôs forests and rangeland, have dropped 12 percent since 2005 (figure 1). </t>
  </si>
  <si>
    <t>The sentiment towards natural gas in the sentence is positive as it mentions how natural gas, along with renewable energy technologies, have helped to reduce greenhouse gas emissions and displace coal as the leading electricity generation fuel.</t>
  </si>
  <si>
    <t xml:space="preserve">The second scenario incorporates NREL‚Äôs low-cost scenario renewable technology costs, cheaper EV battery costs, cheaper nuclear and low carbon fossil generation costs, faster uptake of high efficiency building technologies, and cheaper EV battery costs than the first scenario.22 While many of these technologies are commercially available today, some, such as renewable natural gas and industrial CCS, have been deployed in limited applications but would presumably be commercially available in the future.23 The two scenarios combined are used to consider the emissions and revenue implications of certain carbon tax rates. </t>
  </si>
  <si>
    <t xml:space="preserve">the second scenario incorporates nrel‚Äôs low-cost scenario renewable technology costs, cheaper ev battery costs, cheaper nuclear and low carbon fossil generation costs, faster uptake of high efficiency building technologies, and cheaper ev battery costs than the first scenario.22 while many of these technologies are commercially available today, some, such as renewable natural gas and industrial ccs, have been deployed in limited applications but would presumably be commercially available in the future.23 the two scenarios combined are used to consider the emissions and revenue implications of certain carbon tax rates. </t>
  </si>
  <si>
    <t>The sentiment towards natural gas in the sentence is neutral. The sentence discusses the potential future deployment of renewable natural gas and mentions its limited current applications.</t>
  </si>
  <si>
    <t>The sentence shows a positive sentiment towards natural gas, highlighting its role in driving up production and contributing to the decline of coal production. Additionally, it mentions the increase of zero-emissions energy sources in the past decade.</t>
  </si>
  <si>
    <t xml:space="preserve">Figure 4: The effects of implementing alternative Cases of development (highRES, lowRES) compared to the base case in various regions of the European Union given varying gas and –°–û2 prices and discount rates ENERGYPOLICY.COLUMBIA.EDU | AUGUST 2018 ¬≠¬≠ | 24  THE ROLE OF NATURAL GAS IN EUROPE‚ÄôS ELECTRICITY SECTOR THROUGH 2030 Table 5 gives overall characteristics of the positive and negative effects of the highRES and lowRES cases‚Äô implementation compared to the base case. </t>
  </si>
  <si>
    <t xml:space="preserve">figure 4: the effects of implementing alternative cases of development (highres, lowres) compared to the base case in various regions of the european union given varying gas and –°–û2 prices and discount rates energypolicy.columbia.edu | august 2018 ¬≠¬≠ | 24  the role of natural gas in europe‚Äôs electricity sector through 2030 table 5 gives overall characteristics of the positive and negative effects of the highres and lowres cases‚Äô implementation compared to the base case. </t>
  </si>
  <si>
    <t>The statement provides a neutral overview of the effects of implementing alternative cases of development in the European Union, including the role of natural gas in the electricity sector through 2030.</t>
  </si>
  <si>
    <t xml:space="preserve">13 | ¬≠¬≠CENTER ON GLOBAL ENERGY POLICY | COLUMBIA SIPA  THE ROLE OF NATURAL GAS IN EUROPE‚ÄôS ELECTRICITY SECTOR THROUGH 2030 This study does not model EU electricity demand‚Äîinstead, it uses reference case electricity consumption from ‚ÄúEU Energy, Transport and GHG Emissions Trends to 2050;‚Äù it is fixed for all scenarios. </t>
  </si>
  <si>
    <t xml:space="preserve">13 | ¬≠¬≠center on global energy policy | columbia sipa  the role of natural gas in europe‚Äôs electricity sector through 2030 this study does not model eu electricity demand‚Äîinstead, it uses reference case electricity consumption from ‚Äúeu energy, transport and ghg emissions trends to 2050;‚Äù it is fixed for all scenarios. </t>
  </si>
  <si>
    <t>The sentence does not express a positive or negative sentiment towards natural gas, only stating that a study focuses on the role of natural gas in Europe's electricity sector through 2030 without modeling EU electricity demand.</t>
  </si>
  <si>
    <t xml:space="preserve">As the costs of renewable technologies like solar and wind continue to fall, it seems only a matter of time before these too can compete based solely on price.1 This in turn has led an increasing number of analysts and policy makers to suggest that new investments in natural gas infrastructure are not needed in the European Union, as they risk becoming stranded assets in the not-too-distant future.2 The authors believe that all toogeneric statements along these lines risk missing the role that natural gas plays in various sectors of Europe‚Äôs energy economy, including industry (where it will be hard to replace), transportation (where it could gain market share at the expense of oil products), and commercial/residential usage (for heating and cooking). </t>
  </si>
  <si>
    <t xml:space="preserve">as the costs of renewable technologies like solar and wind continue to fall, it seems only a matter of time before these too can compete based solely on price.1 this in turn has led an increasing number of analysts and policy makers to suggest that new investments in natural gas infrastructure are not needed in the european union, as they risk becoming stranded assets in the not-too-distant future.2 the authors believe that all toogeneric statements along these lines risk missing the role that natural gas plays in various sectors of europe‚Äôs energy economy, including industry (where it will be hard to replace), transportation (where it could gain market share at the expense of oil products), and commercial/residential usage (for heating and cooking). </t>
  </si>
  <si>
    <t>The sentiment towards natural gas in the sentence is neutral. The authors caution against dismissing the role natural gas plays in various sectors of Europe's energy economy, including industry, transportation, and commercial/residential usage, despite the decreasing costs of renewable technologies.</t>
  </si>
  <si>
    <t xml:space="preserve">45 | ¬≠¬≠CENTER ON GLOBAL ENERGY POLICY | COLUMBIA SIPA  THE IMPACT OF US LNG ON RUSSIAN NATURAL GAS EXPORT POLICY CONCLUSION Russia is in a good position to defend its market share in Europe, but this defense will require a very cautious policy, depending on how the global gas market develops. </t>
  </si>
  <si>
    <t xml:space="preserve">45 | ¬≠¬≠center on global energy policy | columbia sipa  the impact of us lng on russian natural gas export policy conclusion russia is in a good position to defend its market share in europe, but this defense will require a very cautious policy, depending on how the global gas market develops. </t>
  </si>
  <si>
    <t>The sentiment towards natural gas in the sentence is neutral, with a focus on the impact of US LNG on Russian natural gas export policy and the need for Russia to defend its market share in Europe cautiously.</t>
  </si>
  <si>
    <t xml:space="preserve">This new approach is especially interesting for China (though its interest was significantly undermined by the trade dispute); unlike established LNG importers that import the bulk ENERGYPOLICY.COLUMBIA.EDU | DECEMBER 2018 ¬≠¬≠ | 32  THE IMPACT OF US LNG ON RUSSIAN NATURAL GAS EXPORT POLICY of their cargoes under long-term contracts with fixed monthly volumes and a link to the oil market, many Chinese utilities buy LNG on the spot market when they need it on short notice, such as peak demand in winter. </t>
  </si>
  <si>
    <t xml:space="preserve">this new approach is especially interesting for china (though its interest was significantly undermined by the trade dispute); unlike established lng importers that import the bulk energypolicy.columbia.edu | december 2018 ¬≠¬≠ | 32  the impact of us lng on russian natural gas export policy of their cargoes under long-term contracts with fixed monthly volumes and a link to the oil market, many chinese utilities buy lng on the spot market when they need it on short notice, such as peak demand in winter. </t>
  </si>
  <si>
    <t>The sentiment towards natural gas in the sentence is neutral as it is discussing a new approach for China's LNG imports in comparison to established LNG importers.</t>
  </si>
  <si>
    <t xml:space="preserve">This is not to say that the Asia-Pacific region offers a wealth of new political allies for Russia, but at least the countries there appear more open to doing business than those in Europe.42 Another key element of the pivot to Asia for Russia is the development of its own Eastern ENERGYPOLICY.COLUMBIA.EDU | DECEMBER 2018 ¬≠¬≠ | 36  THE IMPACT OF US LNG ON RUSSIAN NATURAL GAS EXPORT POLICY regions. </t>
  </si>
  <si>
    <t xml:space="preserve">this is not to say that the asia-pacific region offers a wealth of new political allies for russia, but at least the countries there appear more open to doing business than those in europe.42 another key element of the pivot to asia for russia is the development of its own eastern energypolicy.columbia.edu | december 2018 ¬≠¬≠ | 36  the impact of us lng on russian natural gas export policy regions. </t>
  </si>
  <si>
    <t>The sentiment towards natural gas in the sentence is neutral as it does not express any positive or negative opinion towards natural gas. The focus is on the development of Russia's eastern energy policy in response to the impact of US LNG on Russian natural gas export policy regions.</t>
  </si>
  <si>
    <t xml:space="preserve">ENERGYPOLICY.COLUMBIA.EDU | DECEMBER 2018 ¬≠¬≠ | 40  THE IMPACT OF US LNG ON RUSSIAN NATURAL GAS EXPORT POLICY It has consequently had to adapt to the growth of free markets (spot markets and gas hubs) and a decline in demand since 2008 by making more or less substantial changes to its long-term contracts‚Ä¶Within the framework of TOP-type contracts, Gazprom has only a limited amount of leeway to manipulate prices, constrained by its obligations regarding supply and the price terms in its contracts. </t>
  </si>
  <si>
    <t xml:space="preserve">energypolicy.columbia.edu | december 2018 ¬≠¬≠ | 40  the impact of us lng on russian natural gas export policy it has consequently had to adapt to the growth of free markets (spot markets and gas hubs) and a decline in demand since 2008 by making more or less substantial changes to its long-term contracts‚Ä¶within the framework of top-type contracts, gazprom has only a limited amount of leeway to manipulate prices, constrained by its obligations regarding supply and the price terms in its contracts. </t>
  </si>
  <si>
    <t>The sentiment towards natural gas in the sentence is neutral. It discusses the impact of US LNG on Russian natural gas export policy and how Gazprom has had to adapt to changes in the market and demand since 2008.</t>
  </si>
  <si>
    <t xml:space="preserve">23 | ¬≠¬≠CENTER ON GLOBAL ENERGY POLICY | COLUMBIA SIPA  THE IMPACT OF US LNG ON RUSSIAN NATURAL GAS EXPORT POLICY Figure 11: European gas balance, 2005‚Äì2025 (billion cubic meters) Source: Nexant WGM 2018, IEA World Energy Balances 2017, IEA Natural Gas Information 2017 But the main part of European demand is locked into existing LTCs‚Äîmore than 50 percent of European demand until 2022 is covered by obligatory TOP minimal contractual quantities, which leaves a rather narrow uncontracted niche for real market competition (figure 12)24. </t>
  </si>
  <si>
    <t xml:space="preserve">23 | ¬≠¬≠center on global energy policy | columbia sipa  the impact of us lng on russian natural gas export policy figure 11: european gas balance, 2005‚Äì2025 (billion cubic meters) source: nexant wgm 2018, iea world energy balances 2017, iea natural gas information 2017 but the main part of european demand is locked into existing ltcs‚Äîmore than 50 percent of european demand until 2022 is covered by obligatory top minimal contractual quantities, which leaves a rather narrow uncontracted niche for real market competition (figure 12)24. </t>
  </si>
  <si>
    <t>The sentence provides information on the European gas balance and highlights the impact of US LNG on Russian natural gas export policy. It also mentions that a significant portion of European demand is covered by existing long-term contracts, limiting opportunities for market competition. Overall, the sentiment towards natural gas in this sentence is neutral as it simply presents facts without expressing a positive or negative opinion.</t>
  </si>
  <si>
    <t xml:space="preserve">Ideally, this scenario requires a dramatic change in the gas 43 | ¬≠¬≠CENTER ON GLOBAL ENERGY POLICY | COLUMBIA SIPA  THE IMPACT OF US LNG ON RUSSIAN NATURAL GAS EXPORT POLICY industry structure domestically, and in order to keep the market share in this environment, Russia must completely refrain from using its ‚Äúgas weapon‚Äù as a blackmailing tool. </t>
  </si>
  <si>
    <t xml:space="preserve">ideally, this scenario requires a dramatic change in the gas 43 | ¬≠¬≠center on global energy policy | columbia sipa  the impact of us lng on russian natural gas export policy industry structure domestically, and in order to keep the market share in this environment, russia must completely refrain from using its ‚Äúgas weapon‚Äù as a blackmailing tool. </t>
  </si>
  <si>
    <t>The sentiment towards natural gas in the sentence is neutral, as it discusses the need for a change in global energy policy related to Russian natural gas exports and market share.</t>
  </si>
  <si>
    <t xml:space="preserve">Figure 15: Gazprom‚Äôs reported average cost of production (USD/MBtu) Source: Gazprom ENERGYPOLICY.COLUMBIA.EDU | DECEMBER 2018 ¬≠¬≠ | 28  THE IMPACT OF US LNG ON RUSSIAN NATURAL GAS EXPORT POLICY What should be stressed concerning price competitiveness of both Russian and US gas is the simple fact that the cheapest option for Europe, beating both Russian and US prices, would be gas from Qatar and Nigeria. </t>
  </si>
  <si>
    <t xml:space="preserve">figure 15: gazprom‚Äôs reported average cost of production (usd/mbtu) source: gazprom energypolicy.columbia.edu | december 2018 ¬≠¬≠ | 28  the impact of us lng on russian natural gas export policy what should be stressed concerning price competitiveness of both russian and us gas is the simple fact that the cheapest option for europe, beating both russian and us prices, would be gas from qatar and nigeria. </t>
  </si>
  <si>
    <t>The sentence suggests that natural gas from Qatar and Nigeria is the cheapest option for Europe, beating both Russian and US prices, which implies a negative sentiment towards natural gas from Russia and the US.</t>
  </si>
  <si>
    <t xml:space="preserve">ENERGYPOLICY.COLUMBIA.EDU | DECEMBER 2018 ¬≠¬≠ | 22  THE IMPACT OF US LNG ON RUSSIAN NATURAL GAS EXPORT POLICY Figure 10: European LNG imports, 2008‚Äì2017 (billion cubic meters) Source: BP Statistical Reviews of World Energy 2009‚Äì2017, the LNG industry GIIGNL Annual Report 2018 So far this expectation has not yet materialized due to the delays in LNG projects and booming demand23 in China and emerging markets; moreover, 2017 was a record year for Russian gas exports to Europe, both in terms of volumes and market share, which has reached 35 percent. </t>
  </si>
  <si>
    <t xml:space="preserve">energypolicy.columbia.edu | december 2018 ¬≠¬≠ | 22  the impact of us lng on russian natural gas export policy figure 10: european lng imports, 2008‚Äì2017 (billion cubic meters) source: bp statistical reviews of world energy 2009‚Äì2017, the lng industry giignl annual report 2018 so far this expectation has not yet materialized due to the delays in lng projects and booming demand23 in china and emerging markets; moreover, 2017 was a record year for russian gas exports to europe, both in terms of volumes and market share, which has reached 35 percent. </t>
  </si>
  <si>
    <t>The sentiment towards natural gas in the sentence is neutral, as it discusses the impact of US LNG on Russian natural gas export policy without expressing a clear positive or negative opinion. It explains that the expectation of US LNG impacting Russian exports has not yet materialized due to delays in projects and high demand in China and emerging markets.</t>
  </si>
  <si>
    <t xml:space="preserve">Figure 2: US and Russian gas exports, 1985‚Äì2017 (billion cubic meters) Source: BP Statistical Review of World Energy 2017, EIA US DOE, Russian Energy Ministry ENERGYPOLICY.COLUMBIA.EDU | DECEMBER 2018 ¬≠¬≠ | 10  THE IMPACT OF US LNG ON RUSSIAN NATURAL GAS EXPORT POLICY The Soviet Union‚Äôs gas export strategy, which was largely inherited by Russia, was based on the following few premises: ‚óè‚óè The country focused on a single (European) market and had expectations of stable gas demand growth in this export market. </t>
  </si>
  <si>
    <t xml:space="preserve">figure 2: us and russian gas exports, 1985‚Äì2017 (billion cubic meters) source: bp statistical review of world energy 2017, eia us doe, russian energy ministry energypolicy.columbia.edu | december 2018 ¬≠¬≠ | 10  the impact of us lng on russian natural gas export policy the soviet union‚Äôs gas export strategy, which was largely inherited by russia, was based on the following few premises: ‚óè‚óè the country focused on a single (european) market and had expectations of stable gas demand growth in this export market. </t>
  </si>
  <si>
    <t>The sentence provides information on the historical gas exports between the US and Russia, and discusses the impact of US LNG on Russian natural gas export policy. The tone is neutral and informational.</t>
  </si>
  <si>
    <t>Tariffs for gas transmission. http://www.fstrf.ru/ tariffs/info_tarif/gas/organizations/ ENERGYPOLICY.COLUMBIA.EDU | DECEMBER 2018 ¬≠¬≠ | 54  THE IMPACT OF US LNG ON RUSSIAN NATURAL GAS EXPORT POLICY 33.</t>
  </si>
  <si>
    <t>tariffs for gas transmission. http://www.fstrf.ru/ tariffs/info_tarif/gas/organizations/ energypolicy.columbia.edu | december 2018 ¬≠¬≠ | 54  the impact of us lng on russian natural gas export policy 33.</t>
  </si>
  <si>
    <t>The sentiment towards natural gas in the sentence is neutral. It discusses the impact of US LNG on Russian natural gas export policy, without expressing a positive or negative opinion.</t>
  </si>
  <si>
    <t xml:space="preserve">ENERGYPOLICY.COLUMBIA.EDU | DECEMBER 2018 ¬≠¬≠ | 24  THE IMPACT OF US LNG ON RUSSIAN NATURAL GAS EXPORT POLICY Figure 12: The share of LTCs in European gas consumption (left axis, billion cubic meters; right axis, percentage) Source: Nexant WGM 2018, OIES Gazprom Secured the Biggest Portfolio of LTCs in Europe Gazprom secured the biggest portfolio of LTCs in Europe compared to all the other suppliers (130 bcma guaranteed offtake up until 2021 and 115 bcma until 2024, during potentially the most challenging period of oversupply). </t>
  </si>
  <si>
    <t xml:space="preserve">energypolicy.columbia.edu | december 2018 ¬≠¬≠ | 24  the impact of us lng on russian natural gas export policy figure 12: the share of ltcs in european gas consumption (left axis, billion cubic meters; right axis, percentage) source: nexant wgm 2018, oies gazprom secured the biggest portfolio of ltcs in europe gazprom secured the biggest portfolio of ltcs in europe compared to all the other suppliers (130 bcma guaranteed offtake up until 2021 and 115 bcma until 2024, during potentially the most challenging period of oversupply). </t>
  </si>
  <si>
    <t>The statement mentions the impact of US LNG on Russian natural gas export policy, specifically discussing Gazprom's portfolio of LTCS in Europe. The sentiment towards natural gas in this sentence is neutral as it simply presents factual information without expressing a positive or negative opinion.</t>
  </si>
  <si>
    <t xml:space="preserve">China is soon set to top Japan as world‚Äôs biggest natural gas importer‚Äîin 2017 its LNG imports alone surged more than 50 percent.33 Chinese ambitions to expand its gas use by switching from coal to gas in the cities‚Äîespecially for residential use‚Äîhas recently drawn gas demand up, making China the biggest prize for the different gas exporters. </t>
  </si>
  <si>
    <t xml:space="preserve">china is soon set to top japan as world‚Äôs biggest natural gas importer‚Äîin 2017 its lng imports alone surged more than 50 percent.33 chinese ambitions to expand its gas use by switching from coal to gas in the cities‚Äîespecially for residential use‚Äîhas recently drawn gas demand up, making china the biggest prize for the different gas exporters. </t>
  </si>
  <si>
    <t>The sentiment towards natural gas in the sentence is positive as it highlights China's increasing natural gas imports and ambitions to expand gas use by switching from coal. China is seen as the biggest prize for gas exporters due to this growing demand.</t>
  </si>
  <si>
    <t xml:space="preserve">In the longer term, however, high prices will attract more competitors to the markets (and prompt new FIDs), so it is important for Gazprom to keep its own prices competitive and to keep the margin of the 7 | ¬≠¬≠CENTER ON GLOBAL ENERGY POLICY | COLUMBIA SIPA  THE IMPACT OF US LNG ON RUSSIAN NATURAL GAS EXPORT POLICY aggregators, which are supplying the European market, below their margin in Asia. </t>
  </si>
  <si>
    <t xml:space="preserve">in the longer term, however, high prices will attract more competitors to the markets (and prompt new fids), so it is important for gazprom to keep its own prices competitive and to keep the margin of the 7 | ¬≠¬≠center on global energy policy | columbia sipa  the impact of us lng on russian natural gas export policy aggregators, which are supplying the european market, below their margin in asia. </t>
  </si>
  <si>
    <t>The sentiment towards natural gas in the sentence is neutral, as it discusses the potential impact of high prices attracting competitors to the market.</t>
  </si>
  <si>
    <t xml:space="preserve">Figure 4: US LNG exports by destination, 2014‚Äì2017 (million cubic feet) Source: EIA, US DOE ENERGYPOLICY.COLUMBIA.EDU | DECEMBER 2018 ¬≠¬≠ | 14  THE IMPACT OF US LNG ON RUSSIAN NATURAL GAS EXPORT POLICY Death of Shtokman Project and Delay of Yamal-LNG The inflow of shale gas from unconventional local sources meant that the North American premium market stepped back from cross-continental natural gas trade. </t>
  </si>
  <si>
    <t xml:space="preserve">figure 4: us lng exports by destination, 2014‚Äì2017 (million cubic feet) source: eia, us doe energypolicy.columbia.edu | december 2018 ¬≠¬≠ | 14  the impact of us lng on russian natural gas export policy death of shtokman project and delay of yamal-lng the inflow of shale gas from unconventional local sources meant that the north american premium market stepped back from cross-continental natural gas trade. </t>
  </si>
  <si>
    <t>The statement provides a neutral assessment of the impact of US LNG exports on Russian natural gas export policy, noting the death of the Shtokman project and delay of the Yamal-LNG project due to the inflow of shale gas from unconventional local sources in North America.</t>
  </si>
  <si>
    <t xml:space="preserve">Russian gas export price, 2005‚Äì2017 (USD/MBtu) Source: IMF, EIA, NetConnectGermany 17 | ¬≠¬≠CENTER ON GLOBAL ENERGY POLICY | COLUMBIA SIPA  THE IMPACT OF US LNG ON RUSSIAN NATURAL GAS EXPORT POLICY The US LNG Argument Became a Tool to Obtain Better Prices from Gazprom General market developments and the specific impact of the coming US LNG exports were entwined. </t>
  </si>
  <si>
    <t xml:space="preserve">russian gas export price, 2005‚Äì2017 (usd/mbtu) source: imf, eia, netconnectgermany 17 | ¬≠¬≠center on global energy policy | columbia sipa  the impact of us lng on russian natural gas export policy the us lng argument became a tool to obtain better prices from gazprom general market developments and the specific impact of the coming us lng exports were entwined. </t>
  </si>
  <si>
    <t>The sentence discusses the impact of US LNG on Russian natural gas export policy, suggesting that the argument became a tool to obtain better prices from Gazprom. Overall, the sentiment towards natural gas in the sentence is neutral as it is discussing the competition between US LNG and Russian natural gas exports.</t>
  </si>
  <si>
    <t xml:space="preserve">Since 9 | ¬≠¬≠CENTER ON GLOBAL ENERGY POLICY | COLUMBIA SIPA  THE IMPACT OF US LNG ON RUSSIAN NATURAL GAS EXPORT POLICY the liberalization of the US gas market in the 1970s and 1980s, the role of the state has been limited to setting the rules of the game. </t>
  </si>
  <si>
    <t xml:space="preserve">since 9 | ¬≠¬≠center on global energy policy | columbia sipa  the impact of us lng on russian natural gas export policy the liberalization of the us gas market in the 1970s and 1980s, the role of the state has been limited to setting the rules of the game. </t>
  </si>
  <si>
    <t>The sentence provides a neutral assessment of natural gas, focusing on the impact of US LNG on Russian natural gas export policy and the role of the state in setting the rules of the game in the gas market.</t>
  </si>
  <si>
    <t>The sentiment towards natural gas in the sentence is neutral as it discusses how European countries turned to natural gas as a means of reducing dependence on oil after the energy crisis, but also mentions other alternatives such as nuclear power.</t>
  </si>
  <si>
    <t xml:space="preserve">At the same time, Europe was also exporting billions of dollars‚Äô worth of natural gas extraction and pipelinerelated equipment to the Soviet Union, a substantial portion of which used US proprietary technology.10 The primary objective of this trade was intended to support the construction of a new pipeline that would go from the Urengoy Siberian gas field through Ukraine and thence throughout Western Europe. </t>
  </si>
  <si>
    <t xml:space="preserve">at the same time, europe was also exporting billions of dollars‚Äô worth of natural gas extraction and pipelinerelated equipment to the soviet union, a substantial portion of which used us proprietary technology.10 the primary objective of this trade was intended to support the construction of a new pipeline that would go from the urengoy siberian gas field through ukraine and thence throughout western europe. </t>
  </si>
  <si>
    <t>The sentiment towards natural gas in the sentence is neutral as it simply describes the trade and export of natural gas extraction and pipeline-related equipment between Europe and the Soviet Union.</t>
  </si>
  <si>
    <t>The sentiment towards natural gas in the sentence is positive, as it is being used in a variety of sectors and there is a significant effort to convert heating infrastructure from coal to natural gas in China.</t>
  </si>
  <si>
    <t xml:space="preserve">81                                                                                             &lt; BACK TO TABLE OF CONTENTS  GUIDE TO CHINESE CLIMATE POLICY 2019 Chongqing and CNPC‚Äôs Changning-Weiyuan field in Sichuan.6 ‚óè‚óè China currently imports natural gas through two pipeline systems: the Central Asia gas pipeline (from Turkmenistan, Kazakhstan and Uzbekistan) and China-Myanmar pipeline. </t>
  </si>
  <si>
    <t xml:space="preserve">81                                                                                             &lt; back to table of contents  guide to chinese climate policy 2019 chongqing and cnpc‚Äôs changning-weiyuan field in sichuan.6 ‚óè‚óè china currently imports natural gas through two pipeline systems: the central asia gas pipeline (from turkmenistan, kazakhstan and uzbekistan) and china-myanmar pipeline. </t>
  </si>
  <si>
    <t>The sentiment towards natural gas in the sentence is neutral as it simply provides information about China's import of natural gas through two pipeline systems.</t>
  </si>
  <si>
    <t xml:space="preserve">It is primarily an equity investment fund.84 From 2014 to 2017, 93% of the Silk Road Fund‚Äôs energy sector investments were in fossil fuel projects, including a coal-fired power plant in the UAE and natural gas power plant in Egypt. </t>
  </si>
  <si>
    <t xml:space="preserve">it is primarily an equity investment fund.84 from 2014 to 2017, 93% of the silk road fund‚Äôs energy sector investments were in fossil fuel projects, including a coal-fired power plant in the uae and natural gas power plant in egypt. </t>
  </si>
  <si>
    <t>The sentiment towards natural gas in the sentence is negative as it is associated with fossil fuel projects.</t>
  </si>
  <si>
    <t xml:space="preserve">77 As of July 2019, AIIB has approved 15 projects in the energy sector, including a geothermal power plant in Turkey, a natural gas infrastructure project to replace coal in Beijing, a power system upgrade in Bangladesh, a solar PV feed-in tariff program in Egypt and hydropower projects in Nepal, Tajikistan, Myanmar and Pakistan.78 New Development Bank (or BRICS Bank) The New Development Bank (NDB) was established in 2014 by the five BRICS countries‚Äî Brazil, Russian, India, China and South Africa. </t>
  </si>
  <si>
    <t xml:space="preserve">77 as of july 2019, aiib has approved 15 projects in the energy sector, including a geothermal power plant in turkey, a natural gas infrastructure project to replace coal in beijing, a power system upgrade in bangladesh, a solar pv feed-in tariff program in egypt and hydropower projects in nepal, tajikistan, myanmar and pakistan.78 new development bank (or brics bank) the new development bank (ndb) was established in 2014 by the five brics countries‚Äî brazil, russian, india, china and south africa. </t>
  </si>
  <si>
    <t xml:space="preserve">The climate change impacts of this process are negative: One recent study found that using synthetic natural gas for electricity and industrial heat generation produces roughly 40%‚Äì70% more CO2 emissions than directly burning coal.30 As of July 2019, five pilot synthetic natural gas projects were operating in China. </t>
  </si>
  <si>
    <t xml:space="preserve">the climate change impacts of this process are negative: one recent study found that using synthetic natural gas for electricity and industrial heat generation produces roughly 40%‚Äì70% more co2 emissions than directly burning coal.30 as of july 2019, five pilot synthetic natural gas projects were operating in china. </t>
  </si>
  <si>
    <t>The sentiment towards natural gas in the sentence is negative due to its significant contribution to CO2 emissions, which exacerbates climate change.</t>
  </si>
  <si>
    <t xml:space="preserve">&lt; BACK TO TABLE OF CONTENTS                                                                                        80  GUIDE TO CHINESE CLIMATE POLICY 2019 CHAPTER 11 - NATURAL GAS Background In 2018, China was the world‚Äôs third largest consumer of natural gas, behind the United States and Russia. </t>
  </si>
  <si>
    <t xml:space="preserve">&lt; back to table of contents                                                                                        80  guide to chinese climate policy 2019 chapter 11 - natural gas background in 2018, china was the world‚Äôs third largest consumer of natural gas, behind the united states and russia. </t>
  </si>
  <si>
    <t>The sentiment towards natural gas in the sentence is neutral, simply providing background information on China's consumption of natural gas in 2018.</t>
  </si>
  <si>
    <t xml:space="preserve">In the winter of 2017‚Äì2018, Beijing and surrounding areas had the cleanest air in many years, however natural gas shortages left many buildings cold.4 China‚Äôs natural gas comes from three sources: domestic production, pipeline imports and imports of liquefied natural gas (LNG). </t>
  </si>
  <si>
    <t xml:space="preserve">in the winter of 2017‚Äì2018, beijing and surrounding areas had the cleanest air in many years, however natural gas shortages left many buildings cold.4 china‚Äôs natural gas comes from three sources: domestic production, pipeline imports and imports of liquefied natural gas (lng). </t>
  </si>
  <si>
    <t>The sentiment towards natural gas in the sentence is negative, as it mentions that natural gas shortages left many buildings cold, despite the clean air in Beijing.</t>
  </si>
  <si>
    <t xml:space="preserve">‚óè‚óè If the industry were to scale from there, reaching the original 2020 target of 60 bcm/ year of production, CO2 emissions from SNG production would exceed 250 metric tons per year -- roughly 2.5% of China‚Äôs 2018 CO2 emissions.9 NOTE ON TERMINOLOGY The language used to describe                                It is a completely different process synthetic natural gas can be confusing.                      than converting coal itself to synthetic natural gas, although the same terms are First, SNG is often referred to as ‚Äúcoal-                    sometimes used to describe both. to-gas‚Äù or ‚Äúcoal-to-gas conversion,‚Äù however the same terms are also used to                      Second, SNG is also often referred to as describe a completely different process:                     ‚Äúcoal gasification.‚Äù </t>
  </si>
  <si>
    <t xml:space="preserve">‚óè‚óè if the industry were to scale from there, reaching the original 2020 target of 60 bcm/ year of production, co2 emissions from sng production would exceed 250 metric tons per year -- roughly 2.5% of china‚Äôs 2018 co2 emissions.9 note on terminology the language used to describe                                it is a completely different process synthetic natural gas can be confusing.                      than converting coal itself to synthetic natural gas, although the same terms are first, sng is often referred to as ‚Äúcoal-                    sometimes used to describe both. to-gas‚Äù or ‚Äúcoal-to-gas conversion,‚Äù however the same terms are also used to                      second, sng is also often referred to as describe a completely different process:                     ‚Äúcoal gasification.‚Äù </t>
  </si>
  <si>
    <t>The sentiment towards natural gas in the sentence is neutral as it discusses the potential increase in CO2 emissions from synthetic natural gas production in China. The terminology regarding synthetic natural gas is clarified, highlighting that it is a different process than coal gasification.</t>
  </si>
  <si>
    <t>&lt; BACK TO TABLE OF CONTENTS                                                                                             84  GUIDE TO CHINESE CLIMATE POLICY 2019 Environment and Safety Standards China‚Äôs 13th Five-Year Plan (2016‚Äì2020) emphasizes the importance of protecting the environment when developing natural gas resources.</t>
  </si>
  <si>
    <t>&lt; back to table of contents                                                                                             84  guide to chinese climate policy 2019 environment and safety standards china‚Äôs 13th five-year plan (2016‚Äì2020) emphasizes the importance of protecting the environment when developing natural gas resources.</t>
  </si>
  <si>
    <t>The sentiment towards natural gas in the sentence is positive, as China's 13th Five-Year Plan emphasizes the importance of protecting the environment when developing natural gas resources.</t>
  </si>
  <si>
    <t xml:space="preserve">‚óè‚óè Also in 2014, NDRC released Interim Provisions on Replacing Coal Consumption with Cleaner Energy Sources in Key Regions, calling for reducing coal consumption in many cities, including Beijing.30 ‚óè‚óè In December 2016, NDRC and the National Energy Agency issued the 13th Five-Year Energy Development Plan, which calls for coal consumption of no more than 4.1 billion tons and 58% of primary energy by 2020.31 ‚óè‚óè Throughout 2017, the Chinese government moved vigorously to convert coal heating to natural gas in many northern Chinese cities. </t>
  </si>
  <si>
    <t xml:space="preserve">‚óè‚óè also in 2014, ndrc released interim provisions on replacing coal consumption with cleaner energy sources in key regions, calling for reducing coal consumption in many cities, including beijing.30 ‚óè‚óè in december 2016, ndrc and the national energy agency issued the 13th five-year energy development plan, which calls for coal consumption of no more than 4.1 billion tons and 58% of primary energy by 2020.31 ‚óè‚óè throughout 2017, the chinese government moved vigorously to convert coal heating to natural gas in many northern chinese cities. </t>
  </si>
  <si>
    <t>The sentiment towards natural gas in the sentence is positive as the Chinese government is moving vigorously to convert coal heating to natural gas in many cities, demonstrating a shift towards cleaner energy sources.</t>
  </si>
  <si>
    <t xml:space="preserve">&lt; BACK TO TABLE OF CONTENTS                                                                                                 46  GUIDE TO CHINESE CLIMATE POLICY 2019 to natural gas would significantly reduce Chinese CO2 emissions.22 ‚óè‚óè However, leaks during the production, distribution or consumption of natural gas could significantly reduce the climate change benefits of using natural gas to replace coal. </t>
  </si>
  <si>
    <t xml:space="preserve">&lt; back to table of contents                                                                                                 46  guide to chinese climate policy 2019 to natural gas would significantly reduce chinese co2 emissions.22 ‚óè‚óè however, leaks during the production, distribution or consumption of natural gas could significantly reduce the climate change benefits of using natural gas to replace coal. </t>
  </si>
  <si>
    <t>The sentiment towards natural gas is neutral, as its potential to significantly reduce Chinese CO2 emissions is acknowledged, but concerns about leaks during production, distribution, or consumption could counteract those benefits.</t>
  </si>
  <si>
    <t>The sentence discusses the use of natural gas in gasification and hydrogen production, noting its common use in economies lacking natural gas supplies. It also highlights the benefits of hydrogen as a clean fuel source.</t>
  </si>
  <si>
    <t>The sentence discusses the cost comparison between hydrogen gas pipelines, electricity transportation costs, liquified natural gas tankers, and natural gas pipelines. It mentions that the cost of using hydrogen gas pipelines is almost the same as electricity transportation costs, which is approximately 10 times higher than liquified natural gas tankers and natural gas pipelines. The sentence also suggests that improving infrastructure could help to limit the indirect cost of hydrogen. The sentiment towards natural gas in this sentence is neutral as it simply provides a comparison of costs.</t>
  </si>
  <si>
    <t xml:space="preserve">Electric heating so far is far from carbon neutral: the US average carbon intensity 74 | ¬≠¬≠CENTER ON GLOBAL ENERGY POLICY | COLUMBIA SIPA  LOW-CARBON HEAT SOLUTIONS FOR HEAVY INDUSTRY: SOURCES, OPTIONS, AND COSTS TODAY is 150 percent more carbon intensive than natural gas, and even one of the cleanest grids in California is 20 percent more carbon intensive than natural gas. </t>
  </si>
  <si>
    <t xml:space="preserve">electric heating so far is far from carbon neutral: the us average carbon intensity 74 | ¬≠¬≠center on global energy policy | columbia sipa  low-carbon heat solutions for heavy industry: sources, options, and costs today is 150 percent more carbon intensive than natural gas, and even one of the cleanest grids in california is 20 percent more carbon intensive than natural gas. </t>
  </si>
  <si>
    <t>The sentiment towards natural gas in the sentence is negative, as it is highlighted that even clean grids are more carbon intensive than natural gas.</t>
  </si>
  <si>
    <t xml:space="preserve">The fund is capitalized by contributions from individuals and corporations, who receive an income tax credit equal to the amount of their donation.78 Similarly, Pennsylvania allocates a modest portion of its natural gas ‚Äúimpact fee‚Äù to affordable housing programs implemented by local governments.79 Public-private partnerships can also play a constructive role in managing impacts. </t>
  </si>
  <si>
    <t xml:space="preserve">the fund is capitalized by contributions from individuals and corporations, who receive an income tax credit equal to the amount of their donation.78 similarly, pennsylvania allocates a modest portion of its natural gas ‚Äúimpact fee‚Äù to affordable housing programs implemented by local governments.79 public-private partnerships can also play a constructive role in managing impacts. </t>
  </si>
  <si>
    <t>The sentiment towards natural gas in the sentence is positive, as it highlights how funds from natural gas are being used to support affordable housing programs and how public-private partnerships can help manage the impacts of natural gas.</t>
  </si>
  <si>
    <t xml:space="preserve">As described by Newell and Raimi,42 policies vary widely between states, but some of the leading oil- and gas-related revenue sources for state and local governments are production or ‚Äúseverance‚Äù taxes levied on the value or volume of produced oil and gas; lease revenue, such as bonuses and royalties from oil and gas leases on state lands (or federal lands located within a given state); and local property taxes levied on the assessed value of oil and natural gas production or reserves. </t>
  </si>
  <si>
    <t xml:space="preserve">as described by newell and raimi,42 policies vary widely between states, but some of the leading oil- and gas-related revenue sources for state and local governments are production or ‚Äúseverance‚Äù taxes levied on the value or volume of produced oil and gas; lease revenue, such as bonuses and royalties from oil and gas leases on state lands (or federal lands located within a given state); and local property taxes levied on the assessed value of oil and natural gas production or reserves. </t>
  </si>
  <si>
    <t>The sentiment towards natural gas in the sentence is neutral, as it simply discusses the different policies and revenue sources related to oil and gas production at the state and local level.</t>
  </si>
  <si>
    <t xml:space="preserve">More details can be found in the Taking Stock 2018 technical appendix.3 In the low-energy cost scenario only, we also assume the availability of additional low-carbon technologies beyond what‚Äôs included in Taking Stock 2018, such as carbon capture and storage for industrial facilities and renewable natural gas.4 These additions are intended to represent additional technological innovation that may occur in the US in connection with the implementation of an economy-wide carbon price. </t>
  </si>
  <si>
    <t xml:space="preserve">more details can be found in the taking stock 2018 technical appendix.3 in the low-energy cost scenario only, we also assume the availability of additional low-carbon technologies beyond what‚Äôs included in taking stock 2018, such as carbon capture and storage for industrial facilities and renewable natural gas.4 these additions are intended to represent additional technological innovation that may occur in the us in connection with the implementation of an economy-wide carbon price. </t>
  </si>
  <si>
    <t>The sentence discusses the inclusion of renewable natural gas as part of additional low-carbon technologies in a low-energy cost scenario. It mentions that these additions are intended to represent potential technological innovation that may occur in the US in relation to the implementation of a carbon price.</t>
  </si>
  <si>
    <t xml:space="preserve">RHG-NEMS can produce economy-wide projections of the US energy system as well as projections of all major GHG emissions.1 Energy technology and market assumptions for all scenarios match Rhodium Group‚Äôs Taking Stock 2018 scenarios.2 Specifically we consider high-, central-, and low-energy cost scenarios that vary the assumed costs of renewable energy and battery technologies as well as the price of natural gas. </t>
  </si>
  <si>
    <t xml:space="preserve">rhg-nems can produce economy-wide projections of the us energy system as well as projections of all major ghg emissions.1 energy technology and market assumptions for all scenarios match rhodium group‚Äôs taking stock 2018 scenarios.2 specifically we consider high-, central-, and low-energy cost scenarios that vary the assumed costs of renewable energy and battery technologies as well as the price of natural gas. </t>
  </si>
  <si>
    <t>The sentiment towards natural gas in the sentence is neutral as it is mentioned alongside renewable energy and battery technologies in different cost scenarios.</t>
  </si>
  <si>
    <t xml:space="preserve">A much larger cost difference exists in Fargo, where ASHPs are $3,193 (or 31.3 percent) more expensive than the 24 | ¬≠¬≠CENTER ON GLOBAL ENERGY POLICY | COLUMBIA SIPA  DECARBONIZING SPACE HEATING WITH AIR SOURCE HEAT PUMPS natural gas furnace option due to the low efficiency of current ASHPs in very cold climates.37 The results of the Base Scenario help to explain recent market trends. </t>
  </si>
  <si>
    <t xml:space="preserve">a much larger cost difference exists in fargo, where ashps are $3,193 (or 31.3 percent) more expensive than the 24 | ¬≠¬≠center on global energy policy | columbia sipa  decarbonizing space heating with air source heat pumps natural gas furnace option due to the low efficiency of current ashps in very cold climates.37 the results of the base scenario help to explain recent market trends. </t>
  </si>
  <si>
    <t>The sentence expresses a negative sentiment towards natural gas, indicating that air source heat pumps are more expensive in Fargo due to the low efficiency of current ashps in very cold climates.</t>
  </si>
  <si>
    <t xml:space="preserve">For the electricity grid, in the Base Scenario, we assumed 0.894933 lb. of carbon dioxide per kWh (which 38 | ¬≠¬≠CENTER ON GLOBAL ENERGY POLICY | COLUMBIA SIPA  DECARBONIZING SPACE HEATING WITH AIR SOURCE HEAT PUMPS assumes the marginal source of electricity is a natural gas combined cycle (NGCC) plant with a heat rate of 7,649 Btu/kWh).75 No carbon price is assumed in the Base Scenario. </t>
  </si>
  <si>
    <t xml:space="preserve">for the electricity grid, in the base scenario, we assumed 0.894933 lb. of carbon dioxide per kwh (which 38 | ¬≠¬≠center on global energy policy | columbia sipa  decarbonizing space heating with air source heat pumps assumes the marginal source of electricity is a natural gas combined cycle (ngcc) plant with a heat rate of 7,649 btu/kwh).75 no carbon price is assumed in the base scenario. </t>
  </si>
  <si>
    <t>The sentiment towards natural gas in the sentence is neutral. The sentence simply mentions natural gas as the assumed marginal source of electricity for the base scenario.</t>
  </si>
  <si>
    <t>The statement provides factual information about the marginal costs of natural gas in different states, without expressing any explicit positive or negative sentiment towards natural gas itself.</t>
  </si>
  <si>
    <t>The sentence discusses the fixed costs and marginal costs associated with natural gas and electricity. There is no clear positive or negative sentiment towards natural gas in this sentence.</t>
  </si>
  <si>
    <t xml:space="preserve">6 | CENTER ON GLOBAL ENERGY POLICY | COLUMBIA SIPA  CAPTURING INVESTMENT: POLICY DESIGN TO FINANCE CCUS PROJECTS IN THE US POWER SECTOR ‚óè   Capital cost incentives: Because coal plants emit more CO2 per megawatt-hour than gas plants, CCUS retrofits on coal plants require more capital investment dollars up front: 90% capture requires approximately $1.8 million per megawatt for a coal plant and $800,000 per megawatt for a natural gas combined cycle plant. </t>
  </si>
  <si>
    <t xml:space="preserve">6 | center on global energy policy | columbia sipa  capturing investment: policy design to finance ccus projects in the us power sector ‚óè   capital cost incentives: because coal plants emit more co2 per megawatt-hour than gas plants, ccus retrofits on coal plants require more capital investment dollars up front: 90% capture requires approximately $1.8 million per megawatt for a coal plant and $800,000 per megawatt for a natural gas combined cycle plant. </t>
  </si>
  <si>
    <t>The sentiment towards natural gas in the sentence is neutral. The sentence provides information on the capital cost incentives for CCUS retrofits on coal plants compared to natural gas combined cycle plants.</t>
  </si>
  <si>
    <t>The sentiment towards natural gas in the sentence is neutral as it simply states an increase in prices for natural gas in Oman and mentions Egypt phasing out electricity subsidies.</t>
  </si>
  <si>
    <t>The statement provides a neutral outlook on natural gas in relation to the potential increase in demand for hydrogen in the Middle East and North Africa by 2035. It mentions that a negligible amount of natural gas would be required to produce the necessary hydrogen, but also suggests the possibility of exporting hydrogen to other regions.</t>
  </si>
  <si>
    <t>The sentiment towards natural gas in the sentence is positive, as it is mentioned as one of the sources for increasing generating capacity in China along with nuclear, solar, and wind power.</t>
  </si>
  <si>
    <t xml:space="preserve">This would provide a blueprint for the country‚Äôs domestic regulator to license subsequent builds.98 For example, Canada and the UK announced a global alliance to phase out coal electricity by 2030, removing one option for dispatchable electricity generation.99 To reach deep decarbonization, Canada will need to find a way to replace that dispatchable generation with a zero-carbon resource without using traditional natural gas plants. </t>
  </si>
  <si>
    <t xml:space="preserve">this would provide a blueprint for the country‚Äôs domestic regulator to license subsequent builds.98 for example, canada and the uk announced a global alliance to phase out coal electricity by 2030, removing one option for dispatchable electricity generation.99 to reach deep decarbonization, canada will need to find a way to replace that dispatchable generation with a zero-carbon resource without using traditional natural gas plants. </t>
  </si>
  <si>
    <t>The sentiment towards natural gas in the sentence is negative, as it is highlighted that Canada will need to find a way to replace dispatchable generation from natural gas with a zero-carbon resource to reach deep decarbonization.</t>
  </si>
  <si>
    <t>The sentiment towards natural gas is negative in this sentence, as it is mentioned as one of the energy generation technologies not subject to statutory limitations on foreign investment, which decreases the value of nuclear assets.</t>
  </si>
  <si>
    <t xml:space="preserve">But countervailing trends are likely to limit further emissions reductions without increased innovation: Low-cost domestic natural gas could drive increased generation (and consequent emissions) from unabated natural gas power plants, while increased carbon-free generation from renewables (primarily wind and solar) may be offset by the retirement of zero-carbon nuclear power plants.16 Next-generation renewables‚Äîincluding advanced, thin-film solar PV; floating offshore and high-altitude wind; enhanced geothermal systems; and run-ofriver hydropower‚Äîmay expand carbon-free renewable electricity to parts of the country with untapped potential. </t>
  </si>
  <si>
    <t xml:space="preserve">but countervailing trends are likely to limit further emissions reductions without increased innovation: low-cost domestic natural gas could drive increased generation (and consequent emissions) from unabated natural gas power plants, while increased carbon-free generation from renewables (primarily wind and solar) may be offset by the retirement of zero-carbon nuclear power plants.16 next-generation renewables‚Äîincluding advanced, thin-film solar pv; floating offshore and high-altitude wind; enhanced geothermal systems; and run-ofriver hydropower‚Äîmay expand carbon-free renewable electricity to parts of the country with untapped potential. </t>
  </si>
  <si>
    <t>The sentiment towards natural gas in the sentence is neutral, as it highlights both the potential benefits and drawbacks of using natural gas for energy generation. The potential emissions reductions from increased innovation may be limited by the increased generation from natural gas power plants and the retirement of zero-carbon nuclear power plants. However, there is also potential for expanding carbon-free renewable electricity with next-generation renewable technologies.</t>
  </si>
  <si>
    <t>The sentence provides data on the cost and efficiency of rooftop and utility solar in displacing natural gas generation, without expressing a positive or negative sentiment towards natural gas.</t>
  </si>
  <si>
    <t>The sentence provides factual information about the impact of introducing an itc on lcca values for rooftop and utility solar, displacing natural gas generation at different rates. The sentiment towards natural gas is neutral as it is simply mentioned as part of the comparison.</t>
  </si>
  <si>
    <t>The sentence provides links to information about the cost of natural gas in comparison to solar energy. Overall, the sentiment towards natural gas in this context is neutral as it is being compared to another energy source.</t>
  </si>
  <si>
    <t xml:space="preserve">Estimating the effects of LBD, assuming a 16 percent learning rate, reduces the LCCA values to $108/ton for rooftop and $20/ton of CO2 for utility solar, displacing natural gas generation; 30 |¬≠¬≠CENTER ON GLOBAL ENERGY POLICY | COLUMBIA SIPA  LEVELIZED COST OF CARBON ABATEMENT: AN IMPROVED COST-ASSESSMENT METHODOLOGY FOR A NET-ZERO EMISSIONS WORLD $227.9/ton for rooftop and $63/ton of CO2 for utility solar, displacing 2018 grid generation and $319.3/ton for rooftop and $88.2/ton of CO2 for utility solar, displacing 2030 generation. </t>
  </si>
  <si>
    <t xml:space="preserve">estimating the effects of lbd, assuming a 16 percent learning rate, reduces the lcca values to $108/ton for rooftop and $20/ton of co2 for utility solar, displacing natural gas generation; 30 |¬≠¬≠center on global energy policy | columbia sipa  levelized cost of carbon abatement: an improved cost-assessment methodology for a net-zero emissions world $227.9/ton for rooftop and $63/ton of co2 for utility solar, displacing 2018 grid generation and $319.3/ton for rooftop and $88.2/ton of co2 for utility solar, displacing 2030 generation. </t>
  </si>
  <si>
    <t>The sentiment towards natural gas in the sentence is neutral, as the focus is on estimating the effects of different variables on cost values related to rooftop and utility solar energy generation. The mention of displacing natural gas generation does not convey a clear positive or negative sentiment.</t>
  </si>
  <si>
    <t>ENERGYPOLICY.COLUMBIA.EDU ‚Ä¢ RHG.COM | OCTOBER 2020¬≠¬≠| 17  EXPANDING THE REACH OF A CARBON TAX: EMISSIONS IMPACTS OF PRICING COMBINED WITH ADDITIONAL CLIMATE ACTIONS Figure 6: Limits on cumulative NGCC capacity; 2030 emissions reductions on top of two carbon tax scenarios Source: Rhodium Group analysis Increasing Natural Gas CCS Retrofits A second change in the electricity system that could cut emissions under the carbon tax scenarios is additional retrofits of existing natural gas generation with CCS technologies.</t>
  </si>
  <si>
    <t>energypolicy.columbia.edu ‚Ä¢ rhg.com | october 2020¬≠¬≠| 17  expanding the reach of a carbon tax: emissions impacts of pricing combined with additional climate actions figure 6: limits on cumulative ngcc capacity; 2030 emissions reductions on top of two carbon tax scenarios source: rhodium group analysis increasing natural gas ccs retrofits a second change in the electricity system that could cut emissions under the carbon tax scenarios is additional retrofits of existing natural gas generation with ccs technologies.</t>
  </si>
  <si>
    <t>The sentiment towards natural gas in the sentence is neutral. The sentence discusses the potential emissions reductions from increasing natural gas carbon capture and storage (CCS) retrofits in the electricity system under carbon tax scenarios.</t>
  </si>
  <si>
    <t xml:space="preserve">Certification of New Interstate Natural Gas Pipeline Facilities, 88 FERC ¬∂ 61,227 (1999), clarified, 90 FERC ¬∂ 61,128 (1999), further clarified, 92 FERC ¬∂ 61,094 (2000). </t>
  </si>
  <si>
    <t xml:space="preserve">certification of new interstate natural gas pipeline facilities, 88 ferc ¬∂ 61,227 (1999), clarified, 90 ferc ¬∂ 61,128 (1999), further clarified, 92 ferc ¬∂ 61,094 (2000). </t>
  </si>
  <si>
    <t>The sentence provides factual information about the certification process for new interstate natural gas pipeline facilities without expressing a positive or negative opinion towards natural gas.</t>
  </si>
  <si>
    <t xml:space="preserve">Accelerate Market-Based Reforms ‚ÄúRealizing the Chinese dream of the great national rejuvenation would mean China‚Äôs becoming a prosperous country, a revitalized nation, and a happy people.‚Äù ‚Äî President Xi Jinping, March 13, 2013 134 In this section we discuss four market-based reforms ‚Äî some already underway ‚Äî that can help China meet its shale gas objectives. (i) Continue Natural Gas Price Reform Natural gas price reform has the potential to stimulate technology and lead to a boom in shale gas production, as happened in the United States after natural gas price controls were lifted in the 1980s. </t>
  </si>
  <si>
    <t xml:space="preserve">accelerate market-based reforms ‚Äúrealizing the chinese dream of the great national rejuvenation would mean china‚Äôs becoming a prosperous country, a revitalized nation, and a happy people.‚Äù ‚Äî president xi jinping, march 13, 2013 134 in this section we discuss four market-based reforms ‚Äî some already underway ‚Äî that can help china meet its shale gas objectives. (i) continue natural gas price reform natural gas price reform has the potential to stimulate technology and lead to a boom in shale gas production, as happened in the united states after natural gas price controls were lifted in the 1980s. </t>
  </si>
  <si>
    <t>The sentiment towards natural gas in the sentence is positive, as it is seen as a key factor in helping China meet its shale gas objectives and stimulate technology and production.</t>
  </si>
  <si>
    <t>The EU can do so by: Romania and Bulgaria.112 Transmission system opera‚Ä¢ boosting natural gas infrastructure investment;    tors in Central and Eastern Europe have also set out to strengthen the resilience of existing cross-border pipeline ‚Ä¢    applying EU competition law to promote an intelinks by adding flow reversal capabilities to pipeline congrated European gas market; nections.</t>
  </si>
  <si>
    <t>the eu can do so by: romania and bulgaria.112 transmission system opera‚Ä¢ boosting natural gas infrastructure investment;    tors in central and eastern europe have also set out to strengthen the resilience of existing cross-border pipeline ‚Ä¢    applying eu competition law to promote an intelinks by adding flow reversal capabilities to pipeline congrated european gas market; nections.</t>
  </si>
  <si>
    <t>The sentiment towards natural gas in the sentence is positive, as it mentions boosting natural gas infrastructure investment and strengthening cross-border pipeline connections in central and eastern Europe to promote a integrated European gas market.</t>
  </si>
  <si>
    <t xml:space="preserve">EU member states imported 14.5 bcf/d in 2009, the corresponding share was 67%.79 Prospective        (150 bcm) of natural gas from Russia in 2013 (Figure 11), developers of new greenfield liquefaction projects still need  while the idle LNG import capacity in the bloc was about to secure 20-year offtake agreements to be able to obtain      14.1 bcf/d (146 bcm)‚Äîalthough the largest chunk of unfinancing, and to justify the large up-front capital invest-   used regasification capacity is in Spain, which is not well ment associated with LNG projects.                             connected to the rest of the European gas transmission system. </t>
  </si>
  <si>
    <t xml:space="preserve">eu member states imported 14.5 bcf/d in 2009, the corresponding share was 67%.79 prospective        (150 bcm) of natural gas from russia in 2013 (figure 11), developers of new greenfield liquefaction projects still need  while the idle lng import capacity in the bloc was about to secure 20-year offtake agreements to be able to obtain      14.1 bcf/d (146 bcm)‚Äîalthough the largest chunk of unfinancing, and to justify the large up-front capital invest-   used regasification capacity is in spain, which is not well ment associated with lng projects.                             connected to the rest of the european gas transmission system. </t>
  </si>
  <si>
    <t>The sentiment towards natural gas in the sentence is neutral. It discusses the import and export of natural gas in EU member states without expressing a positive or negative opinion.</t>
  </si>
  <si>
    <t xml:space="preserve">But such measures cannot fully compensate for the Ukrainian loss, as about a third of Russian gas shipments to Europe will have to be transported via Ukraine, even if Gazprom ramps up transport volumes through its Nord Stream pipeline to full capacity.39 Given both Ukraine‚Äôs and the EU‚Äôs dependence on Russian gas, and the importance of energy exports to the Russian economy, it is logical that policymakers, both in Europe and the US, are exploring the extent to which US LNG exports can help resolve the current crisis by providing Europe with an alternative source of natural gas supply and thus reducing Moscow‚Äôs leverage over both Ukraine and EU member states, and prompting a energypolicy@columbia.edu | SEPTEMBER 2014 ¬≠¬≠ | 15  AMERICAN GAS TO THE RESCUE? </t>
  </si>
  <si>
    <t xml:space="preserve">but such measures cannot fully compensate for the ukrainian loss, as about a third of russian gas shipments to europe will have to be transported via ukraine, even if gazprom ramps up transport volumes through its nord stream pipeline to full capacity.39 given both ukraine‚Äôs and the eu‚Äôs dependence on russian gas, and the importance of energy exports to the russian economy, it is logical that policymakers, both in europe and the us, are exploring the extent to which us lng exports can help resolve the current crisis by providing europe with an alternative source of natural gas supply and thus reducing moscow‚Äôs leverage over both ukraine and eu member states, and prompting a energypolicy@columbia.edu | september 2014 ¬≠¬≠ | 15  american gas to the rescue? </t>
  </si>
  <si>
    <t>The sentiment towards natural gas in the sentence is positive, as policymakers are exploring the possibility of using US LNG exports to provide Europe with an alternative source of natural gas supply.</t>
  </si>
  <si>
    <t>The sentiment towards natural gas in the sentence is neutral, discussing Gazprom's efforts to diversify its exports and Europe's ability to replace gas imports from Russia with supplies to China.</t>
  </si>
  <si>
    <t xml:space="preserve">The finding cited the incentives that would be created for exploration and development of domestic As the government moved to create laws governing the crude, transportation, and for the energy security of our aldevelopment of oil and natural gas resources, it expanded lies, and said the initiative ‚Äúwill also encourage other counefforts to increase domestic production through the Naval tries to remove trade barriers to US goods and services. </t>
  </si>
  <si>
    <t xml:space="preserve">the finding cited the incentives that would be created for exploration and development of domestic as the government moved to create laws governing the crude, transportation, and for the energy security of our aldevelopment of oil and natural gas resources, it expanded lies, and said the initiative ‚Äúwill also encourage other counefforts to increase domestic production through the naval tries to remove trade barriers to us goods and services. </t>
  </si>
  <si>
    <t>The sentiment towards natural gas in the sentence is positive as it highlights the incentives and efforts being made to explore and develop domestic oil and natural gas resources, contributing to energy security and potentially encouraging other countries to increase domestic production.</t>
  </si>
  <si>
    <t>The statement presents a neutral view towards natural gas, discussing its allocation for export requirements and its use in diluting fuel oil.</t>
  </si>
  <si>
    <t xml:space="preserve">The The advent of shale development in North America, howextraction of natural gas from the North Field also results ever, could challenge Qatar‚Äôs special position in the global in the production of large volumes of condensates and LNG market.4 Given that US LNG exports from the Gulf NGLs, which in 2013 stood at 1.3 million b/d, exceeding Coast can also head to Europe if the Asian markets are satthe volume of crude oil production (QNB, 2013b). </t>
  </si>
  <si>
    <t xml:space="preserve">the the advent of shale development in north america, howextraction of natural gas from the north field also results ever, could challenge qatar‚Äôs special position in the global in the production of large volumes of condensates and lng market.4 given that us lng exports from the gulf ngls, which in 2013 stood at 1.3 million b/d, exceeding coast can also head to europe if the asian markets are satthe volume of crude oil production (qnb, 2013b). </t>
  </si>
  <si>
    <t>The sentence suggests that the extraction of natural gas from shale development in North America could pose a challenge to Qatar's position in the global market, particularly in terms of large volumes of condensates and LNG production. The mention of competition from US LNG exports adds to the negative sentiment towards natural gas in this context.</t>
  </si>
  <si>
    <t xml:space="preserve">However,           gas for LNG exports. once an export terminal is operational, the capital cost and tolling fee commitment that underwrites it are both ‚Äúsunk‚Äù    Asian Natural Gas and LNG Demand or ‚Äúfixed‚Äù costs and LNG exports will continue, provided      On the LNG demand side, uncertainty around the rate that the margin (spread) exceeds shipping costs and (for Eu-  of LNG demand growth in Asia is a key factor that will rope) regas fees. </t>
  </si>
  <si>
    <t xml:space="preserve">however,           gas for lng exports. once an export terminal is operational, the capital cost and tolling fee commitment that underwrites it are both ‚Äúsunk‚Äù    asian natural gas and lng demand or ‚Äúfixed‚Äù costs and lng exports will continue, provided      on the lng demand side, uncertainty around the rate that the margin (spread) exceeds shipping costs and (for eu-  of lng demand growth in asia is a key factor that will rope) regas fees. </t>
  </si>
  <si>
    <t>The sentence discusses the potential for natural gas and LNG exports, mentioning both capital costs and demand uncertainties. The overall sentiment is neutral as it does not contain a clear positive or negative opinion towards natural gas.</t>
  </si>
  <si>
    <t xml:space="preserve">As such, Iran experienced the oil-price shock that is only now being confronted by other oil producers as early as three years ago. o U\a nder P5+1 and Iran‚Äôs Joint Plan of Action (JPOA), Iran only has access to $700 million per month of its oil revenues held abroad. o U\a nder US sanctions, and with the exception of the aforementioned $700 million, banks holding Iran‚Äôs oil revenues in China, India, Japan, Korea, Taiwan, and Turkey have prevented these revenues from being used or 4 | ¬≠¬≠ CENTER ON GLOBAL ENERGY POLICY | COLUMBIA SIPA  IMPLICATIONS OF SUSTAINED LOW OIL PRICES ON IRAN IRAN‚ÄôS OIL AND GAS SECTOR Oil, natural gas, and related products have been at the                                                          Oil has remained the essential economic sector of the center of Iran‚Äôs economy and development, as well as its                                                         Islamic Republic of Iran. </t>
  </si>
  <si>
    <t xml:space="preserve">as such, iran experienced the oil-price shock that is only now being confronted by other oil producers as early as three years ago. o u\a nder p5+1 and iran‚Äôs joint plan of action (jpoa), iran only has access to $700 million per month of its oil revenues held abroad. o u\a nder us sanctions, and with the exception of the aforementioned $700 million, banks holding iran‚Äôs oil revenues in china, india, japan, korea, taiwan, and turkey have prevented these revenues from being used or 4 | ¬≠¬≠ center on global energy policy | columbia sipa  implications of sustained low oil prices on iran iran‚Äôs oil and gas sector oil, natural gas, and related products have been at the                                                          oil has remained the essential economic sector of the center of iran‚Äôs economy and development, as well as its                                                         islamic republic of iran. </t>
  </si>
  <si>
    <t>The sentiment towards natural gas in the sentence is neutral as it is mentioned alongside oil in the context of Iran's economy and development.</t>
  </si>
  <si>
    <t xml:space="preserve">Still, at this time, the EU remains in thrall to the 20 percent reduction in oil sales is economically more     export of Russian gas. sensible than suffering a major reduction in natural gas Of course, Russia‚Äôs response options are not limited exports alongside such a reduction in oil sales. </t>
  </si>
  <si>
    <t xml:space="preserve">still, at this time, the eu remains in thrall to the 20 percent reduction in oil sales is economically more     export of russian gas. sensible than suffering a major reduction in natural gas of course, russia‚Äôs response options are not limited exports alongside such a reduction in oil sales. </t>
  </si>
  <si>
    <t>The sentiment towards natural gas in the sentence is neutral, with a focus on economic implications and export options. Russia's response options are highlighted in the context of potential reductions in oil sales and natural gas exports.</t>
  </si>
  <si>
    <t>The sentiment towards natural gas in the sentence is neutral, as it discusses the importance of making careful decisions about alternative sources of natural gas when considering challenging Russian regional trade and climate accords.</t>
  </si>
  <si>
    <t xml:space="preserve">In the European Union, the focus is on diversifying energy Given the dramatic rise in US oil production as well suppliers, increasing the region‚Äôs energy production through as the transformation of the global oil market since the measures, such as greater deployment of renewables, and 1970s, there has been a growing debate in the United sustainable production of fossil fuels.4 States over whether the restrictions on exports should Thanks to the advances in horizontal drilling and hydraulic            be lifted.7 Such a move would increase the supply of US fracturing in recent years, the United States is experiencing          crude to international markets, which has already grown unprecedented growth in its natural gas and crude oil                  considerably‚Äîfrom 29,000 b/d on average in 2008 to over production. </t>
  </si>
  <si>
    <t xml:space="preserve">in the european union, the focus is on diversifying energy given the dramatic rise in us oil production as well suppliers, increasing the region‚Äôs energy production through as the transformation of the global oil market since the measures, such as greater deployment of renewables, and 1970s, there has been a growing debate in the united sustainable production of fossil fuels.4 states over whether the restrictions on exports should thanks to the advances in horizontal drilling and hydraulic            be lifted.7 such a move would increase the supply of us fracturing in recent years, the united states is experiencing          crude to international markets, which has already grown unprecedented growth in its natural gas and crude oil                  considerably‚Äîfrom 29,000 b/d on average in 2008 to over production. </t>
  </si>
  <si>
    <t>The statement provides a neutral overview of the growth in natural gas and crude oil production in the United States and the potential debate over lifting restrictions on exports. It also mentions the focus on diversifying energy in the European Union.</t>
  </si>
  <si>
    <t>The sentiment towards natural gas in the sentence is neutral as it discusses the dependency on Russian oil and natural gas, the EU's efforts to diversify its supply base, the United States' approach towards a potential provision in TTIP, and the potential unintended consequences of including such a provision.</t>
  </si>
  <si>
    <t xml:space="preserve">Key findings from the report include: The twentieth century saw access to energy resources ‚Ä¢ While America‚Äôs new oil and natural gas abundance may become a major factor in determining the winners of hold the allure of allowing it to adopt a more isolated wars, oil producers banding together to create new global position in global energy markets, this will ultimately not alliances, and price swings that spurred or deterred the serve its national security interests. </t>
  </si>
  <si>
    <t xml:space="preserve">key findings from the report include: the twentieth century saw access to energy resources ‚Ä¢ while america‚Äôs new oil and natural gas abundance may become a major factor in determining the winners of hold the allure of allowing it to adopt a more isolated wars, oil producers banding together to create new global position in global energy markets, this will ultimately not alliances, and price swings that spurred or deterred the serve its national security interests. </t>
  </si>
  <si>
    <t>The sentiment towards natural gas in the sentence is neutral, with the focus being on how America's abundance of oil and natural gas may impact its position in global energy markets, but ultimately may not serve its national security interests.</t>
  </si>
  <si>
    <t xml:space="preserve">We In the power market, the major way in which lower show below that even at the lower end of the $40‚Äì50 oil prices could generate competition for renewables per barrel oil price range, electricity from oil will cost such as solar and wind would be by causing a drop in well over $0.10 per kilowatt-hour, as opposed to $0.04‚Äì natural gas prices. </t>
  </si>
  <si>
    <t xml:space="preserve">we in the power market, the major way in which lower show below that even at the lower end of the $40‚Äì50 oil prices could generate competition for renewables per barrel oil price range, electricity from oil will cost such as solar and wind would be by causing a drop in well over $0.10 per kilowatt-hour, as opposed to $0.04‚Äì natural gas prices. </t>
  </si>
  <si>
    <t>The sentence indicates that lower oil prices could lead to increased competition for renewables like solar and wind, as electricity from oil would cost more than from natural gas. This suggests a negative sentiment towards natural gas in comparison to renewables.</t>
  </si>
  <si>
    <t xml:space="preserve">A full analysis of the impact of lower oil prices on US natural gas production is beyond the scope of this paper, however. energypolicy.columbia.edu | OCTOBER 2015 ¬≠¬≠ | 11  How Lower Oil Prices Impact the Competitiveness of Oil with Renewable Fuels conclusion Low oil prices could in principle affect the progress of renewable energy in several ways‚Äìby competing with biofuels as gasoline replacements in transportation, by making vehicles powered by internal combustion engines more competitive with electric vehicles, and by potentially lowering natural gas prices. </t>
  </si>
  <si>
    <t xml:space="preserve">a full analysis of the impact of lower oil prices on us natural gas production is beyond the scope of this paper, however. energypolicy.columbia.edu | october 2015 ¬≠¬≠ | 11  how lower oil prices impact the competitiveness of oil with renewable fuels conclusion low oil prices could in principle affect the progress of renewable energy in several ways‚Äìby competing with biofuels as gasoline replacements in transportation, by making vehicles powered by internal combustion engines more competitive with electric vehicles, and by potentially lowering natural gas prices. </t>
  </si>
  <si>
    <t>The sentiment towards natural gas in the sentence is neutral, with the mention that lower oil prices could potentially lower natural gas prices.</t>
  </si>
  <si>
    <t>The sentence discusses how overconsumption of petroleum products, coal, and natural gas, promoted by fuel subsidies, makes investments in the renewable energy sector less attractive. It also mentions that heavy spenders on subsidies may not necessarily be the best positioned to finance renewable energy investments.</t>
  </si>
  <si>
    <t>The sentiment towards natural gas in the sentence is positive, as it is mentioned that the increase in production is to meet growing domestic demand and counter decline rates in some fields.</t>
  </si>
  <si>
    <t xml:space="preserve">Even after announcing fees sources in the area that may at some point come to fruition and                            over ¬£100 million per exploration well drilled for local commuturn into possible commercial alternatives, such as natural gas from                       nities, very few exploration activities have been reported and local Kurdistan, Azerbaijan, Israel, Iraq, Iran, and possibly Turkmenistan.                      opposition continues to be Ô¨Åerce.16 Today, however, the reality is that none of these alternatives is                              We believe that in several European member states shale gas likely to come to fruition in the near future because of signiÔ¨Åcant                        extraction will take place eventually. </t>
  </si>
  <si>
    <t xml:space="preserve">even after announcing fees sources in the area that may at some point come to fruition and                            over ¬£100 million per exploration well drilled for local commuturn into possible commercial alternatives, such as natural gas from                       nities, very few exploration activities have been reported and local kurdistan, azerbaijan, israel, iraq, iran, and possibly turkmenistan.                      opposition continues to be Ô¨Åerce.16 today, however, the reality is that none of these alternatives is                              we believe that in several european member states shale gas likely to come to fruition in the near future because of signiÔ¨Åcant                        extraction will take place eventually. </t>
  </si>
  <si>
    <t>The sentiment towards natural gas in the sentence is negative as it is described as not likely to come to fruition in the near future due to opposition and significant extraction challenges in European member states.</t>
  </si>
  <si>
    <t xml:space="preserve">Supplies from Iran                       For many years, the Nabucco pipeline, explicitly backed by the EC and Iraq could affect Russian gas exports, but because of political                     and the U.S. government, featured prominently in these debates, risks it is doubtful that gas Ô¨Çows from these countries would exceed                    the idea being that 30 bcm of natural gas could be imported from those volumes that are already assumed. </t>
  </si>
  <si>
    <t xml:space="preserve">supplies from iran                       for many years, the nabucco pipeline, explicitly backed by the ec and iraq could affect russian gas exports, but because of political                     and the u.s. government, featured prominently in these debates, risks it is doubtful that gas Ô¨Çows from these countries would exceed                    the idea being that 30 bcm of natural gas could be imported from those volumes that are already assumed. </t>
  </si>
  <si>
    <t>The sentiment towards natural gas in the sentence is neutral, discussing the potential impact of various political factors on natural gas exports from Iran, Iraq, and Russia.</t>
  </si>
  <si>
    <t xml:space="preserve">It is almost certain that instance in Lithuania (which in turn saw its gas tariffs substantially                  this decision will prove to be a structural one, and if so this too will reduced, another conÔ¨Årmation that increased competition through                         free up market share for external suppliers (as the Netherlands is access to diverse supplies is a solid recipe to enhance energy se-                      the largest producers of natural gas in the EU). </t>
  </si>
  <si>
    <t xml:space="preserve">it is almost certain that instance in lithuania (which in turn saw its gas tariffs substantially                  this decision will prove to be a structural one, and if so this too will reduced, another conÔ¨Årmation that increased competition through                         free up market share for external suppliers (as the netherlands is access to diverse supplies is a solid recipe to enhance energy se-                      the largest producers of natural gas in the eu). </t>
  </si>
  <si>
    <t>The sentiment towards natural gas in the sentence is positive, as it emphasizes how increased competition and access to diverse supplies can help enhance energy security.</t>
  </si>
  <si>
    <t xml:space="preserve">If, for                     baseline scenario, Belgium is added to the European countries, example, due to cold winter natural gas demand in Europe in 2015                     where LNG terminals work at maximum capacity. would increase by 50 bcm up to 550 bcm, the hub prices would                             No signiÔ¨Åcant changes in spot prices are observed as compared grow up to 10e15 $/MBtu. </t>
  </si>
  <si>
    <t xml:space="preserve">if, for                     baseline scenario, belgium is added to the european countries, example, due to cold winter natural gas demand in europe in 2015                     where lng terminals work at maximum capacity. would increase by 50 bcm up to 550 bcm, the hub prices would                             no signiÔ¨Åcant changes in spot prices are observed as compared grow up to 10e15 $/mbtu. </t>
  </si>
  <si>
    <t>The sentiment towards natural gas in the sentence is neutral. The sentence discusses potential increased natural gas demand in Europe due to a cold winter in 2015, with no significant changes in spot prices observed.</t>
  </si>
  <si>
    <t>It replaced the DOE energy response team created in 2013, which ‚Ä¢ it is unclear whether NPC supports the sharing by                   also was not a full-time group and included ‚Äúmultiple DOE of real-time facility- or company-specific                      DOE offices, key interagency stakeholders, and private information obtained with other DOE personnel,                      industry representing electricity, oil, and natural gas other federal agencies, or state and local officials,               to assist in situational awareness‚Äù during energy (as opposed to having DOE only aggregate the data                   emergencies.110 The DOE‚Äôs Infrastructure Security and and provide ‚Äúhigh-level‚Äù analyses); 106                             Energy Restoration (ISER) section is working with ‚Ä¢ there is no provision for DOE access to private                     EIA to identify model information requests to expedite sector business continuity and emergency response                   indus</t>
  </si>
  <si>
    <t>it replaced the doe energy response team created in 2013, which ‚Ä¢ it is unclear whether npc supports the sharing by                   also was not a full-time group and included ‚Äúmultiple doe of real-time facility- or company-specific                      doe offices, key interagency stakeholders, and private information obtained with other doe personnel,                      industry representing electricity, oil, and natural gas other federal agencies, or state and local officials,               to assist in situational awareness‚Äù during energy (as opposed to having doe only aggregate the data                   emergencies.110 the doe‚Äôs infrastructure security and and provide ‚Äúhigh-level‚Äù analyses); 106                             energy restoration (iser) section is working with ‚Ä¢ there is no provision for doe access to private                     eia to identify model information requests to expedite sector business continuity and emergency response                   indus</t>
  </si>
  <si>
    <t>The sentiment towards natural gas in the sentence is neutral. The focus is on the DOE energy response team and data sharing during energy emergencies, with no specific positive or negative mentions of natural gas.</t>
  </si>
  <si>
    <t>The sentiment towards natural gas in the sentence is positive, as it highlights the investments and efforts being made to improve Algerian natural gas export, electricity distribution, and infrastructure.</t>
  </si>
  <si>
    <t>It is the biggest natural gas   energy security would be a secondary threat compared producer in Africa; a pioneer and leader in LNG exports;        to that posed by the spread of the geopolitical unrest Europe‚Äôs second-largest natural gas supplier after Russia;      currently stretching from the Middle East to the Maghreb. and a key hydrocarbon provider to Southern Europe.</t>
  </si>
  <si>
    <t>it is the biggest natural gas   energy security would be a secondary threat compared producer in africa; a pioneer and leader in lng exports;        to that posed by the spread of the geopolitical unrest europe‚Äôs second-largest natural gas supplier after russia;      currently stretching from the middle east to the maghreb. and a key hydrocarbon provider to southern europe.</t>
  </si>
  <si>
    <t>The sentiment towards natural gas in the sentence is positive, highlighting its importance as the biggest producer in Africa, a pioneer in LNG exports, and a key provider of energy security and hydrocarbons to Europe.</t>
  </si>
  <si>
    <t xml:space="preserve">Just as Verizon spun off its rural fads, with utilities stampeding into and out of oil and gas,                  phone service companies and National Grid sold utilities buying and abandoning international businesses, creating                      in smaller, noncore markets, future consolidated utilities and spinning off independent power producers (‚ÄúIPPs‚Äù),                        will likely hive off those parts of the network that are less and entering, exiting and now entering again natural gas                      susceptible to scale economies. </t>
  </si>
  <si>
    <t xml:space="preserve">just as verizon spun off its rural fads, with utilities stampeding into and out of oil and gas,                  phone service companies and national grid sold utilities buying and abandoning international businesses, creating                      in smaller, noncore markets, future consolidated utilities and spinning off independent power producers (‚Äúipps‚Äù),                        will likely hive off those parts of the network that are less and entering, exiting and now entering again natural gas                      susceptible to scale economies. </t>
  </si>
  <si>
    <t>The sentiment towards natural gas in the sentence is neutral. The sentence discusses various companies making decisions related to the oil and gas industry, including entering and exiting natural gas markets.</t>
  </si>
  <si>
    <t xml:space="preserve">The latest assessment by the EIA          expected increase in global LNG trade driven mainly by (from October 2014) found that even a massive surge in        Australian and US export projects‚Äîtriggered an order exported LNG volumes‚Äîto as high as 20 Bcf/d‚Äîwould             boom between 2011 and 2014, and vessel deliveries under only increase average natural gas prices by 11 percent        these orders will keep entering the market through the end in EIA‚Äôs reference case scenario, and about 5 percent if      of the decade (Figure 7). </t>
  </si>
  <si>
    <t xml:space="preserve">the latest assessment by the eia          expected increase in global lng trade driven mainly by (from october 2014) found that even a massive surge in        australian and us export projects‚Äîtriggered an order exported lng volumes‚Äîto as high as 20 bcf/d‚Äîwould             boom between 2011 and 2014, and vessel deliveries under only increase average natural gas prices by 11 percent        these orders will keep entering the market through the end in eia‚Äôs reference case scenario, and about 5 percent if      of the decade (figure 7). </t>
  </si>
  <si>
    <t>The sentence discusses the expected increase in global LNG trade driven by Australian and US export projects, along with the impact on natural gas prices. The tone of the sentence is neutral, focusing on factual information rather than expressing a positive or negative sentiment towards natural gas.</t>
  </si>
  <si>
    <t xml:space="preserve">THE COMPETITIVENESS OF US LNG IN OVERSEAS MARKETS INTRODUCTION American LNG exports from the lower 48 states officially    This report identifies the determinants of the international started in February 2016, when the first commissioning      competitiveness of US LNG, and assesses the likelihood cargo departed from Cheniere Energy‚Äôs Sabine Pass           of US LNG export capacity curtailments on economic terminal with a shipment of liquefied natural gas to        grounds in the near to medium term.6 The paper first Brazil. </t>
  </si>
  <si>
    <t xml:space="preserve">the competitiveness of us lng in overseas markets introduction american lng exports from the lower 48 states officially    this report identifies the determinants of the international started in february 2016, when the first commissioning      competitiveness of us lng, and assesses the likelihood cargo departed from cheniere energy‚Äôs sabine pass           of us lng export capacity curtailments on economic terminal with a shipment of liquefied natural gas to        grounds in the near to medium term.6 the paper first brazil. </t>
  </si>
  <si>
    <t>The sentiment towards natural gas in the sentence is positive as it discusses the competitiveness of US LNG in overseas markets and the success of American LNG exports.</t>
  </si>
  <si>
    <t>The sentiment towards natural gas in the sentence is neutral, as it is simply discussing the cost and pricing factors related to natural gas.</t>
  </si>
  <si>
    <t>The sentiment towards natural gas in the sentence is neutral as it discusses the economics and cost implications of exporting US gas.</t>
  </si>
  <si>
    <t>The sentiment towards natural gas in the sentence is neutral. It discusses the potential impact of shorter travel times on the cost of US LNG to the Asian market, highlighting the complexities of the LNG export equation.</t>
  </si>
  <si>
    <t xml:space="preserve">In 2015, on-budget, explicit fiscal costs for energy subsidies (that is, costs that are direct fiscal allocations to fuel and utility companies) by GCC governments excluding Saudi Arabia amounted to $16.2 billion, or 2.1 percent of the five reporting countries‚Äô GDP.49 Kuwait and the UAE alone accounted for some $11.6 billion.50 12 | CENTER ON GLOBAL ENERGY POLICY | COLUMBIA SIPA  VULNERABILITY, RESILIENCE, AND REFORM: THE GCC AND THE OIL PRICE CRISIS 2014‚Äì2016 The far larger part of the economic cost of underpricing energy and water, however, is found off-budget, in the form of foregone export revenues (or opportunity cost) for oil, oil products, and natural gas consumed domestically that could otherwise have been exported and sold on international markets. </t>
  </si>
  <si>
    <t xml:space="preserve">in 2015, on-budget, explicit fiscal costs for energy subsidies (that is, costs that are direct fiscal allocations to fuel and utility companies) by gcc governments excluding saudi arabia amounted to $16.2 billion, or 2.1 percent of the five reporting countries‚Äô gdp.49 kuwait and the uae alone accounted for some $11.6 billion.50 12 | center on global energy policy | columbia sipa  vulnerability, resilience, and reform: the gcc and the oil price crisis 2014‚Äì2016 the far larger part of the economic cost of underpricing energy and water, however, is found off-budget, in the form of foregone export revenues (or opportunity cost) for oil, oil products, and natural gas consumed domestically that could otherwise have been exported and sold on international markets. </t>
  </si>
  <si>
    <t>The sentiment towards natural gas in the sentence is neutral. It discusses the economic cost of underpricing energy and water, including foregone export revenues for oil, oil products, and natural gas consumed domestically.</t>
  </si>
  <si>
    <t xml:space="preserve">While not a focus topic for this article, \037\037fully liberalized transport fuel pricing natural gas pricing is an extremely based on a formulaic approach important topic for GCC countries; it strikes (such as the 2014 oil price          documented in legislation, rather is critically important for the industrial collapse), and price setting according       than on committee deliberations. sector as well as for international oil to international benchmark prices ‚Äì Because the UAE‚Äôs national population      and gas companies considering joint have been applied to transportation is rather small, it may not be strictly    development of the UAE‚Äôs natural gas fuel subsidies. necessary to equalize energy and water     resources. </t>
  </si>
  <si>
    <t xml:space="preserve">while not a focus topic for this article, \037\037fully liberalized transport fuel pricing natural gas pricing is an extremely based on a formulaic approach important topic for gcc countries; it strikes (such as the 2014 oil price          documented in legislation, rather is critically important for the industrial collapse), and price setting according       than on committee deliberations. sector as well as for international oil to international benchmark prices ‚Äì because the uae‚Äôs national population      and gas companies considering joint have been applied to transportation is rather small, it may not be strictly    development of the uae‚Äôs natural gas fuel subsidies. necessary to equalize energy and water     resources. </t>
  </si>
  <si>
    <t>The sentiment towards natural gas in the sentence is neutral. The sentence discusses the importance of fully liberalized transport fuel pricing natural gas pricing in GCC countries, highlighting the need for a formulaic approach based on international benchmark prices rather than committee deliberations. It also mentions the consideration of joint development of natural gas fuel subsidies by international oil and gas companies.</t>
  </si>
  <si>
    <t>The sentiment towards natural gas in the sentence is negative as it is mentioned in relation to energy poverty and adverse effects on various aspects of society and the environment.</t>
  </si>
  <si>
    <t xml:space="preserve">30 | ¬≠¬≠ CENTER ON GLOBAL ENERGY POLICY | COLUMBIA SIPA  THEY MIGHT BE GIANTS: How New and Emerging LNG Importers Are Reshaping the Waterborne Gas Market The drivers of LNG demand growth in emerging importers are diverse, but the most important dynamics tend to be alleviation of energy shortages (e.g., Egypt, Pakistan, Bangladesh), displacement of oil in power generation (Pakistan, Kuwait, UAE, Jordan, Jamaica, Malta), fueling economic growth (Thailand, Singapore, Pakistan), offsetting domestic production declines (Indonesia, Egypt, Pakistan), and diversifying the natural gas supply mix (Poland, Lithuania, Jordan). </t>
  </si>
  <si>
    <t xml:space="preserve">30 | ¬≠¬≠ center on global energy policy | columbia sipa  they might be giants: how new and emerging lng importers are reshaping the waterborne gas market the drivers of lng demand growth in emerging importers are diverse, but the most important dynamics tend to be alleviation of energy shortages (e.g., egypt, pakistan, bangladesh), displacement of oil in power generation (pakistan, kuwait, uae, jordan, jamaica, malta), fueling economic growth (thailand, singapore, pakistan), offsetting domestic production declines (indonesia, egypt, pakistan), and diversifying the natural gas supply mix (poland, lithuania, jordan). </t>
  </si>
  <si>
    <t>The sentiment towards natural gas in the sentence is positive, as it highlights how new and emerging LNG importers are reshaping the waterborne gas market by utilizing natural gas for various purposes such as alleviating energy shortages, displacing oil in power generation, fueling economic growth, offsetting domestic production declines, and diversifying the natural gas supply mix.</t>
  </si>
  <si>
    <t xml:space="preserve">While this hybrid approach dramatically increases the number of taxed entities relative to taxing at the processing plant, the infrastructure for tracking LDC natural gas sales and from large facilities is already in place and may lead to lower administrative costs than placing the tax at the processor level.119 Indeed, this is the approach to covering natural gas that is currently used in California‚Äôs carbon pricing program.120 Alternatively, applying the tax completely downstream at all points of emissions may be possible but administratively difficult and costly. </t>
  </si>
  <si>
    <t xml:space="preserve">while this hybrid approach dramatically increases the number of taxed entities relative to taxing at the processing plant, the infrastructure for tracking ldc natural gas sales and from large facilities is already in place and may lead to lower administrative costs than placing the tax at the processor level.119 indeed, this is the approach to covering natural gas that is currently used in california‚Äôs carbon pricing program.120 alternatively, applying the tax completely downstream at all points of emissions may be possible but administratively difficult and costly. </t>
  </si>
  <si>
    <t>The sentiment towards natural gas in the sentence is neutral. The discussion revolves around different approaches to taxing natural gas at different points in the processing and distribution chain, highlighting potential advantages and challenges of each approach.</t>
  </si>
  <si>
    <t>The sentiment towards natural gas in the sentence is neutral. The text explains the challenges of applying taxes to over 1,100,000 oil and gas wells in the US, but also mentions that oil and gas producers are experienced in paying taxes based on wellhead production. It suggests placing the tax at different points for coal, oil, and natural gas.</t>
  </si>
  <si>
    <t>The sentiment towards natural gas in the sentence is neutral, as it discusses the United States becoming one of the largest exporters of natural gas in the future, along with exports of oil and coal. It also mentions the complexity of calculating the carbon content of exported carbon-intensive products.</t>
  </si>
  <si>
    <t>47 Conclusions                                                                                        50 Notes                                                                                              53 ENERGYPOLICY.COLUMBIA.EDU | MAY 2018 ¬≠¬≠ | 4  ASIAN LNG TRADING HUBS: MYTH OR REALITY EXECUTIVE SUMMARY The growing importance of liquefied natural gas (LNG) in Asia‚Äôs energy mix has spawned efforts in the region to create a trading hub like the established hubs in the United States and Europe.</t>
  </si>
  <si>
    <t>47 conclusions                                                                                        50 notes                                                                                              53 energypolicy.columbia.edu | may 2018 ¬≠¬≠ | 4  asian lng trading hubs: myth or reality executive summary the growing importance of liquefied natural gas (lng) in asia‚Äôs energy mix has spawned efforts in the region to create a trading hub like the established hubs in the united states and europe.</t>
  </si>
  <si>
    <t>The sentiment towards natural gas in the sentence is positive, as it highlights the growing importance of liquefied natural gas (LNG) in Asia's energy mix and efforts to create a trading hub in the region.</t>
  </si>
  <si>
    <t>Natural gas is seen as playing different roles in various sectors, with a significant presence in the buildings, electric power, and industrial sectors.</t>
  </si>
  <si>
    <t>The sentence provides objective information on the relative price increases of various energy goods, including natural gas, in a central carbon tax scenario.</t>
  </si>
  <si>
    <t xml:space="preserve">ENERGYPOLICY.COLUMBIA.EDU | AUGUST 2018 ¬≠¬≠ | 26  THE ROLE OF NATURAL GAS IN EUROPE‚ÄôS ELECTRICITY SECTOR THROUGH 2030 Figure 5: The impact of additional capacity reserves on the effects of highRES case implementation Results obtained allow the authors to determine possible ranges and the cost effects of changes in gas demand in the EU-28 power sector, given different scales of renewable energy development in the lowRES and highRES cases. </t>
  </si>
  <si>
    <t xml:space="preserve">energypolicy.columbia.edu | august 2018 ¬≠¬≠ | 26  the role of natural gas in europe‚Äôs electricity sector through 2030 figure 5: the impact of additional capacity reserves on the effects of highres case implementation results obtained allow the authors to determine possible ranges and the cost effects of changes in gas demand in the eu-28 power sector, given different scales of renewable energy development in the lowres and highres cases. </t>
  </si>
  <si>
    <t>The sentence provides a neutral assessment of the role of natural gas in Europe's electricity sector through 2030, discussing the impact of additional capacity reserves and changes in gas demand in relation to renewable energy development.</t>
  </si>
  <si>
    <t xml:space="preserve">Annex 2:  LAC household access to natural gas: Another source of modern energy to promote economic and social development Annex 3:  LAC energy access illustrations: Some successes (Ecuador, Guatemala, Honduras, Nicaragua and Peru) and the challenge in Haiti Annex 4:  Implementation of the G20 Sub-Saharan Africa and Asia-Pacific Energy Access Voluntary Action Plans 21  Annex 1-a LAC Electricity Access Data ‚Äì Country and Regional Levels 2016: (a) Population without access to electricity and (b) % of coverage by LAC country Country                         # 1000's w/out                   % with Argentina                                      529                  98.8 Barbados                                          1                 99.8 Belize                                          26                  93.0 Bolivia                                     1,308                   88.0 Brazil                                         414                  99.8 Chile                      </t>
  </si>
  <si>
    <t xml:space="preserve">annex 2:  lac household access to natural gas: another source of modern energy to promote economic and social development annex 3:  lac energy access illustrations: some successes (ecuador, guatemala, honduras, nicaragua and peru) and the challenge in haiti annex 4:  implementation of the g20 sub-saharan africa and asia-pacific energy access voluntary action plans 21  annex 1-a lac electricity access data ‚Äì country and regional levels 2016: (a) population without access to electricity and (b) % of coverage by lac country country                         # 1000's w/out                   % with argentina                                      529                  98.8 barbados                                          1                 99.8 belize                                          26                  93.0 bolivia                                     1,308                   88.0 brazil                                         414                  99.8 chile                      </t>
  </si>
  <si>
    <t>The tone towards natural gas in the sentence is positive as it is seen as another source of modern energy to promote economic and social development.</t>
  </si>
  <si>
    <t xml:space="preserve">19 | ¬≠¬≠CENTER ON GLOBAL ENERGY POLICY | COLUMBIA SIPA  THE IMPACT OF US LNG ON RUSSIAN NATURAL GAS EXPORT POLICY Implications for the Domestic Russian Gas Market Framework As a result of the poor market conjuncture in Europe, Gazprom has demonstrated a significant loss of export revenues (by more than 30 percent), first in 2009‚Äì2010 and then again‚Äîdue to lower oil prices‚Äîin 2014‚Äì2016 (figure 8). </t>
  </si>
  <si>
    <t xml:space="preserve">19 | ¬≠¬≠center on global energy policy | columbia sipa  the impact of us lng on russian natural gas export policy implications for the domestic russian gas market framework as a result of the poor market conjuncture in europe, gazprom has demonstrated a significant loss of export revenues (by more than 30 percent), first in 2009‚Äì2010 and then again‚Äîdue to lower oil prices‚Äîin 2014‚Äì2016 (figure 8). </t>
  </si>
  <si>
    <t>The sentiment towards natural gas in the sentence is negative, as it highlights the impact of US LNG on Russian natural gas export policy and the loss of export revenues by Gazprom.</t>
  </si>
  <si>
    <t xml:space="preserve">15 | ¬≠¬≠CENTER ON GLOBAL ENERGY POLICY | COLUMBIA SIPA  THE IMPACT OF US LNG ON RUSSIAN NATURAL GAS EXPORT POLICY Figure 5: Dynamics of Russian gas exports to Europe (including Turkey), 2000‚Äì2017 (billion cubic meters) Source: Gazprom Export Annual Reports 2005‚Äì2017 The dramatic shift in the European gas pricing model has probably been the most painful transformation of the European gas market for Russia. </t>
  </si>
  <si>
    <t xml:space="preserve">15 | ¬≠¬≠center on global energy policy | columbia sipa  the impact of us lng on russian natural gas export policy figure 5: dynamics of russian gas exports to europe (including turkey), 2000‚Äì2017 (billion cubic meters) source: gazprom export annual reports 2005‚Äì2017 the dramatic shift in the european gas pricing model has probably been the most painful transformation of the european gas market for russia. </t>
  </si>
  <si>
    <t>The sentiment towards natural gas in the sentence is negative, as it discusses the painful transformation of the European gas market for Russia due to a dramatic shift in pricing models.</t>
  </si>
  <si>
    <t xml:space="preserve">21 | ¬≠¬≠CENTER ON GLOBAL ENERGY POLICY | COLUMBIA SIPA  THE IMPACT OF US LNG ON RUSSIAN NATURAL GAS EXPORT POLICY THE FUTURE IMPACT OF GROWING US LNG SUPPLIES ON RUSSIAN GAS EXPORTS: COMMERCIAL, GEOPOLITICAL, AND INSTITUTIONAL COMPETITION With the rise of US LNG, the Russian gas industry is facing, for the first time, real global challenge and competition from an equal rival, and now, whether the Russian leadership admits it or not, US LNG will initiate a stress test of Gazprom‚Äôs gas export strategy. </t>
  </si>
  <si>
    <t xml:space="preserve">21 | ¬≠¬≠center on global energy policy | columbia sipa  the impact of us lng on russian natural gas export policy the future impact of growing us lng supplies on russian gas exports: commercial, geopolitical, and institutional competition with the rise of us lng, the russian gas industry is facing, for the first time, real global challenge and competition from an equal rival, and now, whether the russian leadership admits it or not, us lng will initiate a stress test of gazprom‚Äôs gas export strategy. </t>
  </si>
  <si>
    <t>The sentiment towards natural gas in the sentence is negative, as it discusses the competition and challenges faced by the Russian gas industry due to the rise of US LNG. The statement implies that US LNG is posing a threat to Russian natural gas exports.</t>
  </si>
  <si>
    <t>ENERGYPOLICY.COLUMBIA.EDU | DECEMBER 2018 ¬≠¬≠| 8  THE IMPACT OF US LNG ON RUSSIAN NATURAL GAS EXPORT POLICY INTRODUCTION The impact of US LNG production on Russian natural gas policy recently became one of the most fascinating and hottest topics under discussion among energy analysts.</t>
  </si>
  <si>
    <t>energypolicy.columbia.edu | december 2018 ¬≠¬≠| 8  the impact of us lng on russian natural gas export policy introduction the impact of us lng production on russian natural gas policy recently became one of the most fascinating and hottest topics under discussion among energy analysts.</t>
  </si>
  <si>
    <t>The sentiment towards natural gas in the sentence is neutral, as it simply discusses the impact of US LNG production on Russian natural gas export policy without expressing a positive or negative opinion.</t>
  </si>
  <si>
    <t xml:space="preserve">They feared that this would provide leverage to the Soviets in a future crisis, perhaps contributing to fractures in the alliance.12 They pointed to estimates that European imports of Soviet gas would go from approximately 25.5 bcm in 1980 to nearly 54 bcm by 1988, should the Urengoy pipeline be completed.13 Such imports would constitute approximately 30 percent of the natural gas used by Germany, France, Italy, and Spain for a total of 5 to 6 percent of the total energy consumed in Western Europe.14 For those convinced that the Soviet Union‚Äôs intent was to divide and subjugate Western Europe, this threat was too significant to ignore. </t>
  </si>
  <si>
    <t xml:space="preserve">they feared that this would provide leverage to the soviets in a future crisis, perhaps contributing to fractures in the alliance.12 they pointed to estimates that european imports of soviet gas would go from approximately 25.5 bcm in 1980 to nearly 54 bcm by 1988, should the urengoy pipeline be completed.13 such imports would constitute approximately 30 percent of the natural gas used by germany, france, italy, and spain for a total of 5 to 6 percent of the total energy consumed in western europe.14 for those convinced that the soviet union‚Äôs intent was to divide and subjugate western europe, this threat was too significant to ignore. </t>
  </si>
  <si>
    <t>The sentiment towards natural gas in the sentence is negative, with concerns about the Soviet Union using natural gas exports as leverage to potentially weaken the alliance between Western European countries. There is fear that increased imports of Soviet gas could lead to a significant dependency on this energy source, causing division and subjugation in Western Europe.</t>
  </si>
  <si>
    <t xml:space="preserve">Although most of the emissions from the combustion of these fuels are actually generated by others (such as households when they burn gasoline in their cars, power companies when they use natural gas to fuel their turbines, and manufacturers when they use coal to fire 10 | ¬≠¬≠CENTER ON GLOBAL ENERGY POLICY | COLUMBIA SIPA  ENGAGING STATE-OWNED ENTERPRISES IN CLIMATE ACTION their factory boilers), fossil fuel production companies generate significant GHG emissions in their own extraction and other operations, including from vented and fugitive methane.28 For example, the International Energy Agency (IEA) estimates that GHG emissions from the extraction, processing, and related transport of oil and gas, together with downstream, gasrelated methane emissions, totaled 5.2 gigatonnes of carbon dioxide equivalent (GtCO2-eq) in 2017‚Äînearly 15 percent of the global energy sector total for all GHG emissions.29 State companies are major players in fossil fuel production. </t>
  </si>
  <si>
    <t xml:space="preserve">although most of the emissions from the combustion of these fuels are actually generated by others (such as households when they burn gasoline in their cars, power companies when they use natural gas to fuel their turbines, and manufacturers when they use coal to fire 10 | ¬≠¬≠center on global energy policy | columbia sipa  engaging state-owned enterprises in climate action their factory boilers), fossil fuel production companies generate significant ghg emissions in their own extraction and other operations, including from vented and fugitive methane.28 for example, the international energy agency (iea) estimates that ghg emissions from the extraction, processing, and related transport of oil and gas, together with downstream, gasrelated methane emissions, totaled 5.2 gigatonnes of carbon dioxide equivalent (gtco2-eq) in 2017‚Äînearly 15 percent of the global energy sector total for all ghg emissions.29 state companies are major players in fossil fuel production. </t>
  </si>
  <si>
    <t>The sentiment towards natural gas in the sentence is negative, as it highlights the significant greenhouse gas emissions generated by fossil fuel production companies, including those from natural gas extraction and related operations. The text emphasizes the environmental impact of natural gas in contributing to global greenhouse gas emissions.</t>
  </si>
  <si>
    <t xml:space="preserve">87                                                                                                &lt; BACK TO TABLE OF CONTENTS  GUIDE TO CHINESE CLIMATE POLICY 2019 1,279 km synthetic natural gas pipeline project was approved by four provincial governments (Inner Mongolia, Shanxi, Hebei and Tianjin).7 In 2017, China‚Äôs National Standardization Committee began implementing its first synthetic natural gas standard.8 The global warming implications of Chinese synthetic natural gas production could be significant. </t>
  </si>
  <si>
    <t xml:space="preserve">87                                                                                                &lt; back to table of contents  guide to chinese climate policy 2019 1,279 km synthetic natural gas pipeline project was approved by four provincial governments (inner mongolia, shanxi, hebei and tianjin).7 in 2017, china‚Äôs national standardization committee began implementing its first synthetic natural gas standard.8 the global warming implications of chinese synthetic natural gas production could be significant. </t>
  </si>
  <si>
    <t>The sentiment towards natural gas in the sentence is neutral. It describes the approval of a synthetic natural gas pipeline project in China and mentions the global warming implications of Chinese synthetic natural gas production.</t>
  </si>
  <si>
    <t xml:space="preserve">The Beijing Municipal Environmental Protection Bureau, for example, announced in August 2014 that it would ban coal sales and use in Beijing‚Äôs six main districts by the end of 2020.99 The city‚Äôs last coal-fired power plant closed in March 2017, making Beijing the first city in China to rely on cleaner energy sources, including nuclear, wind, and natural gas for power.100 ENERGYPOLICY.COLUMBIA.EDU | OCTOBER 2019 ¬≠¬≠ | 25  THE CHINA-PAKISTAN ECONOMIC CORRIDOR POWER PROJECTS: INSIGHTS INTO ENVIRONMENTAL AND DEBT SUSTAINABILITY China‚Äôs excess capacity in generator sets is also partly the result of Beijing‚Äôs decision in October 2014 to devolve authority for permitting new coal-fired power plants to the provinces in a bid to cut bureaucratic red tape.101 Beijing had assumed that local governments would be able to make faster and better decisions about new generation capacity based on their greater understanding of local power demand. </t>
  </si>
  <si>
    <t xml:space="preserve">the beijing municipal environmental protection bureau, for example, announced in august 2014 that it would ban coal sales and use in beijing‚Äôs six main districts by the end of 2020.99 the city‚Äôs last coal-fired power plant closed in march 2017, making beijing the first city in china to rely on cleaner energy sources, including nuclear, wind, and natural gas for power.100 energypolicy.columbia.edu | october 2019 ¬≠¬≠ | 25  the china-pakistan economic corridor power projects: insights into environmental and debt sustainability china‚Äôs excess capacity in generator sets is also partly the result of beijing‚Äôs decision in october 2014 to devolve authority for permitting new coal-fired power plants to the provinces in a bid to cut bureaucratic red tape.101 beijing had assumed that local governments would be able to make faster and better decisions about new generation capacity based on their greater understanding of local power demand. </t>
  </si>
  <si>
    <t>The sentiment towards natural gas in the sentence is positive, as it is mentioned as one of the cleaner energy sources that Beijing, China is relying on for power after banning coal use.</t>
  </si>
  <si>
    <t xml:space="preserve">Figure 7 shows the electric power generation carbon intensity for each state.109 The national average of 42 | ¬≠¬≠CENTER ON GLOBAL ENERGY POLICY | COLUMBIA SIPA  LOW-CARBON HEAT SOLUTIONS FOR HEAVY INDUSTRY: SOURCES, OPTIONS, AND COSTS TODAY electricity carbon intensity is 460 kg CO2/MWh, roughly the standard emissions for natural gas power generation. </t>
  </si>
  <si>
    <t xml:space="preserve">figure 7 shows the electric power generation carbon intensity for each state.109 the national average of 42 | ¬≠¬≠center on global energy policy | columbia sipa  low-carbon heat solutions for heavy industry: sources, options, and costs today electricity carbon intensity is 460 kg co2/mwh, roughly the standard emissions for natural gas power generation. </t>
  </si>
  <si>
    <t>The sentence provides a neutral comparison between electricity carbon intensity and the standard emissions for natural gas power generation.</t>
  </si>
  <si>
    <t xml:space="preserve">ENERGYPOLICY.COLUMBIA.EDU | OCTOBER 2019¬≠¬≠ | 11  LOW-CARBON HEAT SOLUTIONS FOR HEAVY INDUSTRY: SOURCES, OPTIONS, AND COSTS TODAY NATURE OF INDUSTRIAL HEAT DEMAND AND USE Some options exist to decrease the total emissions from industry.11 These include increasing energy efficiency (e.g., upgrading to more efficient technology with better equipment, improving processes), recycling (i.e., avoiding processing new raw materials), conservation and decreasing demand, material substitution (e.g., replacing concrete with cross-laminated timber as a building material), and fuel switching (mostly coal to natural gas substitution). </t>
  </si>
  <si>
    <t xml:space="preserve">energypolicy.columbia.edu | october 2019¬≠¬≠ | 11  low-carbon heat solutions for heavy industry: sources, options, and costs today nature of industrial heat demand and use some options exist to decrease the total emissions from industry.11 these include increasing energy efficiency (e.g., upgrading to more efficient technology with better equipment, improving processes), recycling (i.e., avoiding processing new raw materials), conservation and decreasing demand, material substitution (e.g., replacing concrete with cross-laminated timber as a building material), and fuel switching (mostly coal to natural gas substitution). </t>
  </si>
  <si>
    <t>The mention of fuel switching from coal to natural gas is seen as one of the options to decrease emissions in heavy industry. Overall, the sentiment towards natural gas in this context is neutral.</t>
  </si>
  <si>
    <t>The statement presents a neutral stance towards natural gas, mentioning the potential negative impact on crime rates associated with increased development but also highlighting uncertainty regarding the correlation with downturns in natural gas production.</t>
  </si>
  <si>
    <t xml:space="preserve">Driving these reductions are the presence of competitive markets and readily available abatement opportunities, such as shifting dispatch from carbon-intensive coal generators to lower-carbon natural gas generators, as well as developing new low- and zero-emitting capacity, such as wind, solar, and natural gas with carbon capture and storage.6 ENERGYPOLICY.COLUMBIA.EDU ‚Ä¢ RHG.COM | OCTOBER 2019 | 13  AN ASSESSMENT OF THE ENERGY INNOVATION AND CARBON DIVIDEND ACT Figure 2: US electric power sector and all other GHG emissions, 2015-2030 Source: Rhodium Group analysis Emissions from other sectors also decline under the EICDA proposal, but not to the same degree as in the electric power sector. </t>
  </si>
  <si>
    <t xml:space="preserve">driving these reductions are the presence of competitive markets and readily available abatement opportunities, such as shifting dispatch from carbon-intensive coal generators to lower-carbon natural gas generators, as well as developing new low- and zero-emitting capacity, such as wind, solar, and natural gas with carbon capture and storage.6 energypolicy.columbia.edu ‚Ä¢ rhg.com | october 2019 | 13  an assessment of the energy innovation and carbon dividend act figure 2: us electric power sector and all other ghg emissions, 2015-2030 source: rhodium group analysis emissions from other sectors also decline under the eicda proposal, but not to the same degree as in the electric power sector. </t>
  </si>
  <si>
    <t>The sentiment towards natural gas in the sentence is neutral as it is mentioned as a lower-carbon option compared to coal generators, alongside wind and solar power.</t>
  </si>
  <si>
    <t xml:space="preserve">38 |¬≠¬≠CENTER ON GLOBAL ENERGY POLICY | COLUMBIA SIPA  CAPTURING INVESTMENT: POLICY DESIGN TO FINANCE CCUS PROJECTS IN THE US POWER SECTOR Figure 7: Summary of enhanced 45Q incentive clearing financing gap ENERGYPOLICY.COLUMBIA.EDU | APRIL 2020 | 39  CAPTURING INVESTMENT: POLICY DESIGN TO FINANCE CCUS PROJECTS IN THE US POWER SECTOR 4.0 DISCUSSIONS Power System Context We recognize that many power plants have already been decarbonized through shutdowns, with poor performing plants (mostly old and inefficient subcritical coal plants) closing and being replaced with natural gas power or variable renewable generation. </t>
  </si>
  <si>
    <t xml:space="preserve">38 |¬≠¬≠center on global energy policy | columbia sipa  capturing investment: policy design to finance ccus projects in the us power sector figure 7: summary of enhanced 45q incentive clearing financing gap energypolicy.columbia.edu | april 2020 | 39  capturing investment: policy design to finance ccus projects in the us power sector 4.0 discussions power system context we recognize that many power plants have already been decarbonized through shutdowns, with poor performing plants (mostly old and inefficient subcritical coal plants) closing and being replaced with natural gas power or variable renewable generation. </t>
  </si>
  <si>
    <t>The sentiment towards natural gas in the sentence is neutral as it is mentioned as a replacement option for old and inefficient coal plants in the context of power system discussions.</t>
  </si>
  <si>
    <t xml:space="preserve">16 |¬≠¬≠CENTER ON GLOBAL ENERGY POLICY | COLUMBIA SIPA  CAPTURING INVESTMENT: POLICY DESIGN TO FINANCE CCUS PROJECTS IN THE US POWER SECTOR 2.0 METHODOLOGY Choice of Assets and Asset Ownership To assess the relative cost, merit, and structure of these policy options as applied within the US electricity sector, we developed a series of financial models of the following asset classes: ‚óè  New unabated fossil combined cycle gas turbine power plant (NGCC) ‚óè  New NGCC with CCUS installed at plant commissioning ‚óè  Existing subcritical pulverized coal combustion (PCC) power plants without capture ‚óè  Coal retrofit with CCUS Our immediate focus is on power sector assets‚Äînatural gas combined cycle power plants and pulverized coal power plants. </t>
  </si>
  <si>
    <t xml:space="preserve">16 |¬≠¬≠center on global energy policy | columbia sipa  capturing investment: policy design to finance ccus projects in the us power sector 2.0 methodology choice of assets and asset ownership to assess the relative cost, merit, and structure of these policy options as applied within the us electricity sector, we developed a series of financial models of the following asset classes: ‚óè  new unabated fossil combined cycle gas turbine power plant (ngcc) ‚óè  new ngcc with ccus installed at plant commissioning ‚óè  existing subcritical pulverized coal combustion (pcc) power plants without capture ‚óè  coal retrofit with ccus our immediate focus is on power sector assets‚Äînatural gas combined cycle power plants and pulverized coal power plants. </t>
  </si>
  <si>
    <t>The sentiment towards natural gas in the sentence is neutral as it is simply being mentioned as one of the assets being assessed in terms of cost and structure within the US electricity sector.</t>
  </si>
  <si>
    <t xml:space="preserve">In FY20, the National Carbon Capture Center in Wilsonville, Alabama, began installing a natural-gas-fired system to test capture technologies under both natural gas and coal-fired flue gas conditions.88 DOE is also supporting technologies such as coal gasification and the Allam cycle for CCUS on power generating facilities.89 The DOE Loan Programs Office (LPO) issued a conditional loan guarantee of up to $2 billion to build the world‚Äôs first clean methanol facility with carbon capture in Lake Charles, Louisiana, with construction slated to begin in mid-2020.90 DOE‚Äôs activities to develop, test, and validate geologic carbon storage have culminated in the successful storage of 11 million metric tons of CO2 to date and continued site-specific characterization with the CarbonSAFE program. </t>
  </si>
  <si>
    <t xml:space="preserve">in fy20, the national carbon capture center in wilsonville, alabama, began installing a natural-gas-fired system to test capture technologies under both natural gas and coal-fired flue gas conditions.88 doe is also supporting technologies such as coal gasification and the allam cycle for ccus on power generating facilities.89 the doe loan programs office (lpo) issued a conditional loan guarantee of up to $2 billion to build the world‚Äôs first clean methanol facility with carbon capture in lake charles, louisiana, with construction slated to begin in mid-2020.90 doe‚Äôs activities to develop, test, and validate geologic carbon storage have culminated in the successful storage of 11 million metric tons of co2 to date and continued site-specific characterization with the carbonsafe program. </t>
  </si>
  <si>
    <t>The sentiment towards natural gas is positive in the sentence, as it is being used in carbon capture technologies and supported by the Department of Energy for projects such as clean methanol facility with carbon capture.</t>
  </si>
  <si>
    <t xml:space="preserve">In addition, while LNG contracts may constrain trade in the near term, the model assumes markets are For global natural gas projections in particular, WEPS+ flexible over the long term and LNG will flow to the derelies on EIA‚Äôs International Natural Gas Model (INGM), mand locations that value the LNG the most. which combines estimates of natural gas reserves, resources and extraction costs, energy demand, and trans-   We use as our reference case a scenario in which the portation costs and capacity in order to estimate future  US exports no natural gas, to isolate the energy market production, consumption, and prices of natural gas.       impact of potential US LNG exports. </t>
  </si>
  <si>
    <t xml:space="preserve">in addition, while lng contracts may constrain trade in the near term, the model assumes markets are for global natural gas projections in particular, weps+ flexible over the long term and lng will flow to the derelies on eia‚Äôs international natural gas model (ingm), mand locations that value the lng the most. which combines estimates of natural gas reserves, resources and extraction costs, energy demand, and trans-   we use as our reference case a scenario in which the portation costs and capacity in order to estimate future  us exports no natural gas, to isolate the energy market production, consumption, and prices of natural gas.       impact of potential us lng exports. </t>
  </si>
  <si>
    <t>The sentence describes a model that projects global natural gas projections in the long term, assuming markets will be flexible and LNG will flow to locations that value it the most. The discussion also includes the isolation of the energy market impact of potential US LNG exports. The overall sentiment is neutral as it presents a factual analysis without expressing any positive or negative emotions towards natural gas.</t>
  </si>
  <si>
    <t>The sentiment towards natural gas in the sentence is neutral, as it simply discusses the location and logistics of various natural gas projects in different parts of the country.</t>
  </si>
  <si>
    <t>The key that 9 billion cubic feet per day (93 billion cufindings include: bic meters per year) of gross US LNG exports ‚Ä¢    The US shale gas boom has already helped             results in only a 1.5 bcf/d (15 bcm) net addiEuropean consumers and hurt Russian produc-          tion in global natural gas production. ers by expanding global gas supply and free‚Ä¢ By forcing state-run Gazprom to reduce prices ing up liquefied natural gas (LNG) shipments to remain competitive in the European marpreviously planned for the US market.</t>
  </si>
  <si>
    <t>the key that 9 billion cubic feet per day (93 billion cufindings include: bic meters per year) of gross us lng exports ‚Ä¢    the us shale gas boom has already helped             results in only a 1.5 bcf/d (15 bcm) net addieuropean consumers and hurt russian produc-          tion in global natural gas production. ers by expanding global gas supply and free‚Ä¢ by forcing state-run gazprom to reduce prices ing up liquefied natural gas (lng) shipments to remain competitive in the european marpreviously planned for the us market.</t>
  </si>
  <si>
    <t>The sentiment towards natural gas in the sentence is positive, as it highlights how US LNG exports are benefiting European consumers and reducing the dominance of Russian production in global natural gas markets.</t>
  </si>
  <si>
    <t xml:space="preserve">Before gasoline in August 2013 to see whether a diplomatic solution to sanctions in 2010, Iran imported about one-third the nuclear standoff could be achieved. of its gasoline consumption, and although it was then the third largest producer of natural gas        The JPOA reached by the P5+1 and Iran in November 10 | ¬≠¬≠ CENTER ON GLOBAL ENERGY POLICY | COLUMBIA SIPA  IMPLICATIONS OF SUSTAINED LOW OIL PRICES ON IRAN 2013 eased the constraints on Iran to a modest degree.        decrease was sharper than the economy-wide adjustment Pursuant to the JPOA, Iran was permitted to gain              as manifested in the 15 percent drop in imports. access to $700 million per month of its ‚Äúrestrained‚Äù Rouhani‚Äôs first budget for 2013 remained highly oil revenues. </t>
  </si>
  <si>
    <t xml:space="preserve">before gasoline in august 2013 to see whether a diplomatic solution to sanctions in 2010, iran imported about one-third the nuclear standoff could be achieved. of its gasoline consumption, and although it was then the third largest producer of natural gas        the jpoa reached by the p5+1 and iran in november 10 | ¬≠¬≠ center on global energy policy | columbia sipa  implications of sustained low oil prices on iran 2013 eased the constraints on iran to a modest degree.        decrease was sharper than the economy-wide adjustment pursuant to the jpoa, iran was permitted to gain              as manifested in the 15 percent drop in imports. access to $700 million per month of its ‚Äúrestrained‚Äù rouhani‚Äôs first budget for 2013 remained highly oil revenues. </t>
  </si>
  <si>
    <t>The statement discusses the implications of low oil prices on Iran and how the country's economy adjusted after the JPOA agreement with the P5+1. It mentions Iran's significant natural gas production and the decrease in gasoline imports. Overall, the sentiment towards natural gas in the sentence is neutral.</t>
  </si>
  <si>
    <t xml:space="preserve">Gulf Coast. energypolicy.columbia.edu | SEPTEMBER 2015 ¬≠¬≠ | 7  CONSIDERATIONS FOR THE TREATMENT OF ENERGY IN THE US‚ÄìEU TRANSATLANTIC TRADE AND INVESTMENT PARTNERSHIP despite relatively flat energy consumption and the increasing use of renewables.10 Crude oil and natural gas are the two most important energy sources in the European Union, and the sources with the highest import dependence (88 percent and 66 percent, respectively).11 This has raised concerns about energy security, particularly since Russia is the largest exporter of oil and gas to the region, supplying approximately 30 percent of crude oil imports and 40 percent of natural gas imports.12 Several times over the past decade, there have been disruptions (or threatened disruptions) to natural gas supplies to the European Union because of the geopolitical turmoil surrounding Russia and Ukraine. </t>
  </si>
  <si>
    <t xml:space="preserve">gulf coast. energypolicy.columbia.edu | september 2015 ¬≠¬≠ | 7  considerations for the treatment of energy in the us‚Äìeu transatlantic trade and investment partnership despite relatively flat energy consumption and the increasing use of renewables.10 crude oil and natural gas are the two most important energy sources in the european union, and the sources with the highest import dependence (88 percent and 66 percent, respectively).11 this has raised concerns about energy security, particularly since russia is the largest exporter of oil and gas to the region, supplying approximately 30 percent of crude oil imports and 40 percent of natural gas imports.12 several times over the past decade, there have been disruptions (or threatened disruptions) to natural gas supplies to the european union because of the geopolitical turmoil surrounding russia and ukraine. </t>
  </si>
  <si>
    <t>The sentiment towards natural gas in the provided sentence is negative, as it highlights concerns about energy security in the European Union due to high import dependence on natural gas, with the majority of supplies coming from Russia. Disruptions in natural gas supplies have occurred in the past due to geopolitical turmoil, causing further concerns about the reliability of this energy source.</t>
  </si>
  <si>
    <t>The sentence discusses the positive implications of technological advancements in extracting oil and gas from shale formations, particularly noting the role of US shale in European energy security and trade.</t>
  </si>
  <si>
    <t xml:space="preserve">In this commercial proposition is further underlined by the fact that as of                     context, it is important to observe that the Dutch government, August 2014 six planned LNG regasiÔ¨Åcation plants in Italy, Spain,                       under pressure from Parliament and public following a series of Cyprus, the UK, France, and Germany have been suspended or                              earth tremors linked to conventional natural gas extraction, has cancelled.13 On the other hand, we have witnessed some interest in                      decided to signiÔ¨Åcantly lower its annual production ceiling for smaller scale solutions like Ô¨Çoating LNG regasiÔ¨Åcation units, for                       natural gas production (to 27 bcm in 2016). </t>
  </si>
  <si>
    <t xml:space="preserve">in this commercial proposition is further underlined by the fact that as of                     context, it is important to observe that the dutch government, august 2014 six planned lng regasiÔ¨Åcation plants in italy, spain,                       under pressure from parliament and public following a series of cyprus, the uk, france, and germany have been suspended or                              earth tremors linked to conventional natural gas extraction, has cancelled.13 on the other hand, we have witnessed some interest in                      decided to signiÔ¨Åcantly lower its annual production ceiling for smaller scale solutions like Ô¨Çoating lng regasiÔ¨Åcation units, for                       natural gas production (to 27 bcm in 2016). </t>
  </si>
  <si>
    <t>The sentiment towards natural gas in the sentence is negative, as it mentions problems and cancellations related to conventional natural gas extraction, as well as a decrease in production ceiling.</t>
  </si>
  <si>
    <t xml:space="preserve">For example, this was done by                          DOE‚Äôs Office of Electricity Delivery and Energy EIA in 2001 to address potential natural gas shortages                         Reliability (OE) issued six daily situation reports that during heating seasons‚Äîwhich it had encountered                                included lists of specific pipelines, refineries, and for the prior three years.52 In 2014, during threats of                        terminals impacted by Sandy, and their operational major hurricanes striking Hawaii, EIA was able to                              status. </t>
  </si>
  <si>
    <t xml:space="preserve">for example, this was done by                          doe‚Äôs office of electricity delivery and energy eia in 2001 to address potential natural gas shortages                         reliability (oe) issued six daily situation reports that during heating seasons‚Äîwhich it had encountered                                included lists of specific pipelines, refineries, and for the prior three years.52 in 2014, during threats of                        terminals impacted by sandy, and their operational major hurricanes striking hawaii, eia was able to                              status. </t>
  </si>
  <si>
    <t>The sentiment towards natural gas in the sentence is neutral as it simply describes actions taken by the Office of Electricity Delivery and Energy Reliability to address potential natural gas shortages.</t>
  </si>
  <si>
    <t>The think      economic interests have dampened enthusiasm for tank ‚ÄúOpen Europe‚Äù published a report in March 2014           Russian sanctions in other parts of the European Union. that underscored the relatively minimal import of Russia      In 2014, Deutsche Welle ‚Äì a leading German newspaper to the British economy, noting for example that though        ‚Äì reported that ‚Äúthe country sources 36 percent of its Russian involvement in the City of London as a financial      natural gas imports and 39 percent of its oil imports from capital was substantial ‚Äì as of 2011 at ¬£27 billion ‚Äì Russian Russian energy suppliers.‚Äù</t>
  </si>
  <si>
    <t>the think      economic interests have dampened enthusiasm for tank ‚Äúopen europe‚Äù published a report in march 2014           russian sanctions in other parts of the european union. that underscored the relatively minimal import of russia      in 2014, deutsche welle ‚Äì a leading german newspaper to the british economy, noting for example that though        ‚Äì reported that ‚Äúthe country sources 36 percent of its russian involvement in the city of london as a financial      natural gas imports and 39 percent of its oil imports from capital was substantial ‚Äì as of 2011 at ¬£27 billion ‚Äì russian russian energy suppliers.‚Äù</t>
  </si>
  <si>
    <t>The sentiment towards natural gas in the sentence is neutral, focusing on the economic interests and import percentages of natural gas from Russia.</t>
  </si>
  <si>
    <t xml:space="preserve">When delivered, these additional of American shale plays than the agency‚Äôs reference case      vessels could boost today‚Äôs LNG fleet by an additional 35 projections.32 A recent study by IHS Energy suggests that     percent in a couple of years.37 more than 1,400 Tcf of natural gas (equivalent to about fifty years of current consumption) could be economically     Since the 2012 peak, spot LNG vessel charter rates produced at a break-even Henry Hub gas price of less          have dropped by nearly 80 percent to around $30,000 than $4 per MMBtu, of which more than 800 Tcf (or             per day in early 2016 (Figure 8). </t>
  </si>
  <si>
    <t xml:space="preserve">when delivered, these additional of american shale plays than the agency‚Äôs reference case      vessels could boost today‚Äôs lng fleet by an additional 35 projections.32 a recent study by ihs energy suggests that     percent in a couple of years.37 more than 1,400 tcf of natural gas (equivalent to about fifty years of current consumption) could be economically     since the 2012 peak, spot lng vessel charter rates produced at a break-even henry hub gas price of less          have dropped by nearly 80 percent to around $30,000 than $4 per mmbtu, of which more than 800 tcf (or             per day in early 2016 (figure 8). </t>
  </si>
  <si>
    <t>The sentiment towards natural gas in the sentence is positive, as it discusses the potential boost in the LNG fleet, the economic viability of natural gas, and the drop in spot LNG vessel charter rates.</t>
  </si>
  <si>
    <t>After years of consistent growth, US electricity demand has been flat since 2007.69 While the Great Recession played a significant role in flattening demand for electricity, new building codes, appliance standards, and federal, state, and local energy efficiency incentive programs have helped keep electricity demand flat while the economy has recovered.70 Cars and trucks have become more efficient as well, driven by a combination of relatively high gasoline and diesel prices between 2011 and 2014 and new federal fuel economy and GHG emission standards.71 The most dramatic changes have been in the electric power sector, where coal‚Äôs market share has fallen from an average of 51 percent between 1949 and 2008 to just 30 percent in 2016 (figure 2).72 A recent report from the Center on Global Energy Policy found that half of this decline was due to the shale boom and resulting decrease in the price of natural gas, which eroded coal‚Äôs competitiveness in US electricity markets.73 The</t>
  </si>
  <si>
    <t>after years of consistent growth, us electricity demand has been flat since 2007.69 while the great recession played a significant role in flattening demand for electricity, new building codes, appliance standards, and federal, state, and local energy efficiency incentive programs have helped keep electricity demand flat while the economy has recovered.70 cars and trucks have become more efficient as well, driven by a combination of relatively high gasoline and diesel prices between 2011 and 2014 and new federal fuel economy and ghg emission standards.71 the most dramatic changes have been in the electric power sector, where coal‚Äôs market share has fallen from an average of 51 percent between 1949 and 2008 to just 30 percent in 2016 (figure 2).72 a recent report from the center on global energy policy found that half of this decline was due to the shale boom and resulting decrease in the price of natural gas, which eroded coal‚Äôs competitiveness in us electricity markets.73 the</t>
  </si>
  <si>
    <t>The sentiment towards natural gas in the sentence is positive as it is credited with playing a significant role in decreasing coal's market share in the electric power sector in the US.</t>
  </si>
  <si>
    <t xml:space="preserve">25 | ¬≠¬≠CENTER ON GLOBAL ENERGY POLICY | COLUMBIA SIPA  ASIAN LNG TRADING HUBS: MYTH OR REALITY Figure 4: Average natural gas import prices and average city-gate benchmark price in China Dollars per MMBtu (2016) Soure: IEA WEO 2017, Figure 14.15 It should be noted that the prices for pipeline imports in this figure understate the delivered gas price to the east coast of China since they reflect the border prices for gas from Turkmenistan (predominantly) and Myanmar, and once transportation costs to the east coast are added, pipeline import prices will be more than $3 per MMBTU higher. </t>
  </si>
  <si>
    <t xml:space="preserve">25 | ¬≠¬≠center on global energy policy | columbia sipa  asian lng trading hubs: myth or reality figure 4: average natural gas import prices and average city-gate benchmark price in china dollars per mmbtu (2016) soure: iea weo 2017, figure 14.15 it should be noted that the prices for pipeline imports in this figure understate the delivered gas price to the east coast of china since they reflect the border prices for gas from turkmenistan (predominantly) and myanmar, and once transportation costs to the east coast are added, pipeline import prices will be more than $3 per mmbtu higher. </t>
  </si>
  <si>
    <t>The sentence provides data on average natural gas import prices in China, noting that pipeline import prices do not fully reflect the delivered gas price to the east coast. The information is presented objectively without expressing a positive or negative sentiment towards natural gas.</t>
  </si>
  <si>
    <t xml:space="preserve">The US market was largely fully liberalized by 1992 with the issuance of order 636 by the Federal Energy Regulatory Commission (FERC); the UK market, at the wholesale level, was largely liberalized by 1996 with the issuance of the Network Code; and in the Netherlands the establishment of TTF in 2003 reflected the beginning of wholesale market liberalization, although it was not fully complete for a number of years.12 ENERGYPOLICY.COLUMBIA.EDU | MAY 2018 ¬≠¬≠ | 16  ASIAN LNG TRADING HUBS: MYTH OR REALITY From Wholesale Market to a Hub The requirements to develop a wholesale natural gas market, outlined above, include regulated third-party access to the pipeline infrastructure and the unbundling of gas supply from the transportation of gas. </t>
  </si>
  <si>
    <t xml:space="preserve">the us market was largely fully liberalized by 1992 with the issuance of order 636 by the federal energy regulatory commission (ferc); the uk market, at the wholesale level, was largely liberalized by 1996 with the issuance of the network code; and in the netherlands the establishment of ttf in 2003 reflected the beginning of wholesale market liberalization, although it was not fully complete for a number of years.12 energypolicy.columbia.edu | may 2018 ¬≠¬≠ | 16  asian lng trading hubs: myth or reality from wholesale market to a hub the requirements to develop a wholesale natural gas market, outlined above, include regulated third-party access to the pipeline infrastructure and the unbundling of gas supply from the transportation of gas. </t>
  </si>
  <si>
    <t>The overall sentiment towards natural gas in this sentence is neutral, as it discusses the liberalization of natural gas markets in various countries without expressing a positive or negative opinion.</t>
  </si>
  <si>
    <t>In addition, ENERGYPOLICY.COLUMBIA.EDU | AUGUST 2018 ¬≠¬≠ | 8  THE ROLE OF NATURAL GAS IN EUROPE‚ÄôS ELECTRICITY SECTOR THROUGH 2030 some of the authors‚Äô earlier work has suggested that more ambitious carbon pricing in the European Union could also be a boon for natural gas demand, likely at the expense of coal.3 However, it is important to note the limits to this line of reasoning, as the ability to switch fuels in the power sector differs on a country-by-country basis and depends on the availability of underutilized installed generation capacity.4 Honor√© concluded that natural gas might see modest growth in the European power sector, with specifics depending on national market characteristics, available alternative fuels and prices, and policies, including those aimed to price carbon.5 Hafner and Tagliapietra suggested that renewable energy sources to date have followed a ‚Äúfit and forget‚Äù logic, meaning that they are not integrated in electricity markets but have priority dispat</t>
  </si>
  <si>
    <t>in addition, energypolicy.columbia.edu | august 2018 ¬≠¬≠ | 8  the role of natural gas in europe‚Äôs electricity sector through 2030 some of the authors‚Äô earlier work has suggested that more ambitious carbon pricing in the european union could also be a boon for natural gas demand, likely at the expense of coal.3 however, it is important to note the limits to this line of reasoning, as the ability to switch fuels in the power sector differs on a country-by-country basis and depends on the availability of underutilized installed generation capacity.4 honor√© concluded that natural gas might see modest growth in the european power sector, with specifics depending on national market characteristics, available alternative fuels and prices, and policies, including those aimed to price carbon.5 hafner and tagliapietra suggested that renewable energy sources to date have followed a ‚Äúfit and forget‚Äù logic, meaning that they are not integrated in electricity markets but have priority dispat</t>
  </si>
  <si>
    <t>The sentiment towards natural gas in the sentence is positive as it is being seen as a potential growth opportunity in Europe's electricity sector through 2030, especially if more ambitious carbon pricing is implemented. The authors suggest that natural gas demand could increase at the expense of coal, depending on national market characteristics, available alternative fuels, prices, and policies including those aimed at pricing carbon.</t>
  </si>
  <si>
    <t>The sentence expresses a neutral sentiment towards natural gas, focusing on the potential benefits of understanding its usage in households and the demand for clean cooking and residential heating. It also highlights the importance of evaluating gas distribution networks and related regulatory frameworks.</t>
  </si>
  <si>
    <t xml:space="preserve">In 2008, despite rising indigenous shale-gas production in the United States, Gazprom still aimed to capture as much as 10 percent of the US gas market.10 13 | ¬≠¬≠CENTER ON GLOBAL ENERGY POLICY | COLUMBIA SIPA  THE IMPACT OF US LNG ON RUSSIAN NATURAL GAS EXPORT POLICY THE CURRENT IMPACT OF US LNG ON RUSSIAN GAS EXPORTS In 2016, Cheniere‚Äôs VP for strategy Andrew Walker concluded that the arrival of US LNG had disrupted the old gas order, and he was right.11 Even before US LNG had physically entered the market, it had begun to compete with Russian gas in all Russian core export markets: in Europe, in northeast Asia, and even in CIS. </t>
  </si>
  <si>
    <t xml:space="preserve">in 2008, despite rising indigenous shale-gas production in the united states, gazprom still aimed to capture as much as 10 percent of the us gas market.10 13 | ¬≠¬≠center on global energy policy | columbia sipa  the impact of us lng on russian natural gas export policy the current impact of us lng on russian gas exports in 2016, cheniere‚Äôs vp for strategy andrew walker concluded that the arrival of us lng had disrupted the old gas order, and he was right.11 even before us lng had physically entered the market, it had begun to compete with russian gas in all russian core export markets: in europe, in northeast asia, and even in cis. </t>
  </si>
  <si>
    <t>The sentiment towards natural gas in the sentence is negative, as it discusses how US LNG had disrupted the old gas order and began to compete with Russian gas in various export markets.</t>
  </si>
  <si>
    <t>The sentence provided does not express a clear sentiment towards natural gas, as it is mainly focused on providing information on a research paper related to the impact of US LNG on Russian natural gas export policy.</t>
  </si>
  <si>
    <t xml:space="preserve">These regulations have helped to spur GHG emissions reductions indirectly by making coal plants less competitive in a world of low natural gas prices.31 The EPA‚Äôs cost-benefit justification for both regulations applied the social cost of carbon dioxide emissions (SC-CO2) to estimate their climate change‚Äìrelated cobenefits.32 For CSAPR, climate cobenefits accounted for 1.9 to 3.3 percent of the rule‚Äôs $700 to $1.2 billion in total monetized benefits;33 for MATS, it was 0.4 to 0.97 percent of the $37‚Äì90 billion total.34 The GHG-reducing effects of these regulations of criteria pollutants and HAPs are small but not insignificant, and regulators included the benefits of GHG emission reductions in justifying them. </t>
  </si>
  <si>
    <t xml:space="preserve">these regulations have helped to spur ghg emissions reductions indirectly by making coal plants less competitive in a world of low natural gas prices.31 the epa‚Äôs cost-benefit justification for both regulations applied the social cost of carbon dioxide emissions (sc-co2) to estimate their climate change‚Äìrelated cobenefits.32 for csapr, climate cobenefits accounted for 1.9 to 3.3 percent of the rule‚Äôs $700 to $1.2 billion in total monetized benefits;33 for mats, it was 0.4 to 0.97 percent of the $37‚Äì90 billion total.34 the ghg-reducing effects of these regulations of criteria pollutants and haps are small but not insignificant, and regulators included the benefits of ghg emission reductions in justifying them. </t>
  </si>
  <si>
    <t>The sentiment towards natural gas in the sentence is neutral. The regulations mentioned in the sentence have indirectly contributed to reducing greenhouse gas emissions by making coal plants less competitive due to low natural gas prices. The benefits of reducing greenhouse gas emissions were included in the justification for these regulations, although the effects on greenhouse gas reduction were considered small but not insignificant.</t>
  </si>
  <si>
    <t xml:space="preserve">Unlike RPSs, which require utilities to make or buy power using particular resources, EERSs require utilities to sponsor and otherwise encourage their customers to consume less of the electricity or natural gas that the utility sells.130 Legislation that directs public service commissions to decouple utility rates from volumes of energy sold aims to eliminate utilities‚Äô incentive to simply build more capacity and sell more energy.131 In decoupled states, utilities receive compensation based on a set of performance measures132 and thus have less reason to discourage or prevent their customers from investing in EE and conservation efforts‚Äîindeed, in some states, support for such investments is among the performance measures that determine utilities‚Äô compensation.133 Property-Assessed Clean Energy (PACE) programs. </t>
  </si>
  <si>
    <t xml:space="preserve">unlike rpss, which require utilities to make or buy power using particular resources, eerss require utilities to sponsor and otherwise encourage their customers to consume less of the electricity or natural gas that the utility sells.130 legislation that directs public service commissions to decouple utility rates from volumes of energy sold aims to eliminate utilities‚Äô incentive to simply build more capacity and sell more energy.131 in decoupled states, utilities receive compensation based on a set of performance measures132 and thus have less reason to discourage or prevent their customers from investing in ee and conservation efforts‚Äîindeed, in some states, support for such investments is among the performance measures that determine utilities‚Äô compensation.133 property-assessed clean energy (pace) programs. </t>
  </si>
  <si>
    <t>The sentiment towards natural gas in the sentence is positive as it mentions legislation that aims to eliminate utilities' incentive to simply build more capacity and sell more energy, and instead encourages utilities to support investments in energy efficiency and conservation efforts.</t>
  </si>
  <si>
    <t xml:space="preserve">China has roughly 70,000 kilometers of long-distance natural gas pipelines, shown below.8 6 IEA, Gas 2019 (June 2019); Ocean Zhou et al., ‚ÄúAnalysis: China to miss 2020 shale gas production targets amid tough upstream conditions,‚Äù S&amp;P Global (April 30, 2019); Trent Jacobs, ‚ÄúChina Flexes Shale Muscles as CNPC Ups Gas Output 40%,‚Äù Journal of Petroleum Technology (January 10, 2019); David Sandalow, Jingchao Wu, Qing Yang, Anders Hove and Junda Lin, Meeting China‚Äôs Shale Gas Goals, Columbia University Center on Global Energy Policy (September 2014) at pp.5‚Äì6. </t>
  </si>
  <si>
    <t xml:space="preserve">china has roughly 70,000 kilometers of long-distance natural gas pipelines, shown below.8 6 iea, gas 2019 (june 2019); ocean zhou et al., ‚Äúanalysis: china to miss 2020 shale gas production targets amid tough upstream conditions,‚Äù s&amp;p global (april 30, 2019); trent jacobs, ‚Äúchina flexes shale muscles as cnpc ups gas output 40%,‚Äù journal of petroleum technology (january 10, 2019); david sandalow, jingchao wu, qing yang, anders hove and junda lin, meeting china‚Äôs shale gas goals, columbia university center on global energy policy (september 2014) at pp.5‚Äì6. </t>
  </si>
  <si>
    <t>The sentiment towards natural gas in the sentence is neutral, simply providing information about China's long-distance natural gas pipelines and references to various sources discussing China's shale gas production targets.</t>
  </si>
  <si>
    <t xml:space="preserve">83                                                                                                                                                            &lt; BACK TO TABLE OF CONTENTS  GUIDE TO CHINESE CLIMATE POLICY 2019 ‚óè‚óè increasing the share of natural gas in urban dwellings to 50%‚Äì55% by 2020 and 65%‚Äì70% by 2030; and ‚óè‚óè increasing the share of natural gas generating capacity in China‚Äôs power sector to 5% by 2020.11 The 13th Five-Year Plan also calls for increasing domestic production of unconventional natural gas, including shale gas and coalbed methane. </t>
  </si>
  <si>
    <t xml:space="preserve">83                                                                                                                                                            &lt; back to table of contents  guide to chinese climate policy 2019 ‚óè‚óè increasing the share of natural gas in urban dwellings to 50%‚Äì55% by 2020 and 65%‚Äì70% by 2030; and ‚óè‚óè increasing the share of natural gas generating capacity in china‚Äôs power sector to 5% by 2020.11 the 13th five-year plan also calls for increasing domestic production of unconventional natural gas, including shale gas and coalbed methane. </t>
  </si>
  <si>
    <t>The sentiment towards natural gas in the sentence is neutral. It mentions increasing the share of natural gas in urban dwellings and power sector, as well as increasing domestic production of unconventional natural gas.</t>
  </si>
  <si>
    <t xml:space="preserve">In 2016 NDRC reformed pipeline pricing, granting a flat 8% return on investment for interprovincial pipelines and promoting transparency in pipeline costs.14 As part of the effort to relieve shortages in natural gas supplies, several private companies are being allowed to build and operate LNG receiving terminals in China.15 11 NDRC, Natural Gas 13th Five-Year Development Plan (December 2016); State Council, Energy Development Strategy Action Plan (2014‚Äì2020) (June 7, 2014) 12 NDRC, ‚ÄúChapter 30, Build A Modern Energy System,‚Äù in 13th Five-Year Plan For Economic and Social Development (December 2016); Zhen Wang and Qing Xue, ‚ÄúAn understanding of China‚Äôs National l3th Five-Year Plan for Natural Gas Development,‚Äù Science Direct (July 2017); Akira Miyamoto and Chikako Ishiguro, The Outlook for Natural Gas and LNG in China in the War against Air Pollution, Oxford Institute of Energy Studies (December 2018). </t>
  </si>
  <si>
    <t xml:space="preserve">in 2016 ndrc reformed pipeline pricing, granting a flat 8% return on investment for interprovincial pipelines and promoting transparency in pipeline costs.14 as part of the effort to relieve shortages in natural gas supplies, several private companies are being allowed to build and operate lng receiving terminals in china.15 11 ndrc, natural gas 13th five-year development plan (december 2016); state council, energy development strategy action plan (2014‚Äì2020) (june 7, 2014) 12 ndrc, ‚Äúchapter 30, build a modern energy system,‚Äù in 13th five-year plan for economic and social development (december 2016); zhen wang and qing xue, ‚Äúan understanding of china‚Äôs national l3th five-year plan for natural gas development,‚Äù science direct (july 2017); akira miyamoto and chikako ishiguro, the outlook for natural gas and lng in china in the war against air pollution, oxford institute of energy studies (december 2018). </t>
  </si>
  <si>
    <t>The sentiment towards natural gas in the sentence is positive, as there are efforts being made to reform pipeline pricing, promote transparency, and allow private companies to build and operate LNG receiving terminals in China to relieve shortages in natural gas supplies.</t>
  </si>
  <si>
    <t xml:space="preserve">On average, 18 million bpd of crude oil, 4 million bpd of petroleum products, and over 300 million cubic meters (10.6 billion cubic feet) of liquified natural gas (LNG) transited the Strait per day in the first half of 2018.19 Most of this crude and LNG is headed for the Asian market, including China, Japan, India, and South Korea.20 While the United States‚Äô imports of Gulf crude oil have declined in the past decade, its imports of oil that pass through the Strait of Hormuz still accounted for approximately 16 percent of US crude oil and condensate imports in 2018 as well as 7 percent of total US petroleum liquids consumption.21 Regardless of the specific volume of these imports, the significance of the flow of crude‚Äîor of a disruption to this flow‚Äîthrough the Strait is fundamentally important to the price of all petroleum, refined product, and virtually all LNG bought and sold all over the world even if no Gulf crude is involved. </t>
  </si>
  <si>
    <t xml:space="preserve">on average, 18 million bpd of crude oil, 4 million bpd of petroleum products, and over 300 million cubic meters (10.6 billion cubic feet) of liquified natural gas (lng) transited the strait per day in the first half of 2018.19 most of this crude and lng is headed for the asian market, including china, japan, india, and south korea.20 while the united states‚Äô imports of gulf crude oil have declined in the past decade, its imports of oil that pass through the strait of hormuz still accounted for approximately 16 percent of us crude oil and condensate imports in 2018 as well as 7 percent of total us petroleum liquids consumption.21 regardless of the specific volume of these imports, the significance of the flow of crude‚Äîor of a disruption to this flow‚Äîthrough the strait is fundamentally important to the price of all petroleum, refined product, and virtually all lng bought and sold all over the world even if no gulf crude is involved. </t>
  </si>
  <si>
    <t>The sentence discusses the significance of the flow of crude oil and liquified natural gas through the strait of Hormuz, highlighting the importance of this flow to global petroleum and LNG markets. The overall sentiment towards natural gas in this context is neutral, as the focus is on the impact of the flow through the strait rather than on the specific sentiment towards natural gas itself.</t>
  </si>
  <si>
    <t xml:space="preserve">For instance, in 2018, nearly 5 percent of all households in Norway installed a new ASHP.18 Figure 4: US heat pump shipments compared to competing technologies19 Source: AHRI 14 | ¬≠¬≠CENTER ON GLOBAL ENERGY POLICY | COLUMBIA SIPA  DECARBONIZING SPACE HEATING WITH AIR SOURCE HEAT PUMPS Figure 5: Main heating equipment choice by climate region, 2015 number of households per region (millions) United States                                                       118 cold/very cold                                                       42 mixed-humid                                                         34 hot-humid                                                       23 mixed-dry/hot-dry                                                        13 marine                                                       7 0%        20%      40%       60%       80%       100% natural gas          electric               other fuel/ central furnace      central furnace        none other              </t>
  </si>
  <si>
    <t xml:space="preserve">for instance, in 2018, nearly 5 percent of all households in norway installed a new ashp.18 figure 4: us heat pump shipments compared to competing technologies19 source: ahri 14 | ¬≠¬≠center on global energy policy | columbia sipa  decarbonizing space heating with air source heat pumps figure 5: main heating equipment choice by climate region, 2015 number of households per region (millions) united states                                                       118 cold/very cold                                                       42 mixed-humid                                                         34 hot-humid                                                       23 mixed-dry/hot-dry                                                        13 marine                                                       7 0%        20%      40%       60%       80%       100% natural gas          electric               other fuel/ central furnace      central furnace        none other              </t>
  </si>
  <si>
    <t>The sentiment towards natural gas in the sentence is neutral, as it simply presents information about the main heating equipment choices by climate region without expressing any positive or negative opinion about natural gas.</t>
  </si>
  <si>
    <t xml:space="preserve">The top consumption band in Dubai now pays 0.46725 AED/kWh, including VAT (12.7 USc/kWh).52 Saudi Arabia raised electricity and water prices at the start of 2016, mainly increasing rates for high-consumption brackets (from about 3.3 USc/kWh to 5.5-8.2 c/kWh53), then approximately tripled prices for the lower-consumption levels of residential, commercial, and agricultural accounts at the beginning of 2018 as well as introducing 5 percent VAT.54 In the Saudi case, the impact on lower-income citizens was cushioned by the Citizens Account, a cash transfer program similar to Iran‚Äôs, which pays around 1000 Saudi riyals (about US $270) monthly to eligible households.55 Because of the higher cost for new gas production, as noted above, and the growing share of LNG imports at world prices, many regional governments have moved to increase wholesale natural gas prices. </t>
  </si>
  <si>
    <t xml:space="preserve">the top consumption band in dubai now pays 0.46725 aed/kwh, including vat (12.7 usc/kwh).52 saudi arabia raised electricity and water prices at the start of 2016, mainly increasing rates for high-consumption brackets (from about 3.3 usc/kwh to 5.5-8.2 c/kwh53), then approximately tripled prices for the lower-consumption levels of residential, commercial, and agricultural accounts at the beginning of 2018 as well as introducing 5 percent vat.54 in the saudi case, the impact on lower-income citizens was cushioned by the citizens account, a cash transfer program similar to iran‚Äôs, which pays around 1000 saudi riyals (about us $270) monthly to eligible households.55 because of the higher cost for new gas production, as noted above, and the growing share of lng imports at world prices, many regional governments have moved to increase wholesale natural gas prices. </t>
  </si>
  <si>
    <t>The sentiment towards natural gas in the sentence is negative, as it mentions the higher cost of new gas production and increasing wholesale natural gas prices in regional governments due to the growing share of LNG imports at world prices.</t>
  </si>
  <si>
    <t>With an additional 9.3 GW of nuclear capacity under construction and much more under planning,13 China is projected to become the world‚Äôs largest nuclear power generating country by 2030.14 ‚óè    China is building an extensive advanced ultra-high voltage transmission network, totaling more than 30,000 km.15 ‚óè    China has invested heavily in supercritical and ultra-supercritical generation assets to replace less-efficient ones (although even these more efficient plants raise carbon emission concerns).16 As a result of these new investments, China‚Äôs coal power generation fleet has become one of the most efficient in the world, surpassing that of the United States and the European Union (EU).17 ‚óè    China is expanding its natural gas network, constructing combined cycle natural gas power plants, liquified natural gas (LNG) regasification terminals, and import pipelines and expanding its gas distribution network to service its industry, residential (including for heat), transport,</t>
  </si>
  <si>
    <t>with an additional 9.3 gw of nuclear capacity under construction and much more under planning,13 china is projected to become the world‚Äôs largest nuclear power generating country by 2030.14 ‚óè    china is building an extensive advanced ultra-high voltage transmission network, totaling more than 30,000 km.15 ‚óè    china has invested heavily in supercritical and ultra-supercritical generation assets to replace less-efficient ones (although even these more efficient plants raise carbon emission concerns).16 as a result of these new investments, china‚Äôs coal power generation fleet has become one of the most efficient in the world, surpassing that of the united states and the european union (eu).17 ‚óè    china is expanding its natural gas network, constructing combined cycle natural gas power plants, liquified natural gas (lng) regasification terminals, and import pipelines and expanding its gas distribution network to service its industry, residential (including for heat), transport,</t>
  </si>
  <si>
    <t>The sentiment towards natural gas in the sentence is positive, as it highlights China's efforts in expanding its natural gas network and constructing combined cycle natural gas power plants, LNG regasification terminals, and import pipelines.</t>
  </si>
  <si>
    <t>Many examinations of electric transmission siting note the sharp contrast between the FPA‚Äôs grant of limited federal authority to site electric transmission facilities and the Natural Gas Act‚Äôs grant of expansive and exclusive authority to site interstate natural gas pipelines and use eminent domain to acquire rights-of-way for approved projects.67 Congress granted the Federal Power Commission (FERC‚Äôs predecessor agency) exclusive authority to site interstate natural gas pipelines (i.e., the power to issue CPCNs for pipelines) in 1938 and in 1947 granted pipelines with commission-approved certificates the right to exercise eminent domain.68 Natural gas pipeline developers benefit greatly from the consolidated federal approval process that has resulted.69 Interstate natural gas pipeline developers must still overcome several permitting hurdles; the list can include permits to dredge and fill federally regulated waters issued by the Army Corps of Engineers pursuant to section 40</t>
  </si>
  <si>
    <t>many examinations of electric transmission siting note the sharp contrast between the fpa‚Äôs grant of limited federal authority to site electric transmission facilities and the natural gas act‚Äôs grant of expansive and exclusive authority to site interstate natural gas pipelines and use eminent domain to acquire rights-of-way for approved projects.67 congress granted the federal power commission (ferc‚Äôs predecessor agency) exclusive authority to site interstate natural gas pipelines (i.e., the power to issue cpcns for pipelines) in 1938 and in 1947 granted pipelines with commission-approved certificates the right to exercise eminent domain.68 natural gas pipeline developers benefit greatly from the consolidated federal approval process that has resulted.69 interstate natural gas pipeline developers must still overcome several permitting hurdles; the list can include permits to dredge and fill federally regulated waters issued by the army corps of engineers pursuant to section 40</t>
  </si>
  <si>
    <t>The sentiment towards natural gas in this sentence is positive, highlighting the benefits of the consolidated federal approval process for interstate natural gas pipeline developers. The contrast in authority and support from Congress for natural gas pipelines is emphasized, showcasing a favorable sentiment towards the industry.</t>
  </si>
  <si>
    <t>The sentiment towards natural gas in the sentence is neutral. The text discusses the economic implications of LNG projects and the export of US natural gas, highlighting some challenges and costs.</t>
  </si>
  <si>
    <t xml:space="preserve">As crude production      last two winters, when gasoline demand was low, the Unitin the United States has swelled, so has the production of   ed States became a net exporter of gasole for brief peripetroleum products, reflecting a combination of discounted   ods of time‚Äîa remarkable reversal of past trends.3 Access domestic crude prices, complex refining capacity, access to  to the global market during these periods allowed refiners export markets, and lower natural gas prices that boost re-  to continue to run at high capacity notwithstanding these finery economics.1 Total gross exports of finished petroleum seasonal variations, which boosted gasoline supply overall products, natural gas liquids, other liquids including etha- both in the United States and the global market. </t>
  </si>
  <si>
    <t xml:space="preserve">as crude production      last two winters, when gasoline demand was low, the unitin the united states has swelled, so has the production of   ed states became a net exporter of gasole for brief peripetroleum products, reflecting a combination of discounted   ods of time‚Äîa remarkable reversal of past trends.3 access domestic crude prices, complex refining capacity, access to  to the global market during these periods allowed refiners export markets, and lower natural gas prices that boost re-  to continue to run at high capacity notwithstanding these finery economics.1 total gross exports of finished petroleum seasonal variations, which boosted gasoline supply overall products, natural gas liquids, other liquids including etha- both in the united states and the global market. </t>
  </si>
  <si>
    <t>The sentiment towards natural gas in the sentence is positive as it highlights how lower natural gas prices have boosted refinery economics and allowed refiners to continue running at high capacity, resulting in total gross exports of finished petroleum products increasing.</t>
  </si>
  <si>
    <t xml:space="preserve">The Power and Water Desalination Sectors Qatar has four additional domestic sources of gas that The power generation and water desalination sectors, are not constrained by the moratorium: production for which rely exclusively on natural gas supplied by QP, conthe Barzan project which was approved before  morstitute a major part of Qatar‚Äôs domestic gas consumption. atorium was imposed, gas from the Khuff reservoir in Despite government efforts to reduce usage of water and Block 4N, gas from pre-Khuff reservoirs, and a 5.2 Bcm/ electricity, between 2001 and 2011 power consumption year cushion field beneath the Dukhan oil field (Interfax, increased by a compound annual growth rate (CAGR) of 2014). </t>
  </si>
  <si>
    <t xml:space="preserve">the power and water desalination sectors qatar has four additional domestic sources of gas that the power generation and water desalination sectors, are not constrained by the moratorium: production for which rely exclusively on natural gas supplied by qp, conthe barzan project which was approved before  morstitute a major part of qatar‚Äôs domestic gas consumption. atorium was imposed, gas from the khuff reservoir in despite government efforts to reduce usage of water and block 4n, gas from pre-khuff reservoirs, and a 5.2 bcm/ electricity, between 2001 and 2011 power consumption year cushion field beneath the dukhan oil field (interfax, increased by a compound annual growth rate (cagr) of 2014). </t>
  </si>
  <si>
    <t>The sentiment towards natural gas in the sentence is positive, as it highlights the various domestic sources of gas available for power generation and water desalination in Qatar, showing that there are multiple options available.</t>
  </si>
  <si>
    <t>The sentence discusses various factors related to natural gas and oil production without expressing a clear positive or negative sentiment towards natural gas.</t>
  </si>
  <si>
    <t xml:space="preserve">This corresponds to an average annual growth rate of mizing total gas supply costs: Global Gas Model (GGM) developed 1.6%. by Wood MacKenzie2, WGM (World Gas Model) developed by the ‚ñ™ We assume that demand for natural gas in Europe8 will begin to University of Maryland3 and DIW4, world gas model (WGM) recover as early as 2015 and will increase by 20% to 2040, which developed by NEXANT5 and World Gas Trade Model developed by is an average annual growth rate of 0.6% in the forecast period, Rice University6. thus reaching the pre-crises level. </t>
  </si>
  <si>
    <t xml:space="preserve">this corresponds to an average annual growth rate of mizing total gas supply costs: global gas model (ggm) developed 1.6%. by wood mackenzie2, wgm (world gas model) developed by the ‚ñ™ we assume that demand for natural gas in europe8 will begin to university of maryland3 and diw4, world gas model (wgm) recover as early as 2015 and will increase by 20% to 2040, which developed by nexant5 and world gas trade model developed by is an average annual growth rate of 0.6% in the forecast period, rice university6. thus reaching the pre-crises level. </t>
  </si>
  <si>
    <t>The sentiment towards natural gas in the sentence is positive as it discusses an expected increase in demand for natural gas in Europe and a steady growth rate in global gas supply costs.</t>
  </si>
  <si>
    <t>For example, API is working with the and gas stations, and related trade associations, in Petroleum Marketers Association to supplement its Oil particular those that can aggregate retailers and and Natural Gas Industry Emergency Preparedness distributors; Handbook to examine petroleum marketing and, in ‚Ä¢ Marine tanker and barge owners and shippers with                          particular, how products are distributed from terminals knowledge of transport routes and control over the                        to the retail outlets.166 distribution of the products shipped, including a system to track tankers and barges;162                                    Development of distribution plans by DOE for the Northeast Gasoline Supply Reserve, and by NYSERDA ‚Ä¢ Customers of critical terminals and pipelines                             for the New York State Refined Product Reserve, afford who own or have control over the storage and                              opportunities to identify p</t>
  </si>
  <si>
    <t>for example, api is working with the and gas stations, and related trade associations, in petroleum marketers association to supplement its oil particular those that can aggregate retailers and and natural gas industry emergency preparedness distributors; handbook to examine petroleum marketing and, in ‚Ä¢ marine tanker and barge owners and shippers with                          particular, how products are distributed from terminals knowledge of transport routes and control over the                        to the retail outlets.166 distribution of the products shipped, including a system to track tankers and barges;162                                    development of distribution plans by doe for the northeast gasoline supply reserve, and by nyserda ‚Ä¢ customers of critical terminals and pipelines                             for the new york state refined product reserve, afford who own or have control over the storage and                              opportunities to identify p</t>
  </si>
  <si>
    <t>The sentence discusses various collaborations and initiatives in the petroleum industry, including natural gas, without expressing a clear positive or negative sentiment towards natural gas.</t>
  </si>
  <si>
    <t>The sentence discusses various factors that could potentially impact the natural gas market, particularly in terms of prices and utilization rates. While there are mentions of potential financial losses and tempered appetite for LNG terminals, the overall sentiment is neutral as it is more focused on factual information rather than expressing a positive or negative opinion.</t>
  </si>
  <si>
    <t>The sentiment towards natural gas in the sentence is positive, as it highlights the competitiveness of US LNG in overseas markets and the economics of US LNG exports. It also mentions the greater volumetric flexibility in US LNG outages, allowing it to effectively compete with global spot natural gas prices.</t>
  </si>
  <si>
    <t>The sentiment towards natural gas in the sentence is negative as there have been significant increases in prices for petroleum products, diesel, and electricity, including massive percentage increases for natural gas. The reform was deemed necessary due to the costly nature of fossil fuel subsidies.</t>
  </si>
  <si>
    <t>The sentiment towards natural gas in the sentence is neutral, as it is mentioned as one of the resources used to support subsidies for efficient resource users.</t>
  </si>
  <si>
    <t xml:space="preserve">The natural gas) outstripped supplies. result is that Dubai expat residents          Abu Dhabi‚Äôs tariff structure was Subsequently, the emirate turned to pay between USD0.08/kWh and                   implemented, with differentiation imports of liquefied natural gas (LNG) USD0.12/kWh for electricity and               between apartments and villas to and while the costs rose, the sales between USD2.10/m3 and USD2.75/m3             account for the intrinsically larger price did not. </t>
  </si>
  <si>
    <t xml:space="preserve">the natural gas) outstripped supplies. result is that dubai expat residents          abu dhabi‚Äôs tariff structure was subsequently, the emirate turned to pay between usd0.08/kwh and                   implemented, with differentiation imports of liquefied natural gas (lng) usd0.12/kwh for electricity and               between apartments and villas to and while the costs rose, the sales between usd2.10/m3 and usd2.75/m3             account for the intrinsically larger price did not. </t>
  </si>
  <si>
    <t>The sentiment towards natural gas in the sentence is neutral. The sentence discusses the use of natural gas in Dubai and Abu Dhabi, mentioning cost variations and tariff structures without expressing a positive or negative opinion towards natural gas.</t>
  </si>
  <si>
    <t>The sentiment towards natural gas in the sentence is neutral. It explains that renewable portfolio standards and clean energy standards, while effective in encouraging the deployment of zero-carbon electricity sources, may not differentiate between electricity produced with natural gas, petroleum, or coal. Additionally, it suggests that a carbon tax may be a more efficient way to reduce greenhouse gas emissions compared to rpss and cess.</t>
  </si>
  <si>
    <t>Estimates of the amounts of these subsidies vary widely.35 The Energy Information Administration estimated that the federal government provided $29.3 billion in energy subsidies in 2013‚Äîincluding direct subsidies, loan guarantees, and tax preferences‚Äîand that about 70% of those went to renewables, 11% to natural gas and petroleum liquids, 8% to nuclear, and 5% to coal.36 By contrast, a separate estimate concluded that annual federal subsidies for fossil fuels alone amounted to $17.2 billion in 2013‚Äì14.37 ENERGYPOLICY.COLUMBIA.EDU | FEBRUARY 2019 ¬≠¬≠ | 13  INTERACTIONS BETWEEN A FEDERAL CARBON TAX AND OTHER CLIMATE POLICIES Renewable electricity generating facilities benefit from the federal Production Tax Credit (PTC‚Äîfor wind, geothermal, closed-loop biomass, and other technologies) and Investment Tax Credit (ITC‚Äîfor solar, fuel cells, small-scale wind, and other technologies).38 The PTC, which provides facility owners with rebates based on the electricity they produce in their</t>
  </si>
  <si>
    <t>estimates of the amounts of these subsidies vary widely.35 the energy information administration estimated that the federal government provided $29.3 billion in energy subsidies in 2013‚Äîincluding direct subsidies, loan guarantees, and tax preferences‚Äîand that about 70% of those went to renewables, 11% to natural gas and petroleum liquids, 8% to nuclear, and 5% to coal.36 by contrast, a separate estimate concluded that annual federal subsidies for fossil fuels alone amounted to $17.2 billion in 2013‚Äì14.37 energypolicy.columbia.edu | february 2019 ¬≠¬≠ | 13  interactions between a federal carbon tax and other climate policies renewable electricity generating facilities benefit from the federal production tax credit (ptc‚Äîfor wind, geothermal, closed-loop biomass, and other technologies) and investment tax credit (itc‚Äîfor solar, fuel cells, small-scale wind, and other technologies).38 the ptc, which provides facility owners with rebates based on the electricity they produce in their</t>
  </si>
  <si>
    <t>The sentiment towards natural gas in the sentence is neutral. It discusses the varying estimates of federal subsidies towards different energy sources, including natural gas.</t>
  </si>
  <si>
    <t>From the initial comprehensive set of potential heat supply options, the authors selected a subset of high relevance and common consideration: ‚óè‚óè Biomass and biofuel combustion ‚óè‚óè Hydrogen combustion (including hydrogen produced from natural gas with 89 percent carbon capture (blue hydrogen) and hydrogen produced from electrolysis of water using renewable power (green hydrogen) ‚óè‚óè Electrical heating (including electrical resistance heating and radiative heating (e.g., microwaves) ‚óè‚óè Nuclear heat production (including conventional and advanced systems) ‚óè‚óè The application of post-combustion carbon capture, use, and storage (CCUS) to industrial heat supply and to the entire facility, as a basis for comparison ENERGYPOLICY.COLUMBIA.EDU | OCTOBER 2019¬≠¬≠| 7  LOW-CARBON HEAT SOLUTIONS FOR HEAVY INDUSTRY: SOURCES, OPTIONS, AND COSTS TODAY The authors focus on substitutions and retrofits to existing facilities and on four primary concerns: cost, availability, viability of retrofit/subs</t>
  </si>
  <si>
    <t>from the initial comprehensive set of potential heat supply options, the authors selected a subset of high relevance and common consideration: ‚óè‚óè biomass and biofuel combustion ‚óè‚óè hydrogen combustion (including hydrogen produced from natural gas with 89 percent carbon capture (blue hydrogen) and hydrogen produced from electrolysis of water using renewable power (green hydrogen) ‚óè‚óè electrical heating (including electrical resistance heating and radiative heating (e.g., microwaves) ‚óè‚óè nuclear heat production (including conventional and advanced systems) ‚óè‚óè the application of post-combustion carbon capture, use, and storage (ccus) to industrial heat supply and to the entire facility, as a basis for comparison energypolicy.columbia.edu | october 2019¬≠¬≠| 7  low-carbon heat solutions for heavy industry: sources, options, and costs today the authors focus on substitutions and retrofits to existing facilities and on four primary concerns: cost, availability, viability of retrofit/subs</t>
  </si>
  <si>
    <t>The sentiment towards natural gas in the sentence is neutral, as it is one of the options included in the subset of high relevance for heat supply considered by the authors.</t>
  </si>
  <si>
    <t xml:space="preserve">In the Midwest, 63 percent of households are heated by natural gas furnaces.6 About one-third of homes, or around 41 million housing units, used electricity for some portion of their heating, with electric resistance heaters the primary source in this category.7 10 | ¬≠¬≠CENTER ON GLOBAL ENERGY POLICY | COLUMBIA SIPA  DECARBONIZING SPACE HEATING WITH AIR SOURCE HEAT PUMPS Figure 1: Primary heating fuel choice, 2005-2013 75% 50%                                                                                                  natural gas electricity 25% fuel oil+ kerosene LPG other/none 0% 2005        2013  2005        2013 2005         2013 2005          2013 2005           2013 Northeast         Midwest             South              West           United States Note: Natural gas is the primary heating fuel by a large margin in most of the United States, yet its market share is declining everywhere but the Northeast, where it is offsetting fuel oil and kerosene. </t>
  </si>
  <si>
    <t xml:space="preserve">in the midwest, 63 percent of households are heated by natural gas furnaces.6 about one-third of homes, or around 41 million housing units, used electricity for some portion of their heating, with electric resistance heaters the primary source in this category.7 10 | ¬≠¬≠center on global energy policy | columbia sipa  decarbonizing space heating with air source heat pumps figure 1: primary heating fuel choice, 2005-2013 75% 50%                                                                                                  natural gas electricity 25% fuel oil+ kerosene lpg other/none 0% 2005        2013  2005        2013 2005         2013 2005          2013 2005           2013 northeast         midwest             south              west           united states note: natural gas is the primary heating fuel by a large margin in most of the united states, yet its market share is declining everywhere but the northeast, where it is offsetting fuel oil and kerosene. </t>
  </si>
  <si>
    <t>The sentiment towards natural gas in the sentence is neutral. It mentions that natural gas is the primary heating fuel for a large percentage of households in the Midwest, but its market share is declining in most regions of the United States.</t>
  </si>
  <si>
    <t xml:space="preserve">To estimate the costs of a natural gas furnace, we considered housing size, average insulation values, furnace capacity and efficiency values, a reference indoor comfort temperature set equal to 65¬∞F, and historical weather data as reported in the following formula: Size of gas furnace needed [Btu] = house square footage x shell heating efficiency √∑ furnace capacity x (65¬∞F - region minimum temperature) The house square footage considered across all three geographies is 1,670 square feet, equal to the median US housing size according to the Electric Power Research Institute.62 The furnace capacity used in this formula is 0.5, based on the assumption that the gas furnace is sized so that it runs 50 percent of the time during the coldest hour.63 For shell heating efficiency, based on data from EPRI, we assumed 0.20 Btu/sq. ft. for San Diego and Atlanta. </t>
  </si>
  <si>
    <t xml:space="preserve">to estimate the costs of a natural gas furnace, we considered housing size, average insulation values, furnace capacity and efficiency values, a reference indoor comfort temperature set equal to 65¬∞f, and historical weather data as reported in the following formula: size of gas furnace needed [btu] = house square footage x shell heating efficiency √∑ furnace capacity x (65¬∞f - region minimum temperature) the house square footage considered across all three geographies is 1,670 square feet, equal to the median us housing size according to the electric power research institute.62 the furnace capacity used in this formula is 0.5, based on the assumption that the gas furnace is sized so that it runs 50 percent of the time during the coldest hour.63 for shell heating efficiency, based on data from epri, we assumed 0.20 btu/sq. ft. for san diego and atlanta. </t>
  </si>
  <si>
    <t>The sentiment towards natural gas in the sentence is neutral, as it is discussing the technical aspects and calculations related to estimating the costs of a natural gas furnace based on various factors such as housing size, insulation values, furnace capacity, and efficiency values.</t>
  </si>
  <si>
    <t xml:space="preserve">APPENDIX I MODEL DOCUMENTATION                                          in this report are from the simulation runs conducted by RHG.141 We chose these models because they are publicTo assess the impact of LNG exports from the United States ly available and fully documented, and because they are on international natural gas markets, this study leverages a used to produce the Annual Energy Outlook (AEO) and set of interconnected energy-economic models developed International Energy Outlook (IEO), the most frequently and updated by the US Energy Information Administrareferenced projections of US and global energy supply and tion (EIA).140 Rhodium Group (RHG) maintains an indemand respectively. house version of each of these models and results presented Figure 1: Structure of the World Energy Projections System Plus (WEPS+) Source: EIA. energypolicy@columbia.edu | SEPTEMBER 2014 ¬≠¬≠ | 43  AMERICAN GAS TO THE RESCUE? </t>
  </si>
  <si>
    <t xml:space="preserve">appendix i model documentation                                          in this report are from the simulation runs conducted by rhg.141 we chose these models because they are publicto assess the impact of lng exports from the united states ly available and fully documented, and because they are on international natural gas markets, this study leverages a used to produce the annual energy outlook (aeo) and set of interconnected energy-economic models developed international energy outlook (ieo), the most frequently and updated by the us energy information administrareferenced projections of us and global energy supply and tion (eia).140 rhodium group (rhg) maintains an indemand respectively. house version of each of these models and results presented figure 1: structure of the world energy projections system plus (weps+) source: eia. energypolicy@columbia.edu | september 2014 ¬≠¬≠ | 43  american gas to the rescue? </t>
  </si>
  <si>
    <t>The sentiment towards natural gas in the sentence is neutral. The sentence discusses the usage of natural gas models for assessing the impact of LNG exports from the United States on international natural gas markets.</t>
  </si>
  <si>
    <t>In 2014, Algeria‚Äôs military      the decline from Algeria‚Äôs mature production fields spending was the highest in Africa, having increased by     in the medium term.22 This is not a new development, 175 percent between 2004‚Äì2014.19                            but rather a continuation of a trend observable since at least the beginning of the present decade.23 In addition, While Algerian officials tend to pay lip service to the     while Algeria‚Äôs shale gas reserves are impressive and have idea that the wars in the Middle East are a Western ploy    become a topic of debate, Boersma et al. conclude that to destabilize the region, the government has continued     any development is years off.24 to deepen bilateral security ties with the European Union and the United States, from providing logistical      Algerian natural gas production peaked in 2005 at 88 support for France‚Äôs intervention in Mali to sharing        billion cubic meters (bcm) before declining to around counterterror</t>
  </si>
  <si>
    <t>in 2014, algeria‚Äôs military      the decline from algeria‚Äôs mature production fields spending was the highest in africa, having increased by     in the medium term.22 this is not a new development, 175 percent between 2004‚Äì2014.19                            but rather a continuation of a trend observable since at least the beginning of the present decade.23 in addition, while algerian officials tend to pay lip service to the     while algeria‚Äôs shale gas reserves are impressive and have idea that the wars in the middle east are a western ploy    become a topic of debate, boersma et al. conclude that to destabilize the region, the government has continued     any development is years off.24 to deepen bilateral security ties with the european union and the united states, from providing logistical      algerian natural gas production peaked in 2005 at 88 support for france‚Äôs intervention in mali to sharing        billion cubic meters (bcm) before declining to around counterterror</t>
  </si>
  <si>
    <t>The sentiment towards natural gas in the given sentence is neutral, as it primarily discusses Algeria's military spending and geopolitical relations, with only a mention of Algeria's shale gas reserves and production levels.</t>
  </si>
  <si>
    <t xml:space="preserve">The US gas industry is developing new approaches at the same time as well, with Tellurian eyeing the integrated model while Cheniere is preparing to develop the LNG FOB Gulf of Mexico index and futures contract with CME Group.45 39 | ¬≠¬≠CENTER ON GLOBAL ENERGY POLICY | COLUMBIA SIPA  THE IMPACT OF US LNG ON RUSSIAN NATURAL GAS EXPORT POLICY THE EMPIRE STRIKES BACK: RUSSIA‚ÄôS POTENTIAL RESPONSE AND GAS EXPORT POLICY SCENARIOS Potential Financial Consequences for Gazprom and the Russian Budget How painful could the consequences of stronger competition with US LNG be for Gazprom and for the Russian budget? </t>
  </si>
  <si>
    <t xml:space="preserve">the us gas industry is developing new approaches at the same time as well, with tellurian eyeing the integrated model while cheniere is preparing to develop the lng fob gulf of mexico index and futures contract with cme group.45 39 | ¬≠¬≠center on global energy policy | columbia sipa  the impact of us lng on russian natural gas export policy the empire strikes back: russia‚Äôs potential response and gas export policy scenarios potential financial consequences for gazprom and the russian budget how painful could the consequences of stronger competition with us lng be for gazprom and for the russian budget? </t>
  </si>
  <si>
    <t>The sentiment towards natural gas in the sentence is neutral, as it discusses the development of the US gas industry and potential competition with Russian natural gas exports.</t>
  </si>
  <si>
    <t xml:space="preserve">California and the nine Regional Greenhouse Gas Initiative (RGGI) states have assigned prices to GHG emissions using cap and trade schemes.111 Oregon explored a similar scheme in 2016 and will again in 2019;112 voters in Washington State voted to reject carbon 18 | ¬≠¬≠CENTER ON GLOBAL ENERGY POLICY | COLUMBIA SIPA  INTERACTIONS BETWEEN A FEDERAL CARBON TAX AND OTHER CLIMATE POLICIES tax initiatives in 2016 and 2018;113 and New York State and the New York Independent System Operator (NYISO) are developing a carbon charge on the wholesale sale of power.114 Since 2015, California‚Äôs cap and trade scheme has covered sources in California‚Äôs electricity, industrial, transportation, and natural gas sectors, which altogether emit roughly 85 percent of the state‚Äôs annual total GHG emissions.115 RGGI covers the 165 facilities located within RGGI-state borders that can generate at least 25 megawatts (MW) of electricity. </t>
  </si>
  <si>
    <t xml:space="preserve">california and the nine regional greenhouse gas initiative (rggi) states have assigned prices to ghg emissions using cap and trade schemes.111 oregon explored a similar scheme in 2016 and will again in 2019;112 voters in washington state voted to reject carbon 18 | ¬≠¬≠center on global energy policy | columbia sipa  interactions between a federal carbon tax and other climate policies tax initiatives in 2016 and 2018;113 and new york state and the new york independent system operator (nyiso) are developing a carbon charge on the wholesale sale of power.114 since 2015, california‚Äôs cap and trade scheme has covered sources in california‚Äôs electricity, industrial, transportation, and natural gas sectors, which altogether emit roughly 85 percent of the state‚Äôs annual total ghg emissions.115 rggi covers the 165 facilities located within rggi-state borders that can generate at least 25 megawatts (mw) of electricity. </t>
  </si>
  <si>
    <t>The sentiment towards natural gas in the sentence is positive as it is seen as a sector that is being addressed in efforts to reduce greenhouse gas emissions in various states.</t>
  </si>
  <si>
    <t>FERC already maintains an Office of Energy Projects, with approximately 500 full-time staff dedicated to project permitting.262 Since 2015, FERC has issued certificates for 120 natural gas pipeline projects covering over 5,600 miles of pipe.263 And FERC has a strong record of success defending these certificates in court, with only two of those project certificates vacated or remanded to the agency.264 In the process of approving pipeline certificates as well as hydroelectric licenses, FERC staff regularly navigates state and Indian tribe consultation requirements,265 manages Endangered Species Act requirements,266 and conducts environmental reviews consistent with NEPA.267 36 |¬≠¬≠CENTER ON GLOBAL ENERGY POLICY | COLUMBIA SIPA  BUILDING A NEW GRID WITHOUT NEW LEGISLATION: A PATH TO REVITALIZING FEDERAL TRANSMISSION AUTHORITIES FERC staff have already developed a straw proposal regarding how it would implement delegated authority over transmission corridor designations, which co</t>
  </si>
  <si>
    <t>ferc already maintains an office of energy projects, with approximately 500 full-time staff dedicated to project permitting.262 since 2015, ferc has issued certificates for 120 natural gas pipeline projects covering over 5,600 miles of pipe.263 and ferc has a strong record of success defending these certificates in court, with only two of those project certificates vacated or remanded to the agency.264 in the process of approving pipeline certificates as well as hydroelectric licenses, ferc staff regularly navigates state and indian tribe consultation requirements,265 manages endangered species act requirements,266 and conducts environmental reviews consistent with nepa.267 36 |¬≠¬≠center on global energy policy | columbia sipa  building a new grid without new legislation: a path to revitalizing federal transmission authorities ferc staff have already developed a straw proposal regarding how it would implement delegated authority over transmission corridor designations, which co</t>
  </si>
  <si>
    <t>The sentiment towards natural gas in the sentence is neutral. The focus is on FERC's process of approving pipeline certificates and the success they have had defending these certificates in court. The mention of natural gas pipeline projects is factual and does not convey a positive or negative sentiment.</t>
  </si>
  <si>
    <t>The sentence provides a neutral assessment of the natural gas situation in Europe, highlighting the importance of the southern corridor and the potential for additional competition in the long term.</t>
  </si>
  <si>
    <t xml:space="preserve">Significant tax incentives have been provided and construction of the port facilities essential to berth the LNG tankers has been carried out at government expense.223 Without this assistance, and in particular the tax breaks which include zero export tax, a mineral extraction tax holiday and lower profit tax, it is highly doubtful that Yamal LNG would have proceeded, and so in reality the Chinese investors are benefitting from Russian state 215 Gazprom (2016), slide 42 216 Interfax, 15 Mar 2016, ‚ÄúNovatek has sold 9.9% of Yamal LNG to Silk Road Fund for 1.087bn euros‚Äù 217 Interfax, 26 Feb 2016, ‚ÄúNovatek not to start paying off SRF loan for four years, sale of 9.9% of Yamal LNG not yet closed‚Äù 218 Interfax, 26 Feb 2016, ‚ÄúYamal LNG shareholders invested $12.5 billion in project‚Äù 219 Interfax, 19 Jan 2016, ‚ÄúYamal LNG project financed for $15 billion ‚Äì Mikhelson‚Äù 220 Natural Gas Europe, 29 April 2016, ‚ÄúYamal LNG completes external financing‚Äù 221 ‚ÄòSberbank, Gazprombank may provide </t>
  </si>
  <si>
    <t xml:space="preserve">significant tax incentives have been provided and construction of the port facilities essential to berth the lng tankers has been carried out at government expense.223 without this assistance, and in particular the tax breaks which include zero export tax, a mineral extraction tax holiday and lower profit tax, it is highly doubtful that yamal lng would have proceeded, and so in reality the chinese investors are benefitting from russian state 215 gazprom (2016), slide 42 216 interfax, 15 mar 2016, ‚Äúnovatek has sold 9.9% of yamal lng to silk road fund for 1.087bn euros‚Äù 217 interfax, 26 feb 2016, ‚Äúnovatek not to start paying off srf loan for four years, sale of 9.9% of yamal lng not yet closed‚Äù 218 interfax, 26 feb 2016, ‚Äúyamal lng shareholders invested $12.5 billion in project‚Äù 219 interfax, 19 jan 2016, ‚Äúyamal lng project financed for $15 billion ‚Äì mikhelson‚Äù 220 natural gas europe, 29 april 2016, ‚Äúyamal lng completes external financing‚Äù 221 ‚Äòsberbank, gazprombank may provide </t>
  </si>
  <si>
    <t>The sentiment towards natural gas in the sentence is positive, as it highlights significant tax incentives and government assistance provided for the construction of port facilities essential for LNG tankers. This support has been crucial for the success of the project, benefiting Chinese investors.</t>
  </si>
  <si>
    <t>Indeed Gazprom has subsequently argued that the liberalization of LNG exports undermined its ability to negotiate a good deal for gas sales to China.200 Since the signing of the LNG and pipeline export deals in May 2014, relations between Russia and China in the gas sector have continued to progress, but more slowly than might have been anticipated 194 Henderson and Pirani (2014), pp.232-239 195 Financial Times, 10 Oct 2014, ‚ÄúGazprom considers shelving Vladivostok LNG project‚Äù 196 Natural Gas Europe, 2 Dec 2013, ‚ÄúRussia passed LNG export liberalisation law‚Äù 197 Yamal LNG Press Release, 20 May 2014, ‚ÄúBinding contract on LNG supply concluded with CNPC‚Äù 198 Energy Asia, 24 June 2013, ‚ÄúRosneft secures first deals to supply LNG from Sakhalin 1‚Äù 199 For example Zaslavskiy, I., 2 June 2014, ‚ÄúInsiders benefit from Gazprom-CNPC gas deal, but Russia‚Äôs budget loses‚Äù, Chatham House, London 200 UPI, 26 April 2016, ‚ÄúGazprom questions price mechanisms for LNG‚Äù 55 August 2016 - Energy Relatio</t>
  </si>
  <si>
    <t>indeed gazprom has subsequently argued that the liberalization of lng exports undermined its ability to negotiate a good deal for gas sales to china.200 since the signing of the lng and pipeline export deals in may 2014, relations between russia and china in the gas sector have continued to progress, but more slowly than might have been anticipated 194 henderson and pirani (2014), pp.232-239 195 financial times, 10 oct 2014, ‚Äúgazprom considers shelving vladivostok lng project‚Äù 196 natural gas europe, 2 dec 2013, ‚Äúrussia passed lng export liberalisation law‚Äù 197 yamal lng press release, 20 may 2014, ‚Äúbinding contract on lng supply concluded with cnpc‚Äù 198 energy asia, 24 june 2013, ‚Äúrosneft secures first deals to supply lng from sakhalin 1‚Äù 199 for example zaslavskiy, i., 2 june 2014, ‚Äúinsiders benefit from gazprom-cnpc gas deal, but russia‚Äôs budget loses‚Äù, chatham house, london 200 upi, 26 april 2016, ‚Äúgazprom questions price mechanisms for lng‚Äù 55 august 2016 - energy relatio</t>
  </si>
  <si>
    <t>The sentiment towards natural gas in the sentence is negative, as it discusses how the liberalization of LNG exports has undermined Gazprom's ability to negotiate good deals for gas sales to China. Gazprom is considering shelving a LNG project and questioning price mechanisms for LNG.</t>
  </si>
  <si>
    <t>The sentiment towards natural gas in the sentence is neutral. The focus is on discussing the financial aspects and agreements associated with exporting natural gas, without expressing any strong positive or negative feelings towards it.</t>
  </si>
  <si>
    <t>In particular, if the business of selling raw hydrocarbons can be matured into upstream and downstream 6 Moscow Times, 27 Jan 2014, ‚ÄúDraft strategy sees Russia‚Äôs oil and gas flow to Asia doubling‚Äù 7 Financial Times, 27 April 2014, ‚ÄúEurope seeks alternative gas supplies‚Äù 8 Wall Street Journal, 6 June 2016, ‚ÄúSaudi Arabia cuts oil prices in Europe as Iran ramps up exports‚Äù 9 Forbes, 21 Jan 2016, ‚ÄúThe US and Australian race to export liquefied natural gas‚Äù 10 The Moscow Times, 22 Sept 2014, ‚ÄúIf Western Majors leave Russia, Asian companies will replace them‚Äù 11 Kremlin Press Release, 3 April 2015, ‚ÄúMeeting on developing the Russian Far East‚Äù at http://en.kremlin.ru/events/president/news/49084 sourced on 6 June 2016 12 Baev P. (2007), pp.447-465 5 August 2016 - Energy Relations between Russia and China: Playing Chess with the Dragon  partnerships which involve Russian companies participating in the sale of energy to end-users in consuming markets, then there is the chance that energ</t>
  </si>
  <si>
    <t>in particular, if the business of selling raw hydrocarbons can be matured into upstream and downstream 6 moscow times, 27 jan 2014, ‚Äúdraft strategy sees russia‚Äôs oil and gas flow to asia doubling‚Äù 7 financial times, 27 april 2014, ‚Äúeurope seeks alternative gas supplies‚Äù 8 wall street journal, 6 june 2016, ‚Äúsaudi arabia cuts oil prices in europe as iran ramps up exports‚Äù 9 forbes, 21 jan 2016, ‚Äúthe us and australian race to export liquefied natural gas‚Äù 10 the moscow times, 22 sept 2014, ‚Äúif western majors leave russia, asian companies will replace them‚Äù 11 kremlin press release, 3 april 2015, ‚Äúmeeting on developing the russian far east‚Äù at http://en.kremlin.ru/events/president/news/49084 sourced on 6 june 2016 12 baev p. (2007), pp.447-465 5 august 2016 - energy relations between russia and china: playing chess with the dragon  partnerships which involve russian companies participating in the sale of energy to end-users in consuming markets, then there is the chance that energ</t>
  </si>
  <si>
    <t>The sentence discusses various articles and press releases related to the sale and export of natural gas. The overall sentiment towards natural gas is neutral, with a focus on business strategies and market dynamics.</t>
  </si>
  <si>
    <t>Sentiment</t>
  </si>
  <si>
    <t xml:space="preserve">Year </t>
  </si>
  <si>
    <t>Report</t>
  </si>
  <si>
    <t>The New Geopolitics of Energy</t>
  </si>
  <si>
    <t>Line Text</t>
  </si>
  <si>
    <t>Actual Text</t>
  </si>
  <si>
    <t>America’s energy abundance, supply growth in Canada, and the potential for growth under Mexico’s reforms to drive private investment in hydrocarbons not only point to potential oil and gas self-reliance in North America by 2035, but also make North America a hub for stability in energy markets that is founded on privateled growth and political stability in democratically elected states. […] Aside from US interests in Middle East peace, our alliance with Israel, and the potential reverberations of unchecked Islamic extremism in the Middle East and globally, there is also a sharp security cost to isolationism. […] Natural gas prices present a complicated and regionally diverse story. As shown in Figure 2, natural gas prices began to diverge regionally in 2008, especially as key markets shifted from oil-indexed prices for gas toward gas-on-gas competition. In the United States, sharp increases in shale gas production drove prices down.</t>
  </si>
  <si>
    <t>ChatGPT Assessment</t>
  </si>
  <si>
    <t>Report image with text</t>
  </si>
  <si>
    <t>Guide to Chinese Climate Policy 2019</t>
  </si>
  <si>
    <t>Stephen O’ Sullivan, China: Growing import volumes of LNG highlight China’s rising energy import dependency, Oxford Institute for Energy Studies (June 2019) at p.6; “Outlook Of Liquefied Natural Gas Versus Pipeline Gas In China After LNG 2019,” Seeking Alpha (April 8, 2019) 
8 “China’s LNG import terminals and storage facilities,” Reuters (August 16, 2019; “Research Report on Natural Gas Import in China, 2019-2023,” Business Wire (May 9, 2019); ); “Outlook Of Liquefied Natural Gas Versus Pipeline Gas In China After LNG 2019,” Seeking Alpha (April 8, 2019); Michael Lelyveld, “China Revives Oil And Gas Reform Plan,” Radio Free Asia (March 11, 2019); David Sandalow, Akos Losz and Sheng Yan, A Natural Gas Giant Awakens, Columbia Center on Global Energy Policy (June 27, 2018)</t>
  </si>
  <si>
    <t>Meeting China's Shale Gas Goals</t>
  </si>
  <si>
    <t>A. Accelerate Market-Based Reforms
“Realizing the Chinese dream of the great national rejuvenation would mean China’s becoming a prosperous country, a revitalized nation, and a happy people.” — President Xi Jinping, March 13, 2013
In this section we discuss four market-based reforms — some already underway — that can help China meet its shale gas objectives. (i)  Continue Natural Gas Price Reform Natural gas price reform has the potential to stimulate technology and lead to a boom in shale gas production, as happened in the United States after natural gas price controls were lifted in the 1980s.</t>
  </si>
  <si>
    <t>Building a New Grid without New Legislation</t>
  </si>
  <si>
    <t>Many examinations of electric transmission siting note the sharp contrast between the FPA’s grant of limited federal authority to site electric transmission facilities and the Natural Gas Act’s grant of expansive and exclusive authority to site interstate natural gas pipelines and use eminent domain to acquire rights-of-way for approved projects. Congress granted the Federal Power Commission (FERC’s predecessor agency) exclusive authority to site interstate natural gas pipelines (i.e., the power to issue CPCNs for pipelines) in 1938 and in 1947 granted pipelines with commission-approved certificates the right to exercise eminent domain. Natural gas pipeline developers benefit greatly from the consolidated federal approval process that has resulted. Interstate natural gas pipeline developers must still overcome several permitting hurdles; the list can include permits to dredge and fill federally regulated waters issued by the Army Corps of Engineers pursuant to section 404 of the federal Clean Water Act and to disturb critical habitat issued by the Fish and Wildlife Service pursuant to the Endangered Species Act, as well as others required by federal law and the laws of states through which the project passes</t>
  </si>
  <si>
    <t>The Role of Natural Gas in Europe's Electricity Sector Through 2030</t>
  </si>
  <si>
    <t>A table</t>
  </si>
  <si>
    <t>American Gas to the Rescue?</t>
  </si>
  <si>
    <t xml:space="preserve">APPENDIX I MODEL DOCUMENTATION To assess the impact of LNG exports from the United States on international natural gas markets, this study leverages a set of interconnected energy-economic models developed and updated by the US Energy Information Administration (EIA).140 Rhodium Group (RHG) maintains an inhouse version of each of these models and results presented in this report are from the simulation runs conducted by RHG.141 We chose these models because they are publicly available and fully documented, and because they are used to produce the Annual Energy Outlook (AEO) and International Energy Outlook (IEO), the most frequently referenced projections of US and global energy supply and demand respectively. </t>
  </si>
  <si>
    <t>Energy Relations between Russia and China: Playing Chess with the Dragon</t>
  </si>
  <si>
    <t>A chart followed by " Source: Federal Custom Service of the Russian Federation The total value of Russia's energy exports to China peaked in 2014 at $27.75 billion, and although this fell in 2015 to $18.9 billion (Figure 5) due to the decline in commodity prices, the share of energy exports to China as a proportion of the Russian total energy exports remained stable at around 8%."</t>
  </si>
  <si>
    <t>Interactions between a Federal Carbon Tax and Other Climate Policies</t>
  </si>
  <si>
    <t xml:space="preserve">Renewable Portfolio Standards and Clean Energy Standards: Mostly Redundant 
Both renewable portfolio standards and clean energy standards (which include all forms of zero-carbon electricity, including nuclear energy) can be e ective means of encouraging the deployment of zero-carbon electricity sources, but a carbon tax does the same and likely does so more e ciently from the perspective of reducing GHG emissions. While a carbon tax discourages fossil fuel electricity generating sources in proportion to their carbon intensity, RPSs and CESs typically do not di erentiate between electricity produced with natural gas, petroleum, or coal.  Alongside a carbon tax, an RPS or CES would also reduce government revenues by directing money from emitting generators to zero-carbon generators (in payment for renewable energy credits [RECs] or zero emissions credits [ZECs]) instead of into federal co ers. RPSs and CESs also do not directly increase power prices like a carbon tax </t>
  </si>
  <si>
    <t>Strengthening Nuclear Energy Cooperation between the United States and Its Allies</t>
  </si>
  <si>
    <t>The FOCD restriction effectively decreases the value of nuclear assets compared with other energy projects, because other energy generation technologies (e.g., solar, wind, natural gas, coal) are not subject to the same statutory limitations on foreign investment. Foreign investors have invested billions in the US shale industry, including outright acquisitions.</t>
  </si>
  <si>
    <t>Low-Carbon Heat Solutions for Heavy Industry: Sources, Options, and Costs Today</t>
  </si>
  <si>
    <t>Two tables</t>
  </si>
  <si>
    <t>Negative</t>
  </si>
  <si>
    <t>Neutral</t>
  </si>
  <si>
    <t>Positive</t>
  </si>
  <si>
    <t>Number of Sentences with Assigned Sentiment Type Toward Natural Gas</t>
  </si>
  <si>
    <t>Number of Sentences</t>
  </si>
  <si>
    <t>VADER</t>
  </si>
  <si>
    <t>ChatGPT</t>
  </si>
  <si>
    <t>Tab</t>
  </si>
  <si>
    <t>CGEP Natural Gas</t>
  </si>
  <si>
    <t>What does it show?</t>
  </si>
  <si>
    <t>CGEP Nat Gas Non Sentences</t>
  </si>
  <si>
    <t>Ex 1</t>
  </si>
  <si>
    <t>Ex 2</t>
  </si>
  <si>
    <t>Ex 3</t>
  </si>
  <si>
    <t>Ex 4</t>
  </si>
  <si>
    <t>Ex 5</t>
  </si>
  <si>
    <t>Ex 6</t>
  </si>
  <si>
    <t>Ex 7</t>
  </si>
  <si>
    <t>Ex 8</t>
  </si>
  <si>
    <t>Ex 9</t>
  </si>
  <si>
    <t>Ex 10</t>
  </si>
  <si>
    <t>Vader vs ChatGPT Chart</t>
  </si>
  <si>
    <t>A plot comparing positive, neutral, and negative sentences based on Almond et al. Vader analysis vs ChatGPT</t>
  </si>
  <si>
    <t>Sentences in "CGEP Natural Gas" tabs that are not proper sentences</t>
  </si>
  <si>
    <t>Total sentences</t>
  </si>
  <si>
    <t>ChatGPT Sentiment</t>
  </si>
  <si>
    <t>Not proper sentences</t>
  </si>
  <si>
    <t>Not proper sentences with positive score</t>
  </si>
  <si>
    <t>Vader (Almond et al.)</t>
  </si>
  <si>
    <t>Sentences containing the phrase "natural gas" picked from CGEP reports in the Almond et al. analysis</t>
  </si>
  <si>
    <t>The sentences are ordered from highest to lowest positive sentiment</t>
  </si>
  <si>
    <t xml:space="preserve">     The example includes: </t>
  </si>
  <si>
    <t xml:space="preserve">       2. The actual line text with a picture from the report</t>
  </si>
  <si>
    <t xml:space="preserve">       3. The sentiment toward natural gas as determined by ChatGPT</t>
  </si>
  <si>
    <t>Details about the sentence with the highest positive sentiment score picked up by Almond et al.</t>
  </si>
  <si>
    <t>Same as above for the sentence with the 2nd highest score</t>
  </si>
  <si>
    <t>Same as above for the sentence with the 3rd highest score</t>
  </si>
  <si>
    <t>Same as above for the sentence with the 4th highest score</t>
  </si>
  <si>
    <t>Same as above for the sentence with the 5th highest score</t>
  </si>
  <si>
    <t>Same as above for the sentence with the 6th highest score</t>
  </si>
  <si>
    <t>Same as above for the sentence with the 7th highest score</t>
  </si>
  <si>
    <t>Same as above for the sentence with the 8th highest score</t>
  </si>
  <si>
    <t>Same as above for the sentence with the 9th highest score</t>
  </si>
  <si>
    <t>Same as above for the sentence with the 10th highest score</t>
  </si>
  <si>
    <t>Detailed responses from ChatGPT to each of the sentences identified by Almond et al., including whether the sentence is neutral, negative, or positive toward natural gas</t>
  </si>
  <si>
    <t xml:space="preserve">       The prompt used in ChatGPT was: “What is the sentiment toward natural gas in the following sentence?”—focusing explicitly on sentiment directed toward natural gas itself</t>
  </si>
  <si>
    <t xml:space="preserve">       1. The line text picked up and analyzed by Vader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</si>
</sst>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
    <numFmt numFmtId="165" formatCode="0.0%"/>
  </numFmts>
  <fonts count="25"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2"/>
      <color theme="1"/>
      <name val="Calibri"/>
      <family val="2"/>
      <scheme val="minor"/>
    </font>
    <font>
      <b/>
      <sz val="12"/>
      <color theme="1"/>
      <name val="Calibri"/>
      <family val="2"/>
      <scheme val="minor"/>
    </font>
    <font>
      <sz val="12"/>
      <color theme="0"/>
      <name val="Calibri"/>
      <family val="2"/>
      <scheme val="minor"/>
    </font>
    <font>
      <b/>
      <sz val="12"/>
      <color theme="0"/>
      <name val="Calibri"/>
      <family val="2"/>
      <scheme val="minor"/>
    </font>
    <font>
      <u/>
      <sz val="12"/>
      <color theme="10"/>
      <name val="Calibri"/>
      <family val="2"/>
      <scheme val="minor"/>
    </font>
    <font>
      <sz val="8"/>
      <name val="Calibri"/>
      <family val="2"/>
      <scheme val="minor"/>
    </font>
    <font>
      <i/>
      <sz val="11"/>
      <color theme="1"/>
      <name val="Calibri"/>
      <family val="2"/>
      <scheme val="minor"/>
    </font>
  </fonts>
  <fills count="38">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7" tint="0.79998168889431442"/>
        <bgColor indexed="64"/>
      </patternFill>
    </fill>
    <fill>
      <patternFill patternType="solid">
        <fgColor theme="8" tint="0.79998168889431442"/>
        <bgColor indexed="64"/>
      </patternFill>
    </fill>
    <fill>
      <patternFill patternType="solid">
        <fgColor theme="3"/>
        <bgColor indexed="64"/>
      </patternFill>
    </fill>
    <fill>
      <patternFill patternType="solid">
        <fgColor theme="0"/>
        <bgColor indexed="64"/>
      </patternFill>
    </fill>
    <fill>
      <patternFill patternType="solid">
        <fgColor theme="6" tint="0.79998168889431442"/>
        <bgColor indexed="64"/>
      </patternFill>
    </fill>
  </fills>
  <borders count="18">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s>
  <cellStyleXfs count="44">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8" fillId="0" borderId="0"/>
    <xf numFmtId="0" fontId="22" fillId="0" borderId="0" applyNumberFormat="0" applyFill="0" applyBorder="0" applyAlignment="0" applyProtection="0"/>
  </cellStyleXfs>
  <cellXfs count="46">
    <xf numFmtId="0" fontId="0" fillId="0" borderId="0" xfId="0"/>
    <xf numFmtId="0" fontId="18" fillId="0" borderId="0" xfId="42"/>
    <xf numFmtId="0" fontId="19" fillId="0" borderId="0" xfId="42" applyFont="1" applyAlignment="1">
      <alignment wrapText="1"/>
    </xf>
    <xf numFmtId="0" fontId="19" fillId="0" borderId="0" xfId="42" applyFont="1" applyAlignment="1">
      <alignment horizontal="center"/>
    </xf>
    <xf numFmtId="0" fontId="19" fillId="0" borderId="0" xfId="42" applyFont="1"/>
    <xf numFmtId="0" fontId="19" fillId="0" borderId="0" xfId="42" applyFont="1" applyAlignment="1">
      <alignment horizontal="center" vertical="center"/>
    </xf>
    <xf numFmtId="2" fontId="19" fillId="0" borderId="0" xfId="42" applyNumberFormat="1" applyFont="1" applyAlignment="1">
      <alignment horizontal="center"/>
    </xf>
    <xf numFmtId="0" fontId="18" fillId="33" borderId="0" xfId="42" applyFill="1"/>
    <xf numFmtId="1" fontId="18" fillId="33" borderId="0" xfId="42" applyNumberFormat="1" applyFill="1" applyAlignment="1">
      <alignment horizontal="center"/>
    </xf>
    <xf numFmtId="1" fontId="18" fillId="0" borderId="0" xfId="42" applyNumberFormat="1" applyAlignment="1">
      <alignment horizontal="center"/>
    </xf>
    <xf numFmtId="2" fontId="18" fillId="0" borderId="0" xfId="42" applyNumberFormat="1" applyAlignment="1">
      <alignment horizontal="center"/>
    </xf>
    <xf numFmtId="0" fontId="18" fillId="34" borderId="0" xfId="42" applyFill="1"/>
    <xf numFmtId="1" fontId="18" fillId="34" borderId="0" xfId="42" applyNumberFormat="1" applyFill="1" applyAlignment="1">
      <alignment horizontal="center"/>
    </xf>
    <xf numFmtId="2" fontId="18" fillId="34" borderId="0" xfId="42" applyNumberFormat="1" applyFill="1" applyAlignment="1">
      <alignment horizontal="center"/>
    </xf>
    <xf numFmtId="0" fontId="20" fillId="35" borderId="10" xfId="42" applyFont="1" applyFill="1" applyBorder="1"/>
    <xf numFmtId="0" fontId="18" fillId="0" borderId="10" xfId="42" applyBorder="1" applyAlignment="1">
      <alignment horizontal="center" vertical="top"/>
    </xf>
    <xf numFmtId="0" fontId="21" fillId="35" borderId="10" xfId="42" applyFont="1" applyFill="1" applyBorder="1" applyAlignment="1">
      <alignment horizontal="center" wrapText="1"/>
    </xf>
    <xf numFmtId="164" fontId="18" fillId="0" borderId="10" xfId="42" applyNumberFormat="1" applyBorder="1" applyAlignment="1">
      <alignment horizontal="left" vertical="top"/>
    </xf>
    <xf numFmtId="1" fontId="18" fillId="0" borderId="10" xfId="42" applyNumberFormat="1" applyBorder="1" applyAlignment="1">
      <alignment horizontal="left" vertical="top"/>
    </xf>
    <xf numFmtId="164" fontId="22" fillId="0" borderId="10" xfId="43" applyNumberFormat="1" applyFill="1" applyBorder="1" applyAlignment="1">
      <alignment horizontal="left" vertical="top" wrapText="1"/>
    </xf>
    <xf numFmtId="0" fontId="21" fillId="35" borderId="10" xfId="42" applyFont="1" applyFill="1" applyBorder="1" applyAlignment="1">
      <alignment horizontal="center" vertical="center" wrapText="1"/>
    </xf>
    <xf numFmtId="0" fontId="18" fillId="0" borderId="10" xfId="42" applyBorder="1" applyAlignment="1">
      <alignment vertical="center" wrapText="1"/>
    </xf>
    <xf numFmtId="0" fontId="18" fillId="0" borderId="10" xfId="42" applyBorder="1" applyAlignment="1">
      <alignment horizontal="left" vertical="center" wrapText="1"/>
    </xf>
    <xf numFmtId="0" fontId="18" fillId="0" borderId="10" xfId="42" applyBorder="1" applyAlignment="1">
      <alignment vertical="center"/>
    </xf>
    <xf numFmtId="0" fontId="18" fillId="0" borderId="0" xfId="42" applyAlignment="1">
      <alignment vertical="center"/>
    </xf>
    <xf numFmtId="164" fontId="22" fillId="0" borderId="10" xfId="43" applyNumberFormat="1" applyFill="1" applyBorder="1" applyAlignment="1">
      <alignment horizontal="left" vertical="top"/>
    </xf>
    <xf numFmtId="0" fontId="19" fillId="0" borderId="0" xfId="42" applyFont="1" applyAlignment="1">
      <alignment horizontal="left"/>
    </xf>
    <xf numFmtId="9" fontId="18" fillId="0" borderId="0" xfId="42" applyNumberFormat="1"/>
    <xf numFmtId="2" fontId="19" fillId="0" borderId="0" xfId="42" applyNumberFormat="1" applyFont="1" applyAlignment="1">
      <alignment horizontal="left"/>
    </xf>
    <xf numFmtId="165" fontId="19" fillId="0" borderId="0" xfId="42" applyNumberFormat="1" applyFont="1" applyAlignment="1">
      <alignment horizontal="center"/>
    </xf>
    <xf numFmtId="0" fontId="19" fillId="0" borderId="0" xfId="42" applyFont="1" applyAlignment="1">
      <alignment horizontal="left" wrapText="1"/>
    </xf>
    <xf numFmtId="0" fontId="18" fillId="0" borderId="0" xfId="42" applyFont="1"/>
    <xf numFmtId="0" fontId="18" fillId="0" borderId="0" xfId="42" applyFont="1" applyAlignment="1">
      <alignment horizontal="center"/>
    </xf>
    <xf numFmtId="0" fontId="18" fillId="0" borderId="0" xfId="42" applyAlignment="1"/>
    <xf numFmtId="9" fontId="19" fillId="0" borderId="0" xfId="42" applyNumberFormat="1" applyFont="1" applyAlignment="1">
      <alignment horizontal="center"/>
    </xf>
    <xf numFmtId="0" fontId="0" fillId="36" borderId="11" xfId="0" applyFill="1" applyBorder="1"/>
    <xf numFmtId="0" fontId="24" fillId="36" borderId="11" xfId="0" applyFont="1" applyFill="1" applyBorder="1"/>
    <xf numFmtId="0" fontId="13" fillId="35" borderId="13" xfId="0" applyFont="1" applyFill="1" applyBorder="1"/>
    <xf numFmtId="0" fontId="13" fillId="35" borderId="14" xfId="0" applyFont="1" applyFill="1" applyBorder="1"/>
    <xf numFmtId="0" fontId="0" fillId="36" borderId="15" xfId="0" applyFill="1" applyBorder="1"/>
    <xf numFmtId="0" fontId="0" fillId="36" borderId="16" xfId="0" applyFill="1" applyBorder="1"/>
    <xf numFmtId="0" fontId="0" fillId="37" borderId="16" xfId="0" applyFill="1" applyBorder="1"/>
    <xf numFmtId="0" fontId="0" fillId="37" borderId="11" xfId="0" applyFill="1" applyBorder="1"/>
    <xf numFmtId="0" fontId="24" fillId="37" borderId="11" xfId="0" applyFont="1" applyFill="1" applyBorder="1"/>
    <xf numFmtId="0" fontId="0" fillId="37" borderId="17" xfId="0" applyFill="1" applyBorder="1"/>
    <xf numFmtId="0" fontId="0" fillId="37" borderId="12" xfId="0" applyFill="1" applyBorder="1"/>
  </cellXfs>
  <cellStyles count="44">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2" xfId="43" xr:uid="{570D0BCA-3597-432C-90E4-E6D0656C3360}"/>
    <cellStyle name="Input" xfId="9" builtinId="20" customBuiltin="1"/>
    <cellStyle name="Linked Cell" xfId="12" builtinId="24" customBuiltin="1"/>
    <cellStyle name="Neutral" xfId="8" builtinId="28" customBuiltin="1"/>
    <cellStyle name="Normal" xfId="0" builtinId="0"/>
    <cellStyle name="Normal 2" xfId="42" xr:uid="{7F731968-BFC5-40D5-942A-DF3E3FBC8BD4}"/>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1">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12.xml"/><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'Vader vs ChatGPT Chart'!$B$1</c:f>
          <c:strCache>
            <c:ptCount val="1"/>
            <c:pt idx="0">
              <c:v>Number of Sentences with Assigned Sentiment Type Toward Natural Gas</c:v>
            </c:pt>
          </c:strCache>
        </c:strRef>
      </c:tx>
      <c:overlay val="0"/>
      <c:spPr>
        <a:noFill/>
        <a:ln>
          <a:noFill/>
        </a:ln>
        <a:effectLst/>
      </c:spPr>
      <c:txPr>
        <a:bodyPr rot="0" spcFirstLastPara="1" vertOverflow="ellipsis" vert="horz" wrap="square" anchor="ctr" anchorCtr="1"/>
        <a:lstStyle/>
        <a:p>
          <a:pPr>
            <a:defRPr sz="13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'Vader vs ChatGPT Chart'!$C$4</c:f>
              <c:strCache>
                <c:ptCount val="1"/>
                <c:pt idx="0">
                  <c:v>VADER</c:v>
                </c:pt>
              </c:strCache>
            </c:strRef>
          </c:tx>
          <c:spPr>
            <a:solidFill>
              <a:schemeClr val="accent1"/>
            </a:solidFill>
            <a:ln>
              <a:noFill/>
            </a:ln>
            <a:effectLst/>
          </c:spPr>
          <c:invertIfNegative val="0"/>
          <c:cat>
            <c:strRef>
              <c:f>'Vader vs ChatGPT Chart'!$B$5:$B$7</c:f>
              <c:strCache>
                <c:ptCount val="3"/>
                <c:pt idx="0">
                  <c:v>Positive</c:v>
                </c:pt>
                <c:pt idx="1">
                  <c:v>Neutral</c:v>
                </c:pt>
                <c:pt idx="2">
                  <c:v>Negative</c:v>
                </c:pt>
              </c:strCache>
            </c:strRef>
          </c:cat>
          <c:val>
            <c:numRef>
              <c:f>'Vader vs ChatGPT Chart'!$C$5:$C$7</c:f>
              <c:numCache>
                <c:formatCode>General</c:formatCode>
                <c:ptCount val="3"/>
                <c:pt idx="0">
                  <c:v>1064</c:v>
                </c:pt>
                <c:pt idx="1">
                  <c:v>248</c:v>
                </c:pt>
                <c:pt idx="2">
                  <c:v>244</c:v>
                </c:pt>
              </c:numCache>
            </c:numRef>
          </c:val>
          <c:extLst>
            <c:ext xmlns:c16="http://schemas.microsoft.com/office/drawing/2014/chart" uri="{C3380CC4-5D6E-409C-BE32-E72D297353CC}">
              <c16:uniqueId val="{00000000-6929-43F0-8B64-641B8AEE7933}"/>
            </c:ext>
          </c:extLst>
        </c:ser>
        <c:ser>
          <c:idx val="1"/>
          <c:order val="1"/>
          <c:tx>
            <c:strRef>
              <c:f>'Vader vs ChatGPT Chart'!$D$4</c:f>
              <c:strCache>
                <c:ptCount val="1"/>
                <c:pt idx="0">
                  <c:v>ChatGPT</c:v>
                </c:pt>
              </c:strCache>
            </c:strRef>
          </c:tx>
          <c:spPr>
            <a:solidFill>
              <a:schemeClr val="accent6"/>
            </a:solidFill>
            <a:ln>
              <a:noFill/>
            </a:ln>
            <a:effectLst/>
          </c:spPr>
          <c:invertIfNegative val="0"/>
          <c:cat>
            <c:strRef>
              <c:f>'Vader vs ChatGPT Chart'!$B$5:$B$7</c:f>
              <c:strCache>
                <c:ptCount val="3"/>
                <c:pt idx="0">
                  <c:v>Positive</c:v>
                </c:pt>
                <c:pt idx="1">
                  <c:v>Neutral</c:v>
                </c:pt>
                <c:pt idx="2">
                  <c:v>Negative</c:v>
                </c:pt>
              </c:strCache>
            </c:strRef>
          </c:cat>
          <c:val>
            <c:numRef>
              <c:f>'Vader vs ChatGPT Chart'!$D$5:$D$7</c:f>
              <c:numCache>
                <c:formatCode>General</c:formatCode>
                <c:ptCount val="3"/>
                <c:pt idx="0">
                  <c:v>369</c:v>
                </c:pt>
                <c:pt idx="1">
                  <c:v>1007</c:v>
                </c:pt>
                <c:pt idx="2">
                  <c:v>179</c:v>
                </c:pt>
              </c:numCache>
            </c:numRef>
          </c:val>
          <c:extLst>
            <c:ext xmlns:c16="http://schemas.microsoft.com/office/drawing/2014/chart" uri="{C3380CC4-5D6E-409C-BE32-E72D297353CC}">
              <c16:uniqueId val="{00000001-6929-43F0-8B64-641B8AEE7933}"/>
            </c:ext>
          </c:extLst>
        </c:ser>
        <c:dLbls>
          <c:showLegendKey val="0"/>
          <c:showVal val="0"/>
          <c:showCatName val="0"/>
          <c:showSerName val="0"/>
          <c:showPercent val="0"/>
          <c:showBubbleSize val="0"/>
        </c:dLbls>
        <c:gapWidth val="219"/>
        <c:overlap val="-27"/>
        <c:axId val="460896768"/>
        <c:axId val="460898016"/>
      </c:barChart>
      <c:catAx>
        <c:axId val="460896768"/>
        <c:scaling>
          <c:orientation val="minMax"/>
        </c:scaling>
        <c:delete val="0"/>
        <c:axPos val="b"/>
        <c:title>
          <c:tx>
            <c:strRef>
              <c:f>'Vader vs ChatGPT Chart'!$B$3</c:f>
              <c:strCache>
                <c:ptCount val="1"/>
                <c:pt idx="0">
                  <c:v>Sentiment</c:v>
                </c:pt>
              </c:strCache>
            </c:strRef>
          </c:tx>
          <c:overlay val="0"/>
          <c:spPr>
            <a:noFill/>
            <a:ln>
              <a:noFill/>
            </a:ln>
            <a:effectLst/>
          </c:spPr>
          <c:txPr>
            <a:bodyPr rot="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60898016"/>
        <c:crosses val="autoZero"/>
        <c:auto val="1"/>
        <c:lblAlgn val="ctr"/>
        <c:lblOffset val="100"/>
        <c:noMultiLvlLbl val="0"/>
      </c:catAx>
      <c:valAx>
        <c:axId val="460898016"/>
        <c:scaling>
          <c:orientation val="minMax"/>
        </c:scaling>
        <c:delete val="0"/>
        <c:axPos val="l"/>
        <c:title>
          <c:tx>
            <c:strRef>
              <c:f>'Vader vs ChatGPT Chart'!$B$2</c:f>
              <c:strCache>
                <c:ptCount val="1"/>
                <c:pt idx="0">
                  <c:v>Number of Sentences</c:v>
                </c:pt>
              </c:strCache>
            </c:strRef>
          </c:tx>
          <c:overlay val="0"/>
          <c:spPr>
            <a:noFill/>
            <a:ln>
              <a:noFill/>
            </a:ln>
            <a:effectLst/>
          </c:spPr>
          <c:txPr>
            <a:bodyPr rot="-54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60896768"/>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0.png"/></Relationships>
</file>

<file path=xl/drawings/_rels/drawing1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7.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_rels/drawing9.xml.rels><?xml version="1.0" encoding="UTF-8" standalone="yes"?>
<Relationships xmlns="http://schemas.openxmlformats.org/package/2006/relationships"><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1</xdr:col>
      <xdr:colOff>790575</xdr:colOff>
      <xdr:row>9</xdr:row>
      <xdr:rowOff>276225</xdr:rowOff>
    </xdr:from>
    <xdr:to>
      <xdr:col>1</xdr:col>
      <xdr:colOff>6643938</xdr:colOff>
      <xdr:row>9</xdr:row>
      <xdr:rowOff>2809875</xdr:rowOff>
    </xdr:to>
    <xdr:pic>
      <xdr:nvPicPr>
        <xdr:cNvPr id="2" name="Picture 1">
          <a:extLst>
            <a:ext uri="{FF2B5EF4-FFF2-40B4-BE49-F238E27FC236}">
              <a16:creationId xmlns:a16="http://schemas.microsoft.com/office/drawing/2014/main" id="{476FA9FD-8533-461B-B44D-1A5A98A88E88}"/>
            </a:ext>
          </a:extLst>
        </xdr:cNvPr>
        <xdr:cNvPicPr>
          <a:picLocks noChangeAspect="1"/>
        </xdr:cNvPicPr>
      </xdr:nvPicPr>
      <xdr:blipFill>
        <a:blip xmlns:r="http://schemas.openxmlformats.org/officeDocument/2006/relationships" r:embed="rId1"/>
        <a:stretch>
          <a:fillRect/>
        </a:stretch>
      </xdr:blipFill>
      <xdr:spPr>
        <a:xfrm>
          <a:off x="1752600" y="5076825"/>
          <a:ext cx="5853363" cy="253365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666750</xdr:colOff>
      <xdr:row>9</xdr:row>
      <xdr:rowOff>161924</xdr:rowOff>
    </xdr:from>
    <xdr:to>
      <xdr:col>1</xdr:col>
      <xdr:colOff>6276975</xdr:colOff>
      <xdr:row>9</xdr:row>
      <xdr:rowOff>3124199</xdr:rowOff>
    </xdr:to>
    <xdr:pic>
      <xdr:nvPicPr>
        <xdr:cNvPr id="3" name="Picture 2">
          <a:extLst>
            <a:ext uri="{FF2B5EF4-FFF2-40B4-BE49-F238E27FC236}">
              <a16:creationId xmlns:a16="http://schemas.microsoft.com/office/drawing/2014/main" id="{465CAC77-C4F1-470E-AD57-E96C8CA26AA8}"/>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28775" y="3562349"/>
          <a:ext cx="5610225" cy="2962275"/>
        </a:xfrm>
        <a:prstGeom prst="rect">
          <a:avLst/>
        </a:prstGeom>
        <a:noFill/>
      </xdr:spPr>
    </xdr:pic>
    <xdr:clientData/>
  </xdr:twoCellAnchor>
</xdr:wsDr>
</file>

<file path=xl/drawings/drawing11.xml><?xml version="1.0" encoding="utf-8"?>
<xdr:wsDr xmlns:xdr="http://schemas.openxmlformats.org/drawingml/2006/spreadsheetDrawing" xmlns:a="http://schemas.openxmlformats.org/drawingml/2006/main">
  <xdr:twoCellAnchor>
    <xdr:from>
      <xdr:col>6</xdr:col>
      <xdr:colOff>138113</xdr:colOff>
      <xdr:row>3</xdr:row>
      <xdr:rowOff>152399</xdr:rowOff>
    </xdr:from>
    <xdr:to>
      <xdr:col>18</xdr:col>
      <xdr:colOff>28575</xdr:colOff>
      <xdr:row>23</xdr:row>
      <xdr:rowOff>180974</xdr:rowOff>
    </xdr:to>
    <xdr:graphicFrame macro="">
      <xdr:nvGraphicFramePr>
        <xdr:cNvPr id="2" name="Chart 1">
          <a:extLst>
            <a:ext uri="{FF2B5EF4-FFF2-40B4-BE49-F238E27FC236}">
              <a16:creationId xmlns:a16="http://schemas.microsoft.com/office/drawing/2014/main" id="{552A612B-E8E8-4486-863C-8CABE11F79B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c:userShapes xmlns:c="http://schemas.openxmlformats.org/drawingml/2006/chart">
  <cdr:relSizeAnchor xmlns:cdr="http://schemas.openxmlformats.org/drawingml/2006/chartDrawing">
    <cdr:from>
      <cdr:x>0.17837</cdr:x>
      <cdr:y>0.20518</cdr:y>
    </cdr:from>
    <cdr:to>
      <cdr:x>0.28254</cdr:x>
      <cdr:y>0.29893</cdr:y>
    </cdr:to>
    <cdr:sp macro="" textlink="">
      <cdr:nvSpPr>
        <cdr:cNvPr id="2" name="TextBox 1">
          <a:extLst xmlns:a="http://schemas.openxmlformats.org/drawingml/2006/main">
            <a:ext uri="{FF2B5EF4-FFF2-40B4-BE49-F238E27FC236}">
              <a16:creationId xmlns:a16="http://schemas.microsoft.com/office/drawing/2014/main" id="{54EB405B-116D-4A31-9F80-54875950B90D}"/>
            </a:ext>
          </a:extLst>
        </cdr:cNvPr>
        <cdr:cNvSpPr txBox="1"/>
      </cdr:nvSpPr>
      <cdr:spPr>
        <a:xfrm xmlns:a="http://schemas.openxmlformats.org/drawingml/2006/main">
          <a:off x="1174824" y="773915"/>
          <a:ext cx="686119" cy="35361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t>68%</a:t>
          </a:r>
        </a:p>
      </cdr:txBody>
    </cdr:sp>
  </cdr:relSizeAnchor>
  <cdr:relSizeAnchor xmlns:cdr="http://schemas.openxmlformats.org/drawingml/2006/chartDrawing">
    <cdr:from>
      <cdr:x>0.26089</cdr:x>
      <cdr:y>0.5766</cdr:y>
    </cdr:from>
    <cdr:to>
      <cdr:x>0.36505</cdr:x>
      <cdr:y>0.67035</cdr:y>
    </cdr:to>
    <cdr:sp macro="" textlink="">
      <cdr:nvSpPr>
        <cdr:cNvPr id="3" name="TextBox 1">
          <a:extLst xmlns:a="http://schemas.openxmlformats.org/drawingml/2006/main">
            <a:ext uri="{FF2B5EF4-FFF2-40B4-BE49-F238E27FC236}">
              <a16:creationId xmlns:a16="http://schemas.microsoft.com/office/drawing/2014/main" id="{2AA057C5-6171-4A46-92ED-E8399D40729E}"/>
            </a:ext>
          </a:extLst>
        </cdr:cNvPr>
        <cdr:cNvSpPr txBox="1"/>
      </cdr:nvSpPr>
      <cdr:spPr>
        <a:xfrm xmlns:a="http://schemas.openxmlformats.org/drawingml/2006/main">
          <a:off x="1718374" y="2174872"/>
          <a:ext cx="686055" cy="35361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a:t>24%</a:t>
          </a:r>
        </a:p>
      </cdr:txBody>
    </cdr:sp>
  </cdr:relSizeAnchor>
  <cdr:relSizeAnchor xmlns:cdr="http://schemas.openxmlformats.org/drawingml/2006/chartDrawing">
    <cdr:from>
      <cdr:x>0.46863</cdr:x>
      <cdr:y>0.64984</cdr:y>
    </cdr:from>
    <cdr:to>
      <cdr:x>0.5728</cdr:x>
      <cdr:y>0.74359</cdr:y>
    </cdr:to>
    <cdr:sp macro="" textlink="">
      <cdr:nvSpPr>
        <cdr:cNvPr id="4" name="TextBox 1">
          <a:extLst xmlns:a="http://schemas.openxmlformats.org/drawingml/2006/main">
            <a:ext uri="{FF2B5EF4-FFF2-40B4-BE49-F238E27FC236}">
              <a16:creationId xmlns:a16="http://schemas.microsoft.com/office/drawing/2014/main" id="{FE70C3D5-A333-4BA1-81DD-94C38390E4A9}"/>
            </a:ext>
          </a:extLst>
        </cdr:cNvPr>
        <cdr:cNvSpPr txBox="1"/>
      </cdr:nvSpPr>
      <cdr:spPr>
        <a:xfrm xmlns:a="http://schemas.openxmlformats.org/drawingml/2006/main">
          <a:off x="3086678" y="2451114"/>
          <a:ext cx="686120" cy="35361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a:t>16%</a:t>
          </a:r>
        </a:p>
      </cdr:txBody>
    </cdr:sp>
  </cdr:relSizeAnchor>
  <cdr:relSizeAnchor xmlns:cdr="http://schemas.openxmlformats.org/drawingml/2006/chartDrawing">
    <cdr:from>
      <cdr:x>0.55179</cdr:x>
      <cdr:y>0.23222</cdr:y>
    </cdr:from>
    <cdr:to>
      <cdr:x>0.65596</cdr:x>
      <cdr:y>0.32597</cdr:y>
    </cdr:to>
    <cdr:sp macro="" textlink="">
      <cdr:nvSpPr>
        <cdr:cNvPr id="5" name="TextBox 1">
          <a:extLst xmlns:a="http://schemas.openxmlformats.org/drawingml/2006/main">
            <a:ext uri="{FF2B5EF4-FFF2-40B4-BE49-F238E27FC236}">
              <a16:creationId xmlns:a16="http://schemas.microsoft.com/office/drawing/2014/main" id="{2C6B19B6-FB29-4579-BFC8-C9EF263E9066}"/>
            </a:ext>
          </a:extLst>
        </cdr:cNvPr>
        <cdr:cNvSpPr txBox="1"/>
      </cdr:nvSpPr>
      <cdr:spPr>
        <a:xfrm xmlns:a="http://schemas.openxmlformats.org/drawingml/2006/main">
          <a:off x="3634404" y="875909"/>
          <a:ext cx="686119" cy="35361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a:t>65%</a:t>
          </a:r>
        </a:p>
      </cdr:txBody>
    </cdr:sp>
  </cdr:relSizeAnchor>
  <cdr:relSizeAnchor xmlns:cdr="http://schemas.openxmlformats.org/drawingml/2006/chartDrawing">
    <cdr:from>
      <cdr:x>0.75937</cdr:x>
      <cdr:y>0.64983</cdr:y>
    </cdr:from>
    <cdr:to>
      <cdr:x>0.86354</cdr:x>
      <cdr:y>0.74358</cdr:y>
    </cdr:to>
    <cdr:sp macro="" textlink="">
      <cdr:nvSpPr>
        <cdr:cNvPr id="6" name="TextBox 1">
          <a:extLst xmlns:a="http://schemas.openxmlformats.org/drawingml/2006/main">
            <a:ext uri="{FF2B5EF4-FFF2-40B4-BE49-F238E27FC236}">
              <a16:creationId xmlns:a16="http://schemas.microsoft.com/office/drawing/2014/main" id="{42EFC0DB-21B2-4C09-98BE-B567FA4F0C48}"/>
            </a:ext>
          </a:extLst>
        </cdr:cNvPr>
        <cdr:cNvSpPr txBox="1"/>
      </cdr:nvSpPr>
      <cdr:spPr>
        <a:xfrm xmlns:a="http://schemas.openxmlformats.org/drawingml/2006/main">
          <a:off x="5001599" y="2451106"/>
          <a:ext cx="686119" cy="35361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a:t>16%</a:t>
          </a:r>
        </a:p>
      </cdr:txBody>
    </cdr:sp>
  </cdr:relSizeAnchor>
  <cdr:relSizeAnchor xmlns:cdr="http://schemas.openxmlformats.org/drawingml/2006/chartDrawing">
    <cdr:from>
      <cdr:x>0.84369</cdr:x>
      <cdr:y>0.68455</cdr:y>
    </cdr:from>
    <cdr:to>
      <cdr:x>0.94785</cdr:x>
      <cdr:y>0.7783</cdr:y>
    </cdr:to>
    <cdr:sp macro="" textlink="">
      <cdr:nvSpPr>
        <cdr:cNvPr id="7" name="TextBox 1">
          <a:extLst xmlns:a="http://schemas.openxmlformats.org/drawingml/2006/main">
            <a:ext uri="{FF2B5EF4-FFF2-40B4-BE49-F238E27FC236}">
              <a16:creationId xmlns:a16="http://schemas.microsoft.com/office/drawing/2014/main" id="{7BEC8BC4-E958-4D6C-AA68-43D09CD4D89D}"/>
            </a:ext>
          </a:extLst>
        </cdr:cNvPr>
        <cdr:cNvSpPr txBox="1"/>
      </cdr:nvSpPr>
      <cdr:spPr>
        <a:xfrm xmlns:a="http://schemas.openxmlformats.org/drawingml/2006/main">
          <a:off x="5556979" y="2582066"/>
          <a:ext cx="686055" cy="35361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a:t>11%</a:t>
          </a:r>
        </a:p>
      </cdr:txBody>
    </cdr:sp>
  </cdr:relSizeAnchor>
</c:userShapes>
</file>

<file path=xl/drawings/drawing2.xml><?xml version="1.0" encoding="utf-8"?>
<xdr:wsDr xmlns:xdr="http://schemas.openxmlformats.org/drawingml/2006/spreadsheetDrawing" xmlns:a="http://schemas.openxmlformats.org/drawingml/2006/main">
  <xdr:twoCellAnchor editAs="oneCell">
    <xdr:from>
      <xdr:col>1</xdr:col>
      <xdr:colOff>495300</xdr:colOff>
      <xdr:row>9</xdr:row>
      <xdr:rowOff>352425</xdr:rowOff>
    </xdr:from>
    <xdr:to>
      <xdr:col>1</xdr:col>
      <xdr:colOff>6200775</xdr:colOff>
      <xdr:row>9</xdr:row>
      <xdr:rowOff>1924050</xdr:rowOff>
    </xdr:to>
    <xdr:pic>
      <xdr:nvPicPr>
        <xdr:cNvPr id="3" name="Picture 2">
          <a:extLst>
            <a:ext uri="{FF2B5EF4-FFF2-40B4-BE49-F238E27FC236}">
              <a16:creationId xmlns:a16="http://schemas.microsoft.com/office/drawing/2014/main" id="{57839496-C603-42CF-BA0A-BB1A92C0C531}"/>
            </a:ext>
          </a:extLst>
        </xdr:cNvPr>
        <xdr:cNvPicPr/>
      </xdr:nvPicPr>
      <xdr:blipFill>
        <a:blip xmlns:r="http://schemas.openxmlformats.org/officeDocument/2006/relationships" r:embed="rId1"/>
        <a:stretch>
          <a:fillRect/>
        </a:stretch>
      </xdr:blipFill>
      <xdr:spPr>
        <a:xfrm>
          <a:off x="1457325" y="5553075"/>
          <a:ext cx="5705475" cy="15716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685799</xdr:colOff>
      <xdr:row>9</xdr:row>
      <xdr:rowOff>304800</xdr:rowOff>
    </xdr:from>
    <xdr:to>
      <xdr:col>1</xdr:col>
      <xdr:colOff>6391274</xdr:colOff>
      <xdr:row>9</xdr:row>
      <xdr:rowOff>2667000</xdr:rowOff>
    </xdr:to>
    <xdr:pic>
      <xdr:nvPicPr>
        <xdr:cNvPr id="3" name="Picture 2">
          <a:extLst>
            <a:ext uri="{FF2B5EF4-FFF2-40B4-BE49-F238E27FC236}">
              <a16:creationId xmlns:a16="http://schemas.microsoft.com/office/drawing/2014/main" id="{823627CA-9973-4324-80A8-E185BE2D41B8}"/>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47824" y="4705350"/>
          <a:ext cx="5705475" cy="2362200"/>
        </a:xfrm>
        <a:prstGeom prst="rect">
          <a:avLst/>
        </a:prstGeom>
        <a:noFill/>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1000125</xdr:colOff>
      <xdr:row>9</xdr:row>
      <xdr:rowOff>190500</xdr:rowOff>
    </xdr:from>
    <xdr:to>
      <xdr:col>1</xdr:col>
      <xdr:colOff>7010400</xdr:colOff>
      <xdr:row>9</xdr:row>
      <xdr:rowOff>2870455</xdr:rowOff>
    </xdr:to>
    <xdr:pic>
      <xdr:nvPicPr>
        <xdr:cNvPr id="2" name="Picture 1">
          <a:extLst>
            <a:ext uri="{FF2B5EF4-FFF2-40B4-BE49-F238E27FC236}">
              <a16:creationId xmlns:a16="http://schemas.microsoft.com/office/drawing/2014/main" id="{CA91AF8C-7FB4-4715-A731-EA44DEA69140}"/>
            </a:ext>
          </a:extLst>
        </xdr:cNvPr>
        <xdr:cNvPicPr>
          <a:picLocks noChangeAspect="1"/>
        </xdr:cNvPicPr>
      </xdr:nvPicPr>
      <xdr:blipFill>
        <a:blip xmlns:r="http://schemas.openxmlformats.org/officeDocument/2006/relationships" r:embed="rId1"/>
        <a:stretch>
          <a:fillRect/>
        </a:stretch>
      </xdr:blipFill>
      <xdr:spPr>
        <a:xfrm>
          <a:off x="1962150" y="5991225"/>
          <a:ext cx="6010275" cy="267995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676275</xdr:colOff>
      <xdr:row>9</xdr:row>
      <xdr:rowOff>47625</xdr:rowOff>
    </xdr:from>
    <xdr:to>
      <xdr:col>1</xdr:col>
      <xdr:colOff>6143625</xdr:colOff>
      <xdr:row>9</xdr:row>
      <xdr:rowOff>2668253</xdr:rowOff>
    </xdr:to>
    <xdr:pic>
      <xdr:nvPicPr>
        <xdr:cNvPr id="2" name="Picture 1">
          <a:extLst>
            <a:ext uri="{FF2B5EF4-FFF2-40B4-BE49-F238E27FC236}">
              <a16:creationId xmlns:a16="http://schemas.microsoft.com/office/drawing/2014/main" id="{82C24D7E-2A10-401B-B054-0078EE067470}"/>
            </a:ext>
          </a:extLst>
        </xdr:cNvPr>
        <xdr:cNvPicPr>
          <a:picLocks noChangeAspect="1"/>
        </xdr:cNvPicPr>
      </xdr:nvPicPr>
      <xdr:blipFill>
        <a:blip xmlns:r="http://schemas.openxmlformats.org/officeDocument/2006/relationships" r:embed="rId1"/>
        <a:stretch>
          <a:fillRect/>
        </a:stretch>
      </xdr:blipFill>
      <xdr:spPr>
        <a:xfrm>
          <a:off x="1638300" y="3248025"/>
          <a:ext cx="5467350" cy="262062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714375</xdr:colOff>
      <xdr:row>9</xdr:row>
      <xdr:rowOff>66675</xdr:rowOff>
    </xdr:from>
    <xdr:to>
      <xdr:col>1</xdr:col>
      <xdr:colOff>6743700</xdr:colOff>
      <xdr:row>9</xdr:row>
      <xdr:rowOff>3217440</xdr:rowOff>
    </xdr:to>
    <xdr:pic>
      <xdr:nvPicPr>
        <xdr:cNvPr id="2" name="Picture 1">
          <a:extLst>
            <a:ext uri="{FF2B5EF4-FFF2-40B4-BE49-F238E27FC236}">
              <a16:creationId xmlns:a16="http://schemas.microsoft.com/office/drawing/2014/main" id="{B509A408-A19C-4011-99E2-257A77EC4599}"/>
            </a:ext>
          </a:extLst>
        </xdr:cNvPr>
        <xdr:cNvPicPr>
          <a:picLocks noChangeAspect="1"/>
        </xdr:cNvPicPr>
      </xdr:nvPicPr>
      <xdr:blipFill>
        <a:blip xmlns:r="http://schemas.openxmlformats.org/officeDocument/2006/relationships" r:embed="rId1"/>
        <a:stretch>
          <a:fillRect/>
        </a:stretch>
      </xdr:blipFill>
      <xdr:spPr>
        <a:xfrm>
          <a:off x="1676400" y="4867275"/>
          <a:ext cx="6029325" cy="315076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1457325</xdr:colOff>
      <xdr:row>9</xdr:row>
      <xdr:rowOff>28575</xdr:rowOff>
    </xdr:from>
    <xdr:to>
      <xdr:col>1</xdr:col>
      <xdr:colOff>6268121</xdr:colOff>
      <xdr:row>9</xdr:row>
      <xdr:rowOff>3362790</xdr:rowOff>
    </xdr:to>
    <xdr:pic>
      <xdr:nvPicPr>
        <xdr:cNvPr id="2" name="Picture 1">
          <a:extLst>
            <a:ext uri="{FF2B5EF4-FFF2-40B4-BE49-F238E27FC236}">
              <a16:creationId xmlns:a16="http://schemas.microsoft.com/office/drawing/2014/main" id="{C3C7BF9F-B911-4318-97E6-30450DAF381D}"/>
            </a:ext>
          </a:extLst>
        </xdr:cNvPr>
        <xdr:cNvPicPr>
          <a:picLocks noChangeAspect="1"/>
        </xdr:cNvPicPr>
      </xdr:nvPicPr>
      <xdr:blipFill>
        <a:blip xmlns:r="http://schemas.openxmlformats.org/officeDocument/2006/relationships" r:embed="rId1"/>
        <a:stretch>
          <a:fillRect/>
        </a:stretch>
      </xdr:blipFill>
      <xdr:spPr>
        <a:xfrm>
          <a:off x="2419350" y="4229100"/>
          <a:ext cx="4810796" cy="333421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609600</xdr:colOff>
      <xdr:row>9</xdr:row>
      <xdr:rowOff>247650</xdr:rowOff>
    </xdr:from>
    <xdr:to>
      <xdr:col>1</xdr:col>
      <xdr:colOff>6621115</xdr:colOff>
      <xdr:row>9</xdr:row>
      <xdr:rowOff>3086100</xdr:rowOff>
    </xdr:to>
    <xdr:pic>
      <xdr:nvPicPr>
        <xdr:cNvPr id="2" name="Picture 1">
          <a:extLst>
            <a:ext uri="{FF2B5EF4-FFF2-40B4-BE49-F238E27FC236}">
              <a16:creationId xmlns:a16="http://schemas.microsoft.com/office/drawing/2014/main" id="{8A907A39-5FA8-4167-A5EB-BA1A03C0875C}"/>
            </a:ext>
          </a:extLst>
        </xdr:cNvPr>
        <xdr:cNvPicPr>
          <a:picLocks noChangeAspect="1"/>
        </xdr:cNvPicPr>
      </xdr:nvPicPr>
      <xdr:blipFill>
        <a:blip xmlns:r="http://schemas.openxmlformats.org/officeDocument/2006/relationships" r:embed="rId1"/>
        <a:stretch>
          <a:fillRect/>
        </a:stretch>
      </xdr:blipFill>
      <xdr:spPr>
        <a:xfrm>
          <a:off x="1571625" y="5848350"/>
          <a:ext cx="6011515" cy="283845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1133475</xdr:colOff>
      <xdr:row>9</xdr:row>
      <xdr:rowOff>76200</xdr:rowOff>
    </xdr:from>
    <xdr:to>
      <xdr:col>1</xdr:col>
      <xdr:colOff>6211009</xdr:colOff>
      <xdr:row>9</xdr:row>
      <xdr:rowOff>3105150</xdr:rowOff>
    </xdr:to>
    <xdr:pic>
      <xdr:nvPicPr>
        <xdr:cNvPr id="2" name="Picture 1">
          <a:extLst>
            <a:ext uri="{FF2B5EF4-FFF2-40B4-BE49-F238E27FC236}">
              <a16:creationId xmlns:a16="http://schemas.microsoft.com/office/drawing/2014/main" id="{1ABA9C73-85D2-4119-A7A5-0C945373B90E}"/>
            </a:ext>
          </a:extLst>
        </xdr:cNvPr>
        <xdr:cNvPicPr>
          <a:picLocks noChangeAspect="1"/>
        </xdr:cNvPicPr>
      </xdr:nvPicPr>
      <xdr:blipFill>
        <a:blip xmlns:r="http://schemas.openxmlformats.org/officeDocument/2006/relationships" r:embed="rId1"/>
        <a:stretch>
          <a:fillRect/>
        </a:stretch>
      </xdr:blipFill>
      <xdr:spPr>
        <a:xfrm>
          <a:off x="2095500" y="3276600"/>
          <a:ext cx="5077534" cy="302895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8.bin"/><Relationship Id="rId1" Type="http://schemas.openxmlformats.org/officeDocument/2006/relationships/hyperlink" Target="https://www.energypolicy.columbia.edu/publications/interactions-between-federal-carbon-tax-and-other-climate-policies/"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9.bin"/><Relationship Id="rId1" Type="http://schemas.openxmlformats.org/officeDocument/2006/relationships/hyperlink" Target="https://www.energypolicy.columbia.edu/wp-content/uploads/2020/07/NuclearAllies_CGEP-Report_111522.pdf" TargetMode="Externa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0.bin"/><Relationship Id="rId1" Type="http://schemas.openxmlformats.org/officeDocument/2006/relationships/hyperlink" Target="https://www.energypolicy.columbia.edu/wp-content/uploads/2019/10/LowCarbonHeat-CGEP_Report_111722.pdf" TargetMode="Externa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energypolicy.columbia.edu/sites/default/files/energy/The%20New%20Geopolitics%20of%20Energy_September%202015.pdf" TargetMode="Externa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www.energypolicy.columbia.edu/wp-content/uploads/2019/09/Guide-to-Chinese-Climate-Policy_2019.pdf" TargetMode="Externa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https://www.energypolicy.columbia.edu/sites/default/files/energy/China%20Shale%20Gas_WORKING%20DRAFT_Sept%2011_0.pdf" TargetMode="Externa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https://www.energypolicy.columbia.edu/wp-content/uploads/2020/12/GridAuthority_CGEP_Report_111522.pdf" TargetMode="Externa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s://www.energypolicy.columbia.edu/sites/default/files/pictures/CGEP_NaturalGasInEuropeanPowerSector_August2018.pdf" TargetMode="Externa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6.bin"/><Relationship Id="rId1" Type="http://schemas.openxmlformats.org/officeDocument/2006/relationships/hyperlink" Target="https://www.energypolicy.columbia.edu/wp-content/uploads/2014/09/American-Gas-to-the-Rescue.pdf" TargetMode="Externa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7.bin"/><Relationship Id="rId1" Type="http://schemas.openxmlformats.org/officeDocument/2006/relationships/hyperlink" Target="https://www.energypolicy.columbia.edu/publications/energy-relations-between-russia-and-china-playing-chess-dragon/"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A81F8F-F1C7-48CE-8F4A-67DB58942C74}">
  <sheetPr>
    <tabColor theme="7" tint="0.79998168889431442"/>
  </sheetPr>
  <dimension ref="B2:C23"/>
  <sheetViews>
    <sheetView tabSelected="1" workbookViewId="0">
      <selection activeCell="B27" sqref="B27"/>
    </sheetView>
  </sheetViews>
  <sheetFormatPr defaultRowHeight="15" x14ac:dyDescent="0.25"/>
  <cols>
    <col min="1" max="1" width="3.7109375" customWidth="1"/>
    <col min="2" max="2" width="27" bestFit="1" customWidth="1"/>
    <col min="3" max="3" width="158.85546875" bestFit="1" customWidth="1"/>
  </cols>
  <sheetData>
    <row r="2" spans="2:3" ht="15.75" thickBot="1" x14ac:dyDescent="0.3"/>
    <row r="3" spans="2:3" ht="15.75" thickBot="1" x14ac:dyDescent="0.3">
      <c r="B3" s="37" t="s">
        <v>6258</v>
      </c>
      <c r="C3" s="38" t="s">
        <v>6260</v>
      </c>
    </row>
    <row r="4" spans="2:3" x14ac:dyDescent="0.25">
      <c r="B4" s="39" t="s">
        <v>6259</v>
      </c>
      <c r="C4" s="35" t="s">
        <v>6280</v>
      </c>
    </row>
    <row r="5" spans="2:3" x14ac:dyDescent="0.25">
      <c r="B5" s="40"/>
      <c r="C5" s="36" t="s">
        <v>6281</v>
      </c>
    </row>
    <row r="6" spans="2:3" x14ac:dyDescent="0.25">
      <c r="B6" s="41" t="s">
        <v>6262</v>
      </c>
      <c r="C6" s="42" t="s">
        <v>6285</v>
      </c>
    </row>
    <row r="7" spans="2:3" x14ac:dyDescent="0.25">
      <c r="B7" s="41"/>
      <c r="C7" s="43" t="s">
        <v>6282</v>
      </c>
    </row>
    <row r="8" spans="2:3" x14ac:dyDescent="0.25">
      <c r="B8" s="41"/>
      <c r="C8" s="43" t="s">
        <v>6297</v>
      </c>
    </row>
    <row r="9" spans="2:3" x14ac:dyDescent="0.25">
      <c r="B9" s="41"/>
      <c r="C9" s="43" t="s">
        <v>6283</v>
      </c>
    </row>
    <row r="10" spans="2:3" x14ac:dyDescent="0.25">
      <c r="B10" s="41"/>
      <c r="C10" s="43" t="s">
        <v>6284</v>
      </c>
    </row>
    <row r="11" spans="2:3" x14ac:dyDescent="0.25">
      <c r="B11" s="40" t="s">
        <v>6263</v>
      </c>
      <c r="C11" s="35" t="s">
        <v>6286</v>
      </c>
    </row>
    <row r="12" spans="2:3" x14ac:dyDescent="0.25">
      <c r="B12" s="40" t="s">
        <v>6264</v>
      </c>
      <c r="C12" s="35" t="s">
        <v>6287</v>
      </c>
    </row>
    <row r="13" spans="2:3" x14ac:dyDescent="0.25">
      <c r="B13" s="40" t="s">
        <v>6265</v>
      </c>
      <c r="C13" s="35" t="s">
        <v>6288</v>
      </c>
    </row>
    <row r="14" spans="2:3" x14ac:dyDescent="0.25">
      <c r="B14" s="40" t="s">
        <v>6266</v>
      </c>
      <c r="C14" s="35" t="s">
        <v>6289</v>
      </c>
    </row>
    <row r="15" spans="2:3" x14ac:dyDescent="0.25">
      <c r="B15" s="40" t="s">
        <v>6267</v>
      </c>
      <c r="C15" s="35" t="s">
        <v>6290</v>
      </c>
    </row>
    <row r="16" spans="2:3" x14ac:dyDescent="0.25">
      <c r="B16" s="40" t="s">
        <v>6268</v>
      </c>
      <c r="C16" s="35" t="s">
        <v>6291</v>
      </c>
    </row>
    <row r="17" spans="2:3" x14ac:dyDescent="0.25">
      <c r="B17" s="40" t="s">
        <v>6269</v>
      </c>
      <c r="C17" s="35" t="s">
        <v>6292</v>
      </c>
    </row>
    <row r="18" spans="2:3" x14ac:dyDescent="0.25">
      <c r="B18" s="40" t="s">
        <v>6270</v>
      </c>
      <c r="C18" s="35" t="s">
        <v>6293</v>
      </c>
    </row>
    <row r="19" spans="2:3" x14ac:dyDescent="0.25">
      <c r="B19" s="40" t="s">
        <v>6271</v>
      </c>
      <c r="C19" s="35" t="s">
        <v>6294</v>
      </c>
    </row>
    <row r="20" spans="2:3" x14ac:dyDescent="0.25">
      <c r="B20" s="41" t="s">
        <v>6261</v>
      </c>
      <c r="C20" s="42" t="s">
        <v>6274</v>
      </c>
    </row>
    <row r="21" spans="2:3" x14ac:dyDescent="0.25">
      <c r="B21" s="40" t="s">
        <v>6276</v>
      </c>
      <c r="C21" s="35" t="s">
        <v>6295</v>
      </c>
    </row>
    <row r="22" spans="2:3" x14ac:dyDescent="0.25">
      <c r="B22" s="40"/>
      <c r="C22" s="36" t="s">
        <v>6296</v>
      </c>
    </row>
    <row r="23" spans="2:3" ht="15.75" thickBot="1" x14ac:dyDescent="0.3">
      <c r="B23" s="44" t="s">
        <v>6272</v>
      </c>
      <c r="C23" s="45" t="s">
        <v>6273</v>
      </c>
    </row>
  </sheetData>
  <phoneticPr fontId="23" type="noConversion"/>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3D4894-6EB3-4D9D-A6C6-B2F71F51F32D}">
  <dimension ref="A3:B26"/>
  <sheetViews>
    <sheetView workbookViewId="0">
      <selection activeCell="D2" sqref="D2"/>
    </sheetView>
  </sheetViews>
  <sheetFormatPr defaultRowHeight="15.75" x14ac:dyDescent="0.25"/>
  <cols>
    <col min="1" max="1" width="14.42578125" style="1" customWidth="1"/>
    <col min="2" max="2" width="115.7109375" style="1" customWidth="1"/>
    <col min="3" max="16384" width="9.140625" style="1"/>
  </cols>
  <sheetData>
    <row r="3" spans="1:2" x14ac:dyDescent="0.25">
      <c r="A3" s="14"/>
      <c r="B3" s="15">
        <v>8</v>
      </c>
    </row>
    <row r="4" spans="1:2" x14ac:dyDescent="0.25">
      <c r="A4" s="16" t="s">
        <v>6224</v>
      </c>
      <c r="B4" s="17">
        <v>0.95899999141693104</v>
      </c>
    </row>
    <row r="5" spans="1:2" x14ac:dyDescent="0.25">
      <c r="A5" s="16" t="s">
        <v>6225</v>
      </c>
      <c r="B5" s="18">
        <v>2019</v>
      </c>
    </row>
    <row r="6" spans="1:2" x14ac:dyDescent="0.25">
      <c r="A6" s="16" t="s">
        <v>6226</v>
      </c>
      <c r="B6" s="19" t="s">
        <v>6245</v>
      </c>
    </row>
    <row r="7" spans="1:2" ht="141.75" x14ac:dyDescent="0.25">
      <c r="A7" s="20" t="s">
        <v>6228</v>
      </c>
      <c r="B7" s="21" t="s">
        <v>2383</v>
      </c>
    </row>
    <row r="8" spans="1:2" ht="141.75" x14ac:dyDescent="0.25">
      <c r="A8" s="20" t="s">
        <v>6229</v>
      </c>
      <c r="B8" s="21" t="s">
        <v>6246</v>
      </c>
    </row>
    <row r="9" spans="1:2" ht="63" x14ac:dyDescent="0.25">
      <c r="A9" s="20" t="s">
        <v>6231</v>
      </c>
      <c r="B9" s="22" t="s">
        <v>6185</v>
      </c>
    </row>
    <row r="10" spans="1:2" ht="267.75" customHeight="1" x14ac:dyDescent="0.25">
      <c r="A10" s="20" t="s">
        <v>6232</v>
      </c>
      <c r="B10" s="23"/>
    </row>
    <row r="11" spans="1:2" ht="259.5" customHeight="1" x14ac:dyDescent="0.25">
      <c r="B11" s="24"/>
    </row>
    <row r="12" spans="1:2" ht="259.5" customHeight="1" x14ac:dyDescent="0.25"/>
    <row r="13" spans="1:2" ht="259.5" customHeight="1" x14ac:dyDescent="0.25"/>
    <row r="14" spans="1:2" ht="259.5" customHeight="1" x14ac:dyDescent="0.25"/>
    <row r="15" spans="1:2" ht="259.5" customHeight="1" x14ac:dyDescent="0.25"/>
    <row r="16" spans="1:2" ht="259.5" customHeight="1" x14ac:dyDescent="0.25"/>
    <row r="17" ht="259.5" customHeight="1" x14ac:dyDescent="0.25"/>
    <row r="18" ht="259.5" customHeight="1" x14ac:dyDescent="0.25"/>
    <row r="19" ht="259.5" customHeight="1" x14ac:dyDescent="0.25"/>
    <row r="20" ht="259.5" customHeight="1" x14ac:dyDescent="0.25"/>
    <row r="21" ht="259.5" customHeight="1" x14ac:dyDescent="0.25"/>
    <row r="22" ht="259.5" customHeight="1" x14ac:dyDescent="0.25"/>
    <row r="23" ht="259.5" customHeight="1" x14ac:dyDescent="0.25"/>
    <row r="24" ht="259.5" customHeight="1" x14ac:dyDescent="0.25"/>
    <row r="25" ht="259.5" customHeight="1" x14ac:dyDescent="0.25"/>
    <row r="26" ht="259.5" customHeight="1" x14ac:dyDescent="0.25"/>
  </sheetData>
  <hyperlinks>
    <hyperlink ref="B6" r:id="rId1" xr:uid="{0DDD057F-278E-4844-B38A-1FB7E338CDE3}"/>
  </hyperlinks>
  <pageMargins left="0.7" right="0.7" top="0.75" bottom="0.75" header="0.3" footer="0.3"/>
  <pageSetup orientation="portrait" r:id="rId2"/>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736E76-0E68-40BF-82BE-224D1B1C66FB}">
  <dimension ref="A3:B26"/>
  <sheetViews>
    <sheetView workbookViewId="0">
      <selection activeCell="D2" sqref="D2"/>
    </sheetView>
  </sheetViews>
  <sheetFormatPr defaultRowHeight="15.75" x14ac:dyDescent="0.25"/>
  <cols>
    <col min="1" max="1" width="14.42578125" style="1" customWidth="1"/>
    <col min="2" max="2" width="115.7109375" style="1" customWidth="1"/>
    <col min="3" max="16384" width="9.140625" style="1"/>
  </cols>
  <sheetData>
    <row r="3" spans="1:2" x14ac:dyDescent="0.25">
      <c r="A3" s="14"/>
      <c r="B3" s="15">
        <v>9</v>
      </c>
    </row>
    <row r="4" spans="1:2" x14ac:dyDescent="0.25">
      <c r="A4" s="16" t="s">
        <v>6224</v>
      </c>
      <c r="B4" s="17">
        <v>0.95450001955032304</v>
      </c>
    </row>
    <row r="5" spans="1:2" x14ac:dyDescent="0.25">
      <c r="A5" s="16" t="s">
        <v>6225</v>
      </c>
      <c r="B5" s="18">
        <v>2020</v>
      </c>
    </row>
    <row r="6" spans="1:2" x14ac:dyDescent="0.25">
      <c r="A6" s="16" t="s">
        <v>6226</v>
      </c>
      <c r="B6" s="19" t="s">
        <v>6247</v>
      </c>
    </row>
    <row r="7" spans="1:2" ht="63" x14ac:dyDescent="0.25">
      <c r="A7" s="20" t="s">
        <v>6228</v>
      </c>
      <c r="B7" s="21" t="s">
        <v>3023</v>
      </c>
    </row>
    <row r="8" spans="1:2" ht="63" x14ac:dyDescent="0.25">
      <c r="A8" s="20" t="s">
        <v>6229</v>
      </c>
      <c r="B8" s="21" t="s">
        <v>6248</v>
      </c>
    </row>
    <row r="9" spans="1:2" ht="31.5" x14ac:dyDescent="0.25">
      <c r="A9" s="20" t="s">
        <v>6231</v>
      </c>
      <c r="B9" s="22" t="s">
        <v>5930</v>
      </c>
    </row>
    <row r="10" spans="1:2" ht="267.75" customHeight="1" x14ac:dyDescent="0.25">
      <c r="A10" s="20" t="s">
        <v>6232</v>
      </c>
      <c r="B10" s="23"/>
    </row>
    <row r="11" spans="1:2" ht="259.5" customHeight="1" x14ac:dyDescent="0.25">
      <c r="B11" s="24"/>
    </row>
    <row r="12" spans="1:2" ht="259.5" customHeight="1" x14ac:dyDescent="0.25"/>
    <row r="13" spans="1:2" ht="259.5" customHeight="1" x14ac:dyDescent="0.25"/>
    <row r="14" spans="1:2" ht="259.5" customHeight="1" x14ac:dyDescent="0.25"/>
    <row r="15" spans="1:2" ht="259.5" customHeight="1" x14ac:dyDescent="0.25"/>
    <row r="16" spans="1:2" ht="259.5" customHeight="1" x14ac:dyDescent="0.25"/>
    <row r="17" ht="259.5" customHeight="1" x14ac:dyDescent="0.25"/>
    <row r="18" ht="259.5" customHeight="1" x14ac:dyDescent="0.25"/>
    <row r="19" ht="259.5" customHeight="1" x14ac:dyDescent="0.25"/>
    <row r="20" ht="259.5" customHeight="1" x14ac:dyDescent="0.25"/>
    <row r="21" ht="259.5" customHeight="1" x14ac:dyDescent="0.25"/>
    <row r="22" ht="259.5" customHeight="1" x14ac:dyDescent="0.25"/>
    <row r="23" ht="259.5" customHeight="1" x14ac:dyDescent="0.25"/>
    <row r="24" ht="259.5" customHeight="1" x14ac:dyDescent="0.25"/>
    <row r="25" ht="259.5" customHeight="1" x14ac:dyDescent="0.25"/>
    <row r="26" ht="259.5" customHeight="1" x14ac:dyDescent="0.25"/>
  </sheetData>
  <hyperlinks>
    <hyperlink ref="B6" r:id="rId1" xr:uid="{DDBB10E0-C20E-47C2-9FF2-6C7E29810E1D}"/>
  </hyperlinks>
  <pageMargins left="0.7" right="0.7" top="0.75" bottom="0.75" header="0.3" footer="0.3"/>
  <pageSetup orientation="portrait" r:id="rId2"/>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F99AA8-5587-4781-9027-5265CC410642}">
  <dimension ref="A3:B26"/>
  <sheetViews>
    <sheetView workbookViewId="0">
      <selection activeCell="D3" sqref="D3"/>
    </sheetView>
  </sheetViews>
  <sheetFormatPr defaultRowHeight="15.75" x14ac:dyDescent="0.25"/>
  <cols>
    <col min="1" max="1" width="14.42578125" style="1" customWidth="1"/>
    <col min="2" max="2" width="115.7109375" style="1" customWidth="1"/>
    <col min="3" max="16384" width="9.140625" style="1"/>
  </cols>
  <sheetData>
    <row r="3" spans="1:2" x14ac:dyDescent="0.25">
      <c r="A3" s="14"/>
      <c r="B3" s="15">
        <v>10</v>
      </c>
    </row>
    <row r="4" spans="1:2" x14ac:dyDescent="0.25">
      <c r="A4" s="16" t="s">
        <v>6224</v>
      </c>
      <c r="B4" s="17">
        <v>0.95240002870559604</v>
      </c>
    </row>
    <row r="5" spans="1:2" x14ac:dyDescent="0.25">
      <c r="A5" s="16" t="s">
        <v>6225</v>
      </c>
      <c r="B5" s="18">
        <v>2019</v>
      </c>
    </row>
    <row r="6" spans="1:2" x14ac:dyDescent="0.25">
      <c r="A6" s="16" t="s">
        <v>6226</v>
      </c>
      <c r="B6" s="19" t="s">
        <v>6249</v>
      </c>
    </row>
    <row r="7" spans="1:2" ht="126" x14ac:dyDescent="0.25">
      <c r="A7" s="20" t="s">
        <v>6228</v>
      </c>
      <c r="B7" s="21" t="s">
        <v>2655</v>
      </c>
    </row>
    <row r="8" spans="1:2" x14ac:dyDescent="0.25">
      <c r="A8" s="20" t="s">
        <v>6229</v>
      </c>
      <c r="B8" s="21" t="s">
        <v>6250</v>
      </c>
    </row>
    <row r="9" spans="1:2" ht="31.5" x14ac:dyDescent="0.25">
      <c r="A9" s="20" t="s">
        <v>6231</v>
      </c>
      <c r="B9" s="22" t="s">
        <v>4195</v>
      </c>
    </row>
    <row r="10" spans="1:2" ht="267.75" customHeight="1" x14ac:dyDescent="0.25">
      <c r="A10" s="20" t="s">
        <v>6232</v>
      </c>
      <c r="B10" s="23"/>
    </row>
    <row r="11" spans="1:2" ht="259.5" customHeight="1" x14ac:dyDescent="0.25">
      <c r="B11" s="24"/>
    </row>
    <row r="12" spans="1:2" ht="259.5" customHeight="1" x14ac:dyDescent="0.25"/>
    <row r="13" spans="1:2" ht="259.5" customHeight="1" x14ac:dyDescent="0.25"/>
    <row r="14" spans="1:2" ht="259.5" customHeight="1" x14ac:dyDescent="0.25"/>
    <row r="15" spans="1:2" ht="259.5" customHeight="1" x14ac:dyDescent="0.25"/>
    <row r="16" spans="1:2" ht="259.5" customHeight="1" x14ac:dyDescent="0.25"/>
    <row r="17" ht="259.5" customHeight="1" x14ac:dyDescent="0.25"/>
    <row r="18" ht="259.5" customHeight="1" x14ac:dyDescent="0.25"/>
    <row r="19" ht="259.5" customHeight="1" x14ac:dyDescent="0.25"/>
    <row r="20" ht="259.5" customHeight="1" x14ac:dyDescent="0.25"/>
    <row r="21" ht="259.5" customHeight="1" x14ac:dyDescent="0.25"/>
    <row r="22" ht="259.5" customHeight="1" x14ac:dyDescent="0.25"/>
    <row r="23" ht="259.5" customHeight="1" x14ac:dyDescent="0.25"/>
    <row r="24" ht="259.5" customHeight="1" x14ac:dyDescent="0.25"/>
    <row r="25" ht="259.5" customHeight="1" x14ac:dyDescent="0.25"/>
    <row r="26" ht="259.5" customHeight="1" x14ac:dyDescent="0.25"/>
  </sheetData>
  <hyperlinks>
    <hyperlink ref="B6" r:id="rId1" xr:uid="{311B7C0A-3892-4EEF-8525-45CCA63BF814}"/>
  </hyperlinks>
  <pageMargins left="0.7" right="0.7" top="0.75" bottom="0.75" header="0.3" footer="0.3"/>
  <pageSetup orientation="portrait" r:id="rId2"/>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B07BD6-79E7-4488-A391-2187ED410F46}">
  <dimension ref="A1:AM1561"/>
  <sheetViews>
    <sheetView workbookViewId="0">
      <pane xSplit="1" ySplit="5" topLeftCell="B6" activePane="bottomRight" state="frozen"/>
      <selection pane="topRight" activeCell="B1" sqref="B1"/>
      <selection pane="bottomLeft" activeCell="A2" sqref="A2"/>
      <selection pane="bottomRight" activeCell="L3" sqref="L3"/>
    </sheetView>
  </sheetViews>
  <sheetFormatPr defaultColWidth="12.5703125" defaultRowHeight="15.75" x14ac:dyDescent="0.25"/>
  <cols>
    <col min="1" max="4" width="12.5703125" style="1"/>
    <col min="5" max="6" width="12.42578125" style="1" customWidth="1"/>
    <col min="7" max="7" width="12.5703125" style="1"/>
    <col min="8" max="8" width="22.5703125" style="1" customWidth="1"/>
    <col min="9" max="16384" width="12.5703125" style="1"/>
  </cols>
  <sheetData>
    <row r="1" spans="1:39" x14ac:dyDescent="0.25">
      <c r="H1" s="30" t="s">
        <v>6275</v>
      </c>
      <c r="I1" s="32">
        <f>COUNT($F$6:$F$1561)</f>
        <v>1556</v>
      </c>
      <c r="J1" s="33"/>
    </row>
    <row r="2" spans="1:39" x14ac:dyDescent="0.25">
      <c r="H2" s="2" t="s">
        <v>6277</v>
      </c>
      <c r="I2" s="32">
        <f>COUNTIF($F6:$F5000,"=0")</f>
        <v>466</v>
      </c>
      <c r="J2" s="34">
        <f>I2/$I$1</f>
        <v>0.2994858611825193</v>
      </c>
      <c r="K2" s="4"/>
      <c r="L2" s="4"/>
    </row>
    <row r="3" spans="1:39" ht="31.5" x14ac:dyDescent="0.25">
      <c r="H3" s="2" t="s">
        <v>6278</v>
      </c>
      <c r="I3" s="32">
        <f>COUNTIF(I6:I471,"&gt;0")</f>
        <v>370</v>
      </c>
      <c r="J3" s="34">
        <f>I3/I2</f>
        <v>0.79399141630901282</v>
      </c>
      <c r="K3" s="4"/>
      <c r="L3" s="4"/>
    </row>
    <row r="4" spans="1:39" x14ac:dyDescent="0.25">
      <c r="D4" s="5"/>
      <c r="H4" s="5"/>
      <c r="AM4" s="6" t="e">
        <f>AVERAGE(AM7:AM5001)</f>
        <v>#REF!</v>
      </c>
    </row>
    <row r="5" spans="1:39" x14ac:dyDescent="0.25">
      <c r="A5" s="1" t="s">
        <v>1</v>
      </c>
      <c r="B5" s="1" t="s">
        <v>2</v>
      </c>
      <c r="C5" s="1" t="s">
        <v>3</v>
      </c>
      <c r="D5" s="1" t="s">
        <v>4</v>
      </c>
      <c r="E5" s="1" t="s">
        <v>10</v>
      </c>
      <c r="F5" s="7" t="s">
        <v>3245</v>
      </c>
      <c r="G5" s="1" t="s">
        <v>3246</v>
      </c>
      <c r="H5" s="1" t="s">
        <v>3247</v>
      </c>
      <c r="I5" s="1" t="s">
        <v>3248</v>
      </c>
      <c r="J5" s="1" t="s">
        <v>3249</v>
      </c>
      <c r="K5" s="1" t="s">
        <v>3250</v>
      </c>
      <c r="L5" s="1" t="s">
        <v>3251</v>
      </c>
      <c r="M5" s="1" t="s">
        <v>3252</v>
      </c>
      <c r="N5" s="1" t="s">
        <v>3253</v>
      </c>
    </row>
    <row r="6" spans="1:39" x14ac:dyDescent="0.25">
      <c r="A6" s="1" t="s">
        <v>70</v>
      </c>
      <c r="B6" s="1">
        <v>6</v>
      </c>
      <c r="C6" s="1">
        <v>139</v>
      </c>
      <c r="D6" s="1" t="s">
        <v>89</v>
      </c>
      <c r="E6" s="1" t="s">
        <v>90</v>
      </c>
      <c r="F6" s="8">
        <v>0</v>
      </c>
      <c r="G6" s="9">
        <v>4</v>
      </c>
      <c r="H6" s="1" t="s">
        <v>3254</v>
      </c>
      <c r="I6" s="10">
        <v>0.52670002000000005</v>
      </c>
      <c r="J6" s="10">
        <v>0</v>
      </c>
      <c r="K6" s="10">
        <v>0.950999975</v>
      </c>
      <c r="L6" s="10">
        <v>4.8999999000000002E-2</v>
      </c>
      <c r="M6" s="1" t="s">
        <v>3255</v>
      </c>
      <c r="N6" s="1" t="s">
        <v>3256</v>
      </c>
      <c r="AM6" s="10">
        <f>IF(F6&lt;&gt;0,#REF!,0)</f>
        <v>0</v>
      </c>
    </row>
    <row r="7" spans="1:39" x14ac:dyDescent="0.25">
      <c r="A7" s="1" t="s">
        <v>70</v>
      </c>
      <c r="B7" s="1">
        <v>6</v>
      </c>
      <c r="C7" s="1">
        <v>160</v>
      </c>
      <c r="D7" s="1" t="s">
        <v>3257</v>
      </c>
      <c r="E7" s="1" t="s">
        <v>3258</v>
      </c>
      <c r="F7" s="8">
        <v>0</v>
      </c>
      <c r="G7" s="9">
        <v>3</v>
      </c>
      <c r="H7" s="1" t="s">
        <v>3254</v>
      </c>
      <c r="I7" s="10">
        <v>0.92009997399999999</v>
      </c>
      <c r="J7" s="10">
        <v>2.4E-2</v>
      </c>
      <c r="K7" s="10">
        <v>0.72399997699999996</v>
      </c>
      <c r="L7" s="10">
        <v>0.25099998699999998</v>
      </c>
      <c r="M7" s="1" t="s">
        <v>3255</v>
      </c>
      <c r="N7" s="1" t="s">
        <v>3259</v>
      </c>
      <c r="AM7" s="10">
        <f>IF(F7&lt;&gt;0,#REF!,0)</f>
        <v>0</v>
      </c>
    </row>
    <row r="8" spans="1:39" x14ac:dyDescent="0.25">
      <c r="A8" s="1" t="s">
        <v>127</v>
      </c>
      <c r="B8" s="1">
        <v>1</v>
      </c>
      <c r="C8" s="1">
        <v>21</v>
      </c>
      <c r="D8" s="1" t="s">
        <v>128</v>
      </c>
      <c r="E8" s="1" t="s">
        <v>129</v>
      </c>
      <c r="F8" s="8">
        <v>0</v>
      </c>
      <c r="G8" s="9">
        <v>4</v>
      </c>
      <c r="H8" s="1" t="s">
        <v>3254</v>
      </c>
      <c r="I8" s="10">
        <v>0</v>
      </c>
      <c r="J8" s="10">
        <v>0</v>
      </c>
      <c r="K8" s="10">
        <v>1</v>
      </c>
      <c r="L8" s="10">
        <v>0</v>
      </c>
      <c r="M8" s="1" t="s">
        <v>3260</v>
      </c>
      <c r="N8" s="1" t="s">
        <v>3261</v>
      </c>
      <c r="AM8" s="10">
        <f>IF(F8&lt;&gt;0,#REF!,0)</f>
        <v>0</v>
      </c>
    </row>
    <row r="9" spans="1:39" x14ac:dyDescent="0.25">
      <c r="A9" s="1" t="s">
        <v>130</v>
      </c>
      <c r="B9" s="1">
        <v>2</v>
      </c>
      <c r="C9" s="1">
        <v>22</v>
      </c>
      <c r="D9" s="1" t="s">
        <v>143</v>
      </c>
      <c r="E9" s="1" t="s">
        <v>144</v>
      </c>
      <c r="F9" s="8">
        <v>0</v>
      </c>
      <c r="G9" s="9">
        <v>0</v>
      </c>
      <c r="H9" s="1" t="s">
        <v>3254</v>
      </c>
      <c r="I9" s="10">
        <v>0.36120000499999999</v>
      </c>
      <c r="J9" s="10">
        <v>0</v>
      </c>
      <c r="K9" s="10">
        <v>0.61500001000000004</v>
      </c>
      <c r="L9" s="10">
        <v>0.38499999000000001</v>
      </c>
      <c r="M9" s="1" t="s">
        <v>3255</v>
      </c>
      <c r="N9" s="1" t="s">
        <v>3262</v>
      </c>
      <c r="AM9" s="10">
        <f>IF(F9&lt;&gt;0,#REF!,0)</f>
        <v>0</v>
      </c>
    </row>
    <row r="10" spans="1:39" x14ac:dyDescent="0.25">
      <c r="A10" s="1" t="s">
        <v>130</v>
      </c>
      <c r="B10" s="1">
        <v>10</v>
      </c>
      <c r="C10" s="1">
        <v>299</v>
      </c>
      <c r="D10" s="1" t="s">
        <v>3263</v>
      </c>
      <c r="E10" s="1" t="s">
        <v>3264</v>
      </c>
      <c r="F10" s="8">
        <v>0</v>
      </c>
      <c r="G10" s="9">
        <v>2</v>
      </c>
      <c r="H10" s="1" t="s">
        <v>3254</v>
      </c>
      <c r="I10" s="10">
        <v>0</v>
      </c>
      <c r="J10" s="10">
        <v>0</v>
      </c>
      <c r="K10" s="10">
        <v>1</v>
      </c>
      <c r="L10" s="10">
        <v>0</v>
      </c>
      <c r="M10" s="1" t="s">
        <v>3255</v>
      </c>
      <c r="N10" s="1" t="s">
        <v>3265</v>
      </c>
      <c r="AM10" s="10">
        <f>IF(F10&lt;&gt;0,#REF!,0)</f>
        <v>0</v>
      </c>
    </row>
    <row r="11" spans="1:39" x14ac:dyDescent="0.25">
      <c r="A11" s="1" t="s">
        <v>130</v>
      </c>
      <c r="B11" s="1">
        <v>19</v>
      </c>
      <c r="C11" s="1">
        <v>628</v>
      </c>
      <c r="D11" s="1" t="s">
        <v>3266</v>
      </c>
      <c r="E11" s="1" t="s">
        <v>3267</v>
      </c>
      <c r="F11" s="8">
        <v>0</v>
      </c>
      <c r="G11" s="9">
        <v>1</v>
      </c>
      <c r="H11" s="1" t="s">
        <v>3254</v>
      </c>
      <c r="I11" s="10">
        <v>0.54729998099999999</v>
      </c>
      <c r="J11" s="10">
        <v>7.0000000000000007E-2</v>
      </c>
      <c r="K11" s="10">
        <v>0.78399997899999996</v>
      </c>
      <c r="L11" s="10">
        <v>0.14599999799999999</v>
      </c>
      <c r="M11" s="1" t="s">
        <v>3255</v>
      </c>
      <c r="N11" s="1" t="s">
        <v>3268</v>
      </c>
      <c r="AM11" s="10">
        <f>IF(F11&lt;&gt;0,#REF!,0)</f>
        <v>0</v>
      </c>
    </row>
    <row r="12" spans="1:39" x14ac:dyDescent="0.25">
      <c r="A12" s="1" t="s">
        <v>130</v>
      </c>
      <c r="B12" s="1">
        <v>23</v>
      </c>
      <c r="C12" s="1">
        <v>841</v>
      </c>
      <c r="D12" s="1" t="s">
        <v>3269</v>
      </c>
      <c r="E12" s="1" t="s">
        <v>3270</v>
      </c>
      <c r="F12" s="8">
        <v>0</v>
      </c>
      <c r="G12" s="9">
        <v>1</v>
      </c>
      <c r="H12" s="1" t="s">
        <v>3254</v>
      </c>
      <c r="I12" s="10">
        <v>0.85549998299999996</v>
      </c>
      <c r="J12" s="10">
        <v>2.3E-2</v>
      </c>
      <c r="K12" s="10">
        <v>0.84200000799999997</v>
      </c>
      <c r="L12" s="10">
        <v>0.13400000300000001</v>
      </c>
      <c r="M12" s="1" t="s">
        <v>3260</v>
      </c>
      <c r="N12" s="1" t="s">
        <v>3271</v>
      </c>
      <c r="AM12" s="10">
        <f>IF(F12&lt;&gt;0,#REF!,0)</f>
        <v>0</v>
      </c>
    </row>
    <row r="13" spans="1:39" x14ac:dyDescent="0.25">
      <c r="A13" s="1" t="s">
        <v>130</v>
      </c>
      <c r="B13" s="1">
        <v>23</v>
      </c>
      <c r="C13" s="1">
        <v>844</v>
      </c>
      <c r="D13" s="1" t="s">
        <v>3272</v>
      </c>
      <c r="E13" s="1" t="s">
        <v>3273</v>
      </c>
      <c r="F13" s="8">
        <v>0</v>
      </c>
      <c r="G13" s="9">
        <v>2</v>
      </c>
      <c r="H13" s="1" t="s">
        <v>3254</v>
      </c>
      <c r="I13" s="10">
        <v>0.61239999499999997</v>
      </c>
      <c r="J13" s="10">
        <v>0</v>
      </c>
      <c r="K13" s="10">
        <v>0.91399997499999996</v>
      </c>
      <c r="L13" s="10">
        <v>8.6000003000000005E-2</v>
      </c>
      <c r="M13" s="1" t="s">
        <v>3274</v>
      </c>
      <c r="N13" s="1" t="s">
        <v>3275</v>
      </c>
      <c r="AM13" s="10">
        <f>IF(F13&lt;&gt;0,#REF!,0)</f>
        <v>0</v>
      </c>
    </row>
    <row r="14" spans="1:39" x14ac:dyDescent="0.25">
      <c r="A14" s="1" t="s">
        <v>130</v>
      </c>
      <c r="B14" s="1">
        <v>13</v>
      </c>
      <c r="C14" s="1">
        <v>389</v>
      </c>
      <c r="D14" s="1" t="s">
        <v>3276</v>
      </c>
      <c r="E14" s="1" t="s">
        <v>3277</v>
      </c>
      <c r="F14" s="8">
        <v>0</v>
      </c>
      <c r="G14" s="9">
        <v>3</v>
      </c>
      <c r="H14" s="1" t="s">
        <v>3254</v>
      </c>
      <c r="I14" s="10">
        <v>0.36120000499999999</v>
      </c>
      <c r="J14" s="10">
        <v>0</v>
      </c>
      <c r="K14" s="10">
        <v>0.93699997700000004</v>
      </c>
      <c r="L14" s="10">
        <v>6.3000001E-2</v>
      </c>
      <c r="M14" s="1" t="s">
        <v>3255</v>
      </c>
      <c r="N14" s="1" t="s">
        <v>3278</v>
      </c>
      <c r="AM14" s="10">
        <f>IF(F14&lt;&gt;0,#REF!,0)</f>
        <v>0</v>
      </c>
    </row>
    <row r="15" spans="1:39" x14ac:dyDescent="0.25">
      <c r="A15" s="1" t="s">
        <v>130</v>
      </c>
      <c r="B15" s="1">
        <v>19</v>
      </c>
      <c r="C15" s="1">
        <v>643</v>
      </c>
      <c r="D15" s="1" t="s">
        <v>3279</v>
      </c>
      <c r="E15" s="1" t="s">
        <v>3280</v>
      </c>
      <c r="F15" s="8">
        <v>0</v>
      </c>
      <c r="G15" s="9">
        <v>6</v>
      </c>
      <c r="H15" s="1" t="s">
        <v>3254</v>
      </c>
      <c r="I15" s="10">
        <v>0.85189998099999997</v>
      </c>
      <c r="J15" s="10">
        <v>0</v>
      </c>
      <c r="K15" s="10">
        <v>0.89300000700000004</v>
      </c>
      <c r="L15" s="10">
        <v>0.107000001</v>
      </c>
      <c r="M15" s="1" t="s">
        <v>3255</v>
      </c>
      <c r="N15" s="1" t="s">
        <v>3281</v>
      </c>
      <c r="AM15" s="10">
        <f>IF(F15&lt;&gt;0,#REF!,0)</f>
        <v>0</v>
      </c>
    </row>
    <row r="16" spans="1:39" x14ac:dyDescent="0.25">
      <c r="A16" s="1" t="s">
        <v>130</v>
      </c>
      <c r="B16" s="1">
        <v>3</v>
      </c>
      <c r="C16" s="1">
        <v>41</v>
      </c>
      <c r="D16" s="1" t="s">
        <v>229</v>
      </c>
      <c r="E16" s="1" t="s">
        <v>230</v>
      </c>
      <c r="F16" s="8">
        <v>0</v>
      </c>
      <c r="G16" s="9">
        <v>4</v>
      </c>
      <c r="H16" s="1" t="s">
        <v>3254</v>
      </c>
      <c r="I16" s="10">
        <v>0.82709997899999999</v>
      </c>
      <c r="J16" s="10">
        <v>0</v>
      </c>
      <c r="K16" s="10">
        <v>0.76300001100000003</v>
      </c>
      <c r="L16" s="10">
        <v>0.23700000299999999</v>
      </c>
      <c r="M16" s="1" t="s">
        <v>3260</v>
      </c>
      <c r="N16" s="1" t="s">
        <v>3282</v>
      </c>
      <c r="AM16" s="10">
        <f>IF(F16&lt;&gt;0,#REF!,0)</f>
        <v>0</v>
      </c>
    </row>
    <row r="17" spans="1:39" x14ac:dyDescent="0.25">
      <c r="A17" s="1" t="s">
        <v>130</v>
      </c>
      <c r="B17" s="1">
        <v>23</v>
      </c>
      <c r="C17" s="1">
        <v>813</v>
      </c>
      <c r="D17" s="1" t="s">
        <v>3283</v>
      </c>
      <c r="E17" s="1" t="s">
        <v>3284</v>
      </c>
      <c r="F17" s="8">
        <v>0</v>
      </c>
      <c r="G17" s="9">
        <v>2</v>
      </c>
      <c r="H17" s="1" t="s">
        <v>3254</v>
      </c>
      <c r="I17" s="10">
        <v>0.57190001000000001</v>
      </c>
      <c r="J17" s="10">
        <v>0</v>
      </c>
      <c r="K17" s="10">
        <v>0.77300000199999996</v>
      </c>
      <c r="L17" s="10">
        <v>0.22699999800000001</v>
      </c>
      <c r="M17" s="1" t="s">
        <v>3255</v>
      </c>
      <c r="N17" s="1" t="s">
        <v>3285</v>
      </c>
      <c r="AM17" s="10">
        <f>IF(F17&lt;&gt;0,#REF!,0)</f>
        <v>0</v>
      </c>
    </row>
    <row r="18" spans="1:39" x14ac:dyDescent="0.25">
      <c r="A18" s="1" t="s">
        <v>130</v>
      </c>
      <c r="B18" s="1">
        <v>37</v>
      </c>
      <c r="C18" s="1">
        <v>1414</v>
      </c>
      <c r="D18" s="1" t="s">
        <v>235</v>
      </c>
      <c r="E18" s="1" t="s">
        <v>236</v>
      </c>
      <c r="F18" s="8">
        <v>0</v>
      </c>
      <c r="G18" s="9">
        <v>1</v>
      </c>
      <c r="H18" s="1" t="s">
        <v>3254</v>
      </c>
      <c r="I18" s="10">
        <v>0</v>
      </c>
      <c r="J18" s="10">
        <v>0</v>
      </c>
      <c r="K18" s="10">
        <v>1</v>
      </c>
      <c r="L18" s="10">
        <v>0</v>
      </c>
      <c r="M18" s="1" t="s">
        <v>3255</v>
      </c>
      <c r="N18" s="1" t="s">
        <v>3286</v>
      </c>
      <c r="AM18" s="10">
        <f>IF(F18&lt;&gt;0,#REF!,0)</f>
        <v>0</v>
      </c>
    </row>
    <row r="19" spans="1:39" x14ac:dyDescent="0.25">
      <c r="A19" s="1" t="s">
        <v>130</v>
      </c>
      <c r="B19" s="1">
        <v>25</v>
      </c>
      <c r="C19" s="1">
        <v>907</v>
      </c>
      <c r="D19" s="1" t="s">
        <v>3287</v>
      </c>
      <c r="E19" s="1" t="s">
        <v>3288</v>
      </c>
      <c r="F19" s="8">
        <v>0</v>
      </c>
      <c r="G19" s="9">
        <v>2</v>
      </c>
      <c r="H19" s="1" t="s">
        <v>3254</v>
      </c>
      <c r="I19" s="10">
        <v>0.102700002</v>
      </c>
      <c r="J19" s="10">
        <v>6.6000000000000003E-2</v>
      </c>
      <c r="K19" s="10">
        <v>0.853999972</v>
      </c>
      <c r="L19" s="10">
        <v>7.9000003999999999E-2</v>
      </c>
      <c r="M19" s="1" t="s">
        <v>3255</v>
      </c>
      <c r="N19" s="1" t="s">
        <v>3289</v>
      </c>
      <c r="AM19" s="10">
        <f>IF(F19&lt;&gt;0,#REF!,0)</f>
        <v>0</v>
      </c>
    </row>
    <row r="20" spans="1:39" x14ac:dyDescent="0.25">
      <c r="A20" s="1" t="s">
        <v>130</v>
      </c>
      <c r="B20" s="1">
        <v>10</v>
      </c>
      <c r="C20" s="1">
        <v>318</v>
      </c>
      <c r="D20" s="1" t="s">
        <v>3290</v>
      </c>
      <c r="E20" s="1" t="s">
        <v>3291</v>
      </c>
      <c r="F20" s="8">
        <v>0</v>
      </c>
      <c r="G20" s="9">
        <v>3</v>
      </c>
      <c r="H20" s="1" t="s">
        <v>3254</v>
      </c>
      <c r="I20" s="10">
        <v>0.801999986</v>
      </c>
      <c r="J20" s="10">
        <v>0</v>
      </c>
      <c r="K20" s="10">
        <v>0.76499998599999997</v>
      </c>
      <c r="L20" s="10">
        <v>0.23499999899999999</v>
      </c>
      <c r="M20" s="1" t="s">
        <v>3255</v>
      </c>
      <c r="N20" s="1" t="s">
        <v>3292</v>
      </c>
      <c r="AM20" s="10">
        <f>IF(F20&lt;&gt;0,#REF!,0)</f>
        <v>0</v>
      </c>
    </row>
    <row r="21" spans="1:39" x14ac:dyDescent="0.25">
      <c r="A21" s="1" t="s">
        <v>130</v>
      </c>
      <c r="B21" s="1">
        <v>20</v>
      </c>
      <c r="C21" s="1">
        <v>708</v>
      </c>
      <c r="D21" s="1" t="s">
        <v>3293</v>
      </c>
      <c r="E21" s="1" t="s">
        <v>3294</v>
      </c>
      <c r="F21" s="8">
        <v>0</v>
      </c>
      <c r="G21" s="9">
        <v>1</v>
      </c>
      <c r="H21" s="1" t="s">
        <v>3254</v>
      </c>
      <c r="I21" s="10">
        <v>0.61239999499999997</v>
      </c>
      <c r="J21" s="10">
        <v>0</v>
      </c>
      <c r="K21" s="10">
        <v>0.80000001200000004</v>
      </c>
      <c r="L21" s="10">
        <v>0.20000000300000001</v>
      </c>
      <c r="M21" s="1" t="s">
        <v>3255</v>
      </c>
      <c r="N21" s="1" t="s">
        <v>3295</v>
      </c>
      <c r="AM21" s="10">
        <f>IF(F21&lt;&gt;0,#REF!,0)</f>
        <v>0</v>
      </c>
    </row>
    <row r="22" spans="1:39" x14ac:dyDescent="0.25">
      <c r="A22" s="1" t="s">
        <v>130</v>
      </c>
      <c r="B22" s="1">
        <v>16</v>
      </c>
      <c r="C22" s="1">
        <v>512</v>
      </c>
      <c r="D22" s="1" t="s">
        <v>3296</v>
      </c>
      <c r="E22" s="1" t="s">
        <v>3297</v>
      </c>
      <c r="F22" s="8">
        <v>0</v>
      </c>
      <c r="G22" s="9">
        <v>5</v>
      </c>
      <c r="H22" s="1" t="s">
        <v>3254</v>
      </c>
      <c r="I22" s="10">
        <v>0.69080001099999999</v>
      </c>
      <c r="J22" s="10">
        <v>0</v>
      </c>
      <c r="K22" s="10">
        <v>0.92599999899999996</v>
      </c>
      <c r="L22" s="10">
        <v>7.4000000999999996E-2</v>
      </c>
      <c r="M22" s="1" t="s">
        <v>3255</v>
      </c>
      <c r="N22" s="1" t="s">
        <v>3298</v>
      </c>
      <c r="AM22" s="10">
        <f>IF(F22&lt;&gt;0,#REF!,0)</f>
        <v>0</v>
      </c>
    </row>
    <row r="23" spans="1:39" x14ac:dyDescent="0.25">
      <c r="A23" s="1" t="s">
        <v>130</v>
      </c>
      <c r="B23" s="1">
        <v>10</v>
      </c>
      <c r="C23" s="1">
        <v>297</v>
      </c>
      <c r="D23" s="1" t="s">
        <v>3299</v>
      </c>
      <c r="E23" s="1" t="s">
        <v>3300</v>
      </c>
      <c r="F23" s="8">
        <v>0</v>
      </c>
      <c r="G23" s="9">
        <v>1</v>
      </c>
      <c r="H23" s="1" t="s">
        <v>3254</v>
      </c>
      <c r="I23" s="10">
        <v>0.68080002100000003</v>
      </c>
      <c r="J23" s="10">
        <v>7.2999998999999996E-2</v>
      </c>
      <c r="K23" s="10">
        <v>0.62199997900000004</v>
      </c>
      <c r="L23" s="10">
        <v>0.30500000700000002</v>
      </c>
      <c r="M23" s="1" t="s">
        <v>3260</v>
      </c>
      <c r="N23" s="1" t="s">
        <v>3301</v>
      </c>
      <c r="AM23" s="10">
        <f>IF(F23&lt;&gt;0,#REF!,0)</f>
        <v>0</v>
      </c>
    </row>
    <row r="24" spans="1:39" x14ac:dyDescent="0.25">
      <c r="A24" s="1" t="s">
        <v>130</v>
      </c>
      <c r="B24" s="1">
        <v>19</v>
      </c>
      <c r="C24" s="1">
        <v>627</v>
      </c>
      <c r="D24" s="1" t="s">
        <v>3302</v>
      </c>
      <c r="E24" s="1" t="s">
        <v>3303</v>
      </c>
      <c r="F24" s="8">
        <v>0</v>
      </c>
      <c r="G24" s="9">
        <v>2</v>
      </c>
      <c r="H24" s="1" t="s">
        <v>3254</v>
      </c>
      <c r="I24" s="10">
        <v>0.83160000999999995</v>
      </c>
      <c r="J24" s="10">
        <v>0</v>
      </c>
      <c r="K24" s="10">
        <v>0.728999972</v>
      </c>
      <c r="L24" s="10">
        <v>0.27099999800000002</v>
      </c>
      <c r="M24" s="1" t="s">
        <v>3304</v>
      </c>
      <c r="N24" s="1" t="s">
        <v>3305</v>
      </c>
      <c r="AM24" s="10">
        <f>IF(F24&lt;&gt;0,#REF!,0)</f>
        <v>0</v>
      </c>
    </row>
    <row r="25" spans="1:39" x14ac:dyDescent="0.25">
      <c r="A25" s="1" t="s">
        <v>130</v>
      </c>
      <c r="B25" s="1">
        <v>14</v>
      </c>
      <c r="C25" s="1">
        <v>446</v>
      </c>
      <c r="D25" s="1" t="s">
        <v>3306</v>
      </c>
      <c r="E25" s="1" t="s">
        <v>3307</v>
      </c>
      <c r="F25" s="8">
        <v>0</v>
      </c>
      <c r="G25" s="9">
        <v>1</v>
      </c>
      <c r="H25" s="1" t="s">
        <v>3254</v>
      </c>
      <c r="I25" s="10">
        <v>0.36120000499999999</v>
      </c>
      <c r="J25" s="10">
        <v>0</v>
      </c>
      <c r="K25" s="10">
        <v>0.545000017</v>
      </c>
      <c r="L25" s="10">
        <v>0.45500001299999998</v>
      </c>
      <c r="M25" s="1" t="s">
        <v>3255</v>
      </c>
      <c r="N25" s="1" t="s">
        <v>3308</v>
      </c>
      <c r="AM25" s="10">
        <f>IF(F25&lt;&gt;0,#REF!,0)</f>
        <v>0</v>
      </c>
    </row>
    <row r="26" spans="1:39" x14ac:dyDescent="0.25">
      <c r="A26" s="1" t="s">
        <v>329</v>
      </c>
      <c r="B26" s="1">
        <v>5</v>
      </c>
      <c r="C26" s="1">
        <v>63</v>
      </c>
      <c r="D26" s="1" t="s">
        <v>330</v>
      </c>
      <c r="E26" s="1" t="s">
        <v>331</v>
      </c>
      <c r="F26" s="8">
        <v>0</v>
      </c>
      <c r="G26" s="9">
        <v>1</v>
      </c>
      <c r="H26" s="1" t="s">
        <v>3254</v>
      </c>
      <c r="I26" s="10">
        <v>0</v>
      </c>
      <c r="J26" s="10">
        <v>0</v>
      </c>
      <c r="K26" s="10">
        <v>1</v>
      </c>
      <c r="L26" s="10">
        <v>0</v>
      </c>
      <c r="M26" s="1" t="s">
        <v>3255</v>
      </c>
      <c r="N26" s="1" t="s">
        <v>3309</v>
      </c>
      <c r="AM26" s="10">
        <f>IF(F26&lt;&gt;0,#REF!,0)</f>
        <v>0</v>
      </c>
    </row>
    <row r="27" spans="1:39" x14ac:dyDescent="0.25">
      <c r="A27" s="1" t="s">
        <v>329</v>
      </c>
      <c r="B27" s="1">
        <v>9</v>
      </c>
      <c r="C27" s="1">
        <v>256</v>
      </c>
      <c r="D27" s="1" t="s">
        <v>334</v>
      </c>
      <c r="E27" s="1" t="s">
        <v>335</v>
      </c>
      <c r="F27" s="8">
        <v>0</v>
      </c>
      <c r="G27" s="9">
        <v>7</v>
      </c>
      <c r="H27" s="1" t="s">
        <v>3254</v>
      </c>
      <c r="I27" s="10">
        <v>0.34000000400000002</v>
      </c>
      <c r="J27" s="10">
        <v>0</v>
      </c>
      <c r="K27" s="10">
        <v>0.96700000799999997</v>
      </c>
      <c r="L27" s="10">
        <v>3.3000000000000002E-2</v>
      </c>
      <c r="M27" s="1" t="s">
        <v>3255</v>
      </c>
      <c r="N27" s="1" t="s">
        <v>3310</v>
      </c>
      <c r="AM27" s="10">
        <f>IF(F27&lt;&gt;0,#REF!,0)</f>
        <v>0</v>
      </c>
    </row>
    <row r="28" spans="1:39" x14ac:dyDescent="0.25">
      <c r="A28" s="1" t="s">
        <v>329</v>
      </c>
      <c r="B28" s="1">
        <v>11</v>
      </c>
      <c r="C28" s="1">
        <v>315</v>
      </c>
      <c r="D28" s="1" t="s">
        <v>3311</v>
      </c>
      <c r="E28" s="1" t="s">
        <v>3312</v>
      </c>
      <c r="F28" s="8">
        <v>0</v>
      </c>
      <c r="G28" s="9">
        <v>4</v>
      </c>
      <c r="H28" s="1" t="s">
        <v>3254</v>
      </c>
      <c r="I28" s="10">
        <v>-0.83160000999999995</v>
      </c>
      <c r="J28" s="10">
        <v>9.8999999000000005E-2</v>
      </c>
      <c r="K28" s="10">
        <v>0.87999999500000003</v>
      </c>
      <c r="L28" s="10">
        <v>2.1000000000000001E-2</v>
      </c>
      <c r="M28" s="1" t="s">
        <v>3260</v>
      </c>
      <c r="N28" s="1" t="s">
        <v>3313</v>
      </c>
      <c r="AM28" s="10">
        <f>IF(F28&lt;&gt;0,#REF!,0)</f>
        <v>0</v>
      </c>
    </row>
    <row r="29" spans="1:39" x14ac:dyDescent="0.25">
      <c r="A29" s="1" t="s">
        <v>329</v>
      </c>
      <c r="B29" s="1">
        <v>7</v>
      </c>
      <c r="C29" s="1">
        <v>151</v>
      </c>
      <c r="D29" s="1" t="s">
        <v>338</v>
      </c>
      <c r="E29" s="1" t="s">
        <v>339</v>
      </c>
      <c r="F29" s="8">
        <v>0</v>
      </c>
      <c r="G29" s="9">
        <v>6</v>
      </c>
      <c r="H29" s="1" t="s">
        <v>3254</v>
      </c>
      <c r="I29" s="10">
        <v>-0.72689998099999997</v>
      </c>
      <c r="J29" s="10">
        <v>8.5000001000000006E-2</v>
      </c>
      <c r="K29" s="10">
        <v>0.88999998599999997</v>
      </c>
      <c r="L29" s="10">
        <v>2.5000000000000001E-2</v>
      </c>
      <c r="M29" s="1" t="s">
        <v>3255</v>
      </c>
      <c r="N29" s="1" t="s">
        <v>3314</v>
      </c>
      <c r="AM29" s="10">
        <f>IF(F29&lt;&gt;0,#REF!,0)</f>
        <v>0</v>
      </c>
    </row>
    <row r="30" spans="1:39" x14ac:dyDescent="0.25">
      <c r="A30" s="1" t="s">
        <v>329</v>
      </c>
      <c r="B30" s="1">
        <v>6</v>
      </c>
      <c r="C30" s="1">
        <v>129</v>
      </c>
      <c r="D30" s="1" t="s">
        <v>344</v>
      </c>
      <c r="E30" s="1" t="s">
        <v>345</v>
      </c>
      <c r="F30" s="8">
        <v>0</v>
      </c>
      <c r="G30" s="9">
        <v>3</v>
      </c>
      <c r="H30" s="1" t="s">
        <v>3254</v>
      </c>
      <c r="I30" s="10">
        <v>0.82249998999999996</v>
      </c>
      <c r="J30" s="10">
        <v>2.1999999999999999E-2</v>
      </c>
      <c r="K30" s="10">
        <v>0.86400002200000003</v>
      </c>
      <c r="L30" s="10">
        <v>0.114</v>
      </c>
      <c r="M30" s="1" t="s">
        <v>3255</v>
      </c>
      <c r="N30" s="1" t="s">
        <v>3315</v>
      </c>
      <c r="AM30" s="10">
        <f>IF(F30&lt;&gt;0,#REF!,0)</f>
        <v>0</v>
      </c>
    </row>
    <row r="31" spans="1:39" x14ac:dyDescent="0.25">
      <c r="A31" s="1" t="s">
        <v>329</v>
      </c>
      <c r="B31" s="1">
        <v>9</v>
      </c>
      <c r="C31" s="1">
        <v>257</v>
      </c>
      <c r="D31" s="1" t="s">
        <v>346</v>
      </c>
      <c r="E31" s="1" t="s">
        <v>347</v>
      </c>
      <c r="F31" s="8">
        <v>0</v>
      </c>
      <c r="G31" s="9">
        <v>4</v>
      </c>
      <c r="H31" s="1" t="s">
        <v>3254</v>
      </c>
      <c r="I31" s="10">
        <v>0.34000000400000002</v>
      </c>
      <c r="J31" s="10">
        <v>0</v>
      </c>
      <c r="K31" s="10">
        <v>0.96899998200000004</v>
      </c>
      <c r="L31" s="10">
        <v>3.0999999E-2</v>
      </c>
      <c r="M31" s="1" t="s">
        <v>3255</v>
      </c>
      <c r="N31" s="1" t="s">
        <v>3316</v>
      </c>
      <c r="AM31" s="10">
        <f>IF(F31&lt;&gt;0,#REF!,0)</f>
        <v>0</v>
      </c>
    </row>
    <row r="32" spans="1:39" x14ac:dyDescent="0.25">
      <c r="A32" s="1" t="s">
        <v>329</v>
      </c>
      <c r="B32" s="1">
        <v>7</v>
      </c>
      <c r="C32" s="1">
        <v>146</v>
      </c>
      <c r="D32" s="1" t="s">
        <v>3317</v>
      </c>
      <c r="E32" s="1" t="s">
        <v>3318</v>
      </c>
      <c r="F32" s="8">
        <v>0</v>
      </c>
      <c r="G32" s="9">
        <v>5</v>
      </c>
      <c r="H32" s="1" t="s">
        <v>3254</v>
      </c>
      <c r="I32" s="10">
        <v>0.88249999300000004</v>
      </c>
      <c r="J32" s="10">
        <v>7.5999997999999999E-2</v>
      </c>
      <c r="K32" s="10">
        <v>0.72100001599999997</v>
      </c>
      <c r="L32" s="10">
        <v>0.20299999399999999</v>
      </c>
      <c r="M32" s="1" t="s">
        <v>3255</v>
      </c>
      <c r="N32" s="1" t="s">
        <v>3319</v>
      </c>
      <c r="AM32" s="10">
        <f>IF(F32&lt;&gt;0,#REF!,0)</f>
        <v>0</v>
      </c>
    </row>
    <row r="33" spans="1:39" x14ac:dyDescent="0.25">
      <c r="A33" s="1" t="s">
        <v>329</v>
      </c>
      <c r="B33" s="1">
        <v>5</v>
      </c>
      <c r="C33" s="1">
        <v>68</v>
      </c>
      <c r="D33" s="1" t="s">
        <v>350</v>
      </c>
      <c r="E33" s="1" t="s">
        <v>351</v>
      </c>
      <c r="F33" s="8">
        <v>0</v>
      </c>
      <c r="G33" s="9">
        <v>1</v>
      </c>
      <c r="H33" s="1" t="s">
        <v>3254</v>
      </c>
      <c r="I33" s="10">
        <v>0</v>
      </c>
      <c r="J33" s="10">
        <v>0</v>
      </c>
      <c r="K33" s="10">
        <v>1</v>
      </c>
      <c r="L33" s="10">
        <v>0</v>
      </c>
      <c r="M33" s="1" t="s">
        <v>3255</v>
      </c>
      <c r="N33" s="1" t="s">
        <v>3320</v>
      </c>
      <c r="AM33" s="10">
        <f>IF(F33&lt;&gt;0,#REF!,0)</f>
        <v>0</v>
      </c>
    </row>
    <row r="34" spans="1:39" x14ac:dyDescent="0.25">
      <c r="A34" s="1" t="s">
        <v>329</v>
      </c>
      <c r="B34" s="1">
        <v>16</v>
      </c>
      <c r="C34" s="1">
        <v>551</v>
      </c>
      <c r="D34" s="1" t="s">
        <v>3321</v>
      </c>
      <c r="E34" s="1" t="s">
        <v>3322</v>
      </c>
      <c r="F34" s="8">
        <v>0</v>
      </c>
      <c r="G34" s="9">
        <v>3</v>
      </c>
      <c r="H34" s="1" t="s">
        <v>3254</v>
      </c>
      <c r="I34" s="10">
        <v>0.75059998000000006</v>
      </c>
      <c r="J34" s="10">
        <v>0</v>
      </c>
      <c r="K34" s="10">
        <v>0.76399999900000004</v>
      </c>
      <c r="L34" s="10">
        <v>0.23600000099999999</v>
      </c>
      <c r="M34" s="1" t="s">
        <v>3255</v>
      </c>
      <c r="N34" s="1" t="s">
        <v>3323</v>
      </c>
      <c r="AM34" s="10">
        <f>IF(F34&lt;&gt;0,#REF!,0)</f>
        <v>0</v>
      </c>
    </row>
    <row r="35" spans="1:39" x14ac:dyDescent="0.25">
      <c r="A35" s="1" t="s">
        <v>329</v>
      </c>
      <c r="B35" s="1">
        <v>14</v>
      </c>
      <c r="C35" s="1">
        <v>446</v>
      </c>
      <c r="D35" s="1" t="s">
        <v>3324</v>
      </c>
      <c r="E35" s="1" t="s">
        <v>3325</v>
      </c>
      <c r="F35" s="8">
        <v>0</v>
      </c>
      <c r="G35" s="9">
        <v>4</v>
      </c>
      <c r="H35" s="1" t="s">
        <v>3254</v>
      </c>
      <c r="I35" s="10">
        <v>2.5800000999999999E-2</v>
      </c>
      <c r="J35" s="10">
        <v>7.5000002999999996E-2</v>
      </c>
      <c r="K35" s="10">
        <v>0.823000014</v>
      </c>
      <c r="L35" s="10">
        <v>0.10199999799999999</v>
      </c>
      <c r="M35" s="1" t="s">
        <v>3304</v>
      </c>
      <c r="N35" s="1" t="s">
        <v>3326</v>
      </c>
      <c r="AM35" s="10">
        <f>IF(F35&lt;&gt;0,#REF!,0)</f>
        <v>0</v>
      </c>
    </row>
    <row r="36" spans="1:39" x14ac:dyDescent="0.25">
      <c r="A36" s="1" t="s">
        <v>329</v>
      </c>
      <c r="B36" s="1">
        <v>18</v>
      </c>
      <c r="C36" s="1">
        <v>627</v>
      </c>
      <c r="D36" s="1" t="s">
        <v>3327</v>
      </c>
      <c r="E36" s="1" t="s">
        <v>3328</v>
      </c>
      <c r="F36" s="8">
        <v>0</v>
      </c>
      <c r="G36" s="9">
        <v>3</v>
      </c>
      <c r="H36" s="1" t="s">
        <v>3254</v>
      </c>
      <c r="I36" s="10">
        <v>0.36120000499999999</v>
      </c>
      <c r="J36" s="10">
        <v>0</v>
      </c>
      <c r="K36" s="10">
        <v>0.88400000300000003</v>
      </c>
      <c r="L36" s="10">
        <v>0.11599999699999999</v>
      </c>
      <c r="M36" s="1" t="s">
        <v>3255</v>
      </c>
      <c r="N36" s="1" t="s">
        <v>3329</v>
      </c>
      <c r="AM36" s="10">
        <f>IF(F36&lt;&gt;0,#REF!,0)</f>
        <v>0</v>
      </c>
    </row>
    <row r="37" spans="1:39" x14ac:dyDescent="0.25">
      <c r="A37" s="1" t="s">
        <v>329</v>
      </c>
      <c r="B37" s="1">
        <v>14</v>
      </c>
      <c r="C37" s="1">
        <v>482</v>
      </c>
      <c r="D37" s="1" t="s">
        <v>3330</v>
      </c>
      <c r="E37" s="1" t="s">
        <v>3331</v>
      </c>
      <c r="F37" s="8">
        <v>0</v>
      </c>
      <c r="G37" s="9">
        <v>2</v>
      </c>
      <c r="H37" s="1" t="s">
        <v>3254</v>
      </c>
      <c r="I37" s="10">
        <v>0.36120000499999999</v>
      </c>
      <c r="J37" s="10">
        <v>0</v>
      </c>
      <c r="K37" s="10">
        <v>0.80000001200000004</v>
      </c>
      <c r="L37" s="10">
        <v>0.20000000300000001</v>
      </c>
      <c r="M37" s="1" t="s">
        <v>3255</v>
      </c>
      <c r="N37" s="1" t="s">
        <v>3332</v>
      </c>
      <c r="AM37" s="10">
        <f>IF(F37&lt;&gt;0,#REF!,0)</f>
        <v>0</v>
      </c>
    </row>
    <row r="38" spans="1:39" x14ac:dyDescent="0.25">
      <c r="A38" s="1" t="s">
        <v>329</v>
      </c>
      <c r="B38" s="1">
        <v>15</v>
      </c>
      <c r="C38" s="1">
        <v>536</v>
      </c>
      <c r="D38" s="1" t="s">
        <v>364</v>
      </c>
      <c r="E38" s="1" t="s">
        <v>365</v>
      </c>
      <c r="F38" s="8">
        <v>0</v>
      </c>
      <c r="G38" s="9">
        <v>2</v>
      </c>
      <c r="H38" s="1" t="s">
        <v>3254</v>
      </c>
      <c r="I38" s="10">
        <v>0.55739998800000001</v>
      </c>
      <c r="J38" s="10">
        <v>0</v>
      </c>
      <c r="K38" s="10">
        <v>0.78700000000000003</v>
      </c>
      <c r="L38" s="10">
        <v>0.21299999999999999</v>
      </c>
      <c r="M38" s="1" t="s">
        <v>3255</v>
      </c>
      <c r="N38" s="1" t="s">
        <v>3333</v>
      </c>
      <c r="AM38" s="10">
        <f>IF(F38&lt;&gt;0,#REF!,0)</f>
        <v>0</v>
      </c>
    </row>
    <row r="39" spans="1:39" x14ac:dyDescent="0.25">
      <c r="A39" s="1" t="s">
        <v>329</v>
      </c>
      <c r="B39" s="1">
        <v>7</v>
      </c>
      <c r="C39" s="1">
        <v>148</v>
      </c>
      <c r="D39" s="1" t="s">
        <v>368</v>
      </c>
      <c r="E39" s="1" t="s">
        <v>369</v>
      </c>
      <c r="F39" s="8">
        <v>0</v>
      </c>
      <c r="G39" s="9">
        <v>6</v>
      </c>
      <c r="H39" s="1" t="s">
        <v>3254</v>
      </c>
      <c r="I39" s="10">
        <v>-0.74690002200000005</v>
      </c>
      <c r="J39" s="10">
        <v>0.128000006</v>
      </c>
      <c r="K39" s="10">
        <v>0.842999995</v>
      </c>
      <c r="L39" s="10">
        <v>2.9999998999999999E-2</v>
      </c>
      <c r="M39" s="1" t="s">
        <v>3255</v>
      </c>
      <c r="N39" s="1" t="s">
        <v>3334</v>
      </c>
      <c r="AM39" s="10">
        <f>IF(F39&lt;&gt;0,#REF!,0)</f>
        <v>0</v>
      </c>
    </row>
    <row r="40" spans="1:39" x14ac:dyDescent="0.25">
      <c r="A40" s="1" t="s">
        <v>329</v>
      </c>
      <c r="B40" s="1">
        <v>14</v>
      </c>
      <c r="C40" s="1">
        <v>480</v>
      </c>
      <c r="D40" s="1" t="s">
        <v>3335</v>
      </c>
      <c r="E40" s="1" t="s">
        <v>3336</v>
      </c>
      <c r="F40" s="8">
        <v>0</v>
      </c>
      <c r="G40" s="9">
        <v>1</v>
      </c>
      <c r="H40" s="1" t="s">
        <v>3254</v>
      </c>
      <c r="I40" s="10">
        <v>0.36120000499999999</v>
      </c>
      <c r="J40" s="10">
        <v>5.2000000999999997E-2</v>
      </c>
      <c r="K40" s="10">
        <v>0.834999979</v>
      </c>
      <c r="L40" s="10">
        <v>0.112999998</v>
      </c>
      <c r="M40" s="1" t="s">
        <v>3255</v>
      </c>
      <c r="N40" s="1" t="s">
        <v>3337</v>
      </c>
      <c r="AM40" s="10">
        <f>IF(F40&lt;&gt;0,#REF!,0)</f>
        <v>0</v>
      </c>
    </row>
    <row r="41" spans="1:39" x14ac:dyDescent="0.25">
      <c r="A41" s="1" t="s">
        <v>329</v>
      </c>
      <c r="B41" s="1">
        <v>10</v>
      </c>
      <c r="C41" s="1">
        <v>284</v>
      </c>
      <c r="D41" s="1" t="s">
        <v>374</v>
      </c>
      <c r="E41" s="1" t="s">
        <v>375</v>
      </c>
      <c r="F41" s="8">
        <v>0</v>
      </c>
      <c r="G41" s="9">
        <v>1</v>
      </c>
      <c r="H41" s="1" t="s">
        <v>3254</v>
      </c>
      <c r="I41" s="10">
        <v>0</v>
      </c>
      <c r="J41" s="10">
        <v>0</v>
      </c>
      <c r="K41" s="10">
        <v>1</v>
      </c>
      <c r="L41" s="10">
        <v>0</v>
      </c>
      <c r="M41" s="1" t="s">
        <v>3255</v>
      </c>
      <c r="N41" s="1" t="s">
        <v>3338</v>
      </c>
      <c r="AM41" s="10">
        <f>IF(F41&lt;&gt;0,#REF!,0)</f>
        <v>0</v>
      </c>
    </row>
    <row r="42" spans="1:39" x14ac:dyDescent="0.25">
      <c r="A42" s="1" t="s">
        <v>329</v>
      </c>
      <c r="B42" s="1">
        <v>5</v>
      </c>
      <c r="C42" s="1">
        <v>48</v>
      </c>
      <c r="D42" s="1" t="s">
        <v>376</v>
      </c>
      <c r="E42" s="1" t="s">
        <v>377</v>
      </c>
      <c r="F42" s="8">
        <v>0</v>
      </c>
      <c r="G42" s="9">
        <v>1</v>
      </c>
      <c r="H42" s="1" t="s">
        <v>3254</v>
      </c>
      <c r="I42" s="10">
        <v>0</v>
      </c>
      <c r="J42" s="10">
        <v>0</v>
      </c>
      <c r="K42" s="10">
        <v>1</v>
      </c>
      <c r="L42" s="10">
        <v>0</v>
      </c>
      <c r="M42" s="1" t="s">
        <v>3255</v>
      </c>
      <c r="N42" s="1" t="s">
        <v>3339</v>
      </c>
      <c r="AM42" s="10">
        <f>IF(F42&lt;&gt;0,#REF!,0)</f>
        <v>0</v>
      </c>
    </row>
    <row r="43" spans="1:39" x14ac:dyDescent="0.25">
      <c r="A43" s="1" t="s">
        <v>329</v>
      </c>
      <c r="B43" s="1">
        <v>4</v>
      </c>
      <c r="C43" s="1">
        <v>33</v>
      </c>
      <c r="D43" s="1" t="s">
        <v>3340</v>
      </c>
      <c r="E43" s="1" t="s">
        <v>3341</v>
      </c>
      <c r="F43" s="8">
        <v>0</v>
      </c>
      <c r="G43" s="9">
        <v>4</v>
      </c>
      <c r="H43" s="1" t="s">
        <v>3254</v>
      </c>
      <c r="I43" s="10">
        <v>0.52670002000000005</v>
      </c>
      <c r="J43" s="10">
        <v>6.4000003E-2</v>
      </c>
      <c r="K43" s="10">
        <v>0.78399997899999996</v>
      </c>
      <c r="L43" s="10">
        <v>0.151999995</v>
      </c>
      <c r="M43" s="1" t="s">
        <v>3255</v>
      </c>
      <c r="N43" s="1" t="s">
        <v>3342</v>
      </c>
      <c r="AM43" s="10">
        <f>IF(F43&lt;&gt;0,#REF!,0)</f>
        <v>0</v>
      </c>
    </row>
    <row r="44" spans="1:39" x14ac:dyDescent="0.25">
      <c r="A44" s="1" t="s">
        <v>329</v>
      </c>
      <c r="B44" s="1">
        <v>5</v>
      </c>
      <c r="C44" s="1">
        <v>62</v>
      </c>
      <c r="D44" s="1" t="s">
        <v>382</v>
      </c>
      <c r="E44" s="1" t="s">
        <v>383</v>
      </c>
      <c r="F44" s="8">
        <v>0</v>
      </c>
      <c r="G44" s="9">
        <v>1</v>
      </c>
      <c r="H44" s="1" t="s">
        <v>3254</v>
      </c>
      <c r="I44" s="10">
        <v>0</v>
      </c>
      <c r="J44" s="10">
        <v>0</v>
      </c>
      <c r="K44" s="10">
        <v>1</v>
      </c>
      <c r="L44" s="10">
        <v>0</v>
      </c>
      <c r="M44" s="1" t="s">
        <v>3255</v>
      </c>
      <c r="N44" s="1" t="s">
        <v>3343</v>
      </c>
      <c r="AM44" s="10">
        <f>IF(F44&lt;&gt;0,#REF!,0)</f>
        <v>0</v>
      </c>
    </row>
    <row r="45" spans="1:39" x14ac:dyDescent="0.25">
      <c r="A45" s="1" t="s">
        <v>329</v>
      </c>
      <c r="B45" s="1">
        <v>13</v>
      </c>
      <c r="C45" s="1">
        <v>425</v>
      </c>
      <c r="D45" s="1" t="s">
        <v>386</v>
      </c>
      <c r="E45" s="1" t="s">
        <v>387</v>
      </c>
      <c r="F45" s="8">
        <v>0</v>
      </c>
      <c r="G45" s="9">
        <v>4</v>
      </c>
      <c r="H45" s="1" t="s">
        <v>3254</v>
      </c>
      <c r="I45" s="10">
        <v>0.51059997099999999</v>
      </c>
      <c r="J45" s="10">
        <v>6.8000004000000003E-2</v>
      </c>
      <c r="K45" s="10">
        <v>0.790000021</v>
      </c>
      <c r="L45" s="10">
        <v>0.14200000500000001</v>
      </c>
      <c r="M45" s="1" t="s">
        <v>3255</v>
      </c>
      <c r="N45" s="1" t="s">
        <v>3344</v>
      </c>
      <c r="AM45" s="10">
        <f>IF(F45&lt;&gt;0,#REF!,0)</f>
        <v>0</v>
      </c>
    </row>
    <row r="46" spans="1:39" x14ac:dyDescent="0.25">
      <c r="A46" s="1" t="s">
        <v>329</v>
      </c>
      <c r="B46" s="1">
        <v>17</v>
      </c>
      <c r="C46" s="1">
        <v>624</v>
      </c>
      <c r="D46" s="1" t="s">
        <v>3345</v>
      </c>
      <c r="E46" s="1" t="s">
        <v>3346</v>
      </c>
      <c r="F46" s="8">
        <v>0</v>
      </c>
      <c r="G46" s="9">
        <v>3</v>
      </c>
      <c r="H46" s="1" t="s">
        <v>3254</v>
      </c>
      <c r="I46" s="10">
        <v>0.55739998800000001</v>
      </c>
      <c r="J46" s="10">
        <v>0</v>
      </c>
      <c r="K46" s="10">
        <v>0.79600000400000004</v>
      </c>
      <c r="L46" s="10">
        <v>0.20399999599999999</v>
      </c>
      <c r="M46" s="1" t="s">
        <v>3255</v>
      </c>
      <c r="N46" s="1" t="s">
        <v>3347</v>
      </c>
      <c r="AM46" s="10">
        <f>IF(F46&lt;&gt;0,#REF!,0)</f>
        <v>0</v>
      </c>
    </row>
    <row r="47" spans="1:39" x14ac:dyDescent="0.25">
      <c r="A47" s="1" t="s">
        <v>329</v>
      </c>
      <c r="B47" s="1">
        <v>13</v>
      </c>
      <c r="C47" s="1">
        <v>430</v>
      </c>
      <c r="D47" s="1" t="s">
        <v>3348</v>
      </c>
      <c r="E47" s="1" t="s">
        <v>3349</v>
      </c>
      <c r="F47" s="8">
        <v>0</v>
      </c>
      <c r="G47" s="9">
        <v>4</v>
      </c>
      <c r="H47" s="1" t="s">
        <v>3254</v>
      </c>
      <c r="I47" s="10">
        <v>0.63690000800000002</v>
      </c>
      <c r="J47" s="10">
        <v>2.1999999999999999E-2</v>
      </c>
      <c r="K47" s="10">
        <v>0.87999999500000003</v>
      </c>
      <c r="L47" s="10">
        <v>9.7999997000000005E-2</v>
      </c>
      <c r="M47" s="1" t="s">
        <v>3255</v>
      </c>
      <c r="N47" s="1" t="s">
        <v>3350</v>
      </c>
      <c r="AM47" s="10">
        <f>IF(F47&lt;&gt;0,#REF!,0)</f>
        <v>0</v>
      </c>
    </row>
    <row r="48" spans="1:39" x14ac:dyDescent="0.25">
      <c r="A48" s="1" t="s">
        <v>329</v>
      </c>
      <c r="B48" s="1">
        <v>14</v>
      </c>
      <c r="C48" s="1">
        <v>461</v>
      </c>
      <c r="D48" s="1" t="s">
        <v>3351</v>
      </c>
      <c r="E48" s="1" t="s">
        <v>3352</v>
      </c>
      <c r="F48" s="8">
        <v>0</v>
      </c>
      <c r="G48" s="9">
        <v>4</v>
      </c>
      <c r="H48" s="1" t="s">
        <v>3254</v>
      </c>
      <c r="I48" s="10">
        <v>0.90619999200000001</v>
      </c>
      <c r="J48" s="10">
        <v>2.6000000999999998E-2</v>
      </c>
      <c r="K48" s="10">
        <v>0.77300000199999996</v>
      </c>
      <c r="L48" s="10">
        <v>0.20100000500000001</v>
      </c>
      <c r="M48" s="1" t="s">
        <v>3255</v>
      </c>
      <c r="N48" s="1" t="s">
        <v>3353</v>
      </c>
      <c r="AM48" s="10">
        <f>IF(F48&lt;&gt;0,#REF!,0)</f>
        <v>0</v>
      </c>
    </row>
    <row r="49" spans="1:39" x14ac:dyDescent="0.25">
      <c r="A49" s="1" t="s">
        <v>329</v>
      </c>
      <c r="B49" s="1">
        <v>14</v>
      </c>
      <c r="C49" s="1">
        <v>464</v>
      </c>
      <c r="D49" s="1" t="s">
        <v>3354</v>
      </c>
      <c r="E49" s="1" t="s">
        <v>3355</v>
      </c>
      <c r="F49" s="8">
        <v>0</v>
      </c>
      <c r="G49" s="9">
        <v>1</v>
      </c>
      <c r="H49" s="1" t="s">
        <v>3254</v>
      </c>
      <c r="I49" s="10">
        <v>0.84020000699999997</v>
      </c>
      <c r="J49" s="10">
        <v>3.2000002E-2</v>
      </c>
      <c r="K49" s="10">
        <v>0.777999997</v>
      </c>
      <c r="L49" s="10">
        <v>0.189999998</v>
      </c>
      <c r="M49" s="1" t="s">
        <v>3255</v>
      </c>
      <c r="N49" s="1" t="s">
        <v>3356</v>
      </c>
      <c r="AM49" s="10">
        <f>IF(F49&lt;&gt;0,#REF!,0)</f>
        <v>0</v>
      </c>
    </row>
    <row r="50" spans="1:39" x14ac:dyDescent="0.25">
      <c r="A50" s="1" t="s">
        <v>329</v>
      </c>
      <c r="B50" s="1">
        <v>13</v>
      </c>
      <c r="C50" s="1">
        <v>426</v>
      </c>
      <c r="D50" s="1" t="s">
        <v>400</v>
      </c>
      <c r="E50" s="1" t="s">
        <v>401</v>
      </c>
      <c r="F50" s="8">
        <v>0</v>
      </c>
      <c r="G50" s="9">
        <v>1</v>
      </c>
      <c r="H50" s="1" t="s">
        <v>3254</v>
      </c>
      <c r="I50" s="10">
        <v>0.36120000499999999</v>
      </c>
      <c r="J50" s="10">
        <v>0</v>
      </c>
      <c r="K50" s="10">
        <v>0.70599997000000003</v>
      </c>
      <c r="L50" s="10">
        <v>0.29399999999999998</v>
      </c>
      <c r="M50" s="1" t="s">
        <v>3255</v>
      </c>
      <c r="N50" s="1" t="s">
        <v>3357</v>
      </c>
      <c r="AM50" s="10">
        <f>IF(F50&lt;&gt;0,#REF!,0)</f>
        <v>0</v>
      </c>
    </row>
    <row r="51" spans="1:39" x14ac:dyDescent="0.25">
      <c r="A51" s="1" t="s">
        <v>329</v>
      </c>
      <c r="B51" s="1">
        <v>9</v>
      </c>
      <c r="C51" s="1">
        <v>259</v>
      </c>
      <c r="D51" s="1" t="s">
        <v>3358</v>
      </c>
      <c r="E51" s="1" t="s">
        <v>3359</v>
      </c>
      <c r="F51" s="8">
        <v>0</v>
      </c>
      <c r="G51" s="9">
        <v>1</v>
      </c>
      <c r="H51" s="1" t="s">
        <v>3254</v>
      </c>
      <c r="I51" s="10">
        <v>0.57190001000000001</v>
      </c>
      <c r="J51" s="10">
        <v>2.9999998999999999E-2</v>
      </c>
      <c r="K51" s="10">
        <v>0.87999999500000003</v>
      </c>
      <c r="L51" s="10">
        <v>9.0000003999999995E-2</v>
      </c>
      <c r="M51" s="1" t="s">
        <v>3260</v>
      </c>
      <c r="N51" s="1" t="s">
        <v>3360</v>
      </c>
      <c r="AM51" s="10">
        <f>IF(F51&lt;&gt;0,#REF!,0)</f>
        <v>0</v>
      </c>
    </row>
    <row r="52" spans="1:39" x14ac:dyDescent="0.25">
      <c r="A52" s="1" t="s">
        <v>329</v>
      </c>
      <c r="B52" s="1">
        <v>17</v>
      </c>
      <c r="C52" s="1">
        <v>617</v>
      </c>
      <c r="D52" s="1" t="s">
        <v>404</v>
      </c>
      <c r="E52" s="1" t="s">
        <v>405</v>
      </c>
      <c r="F52" s="8">
        <v>0</v>
      </c>
      <c r="G52" s="9">
        <v>1</v>
      </c>
      <c r="H52" s="1" t="s">
        <v>3254</v>
      </c>
      <c r="I52" s="10">
        <v>0.36120000499999999</v>
      </c>
      <c r="J52" s="10">
        <v>0</v>
      </c>
      <c r="K52" s="10">
        <v>0.762000024</v>
      </c>
      <c r="L52" s="10">
        <v>0.23800000499999999</v>
      </c>
      <c r="M52" s="1" t="s">
        <v>3255</v>
      </c>
      <c r="N52" s="1" t="s">
        <v>3361</v>
      </c>
      <c r="AM52" s="10">
        <f>IF(F52&lt;&gt;0,#REF!,0)</f>
        <v>0</v>
      </c>
    </row>
    <row r="53" spans="1:39" x14ac:dyDescent="0.25">
      <c r="A53" s="1" t="s">
        <v>329</v>
      </c>
      <c r="B53" s="1">
        <v>11</v>
      </c>
      <c r="C53" s="1">
        <v>317</v>
      </c>
      <c r="D53" s="1" t="s">
        <v>406</v>
      </c>
      <c r="E53" s="1" t="s">
        <v>407</v>
      </c>
      <c r="F53" s="8">
        <v>0</v>
      </c>
      <c r="G53" s="9">
        <v>1</v>
      </c>
      <c r="H53" s="1" t="s">
        <v>3254</v>
      </c>
      <c r="I53" s="10">
        <v>0</v>
      </c>
      <c r="J53" s="10">
        <v>0</v>
      </c>
      <c r="K53" s="10">
        <v>1</v>
      </c>
      <c r="L53" s="10">
        <v>0</v>
      </c>
      <c r="M53" s="1" t="s">
        <v>3255</v>
      </c>
      <c r="N53" s="1" t="s">
        <v>3362</v>
      </c>
      <c r="AM53" s="10">
        <f>IF(F53&lt;&gt;0,#REF!,0)</f>
        <v>0</v>
      </c>
    </row>
    <row r="54" spans="1:39" x14ac:dyDescent="0.25">
      <c r="A54" s="1" t="s">
        <v>329</v>
      </c>
      <c r="B54" s="1">
        <v>14</v>
      </c>
      <c r="C54" s="1">
        <v>472</v>
      </c>
      <c r="D54" s="1" t="s">
        <v>408</v>
      </c>
      <c r="E54" s="1" t="s">
        <v>409</v>
      </c>
      <c r="F54" s="8">
        <v>0</v>
      </c>
      <c r="G54" s="9">
        <v>2</v>
      </c>
      <c r="H54" s="1" t="s">
        <v>3254</v>
      </c>
      <c r="I54" s="10">
        <v>0.36120000499999999</v>
      </c>
      <c r="J54" s="10">
        <v>0</v>
      </c>
      <c r="K54" s="10">
        <v>0.78299999200000003</v>
      </c>
      <c r="L54" s="10">
        <v>0.216999993</v>
      </c>
      <c r="M54" s="1" t="s">
        <v>3255</v>
      </c>
      <c r="N54" s="1" t="s">
        <v>3363</v>
      </c>
      <c r="AM54" s="10">
        <f>IF(F54&lt;&gt;0,#REF!,0)</f>
        <v>0</v>
      </c>
    </row>
    <row r="55" spans="1:39" x14ac:dyDescent="0.25">
      <c r="A55" s="1" t="s">
        <v>329</v>
      </c>
      <c r="B55" s="1">
        <v>15</v>
      </c>
      <c r="C55" s="1">
        <v>516</v>
      </c>
      <c r="D55" s="1" t="s">
        <v>3364</v>
      </c>
      <c r="E55" s="1" t="s">
        <v>3365</v>
      </c>
      <c r="F55" s="8">
        <v>0</v>
      </c>
      <c r="G55" s="9">
        <v>1</v>
      </c>
      <c r="H55" s="1" t="s">
        <v>3254</v>
      </c>
      <c r="I55" s="10">
        <v>0.36120000499999999</v>
      </c>
      <c r="J55" s="10">
        <v>0</v>
      </c>
      <c r="K55" s="10">
        <v>0.87199997900000004</v>
      </c>
      <c r="L55" s="10">
        <v>0.128000006</v>
      </c>
      <c r="M55" s="1" t="s">
        <v>3255</v>
      </c>
      <c r="N55" s="1" t="s">
        <v>3366</v>
      </c>
      <c r="AM55" s="10">
        <f>IF(F55&lt;&gt;0,#REF!,0)</f>
        <v>0</v>
      </c>
    </row>
    <row r="56" spans="1:39" x14ac:dyDescent="0.25">
      <c r="A56" s="1" t="s">
        <v>329</v>
      </c>
      <c r="B56" s="1">
        <v>16</v>
      </c>
      <c r="C56" s="1">
        <v>541</v>
      </c>
      <c r="D56" s="1" t="s">
        <v>3367</v>
      </c>
      <c r="E56" s="1" t="s">
        <v>3368</v>
      </c>
      <c r="F56" s="8">
        <v>0</v>
      </c>
      <c r="G56" s="9">
        <v>4</v>
      </c>
      <c r="H56" s="1" t="s">
        <v>3254</v>
      </c>
      <c r="I56" s="10">
        <v>0.36120000499999999</v>
      </c>
      <c r="J56" s="10">
        <v>0</v>
      </c>
      <c r="K56" s="10">
        <v>0.915000021</v>
      </c>
      <c r="L56" s="10">
        <v>8.5000001000000006E-2</v>
      </c>
      <c r="M56" s="1" t="s">
        <v>3304</v>
      </c>
      <c r="N56" s="1" t="s">
        <v>3369</v>
      </c>
      <c r="AM56" s="10">
        <f>IF(F56&lt;&gt;0,#REF!,0)</f>
        <v>0</v>
      </c>
    </row>
    <row r="57" spans="1:39" x14ac:dyDescent="0.25">
      <c r="A57" s="1" t="s">
        <v>329</v>
      </c>
      <c r="B57" s="1">
        <v>6</v>
      </c>
      <c r="C57" s="1">
        <v>109</v>
      </c>
      <c r="D57" s="1" t="s">
        <v>3370</v>
      </c>
      <c r="E57" s="1" t="s">
        <v>3371</v>
      </c>
      <c r="F57" s="8">
        <v>0</v>
      </c>
      <c r="G57" s="9">
        <v>6</v>
      </c>
      <c r="H57" s="1" t="s">
        <v>3254</v>
      </c>
      <c r="I57" s="10">
        <v>0.80379998699999999</v>
      </c>
      <c r="J57" s="10">
        <v>4.6999998000000001E-2</v>
      </c>
      <c r="K57" s="10">
        <v>0.819000006</v>
      </c>
      <c r="L57" s="10">
        <v>0.13400000300000001</v>
      </c>
      <c r="M57" s="1" t="s">
        <v>3255</v>
      </c>
      <c r="N57" s="1" t="s">
        <v>3372</v>
      </c>
      <c r="AM57" s="10">
        <f>IF(F57&lt;&gt;0,#REF!,0)</f>
        <v>0</v>
      </c>
    </row>
    <row r="58" spans="1:39" x14ac:dyDescent="0.25">
      <c r="A58" s="1" t="s">
        <v>329</v>
      </c>
      <c r="B58" s="1">
        <v>9</v>
      </c>
      <c r="C58" s="1">
        <v>244</v>
      </c>
      <c r="D58" s="1" t="s">
        <v>422</v>
      </c>
      <c r="E58" s="1" t="s">
        <v>423</v>
      </c>
      <c r="F58" s="8">
        <v>0</v>
      </c>
      <c r="G58" s="9">
        <v>6</v>
      </c>
      <c r="H58" s="1" t="s">
        <v>3254</v>
      </c>
      <c r="I58" s="10">
        <v>0.64300000700000004</v>
      </c>
      <c r="J58" s="10">
        <v>7.5999997999999999E-2</v>
      </c>
      <c r="K58" s="10">
        <v>0.81699997199999996</v>
      </c>
      <c r="L58" s="10">
        <v>0.107000001</v>
      </c>
      <c r="M58" s="1" t="s">
        <v>3260</v>
      </c>
      <c r="N58" s="1" t="s">
        <v>3373</v>
      </c>
      <c r="AM58" s="10">
        <f>IF(F58&lt;&gt;0,#REF!,0)</f>
        <v>0</v>
      </c>
    </row>
    <row r="59" spans="1:39" x14ac:dyDescent="0.25">
      <c r="A59" s="1" t="s">
        <v>329</v>
      </c>
      <c r="B59" s="1">
        <v>5</v>
      </c>
      <c r="C59" s="1">
        <v>46</v>
      </c>
      <c r="D59" s="1" t="s">
        <v>430</v>
      </c>
      <c r="E59" s="1" t="s">
        <v>431</v>
      </c>
      <c r="F59" s="8">
        <v>0</v>
      </c>
      <c r="G59" s="9">
        <v>1</v>
      </c>
      <c r="H59" s="1" t="s">
        <v>3254</v>
      </c>
      <c r="I59" s="10">
        <v>0</v>
      </c>
      <c r="J59" s="10">
        <v>0</v>
      </c>
      <c r="K59" s="10">
        <v>1</v>
      </c>
      <c r="L59" s="10">
        <v>0</v>
      </c>
      <c r="M59" s="1" t="s">
        <v>3255</v>
      </c>
      <c r="N59" s="1" t="s">
        <v>3374</v>
      </c>
      <c r="AM59" s="10">
        <f>IF(F59&lt;&gt;0,#REF!,0)</f>
        <v>0</v>
      </c>
    </row>
    <row r="60" spans="1:39" x14ac:dyDescent="0.25">
      <c r="A60" s="1" t="s">
        <v>329</v>
      </c>
      <c r="B60" s="1">
        <v>15</v>
      </c>
      <c r="C60" s="1">
        <v>530</v>
      </c>
      <c r="D60" s="1" t="s">
        <v>3375</v>
      </c>
      <c r="E60" s="1" t="s">
        <v>3376</v>
      </c>
      <c r="F60" s="8">
        <v>0</v>
      </c>
      <c r="G60" s="9">
        <v>4</v>
      </c>
      <c r="H60" s="1" t="s">
        <v>3254</v>
      </c>
      <c r="I60" s="10">
        <v>0.15309999899999999</v>
      </c>
      <c r="J60" s="10">
        <v>2.6000000999999998E-2</v>
      </c>
      <c r="K60" s="10">
        <v>0.94099998500000004</v>
      </c>
      <c r="L60" s="10">
        <v>3.2000002E-2</v>
      </c>
      <c r="M60" s="1" t="s">
        <v>3255</v>
      </c>
      <c r="N60" s="1" t="s">
        <v>3377</v>
      </c>
      <c r="AM60" s="10">
        <f>IF(F60&lt;&gt;0,#REF!,0)</f>
        <v>0</v>
      </c>
    </row>
    <row r="61" spans="1:39" x14ac:dyDescent="0.25">
      <c r="A61" s="1" t="s">
        <v>329</v>
      </c>
      <c r="B61" s="1">
        <v>11</v>
      </c>
      <c r="C61" s="1">
        <v>325</v>
      </c>
      <c r="D61" s="1" t="s">
        <v>3378</v>
      </c>
      <c r="E61" s="1" t="s">
        <v>3379</v>
      </c>
      <c r="F61" s="8">
        <v>0</v>
      </c>
      <c r="G61" s="9">
        <v>4</v>
      </c>
      <c r="H61" s="1" t="s">
        <v>3254</v>
      </c>
      <c r="I61" s="10">
        <v>0.61239999499999997</v>
      </c>
      <c r="J61" s="10">
        <v>0</v>
      </c>
      <c r="K61" s="10">
        <v>0.930999994</v>
      </c>
      <c r="L61" s="10">
        <v>6.8999998000000007E-2</v>
      </c>
      <c r="M61" s="1" t="s">
        <v>3260</v>
      </c>
      <c r="N61" s="1" t="s">
        <v>3380</v>
      </c>
      <c r="AM61" s="10">
        <f>IF(F61&lt;&gt;0,#REF!,0)</f>
        <v>0</v>
      </c>
    </row>
    <row r="62" spans="1:39" x14ac:dyDescent="0.25">
      <c r="A62" s="1" t="s">
        <v>329</v>
      </c>
      <c r="B62" s="1">
        <v>5</v>
      </c>
      <c r="C62" s="1">
        <v>47</v>
      </c>
      <c r="D62" s="1" t="s">
        <v>438</v>
      </c>
      <c r="E62" s="1" t="s">
        <v>439</v>
      </c>
      <c r="F62" s="8">
        <v>0</v>
      </c>
      <c r="G62" s="9">
        <v>2</v>
      </c>
      <c r="H62" s="1" t="s">
        <v>3254</v>
      </c>
      <c r="I62" s="10">
        <v>0.36120000499999999</v>
      </c>
      <c r="J62" s="10">
        <v>0</v>
      </c>
      <c r="K62" s="10">
        <v>0.82800000900000004</v>
      </c>
      <c r="L62" s="10">
        <v>0.17200000600000001</v>
      </c>
      <c r="M62" s="1" t="s">
        <v>3255</v>
      </c>
      <c r="N62" s="1" t="s">
        <v>3381</v>
      </c>
      <c r="AM62" s="10">
        <f>IF(F62&lt;&gt;0,#REF!,0)</f>
        <v>0</v>
      </c>
    </row>
    <row r="63" spans="1:39" x14ac:dyDescent="0.25">
      <c r="A63" s="1" t="s">
        <v>329</v>
      </c>
      <c r="B63" s="1">
        <v>8</v>
      </c>
      <c r="C63" s="1">
        <v>183</v>
      </c>
      <c r="D63" s="1" t="s">
        <v>3382</v>
      </c>
      <c r="E63" s="1" t="s">
        <v>3383</v>
      </c>
      <c r="F63" s="8">
        <v>0</v>
      </c>
      <c r="G63" s="9">
        <v>8</v>
      </c>
      <c r="H63" s="1" t="s">
        <v>3254</v>
      </c>
      <c r="I63" s="10">
        <v>0.61239999499999997</v>
      </c>
      <c r="J63" s="10">
        <v>1.4E-2</v>
      </c>
      <c r="K63" s="10">
        <v>0.926999986</v>
      </c>
      <c r="L63" s="10">
        <v>5.8999999999999997E-2</v>
      </c>
      <c r="M63" s="1" t="s">
        <v>3255</v>
      </c>
      <c r="N63" s="1" t="s">
        <v>3384</v>
      </c>
      <c r="AM63" s="10">
        <f>IF(F63&lt;&gt;0,#REF!,0)</f>
        <v>0</v>
      </c>
    </row>
    <row r="64" spans="1:39" x14ac:dyDescent="0.25">
      <c r="A64" s="1" t="s">
        <v>329</v>
      </c>
      <c r="B64" s="1">
        <v>5</v>
      </c>
      <c r="C64" s="1">
        <v>56</v>
      </c>
      <c r="D64" s="1" t="s">
        <v>442</v>
      </c>
      <c r="E64" s="1" t="s">
        <v>443</v>
      </c>
      <c r="F64" s="8">
        <v>0</v>
      </c>
      <c r="G64" s="9">
        <v>1</v>
      </c>
      <c r="H64" s="1" t="s">
        <v>3254</v>
      </c>
      <c r="I64" s="10">
        <v>0</v>
      </c>
      <c r="J64" s="10">
        <v>0</v>
      </c>
      <c r="K64" s="10">
        <v>1</v>
      </c>
      <c r="L64" s="10">
        <v>0</v>
      </c>
      <c r="M64" s="1" t="s">
        <v>3255</v>
      </c>
      <c r="N64" s="1" t="s">
        <v>3385</v>
      </c>
      <c r="AM64" s="10">
        <f>IF(F64&lt;&gt;0,#REF!,0)</f>
        <v>0</v>
      </c>
    </row>
    <row r="65" spans="1:39" x14ac:dyDescent="0.25">
      <c r="A65" s="1" t="s">
        <v>329</v>
      </c>
      <c r="B65" s="1">
        <v>13</v>
      </c>
      <c r="C65" s="1">
        <v>433</v>
      </c>
      <c r="D65" s="1" t="s">
        <v>444</v>
      </c>
      <c r="E65" s="1" t="s">
        <v>445</v>
      </c>
      <c r="F65" s="8">
        <v>0</v>
      </c>
      <c r="G65" s="9">
        <v>3</v>
      </c>
      <c r="H65" s="1" t="s">
        <v>3254</v>
      </c>
      <c r="I65" s="10">
        <v>-0.25</v>
      </c>
      <c r="J65" s="10">
        <v>5.2999998999999999E-2</v>
      </c>
      <c r="K65" s="10">
        <v>0.94700002699999997</v>
      </c>
      <c r="L65" s="10">
        <v>0</v>
      </c>
      <c r="M65" s="1" t="s">
        <v>3255</v>
      </c>
      <c r="N65" s="1" t="s">
        <v>3386</v>
      </c>
      <c r="AM65" s="10">
        <f>IF(F65&lt;&gt;0,#REF!,0)</f>
        <v>0</v>
      </c>
    </row>
    <row r="66" spans="1:39" x14ac:dyDescent="0.25">
      <c r="A66" s="1" t="s">
        <v>329</v>
      </c>
      <c r="B66" s="1">
        <v>18</v>
      </c>
      <c r="C66" s="1">
        <v>632</v>
      </c>
      <c r="D66" s="1" t="s">
        <v>3387</v>
      </c>
      <c r="E66" s="1" t="s">
        <v>3388</v>
      </c>
      <c r="F66" s="8">
        <v>0</v>
      </c>
      <c r="G66" s="9">
        <v>1</v>
      </c>
      <c r="H66" s="1" t="s">
        <v>3254</v>
      </c>
      <c r="I66" s="10">
        <v>0.36120000499999999</v>
      </c>
      <c r="J66" s="10">
        <v>0</v>
      </c>
      <c r="K66" s="10">
        <v>0.84799999000000004</v>
      </c>
      <c r="L66" s="10">
        <v>0.151999995</v>
      </c>
      <c r="M66" s="1" t="s">
        <v>3255</v>
      </c>
      <c r="N66" s="1" t="s">
        <v>3389</v>
      </c>
      <c r="AM66" s="10">
        <f>IF(F66&lt;&gt;0,#REF!,0)</f>
        <v>0</v>
      </c>
    </row>
    <row r="67" spans="1:39" x14ac:dyDescent="0.25">
      <c r="A67" s="1" t="s">
        <v>329</v>
      </c>
      <c r="B67" s="1">
        <v>15</v>
      </c>
      <c r="C67" s="1">
        <v>520</v>
      </c>
      <c r="D67" s="1" t="s">
        <v>3390</v>
      </c>
      <c r="E67" s="1" t="s">
        <v>3391</v>
      </c>
      <c r="F67" s="8">
        <v>0</v>
      </c>
      <c r="G67" s="9">
        <v>2</v>
      </c>
      <c r="H67" s="1" t="s">
        <v>3254</v>
      </c>
      <c r="I67" s="10">
        <v>0.36120000499999999</v>
      </c>
      <c r="J67" s="10">
        <v>0</v>
      </c>
      <c r="K67" s="10">
        <v>0.94700002699999997</v>
      </c>
      <c r="L67" s="10">
        <v>5.2999998999999999E-2</v>
      </c>
      <c r="M67" s="1" t="s">
        <v>3255</v>
      </c>
      <c r="N67" s="1" t="s">
        <v>3392</v>
      </c>
      <c r="AM67" s="10">
        <f>IF(F67&lt;&gt;0,#REF!,0)</f>
        <v>0</v>
      </c>
    </row>
    <row r="68" spans="1:39" x14ac:dyDescent="0.25">
      <c r="A68" s="1" t="s">
        <v>329</v>
      </c>
      <c r="B68" s="1">
        <v>7</v>
      </c>
      <c r="C68" s="1">
        <v>139</v>
      </c>
      <c r="D68" s="1" t="s">
        <v>454</v>
      </c>
      <c r="E68" s="1" t="s">
        <v>455</v>
      </c>
      <c r="F68" s="8">
        <v>0</v>
      </c>
      <c r="G68" s="9">
        <v>8</v>
      </c>
      <c r="H68" s="1" t="s">
        <v>3254</v>
      </c>
      <c r="I68" s="10">
        <v>0.82709997899999999</v>
      </c>
      <c r="J68" s="10">
        <v>0</v>
      </c>
      <c r="K68" s="10">
        <v>0.87199997900000004</v>
      </c>
      <c r="L68" s="10">
        <v>0.128000006</v>
      </c>
      <c r="M68" s="1" t="s">
        <v>3255</v>
      </c>
      <c r="N68" s="1" t="s">
        <v>3393</v>
      </c>
      <c r="AM68" s="10">
        <f>IF(F68&lt;&gt;0,#REF!,0)</f>
        <v>0</v>
      </c>
    </row>
    <row r="69" spans="1:39" x14ac:dyDescent="0.25">
      <c r="A69" s="1" t="s">
        <v>329</v>
      </c>
      <c r="B69" s="1">
        <v>8</v>
      </c>
      <c r="C69" s="1">
        <v>184</v>
      </c>
      <c r="D69" s="1" t="s">
        <v>456</v>
      </c>
      <c r="E69" s="1" t="s">
        <v>457</v>
      </c>
      <c r="F69" s="8">
        <v>0</v>
      </c>
      <c r="G69" s="9">
        <v>3</v>
      </c>
      <c r="H69" s="1" t="s">
        <v>3254</v>
      </c>
      <c r="I69" s="10">
        <v>0.90759998600000003</v>
      </c>
      <c r="J69" s="10">
        <v>0</v>
      </c>
      <c r="K69" s="10">
        <v>0.76399999900000004</v>
      </c>
      <c r="L69" s="10">
        <v>0.23600000099999999</v>
      </c>
      <c r="M69" s="1" t="s">
        <v>3304</v>
      </c>
      <c r="N69" s="1" t="s">
        <v>3394</v>
      </c>
      <c r="AM69" s="10">
        <f>IF(F69&lt;&gt;0,#REF!,0)</f>
        <v>0</v>
      </c>
    </row>
    <row r="70" spans="1:39" x14ac:dyDescent="0.25">
      <c r="A70" s="1" t="s">
        <v>329</v>
      </c>
      <c r="B70" s="1">
        <v>11</v>
      </c>
      <c r="C70" s="1">
        <v>316</v>
      </c>
      <c r="D70" s="1" t="s">
        <v>458</v>
      </c>
      <c r="E70" s="1" t="s">
        <v>459</v>
      </c>
      <c r="F70" s="8">
        <v>0</v>
      </c>
      <c r="G70" s="9">
        <v>10</v>
      </c>
      <c r="H70" s="1" t="s">
        <v>3254</v>
      </c>
      <c r="I70" s="10">
        <v>0.59939998400000005</v>
      </c>
      <c r="J70" s="10">
        <v>5.7999997999999997E-2</v>
      </c>
      <c r="K70" s="10">
        <v>0.790000021</v>
      </c>
      <c r="L70" s="10">
        <v>0.151999995</v>
      </c>
      <c r="M70" s="1" t="s">
        <v>3255</v>
      </c>
      <c r="N70" s="1" t="s">
        <v>3395</v>
      </c>
      <c r="AM70" s="10">
        <f>IF(F70&lt;&gt;0,#REF!,0)</f>
        <v>0</v>
      </c>
    </row>
    <row r="71" spans="1:39" x14ac:dyDescent="0.25">
      <c r="A71" s="1" t="s">
        <v>329</v>
      </c>
      <c r="B71" s="1">
        <v>15</v>
      </c>
      <c r="C71" s="1">
        <v>486</v>
      </c>
      <c r="D71" s="1" t="s">
        <v>3396</v>
      </c>
      <c r="E71" s="1" t="s">
        <v>3397</v>
      </c>
      <c r="F71" s="8">
        <v>0</v>
      </c>
      <c r="G71" s="9">
        <v>3</v>
      </c>
      <c r="H71" s="1" t="s">
        <v>3254</v>
      </c>
      <c r="I71" s="10">
        <v>0.34000000400000002</v>
      </c>
      <c r="J71" s="10">
        <v>5.5E-2</v>
      </c>
      <c r="K71" s="10">
        <v>0.82899999599999996</v>
      </c>
      <c r="L71" s="10">
        <v>0.11599999699999999</v>
      </c>
      <c r="M71" s="1" t="s">
        <v>3255</v>
      </c>
      <c r="N71" s="1" t="s">
        <v>3398</v>
      </c>
      <c r="AM71" s="10">
        <f>IF(F71&lt;&gt;0,#REF!,0)</f>
        <v>0</v>
      </c>
    </row>
    <row r="72" spans="1:39" x14ac:dyDescent="0.25">
      <c r="A72" s="1" t="s">
        <v>329</v>
      </c>
      <c r="B72" s="1">
        <v>6</v>
      </c>
      <c r="C72" s="1">
        <v>103</v>
      </c>
      <c r="D72" s="1" t="s">
        <v>462</v>
      </c>
      <c r="E72" s="1" t="s">
        <v>463</v>
      </c>
      <c r="F72" s="8">
        <v>0</v>
      </c>
      <c r="G72" s="9">
        <v>1</v>
      </c>
      <c r="H72" s="1" t="s">
        <v>3254</v>
      </c>
      <c r="I72" s="10">
        <v>2.5800000999999999E-2</v>
      </c>
      <c r="J72" s="10">
        <v>0</v>
      </c>
      <c r="K72" s="10">
        <v>0.98299998</v>
      </c>
      <c r="L72" s="10">
        <v>1.7000001000000001E-2</v>
      </c>
      <c r="M72" s="1" t="s">
        <v>3260</v>
      </c>
      <c r="N72" s="1" t="s">
        <v>3399</v>
      </c>
      <c r="AM72" s="10">
        <f>IF(F72&lt;&gt;0,#REF!,0)</f>
        <v>0</v>
      </c>
    </row>
    <row r="73" spans="1:39" x14ac:dyDescent="0.25">
      <c r="A73" s="1" t="s">
        <v>329</v>
      </c>
      <c r="B73" s="1">
        <v>5</v>
      </c>
      <c r="C73" s="1">
        <v>53</v>
      </c>
      <c r="D73" s="1" t="s">
        <v>468</v>
      </c>
      <c r="E73" s="1" t="s">
        <v>469</v>
      </c>
      <c r="F73" s="8">
        <v>0</v>
      </c>
      <c r="G73" s="9">
        <v>1</v>
      </c>
      <c r="H73" s="1" t="s">
        <v>3254</v>
      </c>
      <c r="I73" s="10">
        <v>0</v>
      </c>
      <c r="J73" s="10">
        <v>0</v>
      </c>
      <c r="K73" s="10">
        <v>1</v>
      </c>
      <c r="L73" s="10">
        <v>0</v>
      </c>
      <c r="M73" s="1" t="s">
        <v>3255</v>
      </c>
      <c r="N73" s="1" t="s">
        <v>3400</v>
      </c>
      <c r="AM73" s="10">
        <f>IF(F73&lt;&gt;0,#REF!,0)</f>
        <v>0</v>
      </c>
    </row>
    <row r="74" spans="1:39" x14ac:dyDescent="0.25">
      <c r="A74" s="1" t="s">
        <v>329</v>
      </c>
      <c r="B74" s="1">
        <v>11</v>
      </c>
      <c r="C74" s="1">
        <v>320</v>
      </c>
      <c r="D74" s="1" t="s">
        <v>476</v>
      </c>
      <c r="E74" s="1" t="s">
        <v>477</v>
      </c>
      <c r="F74" s="8">
        <v>0</v>
      </c>
      <c r="G74" s="9">
        <v>5</v>
      </c>
      <c r="H74" s="1" t="s">
        <v>3254</v>
      </c>
      <c r="I74" s="10">
        <v>0.27320000500000002</v>
      </c>
      <c r="J74" s="10">
        <v>0</v>
      </c>
      <c r="K74" s="10">
        <v>0.95599997000000003</v>
      </c>
      <c r="L74" s="10">
        <v>4.3999999999999997E-2</v>
      </c>
      <c r="M74" s="1" t="s">
        <v>3304</v>
      </c>
      <c r="N74" s="1" t="s">
        <v>3401</v>
      </c>
      <c r="AM74" s="10">
        <f>IF(F74&lt;&gt;0,#REF!,0)</f>
        <v>0</v>
      </c>
    </row>
    <row r="75" spans="1:39" x14ac:dyDescent="0.25">
      <c r="A75" s="1" t="s">
        <v>329</v>
      </c>
      <c r="B75" s="1">
        <v>9</v>
      </c>
      <c r="C75" s="1">
        <v>252</v>
      </c>
      <c r="D75" s="1" t="s">
        <v>478</v>
      </c>
      <c r="E75" s="1" t="s">
        <v>479</v>
      </c>
      <c r="F75" s="8">
        <v>0</v>
      </c>
      <c r="G75" s="9">
        <v>1</v>
      </c>
      <c r="H75" s="1" t="s">
        <v>3254</v>
      </c>
      <c r="I75" s="10">
        <v>-0.128000006</v>
      </c>
      <c r="J75" s="10">
        <v>5.8999999999999997E-2</v>
      </c>
      <c r="K75" s="10">
        <v>0.94099998500000004</v>
      </c>
      <c r="L75" s="10">
        <v>0</v>
      </c>
      <c r="M75" s="1" t="s">
        <v>3255</v>
      </c>
      <c r="N75" s="1" t="s">
        <v>3402</v>
      </c>
      <c r="AM75" s="10">
        <f>IF(F75&lt;&gt;0,#REF!,0)</f>
        <v>0</v>
      </c>
    </row>
    <row r="76" spans="1:39" x14ac:dyDescent="0.25">
      <c r="A76" s="1" t="s">
        <v>329</v>
      </c>
      <c r="B76" s="1">
        <v>17</v>
      </c>
      <c r="C76" s="1">
        <v>591</v>
      </c>
      <c r="D76" s="1" t="s">
        <v>3403</v>
      </c>
      <c r="E76" s="1" t="s">
        <v>3404</v>
      </c>
      <c r="F76" s="8">
        <v>0</v>
      </c>
      <c r="G76" s="9">
        <v>2</v>
      </c>
      <c r="H76" s="1" t="s">
        <v>3254</v>
      </c>
      <c r="I76" s="10">
        <v>0.85549998299999996</v>
      </c>
      <c r="J76" s="10">
        <v>0</v>
      </c>
      <c r="K76" s="10">
        <v>0.78899997499999996</v>
      </c>
      <c r="L76" s="10">
        <v>0.210999995</v>
      </c>
      <c r="M76" s="1" t="s">
        <v>3260</v>
      </c>
      <c r="N76" s="1" t="s">
        <v>3405</v>
      </c>
      <c r="AM76" s="10">
        <f>IF(F76&lt;&gt;0,#REF!,0)</f>
        <v>0</v>
      </c>
    </row>
    <row r="77" spans="1:39" x14ac:dyDescent="0.25">
      <c r="A77" s="1" t="s">
        <v>329</v>
      </c>
      <c r="B77" s="1">
        <v>15</v>
      </c>
      <c r="C77" s="1">
        <v>490</v>
      </c>
      <c r="D77" s="1" t="s">
        <v>3406</v>
      </c>
      <c r="E77" s="1" t="s">
        <v>3407</v>
      </c>
      <c r="F77" s="8">
        <v>0</v>
      </c>
      <c r="G77" s="9">
        <v>2</v>
      </c>
      <c r="H77" s="1" t="s">
        <v>3254</v>
      </c>
      <c r="I77" s="10">
        <v>0.52670002000000005</v>
      </c>
      <c r="J77" s="10">
        <v>0</v>
      </c>
      <c r="K77" s="10">
        <v>0.90399998400000003</v>
      </c>
      <c r="L77" s="10">
        <v>9.6000001000000001E-2</v>
      </c>
      <c r="M77" s="1" t="s">
        <v>3255</v>
      </c>
      <c r="N77" s="1" t="s">
        <v>3408</v>
      </c>
      <c r="AM77" s="10">
        <f>IF(F77&lt;&gt;0,#REF!,0)</f>
        <v>0</v>
      </c>
    </row>
    <row r="78" spans="1:39" x14ac:dyDescent="0.25">
      <c r="A78" s="1" t="s">
        <v>329</v>
      </c>
      <c r="B78" s="1">
        <v>5</v>
      </c>
      <c r="C78" s="1">
        <v>44</v>
      </c>
      <c r="D78" s="1" t="s">
        <v>486</v>
      </c>
      <c r="E78" s="1" t="s">
        <v>487</v>
      </c>
      <c r="F78" s="8">
        <v>0</v>
      </c>
      <c r="G78" s="9">
        <v>1</v>
      </c>
      <c r="H78" s="1" t="s">
        <v>3254</v>
      </c>
      <c r="I78" s="10">
        <v>0</v>
      </c>
      <c r="J78" s="10">
        <v>0</v>
      </c>
      <c r="K78" s="10">
        <v>1</v>
      </c>
      <c r="L78" s="10">
        <v>0</v>
      </c>
      <c r="M78" s="1" t="s">
        <v>3255</v>
      </c>
      <c r="N78" s="1" t="s">
        <v>3409</v>
      </c>
      <c r="AM78" s="10">
        <f>IF(F78&lt;&gt;0,#REF!,0)</f>
        <v>0</v>
      </c>
    </row>
    <row r="79" spans="1:39" x14ac:dyDescent="0.25">
      <c r="A79" s="1" t="s">
        <v>329</v>
      </c>
      <c r="B79" s="1">
        <v>14</v>
      </c>
      <c r="C79" s="1">
        <v>456</v>
      </c>
      <c r="D79" s="1" t="s">
        <v>3410</v>
      </c>
      <c r="E79" s="1" t="s">
        <v>3411</v>
      </c>
      <c r="F79" s="8">
        <v>0</v>
      </c>
      <c r="G79" s="9">
        <v>2</v>
      </c>
      <c r="H79" s="1" t="s">
        <v>3254</v>
      </c>
      <c r="I79" s="10">
        <v>2.5800000999999999E-2</v>
      </c>
      <c r="J79" s="10">
        <v>0.14599999799999999</v>
      </c>
      <c r="K79" s="10">
        <v>0.657000005</v>
      </c>
      <c r="L79" s="10">
        <v>0.19699999700000001</v>
      </c>
      <c r="M79" s="1" t="s">
        <v>3255</v>
      </c>
      <c r="N79" s="1" t="s">
        <v>3412</v>
      </c>
      <c r="AM79" s="10">
        <f>IF(F79&lt;&gt;0,#REF!,0)</f>
        <v>0</v>
      </c>
    </row>
    <row r="80" spans="1:39" x14ac:dyDescent="0.25">
      <c r="A80" s="1" t="s">
        <v>329</v>
      </c>
      <c r="B80" s="1">
        <v>14</v>
      </c>
      <c r="C80" s="1">
        <v>467</v>
      </c>
      <c r="D80" s="1" t="s">
        <v>490</v>
      </c>
      <c r="E80" s="1" t="s">
        <v>491</v>
      </c>
      <c r="F80" s="8">
        <v>0</v>
      </c>
      <c r="G80" s="9">
        <v>1</v>
      </c>
      <c r="H80" s="1" t="s">
        <v>3254</v>
      </c>
      <c r="I80" s="10">
        <v>0.42149999700000002</v>
      </c>
      <c r="J80" s="10">
        <v>0</v>
      </c>
      <c r="K80" s="10">
        <v>0.86500001000000004</v>
      </c>
      <c r="L80" s="10">
        <v>0.13500000500000001</v>
      </c>
      <c r="M80" s="1" t="s">
        <v>3255</v>
      </c>
      <c r="N80" s="1" t="s">
        <v>3413</v>
      </c>
      <c r="AM80" s="10">
        <f>IF(F80&lt;&gt;0,#REF!,0)</f>
        <v>0</v>
      </c>
    </row>
    <row r="81" spans="1:39" x14ac:dyDescent="0.25">
      <c r="A81" s="1" t="s">
        <v>329</v>
      </c>
      <c r="B81" s="1">
        <v>18</v>
      </c>
      <c r="C81" s="1">
        <v>633</v>
      </c>
      <c r="D81" s="1" t="s">
        <v>3414</v>
      </c>
      <c r="E81" s="1" t="s">
        <v>3415</v>
      </c>
      <c r="F81" s="8">
        <v>0</v>
      </c>
      <c r="G81" s="9">
        <v>4</v>
      </c>
      <c r="H81" s="1" t="s">
        <v>3254</v>
      </c>
      <c r="I81" s="10">
        <v>0.81760001199999999</v>
      </c>
      <c r="J81" s="10">
        <v>0</v>
      </c>
      <c r="K81" s="10">
        <v>0.73199999299999996</v>
      </c>
      <c r="L81" s="10">
        <v>0.26800000699999998</v>
      </c>
      <c r="M81" s="1" t="s">
        <v>3255</v>
      </c>
      <c r="N81" s="1" t="s">
        <v>3416</v>
      </c>
      <c r="AM81" s="10">
        <f>IF(F81&lt;&gt;0,#REF!,0)</f>
        <v>0</v>
      </c>
    </row>
    <row r="82" spans="1:39" x14ac:dyDescent="0.25">
      <c r="A82" s="1" t="s">
        <v>329</v>
      </c>
      <c r="B82" s="1">
        <v>5</v>
      </c>
      <c r="C82" s="1">
        <v>61</v>
      </c>
      <c r="D82" s="1" t="s">
        <v>494</v>
      </c>
      <c r="E82" s="1" t="s">
        <v>495</v>
      </c>
      <c r="F82" s="8">
        <v>0</v>
      </c>
      <c r="G82" s="9">
        <v>1</v>
      </c>
      <c r="H82" s="1" t="s">
        <v>3254</v>
      </c>
      <c r="I82" s="10">
        <v>0</v>
      </c>
      <c r="J82" s="10">
        <v>0</v>
      </c>
      <c r="K82" s="10">
        <v>1</v>
      </c>
      <c r="L82" s="10">
        <v>0</v>
      </c>
      <c r="M82" s="1" t="s">
        <v>3255</v>
      </c>
      <c r="N82" s="1" t="s">
        <v>3417</v>
      </c>
      <c r="AM82" s="10">
        <f>IF(F82&lt;&gt;0,#REF!,0)</f>
        <v>0</v>
      </c>
    </row>
    <row r="83" spans="1:39" x14ac:dyDescent="0.25">
      <c r="A83" s="1" t="s">
        <v>329</v>
      </c>
      <c r="B83" s="1">
        <v>5</v>
      </c>
      <c r="C83" s="1">
        <v>60</v>
      </c>
      <c r="D83" s="1" t="s">
        <v>498</v>
      </c>
      <c r="E83" s="1" t="s">
        <v>499</v>
      </c>
      <c r="F83" s="8">
        <v>0</v>
      </c>
      <c r="G83" s="9">
        <v>2</v>
      </c>
      <c r="H83" s="1" t="s">
        <v>3254</v>
      </c>
      <c r="I83" s="10">
        <v>0</v>
      </c>
      <c r="J83" s="10">
        <v>0</v>
      </c>
      <c r="K83" s="10">
        <v>1</v>
      </c>
      <c r="L83" s="10">
        <v>0</v>
      </c>
      <c r="M83" s="1" t="s">
        <v>3255</v>
      </c>
      <c r="N83" s="1" t="s">
        <v>3418</v>
      </c>
      <c r="AM83" s="10">
        <f>IF(F83&lt;&gt;0,#REF!,0)</f>
        <v>0</v>
      </c>
    </row>
    <row r="84" spans="1:39" x14ac:dyDescent="0.25">
      <c r="A84" s="1" t="s">
        <v>329</v>
      </c>
      <c r="B84" s="1">
        <v>11</v>
      </c>
      <c r="C84" s="1">
        <v>314</v>
      </c>
      <c r="D84" s="1" t="s">
        <v>500</v>
      </c>
      <c r="E84" s="1" t="s">
        <v>501</v>
      </c>
      <c r="F84" s="8">
        <v>0</v>
      </c>
      <c r="G84" s="9">
        <v>1</v>
      </c>
      <c r="H84" s="1" t="s">
        <v>3254</v>
      </c>
      <c r="I84" s="10">
        <v>0.15309999899999999</v>
      </c>
      <c r="J84" s="10">
        <v>0</v>
      </c>
      <c r="K84" s="10">
        <v>0.90899997899999996</v>
      </c>
      <c r="L84" s="10">
        <v>9.0999997999999999E-2</v>
      </c>
      <c r="M84" s="1" t="s">
        <v>3255</v>
      </c>
      <c r="N84" s="1" t="s">
        <v>3419</v>
      </c>
      <c r="AM84" s="10">
        <f>IF(F84&lt;&gt;0,#REF!,0)</f>
        <v>0</v>
      </c>
    </row>
    <row r="85" spans="1:39" x14ac:dyDescent="0.25">
      <c r="A85" s="1" t="s">
        <v>329</v>
      </c>
      <c r="B85" s="1">
        <v>8</v>
      </c>
      <c r="C85" s="1">
        <v>178</v>
      </c>
      <c r="D85" s="1" t="s">
        <v>3420</v>
      </c>
      <c r="E85" s="1" t="s">
        <v>3421</v>
      </c>
      <c r="F85" s="8">
        <v>0</v>
      </c>
      <c r="G85" s="9">
        <v>1</v>
      </c>
      <c r="H85" s="1" t="s">
        <v>3254</v>
      </c>
      <c r="I85" s="10">
        <v>0.61659997700000002</v>
      </c>
      <c r="J85" s="10">
        <v>0</v>
      </c>
      <c r="K85" s="10">
        <v>0.81699997199999996</v>
      </c>
      <c r="L85" s="10">
        <v>0.182999998</v>
      </c>
      <c r="M85" s="1" t="s">
        <v>3255</v>
      </c>
      <c r="N85" s="1" t="s">
        <v>3422</v>
      </c>
      <c r="AM85" s="10">
        <f>IF(F85&lt;&gt;0,#REF!,0)</f>
        <v>0</v>
      </c>
    </row>
    <row r="86" spans="1:39" x14ac:dyDescent="0.25">
      <c r="A86" s="1" t="s">
        <v>329</v>
      </c>
      <c r="B86" s="1">
        <v>18</v>
      </c>
      <c r="C86" s="1">
        <v>636</v>
      </c>
      <c r="D86" s="1" t="s">
        <v>3423</v>
      </c>
      <c r="E86" s="1" t="s">
        <v>3424</v>
      </c>
      <c r="F86" s="8">
        <v>0</v>
      </c>
      <c r="G86" s="9">
        <v>2</v>
      </c>
      <c r="H86" s="1" t="s">
        <v>3254</v>
      </c>
      <c r="I86" s="10">
        <v>0.55739998800000001</v>
      </c>
      <c r="J86" s="10">
        <v>0</v>
      </c>
      <c r="K86" s="10">
        <v>0.76499998599999997</v>
      </c>
      <c r="L86" s="10">
        <v>0.23499999899999999</v>
      </c>
      <c r="M86" s="1" t="s">
        <v>3260</v>
      </c>
      <c r="N86" s="1" t="s">
        <v>3425</v>
      </c>
      <c r="AM86" s="10">
        <f>IF(F86&lt;&gt;0,#REF!,0)</f>
        <v>0</v>
      </c>
    </row>
    <row r="87" spans="1:39" x14ac:dyDescent="0.25">
      <c r="A87" s="1" t="s">
        <v>329</v>
      </c>
      <c r="B87" s="1">
        <v>13</v>
      </c>
      <c r="C87" s="1">
        <v>406</v>
      </c>
      <c r="D87" s="1" t="s">
        <v>3426</v>
      </c>
      <c r="E87" s="1" t="s">
        <v>3427</v>
      </c>
      <c r="F87" s="8">
        <v>0</v>
      </c>
      <c r="G87" s="9">
        <v>5</v>
      </c>
      <c r="H87" s="1" t="s">
        <v>3254</v>
      </c>
      <c r="I87" s="10">
        <v>0.83990001700000005</v>
      </c>
      <c r="J87" s="10">
        <v>6.8999998000000007E-2</v>
      </c>
      <c r="K87" s="10">
        <v>0.765999973</v>
      </c>
      <c r="L87" s="10">
        <v>0.165000007</v>
      </c>
      <c r="M87" s="1" t="s">
        <v>3260</v>
      </c>
      <c r="N87" s="1" t="s">
        <v>3428</v>
      </c>
      <c r="AM87" s="10">
        <f>IF(F87&lt;&gt;0,#REF!,0)</f>
        <v>0</v>
      </c>
    </row>
    <row r="88" spans="1:39" x14ac:dyDescent="0.25">
      <c r="A88" s="1" t="s">
        <v>329</v>
      </c>
      <c r="B88" s="1">
        <v>14</v>
      </c>
      <c r="C88" s="1">
        <v>470</v>
      </c>
      <c r="D88" s="1" t="s">
        <v>3429</v>
      </c>
      <c r="E88" s="1" t="s">
        <v>3430</v>
      </c>
      <c r="F88" s="8">
        <v>0</v>
      </c>
      <c r="G88" s="9">
        <v>1</v>
      </c>
      <c r="H88" s="1" t="s">
        <v>3254</v>
      </c>
      <c r="I88" s="10">
        <v>0.55739998800000001</v>
      </c>
      <c r="J88" s="10">
        <v>0</v>
      </c>
      <c r="K88" s="10">
        <v>0.838999987</v>
      </c>
      <c r="L88" s="10">
        <v>0.16099999800000001</v>
      </c>
      <c r="M88" s="1" t="s">
        <v>3255</v>
      </c>
      <c r="N88" s="1" t="s">
        <v>3431</v>
      </c>
      <c r="AM88" s="10">
        <f>IF(F88&lt;&gt;0,#REF!,0)</f>
        <v>0</v>
      </c>
    </row>
    <row r="89" spans="1:39" x14ac:dyDescent="0.25">
      <c r="A89" s="1" t="s">
        <v>329</v>
      </c>
      <c r="B89" s="1">
        <v>10</v>
      </c>
      <c r="C89" s="1">
        <v>278</v>
      </c>
      <c r="D89" s="1" t="s">
        <v>514</v>
      </c>
      <c r="E89" s="1" t="s">
        <v>515</v>
      </c>
      <c r="F89" s="8">
        <v>0</v>
      </c>
      <c r="G89" s="9">
        <v>2</v>
      </c>
      <c r="H89" s="1" t="s">
        <v>3254</v>
      </c>
      <c r="I89" s="10">
        <v>0.44040000400000001</v>
      </c>
      <c r="J89" s="10">
        <v>5.7999997999999997E-2</v>
      </c>
      <c r="K89" s="10">
        <v>0.77200001500000004</v>
      </c>
      <c r="L89" s="10">
        <v>0.17000000200000001</v>
      </c>
      <c r="M89" s="1" t="s">
        <v>3255</v>
      </c>
      <c r="N89" s="1" t="s">
        <v>3432</v>
      </c>
      <c r="AM89" s="10">
        <f>IF(F89&lt;&gt;0,#REF!,0)</f>
        <v>0</v>
      </c>
    </row>
    <row r="90" spans="1:39" x14ac:dyDescent="0.25">
      <c r="A90" s="1" t="s">
        <v>329</v>
      </c>
      <c r="B90" s="1">
        <v>14</v>
      </c>
      <c r="C90" s="1">
        <v>452</v>
      </c>
      <c r="D90" s="1" t="s">
        <v>3433</v>
      </c>
      <c r="E90" s="1" t="s">
        <v>3434</v>
      </c>
      <c r="F90" s="8">
        <v>0</v>
      </c>
      <c r="G90" s="9">
        <v>3</v>
      </c>
      <c r="H90" s="1" t="s">
        <v>3254</v>
      </c>
      <c r="I90" s="10">
        <v>0.36120000499999999</v>
      </c>
      <c r="J90" s="10">
        <v>4.1999999000000003E-2</v>
      </c>
      <c r="K90" s="10">
        <v>0.86500001000000004</v>
      </c>
      <c r="L90" s="10">
        <v>9.3000001999999998E-2</v>
      </c>
      <c r="M90" s="1" t="s">
        <v>3260</v>
      </c>
      <c r="N90" s="1" t="s">
        <v>3435</v>
      </c>
      <c r="AM90" s="10">
        <f>IF(F90&lt;&gt;0,#REF!,0)</f>
        <v>0</v>
      </c>
    </row>
    <row r="91" spans="1:39" x14ac:dyDescent="0.25">
      <c r="A91" s="1" t="s">
        <v>329</v>
      </c>
      <c r="B91" s="1">
        <v>5</v>
      </c>
      <c r="C91" s="1">
        <v>67</v>
      </c>
      <c r="D91" s="1" t="s">
        <v>524</v>
      </c>
      <c r="E91" s="1" t="s">
        <v>525</v>
      </c>
      <c r="F91" s="8">
        <v>0</v>
      </c>
      <c r="G91" s="9">
        <v>1</v>
      </c>
      <c r="H91" s="1" t="s">
        <v>3254</v>
      </c>
      <c r="I91" s="10">
        <v>0</v>
      </c>
      <c r="J91" s="10">
        <v>0</v>
      </c>
      <c r="K91" s="10">
        <v>1</v>
      </c>
      <c r="L91" s="10">
        <v>0</v>
      </c>
      <c r="M91" s="1" t="s">
        <v>3255</v>
      </c>
      <c r="N91" s="1" t="s">
        <v>3436</v>
      </c>
      <c r="AM91" s="10">
        <f>IF(F91&lt;&gt;0,#REF!,0)</f>
        <v>0</v>
      </c>
    </row>
    <row r="92" spans="1:39" x14ac:dyDescent="0.25">
      <c r="A92" s="1" t="s">
        <v>329</v>
      </c>
      <c r="B92" s="1">
        <v>15</v>
      </c>
      <c r="C92" s="1">
        <v>517</v>
      </c>
      <c r="D92" s="1" t="s">
        <v>3437</v>
      </c>
      <c r="E92" s="1" t="s">
        <v>3438</v>
      </c>
      <c r="F92" s="8">
        <v>0</v>
      </c>
      <c r="G92" s="9">
        <v>3</v>
      </c>
      <c r="H92" s="1" t="s">
        <v>3254</v>
      </c>
      <c r="I92" s="10">
        <v>0.29600000399999998</v>
      </c>
      <c r="J92" s="10">
        <v>1.8999999E-2</v>
      </c>
      <c r="K92" s="10">
        <v>0.94599997999999996</v>
      </c>
      <c r="L92" s="10">
        <v>3.4000002000000001E-2</v>
      </c>
      <c r="M92" s="1" t="s">
        <v>3255</v>
      </c>
      <c r="N92" s="1" t="s">
        <v>3439</v>
      </c>
      <c r="AM92" s="10">
        <f>IF(F92&lt;&gt;0,#REF!,0)</f>
        <v>0</v>
      </c>
    </row>
    <row r="93" spans="1:39" x14ac:dyDescent="0.25">
      <c r="A93" s="1" t="s">
        <v>329</v>
      </c>
      <c r="B93" s="1">
        <v>11</v>
      </c>
      <c r="C93" s="1">
        <v>318</v>
      </c>
      <c r="D93" s="1" t="s">
        <v>3440</v>
      </c>
      <c r="E93" s="1" t="s">
        <v>3441</v>
      </c>
      <c r="F93" s="8">
        <v>0</v>
      </c>
      <c r="G93" s="9">
        <v>4</v>
      </c>
      <c r="H93" s="1" t="s">
        <v>3254</v>
      </c>
      <c r="I93" s="10">
        <v>0.88340002299999998</v>
      </c>
      <c r="J93" s="10">
        <v>0</v>
      </c>
      <c r="K93" s="10">
        <v>0.833999991</v>
      </c>
      <c r="L93" s="10">
        <v>0.16599999400000001</v>
      </c>
      <c r="M93" s="1" t="s">
        <v>3260</v>
      </c>
      <c r="N93" s="1" t="s">
        <v>3442</v>
      </c>
      <c r="AM93" s="10">
        <f>IF(F93&lt;&gt;0,#REF!,0)</f>
        <v>0</v>
      </c>
    </row>
    <row r="94" spans="1:39" x14ac:dyDescent="0.25">
      <c r="A94" s="1" t="s">
        <v>329</v>
      </c>
      <c r="B94" s="1">
        <v>6</v>
      </c>
      <c r="C94" s="1">
        <v>96</v>
      </c>
      <c r="D94" s="1" t="s">
        <v>3443</v>
      </c>
      <c r="E94" s="1" t="s">
        <v>3444</v>
      </c>
      <c r="F94" s="8">
        <v>0</v>
      </c>
      <c r="G94" s="9">
        <v>2</v>
      </c>
      <c r="H94" s="1" t="s">
        <v>3254</v>
      </c>
      <c r="I94" s="10">
        <v>0.499500006</v>
      </c>
      <c r="J94" s="10">
        <v>0</v>
      </c>
      <c r="K94" s="10">
        <v>0.90600001799999996</v>
      </c>
      <c r="L94" s="10">
        <v>9.3999997000000002E-2</v>
      </c>
      <c r="M94" s="1" t="s">
        <v>3260</v>
      </c>
      <c r="N94" s="1" t="s">
        <v>3445</v>
      </c>
      <c r="AM94" s="10">
        <f>IF(F94&lt;&gt;0,#REF!,0)</f>
        <v>0</v>
      </c>
    </row>
    <row r="95" spans="1:39" x14ac:dyDescent="0.25">
      <c r="A95" s="1" t="s">
        <v>329</v>
      </c>
      <c r="B95" s="1">
        <v>18</v>
      </c>
      <c r="C95" s="1">
        <v>672</v>
      </c>
      <c r="D95" s="1" t="s">
        <v>3446</v>
      </c>
      <c r="E95" s="1" t="s">
        <v>3447</v>
      </c>
      <c r="F95" s="8">
        <v>0</v>
      </c>
      <c r="G95" s="9">
        <v>2</v>
      </c>
      <c r="H95" s="1" t="s">
        <v>3254</v>
      </c>
      <c r="I95" s="10">
        <v>0.36120000499999999</v>
      </c>
      <c r="J95" s="10">
        <v>0</v>
      </c>
      <c r="K95" s="10">
        <v>0.92100000400000004</v>
      </c>
      <c r="L95" s="10">
        <v>7.9000003999999999E-2</v>
      </c>
      <c r="M95" s="1" t="s">
        <v>3255</v>
      </c>
      <c r="N95" s="1" t="s">
        <v>3448</v>
      </c>
      <c r="AM95" s="10">
        <f>IF(F95&lt;&gt;0,#REF!,0)</f>
        <v>0</v>
      </c>
    </row>
    <row r="96" spans="1:39" x14ac:dyDescent="0.25">
      <c r="A96" s="1" t="s">
        <v>329</v>
      </c>
      <c r="B96" s="1">
        <v>13</v>
      </c>
      <c r="C96" s="1">
        <v>436</v>
      </c>
      <c r="D96" s="1" t="s">
        <v>544</v>
      </c>
      <c r="E96" s="1" t="s">
        <v>545</v>
      </c>
      <c r="F96" s="8">
        <v>0</v>
      </c>
      <c r="G96" s="9">
        <v>5</v>
      </c>
      <c r="H96" s="1" t="s">
        <v>3254</v>
      </c>
      <c r="I96" s="10">
        <v>-0.36120000499999999</v>
      </c>
      <c r="J96" s="10">
        <v>7.5999997999999999E-2</v>
      </c>
      <c r="K96" s="10">
        <v>0.924000025</v>
      </c>
      <c r="L96" s="10">
        <v>0</v>
      </c>
      <c r="M96" s="1" t="s">
        <v>3255</v>
      </c>
      <c r="N96" s="1" t="s">
        <v>3449</v>
      </c>
      <c r="AM96" s="10">
        <f>IF(F96&lt;&gt;0,#REF!,0)</f>
        <v>0</v>
      </c>
    </row>
    <row r="97" spans="1:39" x14ac:dyDescent="0.25">
      <c r="A97" s="1" t="s">
        <v>329</v>
      </c>
      <c r="B97" s="1">
        <v>5</v>
      </c>
      <c r="C97" s="1">
        <v>58</v>
      </c>
      <c r="D97" s="1" t="s">
        <v>3450</v>
      </c>
      <c r="E97" s="1" t="s">
        <v>3451</v>
      </c>
      <c r="F97" s="8">
        <v>0</v>
      </c>
      <c r="G97" s="9">
        <v>1</v>
      </c>
      <c r="H97" s="1" t="s">
        <v>3254</v>
      </c>
      <c r="I97" s="10">
        <v>0</v>
      </c>
      <c r="J97" s="10">
        <v>0</v>
      </c>
      <c r="K97" s="10">
        <v>1</v>
      </c>
      <c r="L97" s="10">
        <v>0</v>
      </c>
      <c r="M97" s="1" t="s">
        <v>3255</v>
      </c>
      <c r="N97" s="1" t="s">
        <v>3452</v>
      </c>
      <c r="AM97" s="10">
        <f>IF(F97&lt;&gt;0,#REF!,0)</f>
        <v>0</v>
      </c>
    </row>
    <row r="98" spans="1:39" x14ac:dyDescent="0.25">
      <c r="A98" s="1" t="s">
        <v>329</v>
      </c>
      <c r="B98" s="1">
        <v>8</v>
      </c>
      <c r="C98" s="1">
        <v>207</v>
      </c>
      <c r="D98" s="1" t="s">
        <v>548</v>
      </c>
      <c r="E98" s="1" t="s">
        <v>549</v>
      </c>
      <c r="F98" s="8">
        <v>0</v>
      </c>
      <c r="G98" s="9">
        <v>3</v>
      </c>
      <c r="H98" s="1" t="s">
        <v>3254</v>
      </c>
      <c r="I98" s="10">
        <v>0.52560001599999995</v>
      </c>
      <c r="J98" s="10">
        <v>0</v>
      </c>
      <c r="K98" s="10">
        <v>0.926999986</v>
      </c>
      <c r="L98" s="10">
        <v>7.2999998999999996E-2</v>
      </c>
      <c r="M98" s="1" t="s">
        <v>3260</v>
      </c>
      <c r="N98" s="1" t="s">
        <v>3453</v>
      </c>
      <c r="AM98" s="10">
        <f>IF(F98&lt;&gt;0,#REF!,0)</f>
        <v>0</v>
      </c>
    </row>
    <row r="99" spans="1:39" x14ac:dyDescent="0.25">
      <c r="A99" s="1" t="s">
        <v>329</v>
      </c>
      <c r="B99" s="1">
        <v>10</v>
      </c>
      <c r="C99" s="1">
        <v>261</v>
      </c>
      <c r="D99" s="1" t="s">
        <v>3454</v>
      </c>
      <c r="E99" s="1" t="s">
        <v>3455</v>
      </c>
      <c r="F99" s="8">
        <v>0</v>
      </c>
      <c r="G99" s="9">
        <v>3</v>
      </c>
      <c r="H99" s="1" t="s">
        <v>3254</v>
      </c>
      <c r="I99" s="10">
        <v>0.57190001000000001</v>
      </c>
      <c r="J99" s="10">
        <v>0</v>
      </c>
      <c r="K99" s="10">
        <v>0.922999978</v>
      </c>
      <c r="L99" s="10">
        <v>7.6999999999999999E-2</v>
      </c>
      <c r="M99" s="1" t="s">
        <v>3304</v>
      </c>
      <c r="N99" s="1" t="s">
        <v>3456</v>
      </c>
      <c r="AM99" s="10">
        <f>IF(F99&lt;&gt;0,#REF!,0)</f>
        <v>0</v>
      </c>
    </row>
    <row r="100" spans="1:39" x14ac:dyDescent="0.25">
      <c r="A100" s="1" t="s">
        <v>329</v>
      </c>
      <c r="B100" s="1">
        <v>6</v>
      </c>
      <c r="C100" s="1">
        <v>123</v>
      </c>
      <c r="D100" s="1" t="s">
        <v>3457</v>
      </c>
      <c r="E100" s="1" t="s">
        <v>3458</v>
      </c>
      <c r="F100" s="8">
        <v>0</v>
      </c>
      <c r="G100" s="9">
        <v>3</v>
      </c>
      <c r="H100" s="1" t="s">
        <v>3254</v>
      </c>
      <c r="I100" s="10">
        <v>0.20229999700000001</v>
      </c>
      <c r="J100" s="10">
        <v>7.9000003999999999E-2</v>
      </c>
      <c r="K100" s="10">
        <v>0.814999998</v>
      </c>
      <c r="L100" s="10">
        <v>0.104999997</v>
      </c>
      <c r="M100" s="1" t="s">
        <v>3304</v>
      </c>
      <c r="N100" s="1" t="s">
        <v>3459</v>
      </c>
      <c r="AM100" s="10">
        <f>IF(F100&lt;&gt;0,#REF!,0)</f>
        <v>0</v>
      </c>
    </row>
    <row r="101" spans="1:39" x14ac:dyDescent="0.25">
      <c r="A101" s="1" t="s">
        <v>329</v>
      </c>
      <c r="B101" s="1">
        <v>14</v>
      </c>
      <c r="C101" s="1">
        <v>448</v>
      </c>
      <c r="D101" s="1" t="s">
        <v>3460</v>
      </c>
      <c r="E101" s="1" t="s">
        <v>3461</v>
      </c>
      <c r="F101" s="8">
        <v>0</v>
      </c>
      <c r="G101" s="9">
        <v>1</v>
      </c>
      <c r="H101" s="1" t="s">
        <v>3254</v>
      </c>
      <c r="I101" s="10">
        <v>0.84810000699999999</v>
      </c>
      <c r="J101" s="10">
        <v>0</v>
      </c>
      <c r="K101" s="10">
        <v>0.63800001100000003</v>
      </c>
      <c r="L101" s="10">
        <v>0.36199998900000002</v>
      </c>
      <c r="M101" s="1" t="s">
        <v>3260</v>
      </c>
      <c r="N101" s="1" t="s">
        <v>3462</v>
      </c>
      <c r="AM101" s="10">
        <f>IF(F101&lt;&gt;0,#REF!,0)</f>
        <v>0</v>
      </c>
    </row>
    <row r="102" spans="1:39" x14ac:dyDescent="0.25">
      <c r="A102" s="1" t="s">
        <v>329</v>
      </c>
      <c r="B102" s="1">
        <v>15</v>
      </c>
      <c r="C102" s="1">
        <v>499</v>
      </c>
      <c r="D102" s="1" t="s">
        <v>3463</v>
      </c>
      <c r="E102" s="1" t="s">
        <v>3464</v>
      </c>
      <c r="F102" s="8">
        <v>0</v>
      </c>
      <c r="G102" s="9">
        <v>4</v>
      </c>
      <c r="H102" s="1" t="s">
        <v>3254</v>
      </c>
      <c r="I102" s="10">
        <v>0</v>
      </c>
      <c r="J102" s="10">
        <v>8.1000000000000003E-2</v>
      </c>
      <c r="K102" s="10">
        <v>0.86000001400000003</v>
      </c>
      <c r="L102" s="10">
        <v>5.7999997999999997E-2</v>
      </c>
      <c r="M102" s="1" t="s">
        <v>3255</v>
      </c>
      <c r="N102" s="1" t="s">
        <v>3465</v>
      </c>
      <c r="AM102" s="10">
        <f>IF(F102&lt;&gt;0,#REF!,0)</f>
        <v>0</v>
      </c>
    </row>
    <row r="103" spans="1:39" x14ac:dyDescent="0.25">
      <c r="A103" s="1" t="s">
        <v>329</v>
      </c>
      <c r="B103" s="1">
        <v>14</v>
      </c>
      <c r="C103" s="1">
        <v>453</v>
      </c>
      <c r="D103" s="1" t="s">
        <v>3466</v>
      </c>
      <c r="E103" s="1" t="s">
        <v>3467</v>
      </c>
      <c r="F103" s="8">
        <v>0</v>
      </c>
      <c r="G103" s="9">
        <v>3</v>
      </c>
      <c r="H103" s="1" t="s">
        <v>3254</v>
      </c>
      <c r="I103" s="10">
        <v>0.49390000099999998</v>
      </c>
      <c r="J103" s="10">
        <v>0</v>
      </c>
      <c r="K103" s="10">
        <v>0.91799998299999996</v>
      </c>
      <c r="L103" s="10">
        <v>8.2000002000000002E-2</v>
      </c>
      <c r="M103" s="1" t="s">
        <v>3260</v>
      </c>
      <c r="N103" s="1" t="s">
        <v>3468</v>
      </c>
      <c r="AM103" s="10">
        <f>IF(F103&lt;&gt;0,#REF!,0)</f>
        <v>0</v>
      </c>
    </row>
    <row r="104" spans="1:39" x14ac:dyDescent="0.25">
      <c r="A104" s="1" t="s">
        <v>329</v>
      </c>
      <c r="B104" s="1">
        <v>13</v>
      </c>
      <c r="C104" s="1">
        <v>405</v>
      </c>
      <c r="D104" s="1" t="s">
        <v>3469</v>
      </c>
      <c r="E104" s="1" t="s">
        <v>3470</v>
      </c>
      <c r="F104" s="8">
        <v>0</v>
      </c>
      <c r="G104" s="9">
        <v>6</v>
      </c>
      <c r="H104" s="1" t="s">
        <v>3254</v>
      </c>
      <c r="I104" s="10">
        <v>0.89010000199999995</v>
      </c>
      <c r="J104" s="10">
        <v>2.1000000000000001E-2</v>
      </c>
      <c r="K104" s="10">
        <v>0.85799998</v>
      </c>
      <c r="L104" s="10">
        <v>0.120999999</v>
      </c>
      <c r="M104" s="1" t="s">
        <v>3304</v>
      </c>
      <c r="N104" s="1" t="s">
        <v>3471</v>
      </c>
      <c r="AM104" s="10">
        <f>IF(F104&lt;&gt;0,#REF!,0)</f>
        <v>0</v>
      </c>
    </row>
    <row r="105" spans="1:39" x14ac:dyDescent="0.25">
      <c r="A105" s="1" t="s">
        <v>329</v>
      </c>
      <c r="B105" s="1">
        <v>3</v>
      </c>
      <c r="C105" s="1">
        <v>18</v>
      </c>
      <c r="D105" s="1" t="s">
        <v>3472</v>
      </c>
      <c r="E105" s="1" t="s">
        <v>3473</v>
      </c>
      <c r="F105" s="8">
        <v>0</v>
      </c>
      <c r="G105" s="9">
        <v>4</v>
      </c>
      <c r="H105" s="1" t="s">
        <v>3254</v>
      </c>
      <c r="I105" s="10">
        <v>-0.709699988</v>
      </c>
      <c r="J105" s="10">
        <v>0.18000000699999999</v>
      </c>
      <c r="K105" s="10">
        <v>0.76899999399999996</v>
      </c>
      <c r="L105" s="10">
        <v>5.0999998999999997E-2</v>
      </c>
      <c r="M105" s="1" t="s">
        <v>3304</v>
      </c>
      <c r="N105" s="1" t="s">
        <v>3474</v>
      </c>
      <c r="AM105" s="10">
        <f>IF(F105&lt;&gt;0,#REF!,0)</f>
        <v>0</v>
      </c>
    </row>
    <row r="106" spans="1:39" x14ac:dyDescent="0.25">
      <c r="A106" s="1" t="s">
        <v>329</v>
      </c>
      <c r="B106" s="1">
        <v>17</v>
      </c>
      <c r="C106" s="1">
        <v>597</v>
      </c>
      <c r="D106" s="1" t="s">
        <v>3475</v>
      </c>
      <c r="E106" s="1" t="s">
        <v>3476</v>
      </c>
      <c r="F106" s="8">
        <v>0</v>
      </c>
      <c r="G106" s="9">
        <v>3</v>
      </c>
      <c r="H106" s="1" t="s">
        <v>3254</v>
      </c>
      <c r="I106" s="10">
        <v>0.36120000499999999</v>
      </c>
      <c r="J106" s="10">
        <v>0</v>
      </c>
      <c r="K106" s="10">
        <v>0.93199998100000003</v>
      </c>
      <c r="L106" s="10">
        <v>6.8000004000000003E-2</v>
      </c>
      <c r="M106" s="1" t="s">
        <v>3255</v>
      </c>
      <c r="N106" s="1" t="s">
        <v>3477</v>
      </c>
      <c r="AM106" s="10">
        <f>IF(F106&lt;&gt;0,#REF!,0)</f>
        <v>0</v>
      </c>
    </row>
    <row r="107" spans="1:39" x14ac:dyDescent="0.25">
      <c r="A107" s="1" t="s">
        <v>329</v>
      </c>
      <c r="B107" s="1">
        <v>18</v>
      </c>
      <c r="C107" s="1">
        <v>642</v>
      </c>
      <c r="D107" s="1" t="s">
        <v>3478</v>
      </c>
      <c r="E107" s="1" t="s">
        <v>3479</v>
      </c>
      <c r="F107" s="8">
        <v>0</v>
      </c>
      <c r="G107" s="9">
        <v>1</v>
      </c>
      <c r="H107" s="1" t="s">
        <v>3254</v>
      </c>
      <c r="I107" s="10">
        <v>0.36120000499999999</v>
      </c>
      <c r="J107" s="10">
        <v>0</v>
      </c>
      <c r="K107" s="10">
        <v>0.85699999299999996</v>
      </c>
      <c r="L107" s="10">
        <v>0.14300000700000001</v>
      </c>
      <c r="M107" s="1" t="s">
        <v>3255</v>
      </c>
      <c r="N107" s="1" t="s">
        <v>3480</v>
      </c>
      <c r="AM107" s="10">
        <f>IF(F107&lt;&gt;0,#REF!,0)</f>
        <v>0</v>
      </c>
    </row>
    <row r="108" spans="1:39" x14ac:dyDescent="0.25">
      <c r="A108" s="1" t="s">
        <v>329</v>
      </c>
      <c r="B108" s="1">
        <v>6</v>
      </c>
      <c r="C108" s="1">
        <v>128</v>
      </c>
      <c r="D108" s="1" t="s">
        <v>572</v>
      </c>
      <c r="E108" s="1" t="s">
        <v>573</v>
      </c>
      <c r="F108" s="8">
        <v>0</v>
      </c>
      <c r="G108" s="9">
        <v>3</v>
      </c>
      <c r="H108" s="1" t="s">
        <v>3254</v>
      </c>
      <c r="I108" s="10">
        <v>0.61239999499999997</v>
      </c>
      <c r="J108" s="10">
        <v>6.8000004000000003E-2</v>
      </c>
      <c r="K108" s="10">
        <v>0.795000017</v>
      </c>
      <c r="L108" s="10">
        <v>0.13600000700000001</v>
      </c>
      <c r="M108" s="1" t="s">
        <v>3255</v>
      </c>
      <c r="N108" s="1" t="s">
        <v>3481</v>
      </c>
      <c r="AM108" s="10">
        <f>IF(F108&lt;&gt;0,#REF!,0)</f>
        <v>0</v>
      </c>
    </row>
    <row r="109" spans="1:39" x14ac:dyDescent="0.25">
      <c r="A109" s="1" t="s">
        <v>329</v>
      </c>
      <c r="B109" s="1">
        <v>16</v>
      </c>
      <c r="C109" s="1">
        <v>539</v>
      </c>
      <c r="D109" s="1" t="s">
        <v>3482</v>
      </c>
      <c r="E109" s="1" t="s">
        <v>3483</v>
      </c>
      <c r="F109" s="8">
        <v>0</v>
      </c>
      <c r="G109" s="9">
        <v>1</v>
      </c>
      <c r="H109" s="1" t="s">
        <v>3254</v>
      </c>
      <c r="I109" s="10">
        <v>0.36120000499999999</v>
      </c>
      <c r="J109" s="10">
        <v>0</v>
      </c>
      <c r="K109" s="10">
        <v>0.92100000400000004</v>
      </c>
      <c r="L109" s="10">
        <v>7.9000003999999999E-2</v>
      </c>
      <c r="M109" s="1" t="s">
        <v>3255</v>
      </c>
      <c r="N109" s="1" t="s">
        <v>3484</v>
      </c>
      <c r="AM109" s="10">
        <f>IF(F109&lt;&gt;0,#REF!,0)</f>
        <v>0</v>
      </c>
    </row>
    <row r="110" spans="1:39" x14ac:dyDescent="0.25">
      <c r="A110" s="1" t="s">
        <v>329</v>
      </c>
      <c r="B110" s="1">
        <v>18</v>
      </c>
      <c r="C110" s="1">
        <v>657</v>
      </c>
      <c r="D110" s="1" t="s">
        <v>3485</v>
      </c>
      <c r="E110" s="1" t="s">
        <v>3486</v>
      </c>
      <c r="F110" s="8">
        <v>0</v>
      </c>
      <c r="G110" s="9">
        <v>1</v>
      </c>
      <c r="H110" s="1" t="s">
        <v>3254</v>
      </c>
      <c r="I110" s="10">
        <v>-0.25</v>
      </c>
      <c r="J110" s="10">
        <v>9.8999999000000005E-2</v>
      </c>
      <c r="K110" s="10">
        <v>0.83300000399999996</v>
      </c>
      <c r="L110" s="10">
        <v>6.7000002000000003E-2</v>
      </c>
      <c r="M110" s="1" t="s">
        <v>3255</v>
      </c>
      <c r="N110" s="1" t="s">
        <v>3487</v>
      </c>
      <c r="AM110" s="10">
        <f>IF(F110&lt;&gt;0,#REF!,0)</f>
        <v>0</v>
      </c>
    </row>
    <row r="111" spans="1:39" x14ac:dyDescent="0.25">
      <c r="A111" s="1" t="s">
        <v>329</v>
      </c>
      <c r="B111" s="1">
        <v>14</v>
      </c>
      <c r="C111" s="1">
        <v>459</v>
      </c>
      <c r="D111" s="1" t="s">
        <v>3488</v>
      </c>
      <c r="E111" s="1" t="s">
        <v>3489</v>
      </c>
      <c r="F111" s="8">
        <v>0</v>
      </c>
      <c r="G111" s="9">
        <v>1</v>
      </c>
      <c r="H111" s="1" t="s">
        <v>3254</v>
      </c>
      <c r="I111" s="10">
        <v>0.27320000500000002</v>
      </c>
      <c r="J111" s="10">
        <v>0</v>
      </c>
      <c r="K111" s="10">
        <v>0.70399999599999996</v>
      </c>
      <c r="L111" s="10">
        <v>0.29600000399999998</v>
      </c>
      <c r="M111" s="1" t="s">
        <v>3255</v>
      </c>
      <c r="N111" s="1" t="s">
        <v>3490</v>
      </c>
      <c r="AM111" s="10">
        <f>IF(F111&lt;&gt;0,#REF!,0)</f>
        <v>0</v>
      </c>
    </row>
    <row r="112" spans="1:39" x14ac:dyDescent="0.25">
      <c r="A112" s="1" t="s">
        <v>329</v>
      </c>
      <c r="B112" s="1">
        <v>6</v>
      </c>
      <c r="C112" s="1">
        <v>126</v>
      </c>
      <c r="D112" s="1" t="s">
        <v>580</v>
      </c>
      <c r="E112" s="1" t="s">
        <v>581</v>
      </c>
      <c r="F112" s="8">
        <v>0</v>
      </c>
      <c r="G112" s="9">
        <v>4</v>
      </c>
      <c r="H112" s="1" t="s">
        <v>3254</v>
      </c>
      <c r="I112" s="10">
        <v>0.66759997599999998</v>
      </c>
      <c r="J112" s="10">
        <v>0</v>
      </c>
      <c r="K112" s="10">
        <v>0.896000028</v>
      </c>
      <c r="L112" s="10">
        <v>0.10400000199999999</v>
      </c>
      <c r="M112" s="1" t="s">
        <v>3255</v>
      </c>
      <c r="N112" s="1" t="s">
        <v>3491</v>
      </c>
      <c r="AM112" s="10">
        <f>IF(F112&lt;&gt;0,#REF!,0)</f>
        <v>0</v>
      </c>
    </row>
    <row r="113" spans="1:39" x14ac:dyDescent="0.25">
      <c r="A113" s="1" t="s">
        <v>329</v>
      </c>
      <c r="B113" s="1">
        <v>17</v>
      </c>
      <c r="C113" s="1">
        <v>600</v>
      </c>
      <c r="D113" s="1" t="s">
        <v>3492</v>
      </c>
      <c r="E113" s="1" t="s">
        <v>3493</v>
      </c>
      <c r="F113" s="8">
        <v>0</v>
      </c>
      <c r="G113" s="9">
        <v>1</v>
      </c>
      <c r="H113" s="1" t="s">
        <v>3254</v>
      </c>
      <c r="I113" s="10">
        <v>0.55739998800000001</v>
      </c>
      <c r="J113" s="10">
        <v>0</v>
      </c>
      <c r="K113" s="10">
        <v>0.81300002299999996</v>
      </c>
      <c r="L113" s="10">
        <v>0.187000006</v>
      </c>
      <c r="M113" s="1" t="s">
        <v>3255</v>
      </c>
      <c r="N113" s="1" t="s">
        <v>3494</v>
      </c>
      <c r="AM113" s="10">
        <f>IF(F113&lt;&gt;0,#REF!,0)</f>
        <v>0</v>
      </c>
    </row>
    <row r="114" spans="1:39" x14ac:dyDescent="0.25">
      <c r="A114" s="1" t="s">
        <v>329</v>
      </c>
      <c r="B114" s="1">
        <v>15</v>
      </c>
      <c r="C114" s="1">
        <v>538</v>
      </c>
      <c r="D114" s="1" t="s">
        <v>3495</v>
      </c>
      <c r="E114" s="1" t="s">
        <v>3496</v>
      </c>
      <c r="F114" s="8">
        <v>0</v>
      </c>
      <c r="G114" s="9">
        <v>3</v>
      </c>
      <c r="H114" s="1" t="s">
        <v>3254</v>
      </c>
      <c r="I114" s="10">
        <v>0.36120000499999999</v>
      </c>
      <c r="J114" s="10">
        <v>0</v>
      </c>
      <c r="K114" s="10">
        <v>0.93199998100000003</v>
      </c>
      <c r="L114" s="10">
        <v>6.8000004000000003E-2</v>
      </c>
      <c r="M114" s="1" t="s">
        <v>3255</v>
      </c>
      <c r="N114" s="1" t="s">
        <v>3497</v>
      </c>
      <c r="AM114" s="10">
        <f>IF(F114&lt;&gt;0,#REF!,0)</f>
        <v>0</v>
      </c>
    </row>
    <row r="115" spans="1:39" x14ac:dyDescent="0.25">
      <c r="A115" s="1" t="s">
        <v>329</v>
      </c>
      <c r="B115" s="1">
        <v>4</v>
      </c>
      <c r="C115" s="1">
        <v>31</v>
      </c>
      <c r="D115" s="1" t="s">
        <v>3498</v>
      </c>
      <c r="E115" s="1" t="s">
        <v>3499</v>
      </c>
      <c r="F115" s="8">
        <v>0</v>
      </c>
      <c r="G115" s="9">
        <v>2</v>
      </c>
      <c r="H115" s="1" t="s">
        <v>3254</v>
      </c>
      <c r="I115" s="10">
        <v>0.28080001500000001</v>
      </c>
      <c r="J115" s="10">
        <v>9.7999997000000005E-2</v>
      </c>
      <c r="K115" s="10">
        <v>0.75</v>
      </c>
      <c r="L115" s="10">
        <v>0.151999995</v>
      </c>
      <c r="M115" s="1" t="s">
        <v>3260</v>
      </c>
      <c r="N115" s="1" t="s">
        <v>3500</v>
      </c>
      <c r="AM115" s="10">
        <f>IF(F115&lt;&gt;0,#REF!,0)</f>
        <v>0</v>
      </c>
    </row>
    <row r="116" spans="1:39" x14ac:dyDescent="0.25">
      <c r="A116" s="1" t="s">
        <v>329</v>
      </c>
      <c r="B116" s="1">
        <v>6</v>
      </c>
      <c r="C116" s="1">
        <v>107</v>
      </c>
      <c r="D116" s="1" t="s">
        <v>3501</v>
      </c>
      <c r="E116" s="1" t="s">
        <v>3502</v>
      </c>
      <c r="F116" s="8">
        <v>0</v>
      </c>
      <c r="G116" s="9">
        <v>7</v>
      </c>
      <c r="H116" s="1" t="s">
        <v>3254</v>
      </c>
      <c r="I116" s="10">
        <v>0.85729998399999996</v>
      </c>
      <c r="J116" s="10">
        <v>1.0999999999999999E-2</v>
      </c>
      <c r="K116" s="10">
        <v>0.924000025</v>
      </c>
      <c r="L116" s="10">
        <v>6.4999998000000003E-2</v>
      </c>
      <c r="M116" s="1" t="s">
        <v>3255</v>
      </c>
      <c r="N116" s="1" t="s">
        <v>3503</v>
      </c>
      <c r="AM116" s="10">
        <f>IF(F116&lt;&gt;0,#REF!,0)</f>
        <v>0</v>
      </c>
    </row>
    <row r="117" spans="1:39" x14ac:dyDescent="0.25">
      <c r="A117" s="1" t="s">
        <v>329</v>
      </c>
      <c r="B117" s="1">
        <v>6</v>
      </c>
      <c r="C117" s="1">
        <v>117</v>
      </c>
      <c r="D117" s="1" t="s">
        <v>594</v>
      </c>
      <c r="E117" s="1" t="s">
        <v>595</v>
      </c>
      <c r="F117" s="8">
        <v>0</v>
      </c>
      <c r="G117" s="9">
        <v>1</v>
      </c>
      <c r="H117" s="1" t="s">
        <v>3254</v>
      </c>
      <c r="I117" s="10">
        <v>0.55739998800000001</v>
      </c>
      <c r="J117" s="10">
        <v>0</v>
      </c>
      <c r="K117" s="10">
        <v>0.91699999600000004</v>
      </c>
      <c r="L117" s="10">
        <v>8.2999997000000006E-2</v>
      </c>
      <c r="M117" s="1" t="s">
        <v>3255</v>
      </c>
      <c r="N117" s="1" t="s">
        <v>3504</v>
      </c>
      <c r="AM117" s="10">
        <f>IF(F117&lt;&gt;0,#REF!,0)</f>
        <v>0</v>
      </c>
    </row>
    <row r="118" spans="1:39" x14ac:dyDescent="0.25">
      <c r="A118" s="1" t="s">
        <v>599</v>
      </c>
      <c r="B118" s="1">
        <v>1</v>
      </c>
      <c r="C118" s="1">
        <v>16</v>
      </c>
      <c r="D118" s="1" t="s">
        <v>3505</v>
      </c>
      <c r="E118" s="1" t="s">
        <v>3506</v>
      </c>
      <c r="F118" s="8">
        <v>0</v>
      </c>
      <c r="G118" s="9">
        <v>2</v>
      </c>
      <c r="H118" s="1" t="s">
        <v>3254</v>
      </c>
      <c r="I118" s="10">
        <v>0.49390000099999998</v>
      </c>
      <c r="J118" s="10">
        <v>8.9000001999999995E-2</v>
      </c>
      <c r="K118" s="10">
        <v>0.72100001599999997</v>
      </c>
      <c r="L118" s="10">
        <v>0.189999998</v>
      </c>
      <c r="M118" s="1" t="s">
        <v>3255</v>
      </c>
      <c r="N118" s="1" t="s">
        <v>3507</v>
      </c>
      <c r="AM118" s="10">
        <f>IF(F118&lt;&gt;0,#REF!,0)</f>
        <v>0</v>
      </c>
    </row>
    <row r="119" spans="1:39" x14ac:dyDescent="0.25">
      <c r="A119" s="1" t="s">
        <v>609</v>
      </c>
      <c r="B119" s="1">
        <v>9</v>
      </c>
      <c r="C119" s="1">
        <v>259</v>
      </c>
      <c r="D119" s="1" t="s">
        <v>610</v>
      </c>
      <c r="E119" s="1" t="s">
        <v>611</v>
      </c>
      <c r="F119" s="8">
        <v>0</v>
      </c>
      <c r="G119" s="9">
        <v>5</v>
      </c>
      <c r="H119" s="1" t="s">
        <v>3254</v>
      </c>
      <c r="I119" s="10">
        <v>0.70959997200000002</v>
      </c>
      <c r="J119" s="10">
        <v>0</v>
      </c>
      <c r="K119" s="10">
        <v>0.92500001200000004</v>
      </c>
      <c r="L119" s="10">
        <v>7.5000002999999996E-2</v>
      </c>
      <c r="M119" s="1" t="s">
        <v>3255</v>
      </c>
      <c r="N119" s="1" t="s">
        <v>3508</v>
      </c>
      <c r="AM119" s="10">
        <f>IF(F119&lt;&gt;0,#REF!,0)</f>
        <v>0</v>
      </c>
    </row>
    <row r="120" spans="1:39" x14ac:dyDescent="0.25">
      <c r="A120" s="1" t="s">
        <v>609</v>
      </c>
      <c r="B120" s="1">
        <v>35</v>
      </c>
      <c r="C120" s="1">
        <v>1645</v>
      </c>
      <c r="D120" s="1" t="s">
        <v>3509</v>
      </c>
      <c r="E120" s="1" t="s">
        <v>3510</v>
      </c>
      <c r="F120" s="8">
        <v>0</v>
      </c>
      <c r="G120" s="9">
        <v>1</v>
      </c>
      <c r="H120" s="1" t="s">
        <v>3254</v>
      </c>
      <c r="I120" s="10">
        <v>0.36120000499999999</v>
      </c>
      <c r="J120" s="10">
        <v>0</v>
      </c>
      <c r="K120" s="10">
        <v>0.88400000300000003</v>
      </c>
      <c r="L120" s="10">
        <v>0.11599999699999999</v>
      </c>
      <c r="M120" s="1" t="s">
        <v>3255</v>
      </c>
      <c r="N120" s="1" t="s">
        <v>3511</v>
      </c>
      <c r="AM120" s="10">
        <f>IF(F120&lt;&gt;0,#REF!,0)</f>
        <v>0</v>
      </c>
    </row>
    <row r="121" spans="1:39" x14ac:dyDescent="0.25">
      <c r="A121" s="1" t="s">
        <v>609</v>
      </c>
      <c r="B121" s="1">
        <v>22</v>
      </c>
      <c r="C121" s="1">
        <v>948</v>
      </c>
      <c r="D121" s="1" t="s">
        <v>3512</v>
      </c>
      <c r="E121" s="1" t="s">
        <v>3513</v>
      </c>
      <c r="F121" s="8">
        <v>0</v>
      </c>
      <c r="G121" s="9">
        <v>2</v>
      </c>
      <c r="H121" s="1" t="s">
        <v>3254</v>
      </c>
      <c r="I121" s="10">
        <v>0.36120000499999999</v>
      </c>
      <c r="J121" s="10">
        <v>0</v>
      </c>
      <c r="K121" s="10">
        <v>0.88400000300000003</v>
      </c>
      <c r="L121" s="10">
        <v>0.11599999699999999</v>
      </c>
      <c r="M121" s="1" t="s">
        <v>3255</v>
      </c>
      <c r="N121" s="1" t="s">
        <v>3514</v>
      </c>
      <c r="AM121" s="10">
        <f>IF(F121&lt;&gt;0,#REF!,0)</f>
        <v>0</v>
      </c>
    </row>
    <row r="122" spans="1:39" x14ac:dyDescent="0.25">
      <c r="A122" s="1" t="s">
        <v>609</v>
      </c>
      <c r="B122" s="1">
        <v>22</v>
      </c>
      <c r="C122" s="1">
        <v>917</v>
      </c>
      <c r="D122" s="1" t="s">
        <v>3515</v>
      </c>
      <c r="E122" s="1" t="s">
        <v>3516</v>
      </c>
      <c r="F122" s="8">
        <v>0</v>
      </c>
      <c r="G122" s="9">
        <v>3</v>
      </c>
      <c r="H122" s="1" t="s">
        <v>3254</v>
      </c>
      <c r="I122" s="10">
        <v>0.47670000800000001</v>
      </c>
      <c r="J122" s="10">
        <v>0</v>
      </c>
      <c r="K122" s="10">
        <v>0.88899999900000004</v>
      </c>
      <c r="L122" s="10">
        <v>0.111000001</v>
      </c>
      <c r="M122" s="1" t="s">
        <v>3255</v>
      </c>
      <c r="N122" s="1" t="s">
        <v>3517</v>
      </c>
      <c r="AM122" s="10">
        <f>IF(F122&lt;&gt;0,#REF!,0)</f>
        <v>0</v>
      </c>
    </row>
    <row r="123" spans="1:39" x14ac:dyDescent="0.25">
      <c r="A123" s="1" t="s">
        <v>609</v>
      </c>
      <c r="B123" s="1">
        <v>32</v>
      </c>
      <c r="C123" s="1">
        <v>1491</v>
      </c>
      <c r="D123" s="1" t="s">
        <v>3518</v>
      </c>
      <c r="E123" s="1" t="s">
        <v>3519</v>
      </c>
      <c r="F123" s="8">
        <v>0</v>
      </c>
      <c r="G123" s="9">
        <v>1</v>
      </c>
      <c r="H123" s="1" t="s">
        <v>3254</v>
      </c>
      <c r="I123" s="10">
        <v>-0.63690000800000002</v>
      </c>
      <c r="J123" s="10">
        <v>0.463999987</v>
      </c>
      <c r="K123" s="10">
        <v>0.536000013</v>
      </c>
      <c r="L123" s="10">
        <v>0</v>
      </c>
      <c r="M123" s="1" t="s">
        <v>3255</v>
      </c>
      <c r="N123" s="1" t="s">
        <v>3520</v>
      </c>
      <c r="AM123" s="10">
        <f>IF(F123&lt;&gt;0,#REF!,0)</f>
        <v>0</v>
      </c>
    </row>
    <row r="124" spans="1:39" x14ac:dyDescent="0.25">
      <c r="A124" s="1" t="s">
        <v>609</v>
      </c>
      <c r="B124" s="1">
        <v>25</v>
      </c>
      <c r="C124" s="1">
        <v>1109</v>
      </c>
      <c r="D124" s="1" t="s">
        <v>3521</v>
      </c>
      <c r="E124" s="1" t="s">
        <v>3522</v>
      </c>
      <c r="F124" s="8">
        <v>0</v>
      </c>
      <c r="G124" s="9">
        <v>3</v>
      </c>
      <c r="H124" s="1" t="s">
        <v>3254</v>
      </c>
      <c r="I124" s="10">
        <v>0.62489998300000005</v>
      </c>
      <c r="J124" s="10">
        <v>0</v>
      </c>
      <c r="K124" s="10">
        <v>0.855000019</v>
      </c>
      <c r="L124" s="10">
        <v>0.14499999599999999</v>
      </c>
      <c r="M124" s="1" t="s">
        <v>3304</v>
      </c>
      <c r="N124" s="1" t="s">
        <v>3523</v>
      </c>
      <c r="AM124" s="10">
        <f>IF(F124&lt;&gt;0,#REF!,0)</f>
        <v>0</v>
      </c>
    </row>
    <row r="125" spans="1:39" x14ac:dyDescent="0.25">
      <c r="A125" s="1" t="s">
        <v>609</v>
      </c>
      <c r="B125" s="1">
        <v>23</v>
      </c>
      <c r="C125" s="1">
        <v>1015</v>
      </c>
      <c r="D125" s="1" t="s">
        <v>3524</v>
      </c>
      <c r="E125" s="1" t="s">
        <v>3525</v>
      </c>
      <c r="F125" s="8">
        <v>0</v>
      </c>
      <c r="G125" s="9">
        <v>1</v>
      </c>
      <c r="H125" s="1" t="s">
        <v>3254</v>
      </c>
      <c r="I125" s="10">
        <v>-0.38179999599999997</v>
      </c>
      <c r="J125" s="10">
        <v>0.128000006</v>
      </c>
      <c r="K125" s="10">
        <v>0.799000025</v>
      </c>
      <c r="L125" s="10">
        <v>7.2999998999999996E-2</v>
      </c>
      <c r="M125" s="1" t="s">
        <v>3255</v>
      </c>
      <c r="N125" s="1" t="s">
        <v>3526</v>
      </c>
      <c r="AM125" s="10">
        <f>IF(F125&lt;&gt;0,#REF!,0)</f>
        <v>0</v>
      </c>
    </row>
    <row r="126" spans="1:39" x14ac:dyDescent="0.25">
      <c r="A126" s="1" t="s">
        <v>609</v>
      </c>
      <c r="B126" s="1">
        <v>26</v>
      </c>
      <c r="C126" s="1">
        <v>1150</v>
      </c>
      <c r="D126" s="1" t="s">
        <v>3527</v>
      </c>
      <c r="E126" s="1" t="s">
        <v>3528</v>
      </c>
      <c r="F126" s="8">
        <v>0</v>
      </c>
      <c r="G126" s="9">
        <v>1</v>
      </c>
      <c r="H126" s="1" t="s">
        <v>3254</v>
      </c>
      <c r="I126" s="10">
        <v>0.36120000499999999</v>
      </c>
      <c r="J126" s="10">
        <v>0</v>
      </c>
      <c r="K126" s="10">
        <v>0.87199997900000004</v>
      </c>
      <c r="L126" s="10">
        <v>0.128000006</v>
      </c>
      <c r="M126" s="1" t="s">
        <v>3260</v>
      </c>
      <c r="N126" s="1" t="s">
        <v>3529</v>
      </c>
      <c r="AM126" s="10">
        <f>IF(F126&lt;&gt;0,#REF!,0)</f>
        <v>0</v>
      </c>
    </row>
    <row r="127" spans="1:39" x14ac:dyDescent="0.25">
      <c r="A127" s="1" t="s">
        <v>609</v>
      </c>
      <c r="B127" s="1">
        <v>25</v>
      </c>
      <c r="C127" s="1">
        <v>1110</v>
      </c>
      <c r="D127" s="1" t="s">
        <v>3530</v>
      </c>
      <c r="E127" s="1" t="s">
        <v>3531</v>
      </c>
      <c r="F127" s="8">
        <v>0</v>
      </c>
      <c r="G127" s="9">
        <v>1</v>
      </c>
      <c r="H127" s="1" t="s">
        <v>3254</v>
      </c>
      <c r="I127" s="10">
        <v>0</v>
      </c>
      <c r="J127" s="10">
        <v>0</v>
      </c>
      <c r="K127" s="10">
        <v>1</v>
      </c>
      <c r="L127" s="10">
        <v>0</v>
      </c>
      <c r="M127" s="1" t="s">
        <v>3255</v>
      </c>
      <c r="N127" s="1" t="s">
        <v>3532</v>
      </c>
      <c r="AM127" s="10">
        <f>IF(F127&lt;&gt;0,#REF!,0)</f>
        <v>0</v>
      </c>
    </row>
    <row r="128" spans="1:39" x14ac:dyDescent="0.25">
      <c r="A128" s="1" t="s">
        <v>609</v>
      </c>
      <c r="B128" s="1">
        <v>19</v>
      </c>
      <c r="C128" s="1">
        <v>774</v>
      </c>
      <c r="D128" s="1" t="s">
        <v>3533</v>
      </c>
      <c r="E128" s="1" t="s">
        <v>3534</v>
      </c>
      <c r="F128" s="8">
        <v>0</v>
      </c>
      <c r="G128" s="9">
        <v>3</v>
      </c>
      <c r="H128" s="1" t="s">
        <v>3254</v>
      </c>
      <c r="I128" s="10">
        <v>0.51059997099999999</v>
      </c>
      <c r="J128" s="10">
        <v>0</v>
      </c>
      <c r="K128" s="10">
        <v>0.948000014</v>
      </c>
      <c r="L128" s="10">
        <v>5.2000000999999997E-2</v>
      </c>
      <c r="M128" s="1" t="s">
        <v>3255</v>
      </c>
      <c r="N128" s="1" t="s">
        <v>3535</v>
      </c>
      <c r="AM128" s="10">
        <f>IF(F128&lt;&gt;0,#REF!,0)</f>
        <v>0</v>
      </c>
    </row>
    <row r="129" spans="1:39" x14ac:dyDescent="0.25">
      <c r="A129" s="1" t="s">
        <v>609</v>
      </c>
      <c r="B129" s="1">
        <v>9</v>
      </c>
      <c r="C129" s="1">
        <v>240</v>
      </c>
      <c r="D129" s="1" t="s">
        <v>3536</v>
      </c>
      <c r="E129" s="1" t="s">
        <v>3537</v>
      </c>
      <c r="F129" s="8">
        <v>0</v>
      </c>
      <c r="G129" s="9">
        <v>4</v>
      </c>
      <c r="H129" s="1" t="s">
        <v>3254</v>
      </c>
      <c r="I129" s="10">
        <v>3.1399998999999998E-2</v>
      </c>
      <c r="J129" s="10">
        <v>6.4999998000000003E-2</v>
      </c>
      <c r="K129" s="10">
        <v>0.851000011</v>
      </c>
      <c r="L129" s="10">
        <v>8.2999997000000006E-2</v>
      </c>
      <c r="M129" s="1" t="s">
        <v>3255</v>
      </c>
      <c r="N129" s="1" t="s">
        <v>3538</v>
      </c>
      <c r="AM129" s="10">
        <f>IF(F129&lt;&gt;0,#REF!,0)</f>
        <v>0</v>
      </c>
    </row>
    <row r="130" spans="1:39" x14ac:dyDescent="0.25">
      <c r="A130" s="1" t="s">
        <v>609</v>
      </c>
      <c r="B130" s="1">
        <v>20</v>
      </c>
      <c r="C130" s="1">
        <v>817</v>
      </c>
      <c r="D130" s="1" t="s">
        <v>3539</v>
      </c>
      <c r="E130" s="1" t="s">
        <v>3540</v>
      </c>
      <c r="F130" s="8">
        <v>0</v>
      </c>
      <c r="G130" s="9">
        <v>6</v>
      </c>
      <c r="H130" s="1" t="s">
        <v>3254</v>
      </c>
      <c r="I130" s="10">
        <v>0.85189998099999997</v>
      </c>
      <c r="J130" s="10">
        <v>0</v>
      </c>
      <c r="K130" s="10">
        <v>0.85600000600000004</v>
      </c>
      <c r="L130" s="10">
        <v>0.14399999399999999</v>
      </c>
      <c r="M130" s="1" t="s">
        <v>3255</v>
      </c>
      <c r="N130" s="1" t="s">
        <v>3541</v>
      </c>
      <c r="AM130" s="10">
        <f>IF(F130&lt;&gt;0,#REF!,0)</f>
        <v>0</v>
      </c>
    </row>
    <row r="131" spans="1:39" x14ac:dyDescent="0.25">
      <c r="A131" s="1" t="s">
        <v>609</v>
      </c>
      <c r="B131" s="1">
        <v>19</v>
      </c>
      <c r="C131" s="1">
        <v>814</v>
      </c>
      <c r="D131" s="1" t="s">
        <v>3542</v>
      </c>
      <c r="E131" s="1" t="s">
        <v>3543</v>
      </c>
      <c r="F131" s="8">
        <v>0</v>
      </c>
      <c r="G131" s="9">
        <v>3</v>
      </c>
      <c r="H131" s="1" t="s">
        <v>3254</v>
      </c>
      <c r="I131" s="10">
        <v>0.55739998800000001</v>
      </c>
      <c r="J131" s="10">
        <v>0.111000001</v>
      </c>
      <c r="K131" s="10">
        <v>0.69599997999999996</v>
      </c>
      <c r="L131" s="10">
        <v>0.193000004</v>
      </c>
      <c r="M131" s="1" t="s">
        <v>3255</v>
      </c>
      <c r="N131" s="1" t="s">
        <v>3544</v>
      </c>
      <c r="AM131" s="10">
        <f>IF(F131&lt;&gt;0,#REF!,0)</f>
        <v>0</v>
      </c>
    </row>
    <row r="132" spans="1:39" x14ac:dyDescent="0.25">
      <c r="A132" s="1" t="s">
        <v>609</v>
      </c>
      <c r="B132" s="1">
        <v>25</v>
      </c>
      <c r="C132" s="1">
        <v>1098</v>
      </c>
      <c r="D132" s="1" t="s">
        <v>3545</v>
      </c>
      <c r="E132" s="1" t="s">
        <v>3546</v>
      </c>
      <c r="F132" s="8">
        <v>0</v>
      </c>
      <c r="G132" s="9">
        <v>3</v>
      </c>
      <c r="H132" s="1" t="s">
        <v>3254</v>
      </c>
      <c r="I132" s="10">
        <v>0.177900001</v>
      </c>
      <c r="J132" s="10">
        <v>5.5E-2</v>
      </c>
      <c r="K132" s="10">
        <v>0.86400002200000003</v>
      </c>
      <c r="L132" s="10">
        <v>7.9999998000000003E-2</v>
      </c>
      <c r="M132" s="1" t="s">
        <v>3255</v>
      </c>
      <c r="N132" s="1" t="s">
        <v>3547</v>
      </c>
      <c r="AM132" s="10">
        <f>IF(F132&lt;&gt;0,#REF!,0)</f>
        <v>0</v>
      </c>
    </row>
    <row r="133" spans="1:39" x14ac:dyDescent="0.25">
      <c r="A133" s="1" t="s">
        <v>609</v>
      </c>
      <c r="B133" s="1">
        <v>24</v>
      </c>
      <c r="C133" s="1">
        <v>1074</v>
      </c>
      <c r="D133" s="1" t="s">
        <v>3548</v>
      </c>
      <c r="E133" s="1" t="s">
        <v>3549</v>
      </c>
      <c r="F133" s="8">
        <v>0</v>
      </c>
      <c r="G133" s="9">
        <v>3</v>
      </c>
      <c r="H133" s="1" t="s">
        <v>3254</v>
      </c>
      <c r="I133" s="10">
        <v>0.81760001199999999</v>
      </c>
      <c r="J133" s="10">
        <v>4.6999998000000001E-2</v>
      </c>
      <c r="K133" s="10">
        <v>0.754000008</v>
      </c>
      <c r="L133" s="10">
        <v>0.20000000300000001</v>
      </c>
      <c r="M133" s="1" t="s">
        <v>3255</v>
      </c>
      <c r="N133" s="1" t="s">
        <v>3550</v>
      </c>
      <c r="AM133" s="10">
        <f>IF(F133&lt;&gt;0,#REF!,0)</f>
        <v>0</v>
      </c>
    </row>
    <row r="134" spans="1:39" x14ac:dyDescent="0.25">
      <c r="A134" s="1" t="s">
        <v>609</v>
      </c>
      <c r="B134" s="1">
        <v>8</v>
      </c>
      <c r="C134" s="1">
        <v>200</v>
      </c>
      <c r="D134" s="1" t="s">
        <v>3551</v>
      </c>
      <c r="E134" s="1" t="s">
        <v>3552</v>
      </c>
      <c r="F134" s="8">
        <v>0</v>
      </c>
      <c r="G134" s="9">
        <v>3</v>
      </c>
      <c r="H134" s="1" t="s">
        <v>3254</v>
      </c>
      <c r="I134" s="10">
        <v>-0.47670000800000001</v>
      </c>
      <c r="J134" s="10">
        <v>0.13500000500000001</v>
      </c>
      <c r="K134" s="10">
        <v>0.77600002300000004</v>
      </c>
      <c r="L134" s="10">
        <v>8.7999999999999995E-2</v>
      </c>
      <c r="M134" s="1" t="s">
        <v>3255</v>
      </c>
      <c r="N134" s="1" t="s">
        <v>3553</v>
      </c>
      <c r="AM134" s="10">
        <f>IF(F134&lt;&gt;0,#REF!,0)</f>
        <v>0</v>
      </c>
    </row>
    <row r="135" spans="1:39" x14ac:dyDescent="0.25">
      <c r="A135" s="1" t="s">
        <v>609</v>
      </c>
      <c r="B135" s="1">
        <v>30</v>
      </c>
      <c r="C135" s="1">
        <v>1393</v>
      </c>
      <c r="D135" s="1" t="s">
        <v>3554</v>
      </c>
      <c r="E135" s="1" t="s">
        <v>3555</v>
      </c>
      <c r="F135" s="8">
        <v>0</v>
      </c>
      <c r="G135" s="9">
        <v>1</v>
      </c>
      <c r="H135" s="1" t="s">
        <v>3254</v>
      </c>
      <c r="I135" s="10">
        <v>0.61239999499999997</v>
      </c>
      <c r="J135" s="10">
        <v>0</v>
      </c>
      <c r="K135" s="10">
        <v>0.68800002299999996</v>
      </c>
      <c r="L135" s="10">
        <v>0.312000006</v>
      </c>
      <c r="M135" s="1" t="s">
        <v>3255</v>
      </c>
      <c r="N135" s="1" t="s">
        <v>3556</v>
      </c>
      <c r="AM135" s="10">
        <f>IF(F135&lt;&gt;0,#REF!,0)</f>
        <v>0</v>
      </c>
    </row>
    <row r="136" spans="1:39" x14ac:dyDescent="0.25">
      <c r="A136" s="1" t="s">
        <v>609</v>
      </c>
      <c r="B136" s="1">
        <v>35</v>
      </c>
      <c r="C136" s="1">
        <v>1655</v>
      </c>
      <c r="D136" s="1" t="s">
        <v>3557</v>
      </c>
      <c r="E136" s="1" t="s">
        <v>3558</v>
      </c>
      <c r="F136" s="8">
        <v>0</v>
      </c>
      <c r="G136" s="9">
        <v>1</v>
      </c>
      <c r="H136" s="1" t="s">
        <v>3254</v>
      </c>
      <c r="I136" s="10">
        <v>0.55739998800000001</v>
      </c>
      <c r="J136" s="10">
        <v>0</v>
      </c>
      <c r="K136" s="10">
        <v>0.81300002299999996</v>
      </c>
      <c r="L136" s="10">
        <v>0.187000006</v>
      </c>
      <c r="M136" s="1" t="s">
        <v>3255</v>
      </c>
      <c r="N136" s="1" t="s">
        <v>3559</v>
      </c>
      <c r="AM136" s="10">
        <f>IF(F136&lt;&gt;0,#REF!,0)</f>
        <v>0</v>
      </c>
    </row>
    <row r="137" spans="1:39" x14ac:dyDescent="0.25">
      <c r="A137" s="1" t="s">
        <v>609</v>
      </c>
      <c r="B137" s="1">
        <v>22</v>
      </c>
      <c r="C137" s="1">
        <v>937</v>
      </c>
      <c r="D137" s="1" t="s">
        <v>3560</v>
      </c>
      <c r="E137" s="1" t="s">
        <v>3561</v>
      </c>
      <c r="F137" s="8">
        <v>0</v>
      </c>
      <c r="G137" s="9">
        <v>7</v>
      </c>
      <c r="H137" s="1" t="s">
        <v>3254</v>
      </c>
      <c r="I137" s="10">
        <v>-0.83600002500000004</v>
      </c>
      <c r="J137" s="10">
        <v>0.153999999</v>
      </c>
      <c r="K137" s="10">
        <v>0.84600001599999997</v>
      </c>
      <c r="L137" s="10">
        <v>0</v>
      </c>
      <c r="M137" s="1" t="s">
        <v>3255</v>
      </c>
      <c r="N137" s="1" t="s">
        <v>3562</v>
      </c>
      <c r="AM137" s="10">
        <f>IF(F137&lt;&gt;0,#REF!,0)</f>
        <v>0</v>
      </c>
    </row>
    <row r="138" spans="1:39" x14ac:dyDescent="0.25">
      <c r="A138" s="1" t="s">
        <v>654</v>
      </c>
      <c r="B138" s="1">
        <v>6</v>
      </c>
      <c r="C138" s="1">
        <v>77</v>
      </c>
      <c r="D138" s="1" t="s">
        <v>655</v>
      </c>
      <c r="E138" s="1" t="s">
        <v>656</v>
      </c>
      <c r="F138" s="8">
        <v>0</v>
      </c>
      <c r="G138" s="9">
        <v>2</v>
      </c>
      <c r="H138" s="1" t="s">
        <v>3254</v>
      </c>
      <c r="I138" s="10">
        <v>0.31819999199999999</v>
      </c>
      <c r="J138" s="10">
        <v>0</v>
      </c>
      <c r="K138" s="10">
        <v>0.924000025</v>
      </c>
      <c r="L138" s="10">
        <v>7.5999997999999999E-2</v>
      </c>
      <c r="M138" s="1" t="s">
        <v>3304</v>
      </c>
      <c r="N138" s="1" t="s">
        <v>3563</v>
      </c>
      <c r="AM138" s="10">
        <f>IF(F138&lt;&gt;0,#REF!,0)</f>
        <v>0</v>
      </c>
    </row>
    <row r="139" spans="1:39" x14ac:dyDescent="0.25">
      <c r="A139" s="1" t="s">
        <v>654</v>
      </c>
      <c r="B139" s="1">
        <v>6</v>
      </c>
      <c r="C139" s="1">
        <v>86</v>
      </c>
      <c r="D139" s="1" t="s">
        <v>669</v>
      </c>
      <c r="E139" s="1" t="s">
        <v>670</v>
      </c>
      <c r="F139" s="8">
        <v>0</v>
      </c>
      <c r="G139" s="9">
        <v>2</v>
      </c>
      <c r="H139" s="1" t="s">
        <v>3254</v>
      </c>
      <c r="I139" s="10">
        <v>0.36120000499999999</v>
      </c>
      <c r="J139" s="10">
        <v>0</v>
      </c>
      <c r="K139" s="10">
        <v>0.92799997300000003</v>
      </c>
      <c r="L139" s="10">
        <v>7.1999996999999996E-2</v>
      </c>
      <c r="M139" s="1" t="s">
        <v>3255</v>
      </c>
      <c r="N139" s="1" t="s">
        <v>3564</v>
      </c>
      <c r="AM139" s="10">
        <f>IF(F139&lt;&gt;0,#REF!,0)</f>
        <v>0</v>
      </c>
    </row>
    <row r="140" spans="1:39" x14ac:dyDescent="0.25">
      <c r="A140" s="1" t="s">
        <v>654</v>
      </c>
      <c r="B140" s="1">
        <v>6</v>
      </c>
      <c r="C140" s="1">
        <v>101</v>
      </c>
      <c r="D140" s="1" t="s">
        <v>671</v>
      </c>
      <c r="E140" s="1" t="s">
        <v>672</v>
      </c>
      <c r="F140" s="8">
        <v>0</v>
      </c>
      <c r="G140" s="9">
        <v>2</v>
      </c>
      <c r="H140" s="1" t="s">
        <v>3254</v>
      </c>
      <c r="I140" s="10">
        <v>-0.19349999700000001</v>
      </c>
      <c r="J140" s="10">
        <v>8.5000001000000006E-2</v>
      </c>
      <c r="K140" s="10">
        <v>0.915000021</v>
      </c>
      <c r="L140" s="10">
        <v>0</v>
      </c>
      <c r="M140" s="1" t="s">
        <v>3255</v>
      </c>
      <c r="N140" s="1" t="s">
        <v>3565</v>
      </c>
      <c r="AM140" s="10">
        <f>IF(F140&lt;&gt;0,#REF!,0)</f>
        <v>0</v>
      </c>
    </row>
    <row r="141" spans="1:39" x14ac:dyDescent="0.25">
      <c r="A141" s="1" t="s">
        <v>654</v>
      </c>
      <c r="B141" s="1">
        <v>6</v>
      </c>
      <c r="C141" s="1">
        <v>105</v>
      </c>
      <c r="D141" s="1" t="s">
        <v>673</v>
      </c>
      <c r="E141" s="1" t="s">
        <v>674</v>
      </c>
      <c r="F141" s="8">
        <v>0</v>
      </c>
      <c r="G141" s="9">
        <v>2</v>
      </c>
      <c r="H141" s="1" t="s">
        <v>3254</v>
      </c>
      <c r="I141" s="10">
        <v>0.49320000400000003</v>
      </c>
      <c r="J141" s="10">
        <v>0</v>
      </c>
      <c r="K141" s="10">
        <v>0.83999997400000004</v>
      </c>
      <c r="L141" s="10">
        <v>0.15999999600000001</v>
      </c>
      <c r="M141" s="1" t="s">
        <v>3255</v>
      </c>
      <c r="N141" s="1" t="s">
        <v>3566</v>
      </c>
      <c r="AM141" s="10">
        <f>IF(F141&lt;&gt;0,#REF!,0)</f>
        <v>0</v>
      </c>
    </row>
    <row r="142" spans="1:39" x14ac:dyDescent="0.25">
      <c r="A142" s="1" t="s">
        <v>654</v>
      </c>
      <c r="B142" s="1">
        <v>6</v>
      </c>
      <c r="C142" s="1">
        <v>87</v>
      </c>
      <c r="D142" s="1" t="s">
        <v>675</v>
      </c>
      <c r="E142" s="1" t="s">
        <v>676</v>
      </c>
      <c r="F142" s="8">
        <v>0</v>
      </c>
      <c r="G142" s="9">
        <v>2</v>
      </c>
      <c r="H142" s="1" t="s">
        <v>3254</v>
      </c>
      <c r="I142" s="10">
        <v>0.128000006</v>
      </c>
      <c r="J142" s="10">
        <v>4.1000001000000001E-2</v>
      </c>
      <c r="K142" s="10">
        <v>0.90399998400000003</v>
      </c>
      <c r="L142" s="10">
        <v>5.5E-2</v>
      </c>
      <c r="M142" s="1" t="s">
        <v>3260</v>
      </c>
      <c r="N142" s="1" t="s">
        <v>3567</v>
      </c>
      <c r="AM142" s="10">
        <f>IF(F142&lt;&gt;0,#REF!,0)</f>
        <v>0</v>
      </c>
    </row>
    <row r="143" spans="1:39" x14ac:dyDescent="0.25">
      <c r="A143" s="1" t="s">
        <v>654</v>
      </c>
      <c r="B143" s="1">
        <v>5</v>
      </c>
      <c r="C143" s="1">
        <v>61</v>
      </c>
      <c r="D143" s="1" t="s">
        <v>677</v>
      </c>
      <c r="E143" s="1" t="s">
        <v>678</v>
      </c>
      <c r="F143" s="8">
        <v>0</v>
      </c>
      <c r="G143" s="9">
        <v>1</v>
      </c>
      <c r="H143" s="1" t="s">
        <v>3254</v>
      </c>
      <c r="I143" s="10">
        <v>0.102700002</v>
      </c>
      <c r="J143" s="10">
        <v>9.0999997999999999E-2</v>
      </c>
      <c r="K143" s="10">
        <v>0.75999998999999996</v>
      </c>
      <c r="L143" s="10">
        <v>0.15000000599999999</v>
      </c>
      <c r="M143" s="1" t="s">
        <v>3260</v>
      </c>
      <c r="N143" s="1" t="s">
        <v>3568</v>
      </c>
      <c r="AM143" s="10">
        <f>IF(F143&lt;&gt;0,#REF!,0)</f>
        <v>0</v>
      </c>
    </row>
    <row r="144" spans="1:39" x14ac:dyDescent="0.25">
      <c r="A144" s="1" t="s">
        <v>654</v>
      </c>
      <c r="B144" s="1">
        <v>5</v>
      </c>
      <c r="C144" s="1">
        <v>57</v>
      </c>
      <c r="D144" s="1" t="s">
        <v>679</v>
      </c>
      <c r="E144" s="1" t="s">
        <v>680</v>
      </c>
      <c r="F144" s="8">
        <v>0</v>
      </c>
      <c r="G144" s="9">
        <v>1</v>
      </c>
      <c r="H144" s="1" t="s">
        <v>3254</v>
      </c>
      <c r="I144" s="10">
        <v>0.102700002</v>
      </c>
      <c r="J144" s="10">
        <v>0.123999998</v>
      </c>
      <c r="K144" s="10">
        <v>0.704999983</v>
      </c>
      <c r="L144" s="10">
        <v>0.17100000400000001</v>
      </c>
      <c r="M144" s="1" t="s">
        <v>3255</v>
      </c>
      <c r="N144" s="1" t="s">
        <v>3569</v>
      </c>
      <c r="AM144" s="10">
        <f>IF(F144&lt;&gt;0,#REF!,0)</f>
        <v>0</v>
      </c>
    </row>
    <row r="145" spans="1:39" x14ac:dyDescent="0.25">
      <c r="A145" s="1" t="s">
        <v>654</v>
      </c>
      <c r="B145" s="1">
        <v>5</v>
      </c>
      <c r="C145" s="1">
        <v>72</v>
      </c>
      <c r="D145" s="1" t="s">
        <v>3570</v>
      </c>
      <c r="E145" s="1" t="s">
        <v>3571</v>
      </c>
      <c r="F145" s="8">
        <v>0</v>
      </c>
      <c r="G145" s="9">
        <v>1</v>
      </c>
      <c r="H145" s="1" t="s">
        <v>3254</v>
      </c>
      <c r="I145" s="10">
        <v>-0.27700001000000002</v>
      </c>
      <c r="J145" s="10">
        <v>0.127000004</v>
      </c>
      <c r="K145" s="10">
        <v>0.80000001200000004</v>
      </c>
      <c r="L145" s="10">
        <v>7.4000000999999996E-2</v>
      </c>
      <c r="M145" s="1" t="s">
        <v>3255</v>
      </c>
      <c r="N145" s="1" t="s">
        <v>3572</v>
      </c>
      <c r="AM145" s="10">
        <f>IF(F145&lt;&gt;0,#REF!,0)</f>
        <v>0</v>
      </c>
    </row>
    <row r="146" spans="1:39" x14ac:dyDescent="0.25">
      <c r="A146" s="1" t="s">
        <v>685</v>
      </c>
      <c r="B146" s="1">
        <v>7</v>
      </c>
      <c r="C146" s="1">
        <v>138</v>
      </c>
      <c r="D146" s="1" t="s">
        <v>3573</v>
      </c>
      <c r="E146" s="1" t="s">
        <v>3574</v>
      </c>
      <c r="F146" s="8">
        <v>0</v>
      </c>
      <c r="G146" s="9">
        <v>1</v>
      </c>
      <c r="H146" s="1" t="s">
        <v>3254</v>
      </c>
      <c r="I146" s="10">
        <v>0.36120000499999999</v>
      </c>
      <c r="J146" s="10">
        <v>0</v>
      </c>
      <c r="K146" s="10">
        <v>0.70599997000000003</v>
      </c>
      <c r="L146" s="10">
        <v>0.29399999999999998</v>
      </c>
      <c r="M146" s="1" t="s">
        <v>3255</v>
      </c>
      <c r="N146" s="1" t="s">
        <v>3575</v>
      </c>
      <c r="AM146" s="10">
        <f>IF(F146&lt;&gt;0,#REF!,0)</f>
        <v>0</v>
      </c>
    </row>
    <row r="147" spans="1:39" x14ac:dyDescent="0.25">
      <c r="A147" s="1" t="s">
        <v>688</v>
      </c>
      <c r="B147" s="1">
        <v>10</v>
      </c>
      <c r="C147" s="1">
        <v>281</v>
      </c>
      <c r="D147" s="1" t="s">
        <v>3576</v>
      </c>
      <c r="E147" s="1" t="s">
        <v>3577</v>
      </c>
      <c r="F147" s="8">
        <v>0</v>
      </c>
      <c r="G147" s="9">
        <v>2</v>
      </c>
      <c r="H147" s="1" t="s">
        <v>3254</v>
      </c>
      <c r="I147" s="10">
        <v>0.27320000500000002</v>
      </c>
      <c r="J147" s="10">
        <v>2.8000001E-2</v>
      </c>
      <c r="K147" s="10">
        <v>0.91299998800000004</v>
      </c>
      <c r="L147" s="10">
        <v>5.8999999999999997E-2</v>
      </c>
      <c r="M147" s="1" t="s">
        <v>3255</v>
      </c>
      <c r="N147" s="1" t="s">
        <v>3578</v>
      </c>
      <c r="AM147" s="10">
        <f>IF(F147&lt;&gt;0,#REF!,0)</f>
        <v>0</v>
      </c>
    </row>
    <row r="148" spans="1:39" x14ac:dyDescent="0.25">
      <c r="A148" s="1" t="s">
        <v>688</v>
      </c>
      <c r="B148" s="1">
        <v>14</v>
      </c>
      <c r="C148" s="1">
        <v>553</v>
      </c>
      <c r="D148" s="1" t="s">
        <v>697</v>
      </c>
      <c r="E148" s="1" t="s">
        <v>698</v>
      </c>
      <c r="F148" s="8">
        <v>0</v>
      </c>
      <c r="G148" s="9">
        <v>1</v>
      </c>
      <c r="H148" s="1" t="s">
        <v>3254</v>
      </c>
      <c r="I148" s="10">
        <v>0.36120000499999999</v>
      </c>
      <c r="J148" s="10">
        <v>0</v>
      </c>
      <c r="K148" s="10">
        <v>0.82800000900000004</v>
      </c>
      <c r="L148" s="10">
        <v>0.17200000600000001</v>
      </c>
      <c r="M148" s="1" t="s">
        <v>3255</v>
      </c>
      <c r="N148" s="1" t="s">
        <v>3579</v>
      </c>
      <c r="AM148" s="10">
        <f>IF(F148&lt;&gt;0,#REF!,0)</f>
        <v>0</v>
      </c>
    </row>
    <row r="149" spans="1:39" x14ac:dyDescent="0.25">
      <c r="A149" s="1" t="s">
        <v>688</v>
      </c>
      <c r="B149" s="1">
        <v>6</v>
      </c>
      <c r="C149" s="1">
        <v>116</v>
      </c>
      <c r="D149" s="1" t="s">
        <v>3580</v>
      </c>
      <c r="E149" s="1" t="s">
        <v>3581</v>
      </c>
      <c r="F149" s="8">
        <v>0</v>
      </c>
      <c r="G149" s="9">
        <v>1</v>
      </c>
      <c r="H149" s="1" t="s">
        <v>3254</v>
      </c>
      <c r="I149" s="10">
        <v>-0.57190001000000001</v>
      </c>
      <c r="J149" s="10">
        <v>3.9999999000000001E-2</v>
      </c>
      <c r="K149" s="10">
        <v>0.959999979</v>
      </c>
      <c r="L149" s="10">
        <v>0</v>
      </c>
      <c r="M149" s="1" t="s">
        <v>3255</v>
      </c>
      <c r="N149" s="1" t="s">
        <v>3582</v>
      </c>
      <c r="AM149" s="10">
        <f>IF(F149&lt;&gt;0,#REF!,0)</f>
        <v>0</v>
      </c>
    </row>
    <row r="150" spans="1:39" x14ac:dyDescent="0.25">
      <c r="A150" s="1" t="s">
        <v>688</v>
      </c>
      <c r="B150" s="1">
        <v>2</v>
      </c>
      <c r="C150" s="1">
        <v>21</v>
      </c>
      <c r="D150" s="1" t="s">
        <v>3583</v>
      </c>
      <c r="E150" s="1" t="s">
        <v>3584</v>
      </c>
      <c r="F150" s="8">
        <v>0</v>
      </c>
      <c r="G150" s="9">
        <v>6</v>
      </c>
      <c r="H150" s="1" t="s">
        <v>3254</v>
      </c>
      <c r="I150" s="10">
        <v>0.93480002900000003</v>
      </c>
      <c r="J150" s="10">
        <v>0</v>
      </c>
      <c r="K150" s="10">
        <v>0.859000027</v>
      </c>
      <c r="L150" s="10">
        <v>0.14100000300000001</v>
      </c>
      <c r="M150" s="1" t="s">
        <v>3255</v>
      </c>
      <c r="N150" s="1" t="s">
        <v>3585</v>
      </c>
      <c r="AM150" s="10">
        <f>IF(F150&lt;&gt;0,#REF!,0)</f>
        <v>0</v>
      </c>
    </row>
    <row r="151" spans="1:39" x14ac:dyDescent="0.25">
      <c r="A151" s="1" t="s">
        <v>688</v>
      </c>
      <c r="B151" s="1">
        <v>8</v>
      </c>
      <c r="C151" s="1">
        <v>188</v>
      </c>
      <c r="D151" s="1" t="s">
        <v>3586</v>
      </c>
      <c r="E151" s="1" t="s">
        <v>3587</v>
      </c>
      <c r="F151" s="8">
        <v>0</v>
      </c>
      <c r="G151" s="9">
        <v>3</v>
      </c>
      <c r="H151" s="1" t="s">
        <v>3254</v>
      </c>
      <c r="I151" s="10">
        <v>-6.3900000999999998E-2</v>
      </c>
      <c r="J151" s="10">
        <v>6.7000002000000003E-2</v>
      </c>
      <c r="K151" s="10">
        <v>0.86799997100000004</v>
      </c>
      <c r="L151" s="10">
        <v>6.4999998000000003E-2</v>
      </c>
      <c r="M151" s="1" t="s">
        <v>3255</v>
      </c>
      <c r="N151" s="1" t="s">
        <v>3588</v>
      </c>
      <c r="AM151" s="10">
        <f>IF(F151&lt;&gt;0,#REF!,0)</f>
        <v>0</v>
      </c>
    </row>
    <row r="152" spans="1:39" x14ac:dyDescent="0.25">
      <c r="A152" s="1" t="s">
        <v>688</v>
      </c>
      <c r="B152" s="1">
        <v>5</v>
      </c>
      <c r="C152" s="1">
        <v>52</v>
      </c>
      <c r="D152" s="1" t="s">
        <v>3589</v>
      </c>
      <c r="E152" s="1" t="s">
        <v>3590</v>
      </c>
      <c r="F152" s="8">
        <v>0</v>
      </c>
      <c r="G152" s="9">
        <v>2</v>
      </c>
      <c r="H152" s="1" t="s">
        <v>3254</v>
      </c>
      <c r="I152" s="10">
        <v>0.17610000100000001</v>
      </c>
      <c r="J152" s="10">
        <v>7.1999996999999996E-2</v>
      </c>
      <c r="K152" s="10">
        <v>0.82200002699999997</v>
      </c>
      <c r="L152" s="10">
        <v>0.105999999</v>
      </c>
      <c r="M152" s="1" t="s">
        <v>3255</v>
      </c>
      <c r="N152" s="1" t="s">
        <v>3591</v>
      </c>
      <c r="AM152" s="10">
        <f>IF(F152&lt;&gt;0,#REF!,0)</f>
        <v>0</v>
      </c>
    </row>
    <row r="153" spans="1:39" x14ac:dyDescent="0.25">
      <c r="A153" s="1" t="s">
        <v>688</v>
      </c>
      <c r="B153" s="1">
        <v>13</v>
      </c>
      <c r="C153" s="1">
        <v>489</v>
      </c>
      <c r="D153" s="1" t="s">
        <v>3592</v>
      </c>
      <c r="E153" s="1" t="s">
        <v>3593</v>
      </c>
      <c r="F153" s="8">
        <v>0</v>
      </c>
      <c r="G153" s="9">
        <v>1</v>
      </c>
      <c r="H153" s="1" t="s">
        <v>3254</v>
      </c>
      <c r="I153" s="10">
        <v>0.36120000499999999</v>
      </c>
      <c r="J153" s="10">
        <v>0</v>
      </c>
      <c r="K153" s="10">
        <v>0.66699999600000004</v>
      </c>
      <c r="L153" s="10">
        <v>0.33300000400000002</v>
      </c>
      <c r="M153" s="1" t="s">
        <v>3255</v>
      </c>
      <c r="N153" s="1" t="s">
        <v>3594</v>
      </c>
      <c r="AM153" s="10">
        <f>IF(F153&lt;&gt;0,#REF!,0)</f>
        <v>0</v>
      </c>
    </row>
    <row r="154" spans="1:39" x14ac:dyDescent="0.25">
      <c r="A154" s="1" t="s">
        <v>688</v>
      </c>
      <c r="B154" s="1">
        <v>11</v>
      </c>
      <c r="C154" s="1">
        <v>282</v>
      </c>
      <c r="D154" s="1" t="s">
        <v>3595</v>
      </c>
      <c r="E154" s="1" t="s">
        <v>3596</v>
      </c>
      <c r="F154" s="8">
        <v>0</v>
      </c>
      <c r="G154" s="9">
        <v>5</v>
      </c>
      <c r="H154" s="1" t="s">
        <v>3254</v>
      </c>
      <c r="I154" s="10">
        <v>0.64859998200000002</v>
      </c>
      <c r="J154" s="10">
        <v>1.7000001000000001E-2</v>
      </c>
      <c r="K154" s="10">
        <v>0.915000021</v>
      </c>
      <c r="L154" s="10">
        <v>6.7000002000000003E-2</v>
      </c>
      <c r="M154" s="1" t="s">
        <v>3260</v>
      </c>
      <c r="N154" s="1" t="s">
        <v>3597</v>
      </c>
      <c r="AM154" s="10">
        <f>IF(F154&lt;&gt;0,#REF!,0)</f>
        <v>0</v>
      </c>
    </row>
    <row r="155" spans="1:39" x14ac:dyDescent="0.25">
      <c r="A155" s="1" t="s">
        <v>688</v>
      </c>
      <c r="B155" s="1">
        <v>8</v>
      </c>
      <c r="C155" s="1">
        <v>156</v>
      </c>
      <c r="D155" s="1" t="s">
        <v>721</v>
      </c>
      <c r="E155" s="1" t="s">
        <v>722</v>
      </c>
      <c r="F155" s="8">
        <v>0</v>
      </c>
      <c r="G155" s="9">
        <v>1</v>
      </c>
      <c r="H155" s="1" t="s">
        <v>3254</v>
      </c>
      <c r="I155" s="10">
        <v>0</v>
      </c>
      <c r="J155" s="10">
        <v>0</v>
      </c>
      <c r="K155" s="10">
        <v>1</v>
      </c>
      <c r="L155" s="10">
        <v>0</v>
      </c>
      <c r="M155" s="1" t="s">
        <v>3255</v>
      </c>
      <c r="N155" s="1" t="s">
        <v>3598</v>
      </c>
      <c r="AM155" s="10">
        <f>IF(F155&lt;&gt;0,#REF!,0)</f>
        <v>0</v>
      </c>
    </row>
    <row r="156" spans="1:39" x14ac:dyDescent="0.25">
      <c r="A156" s="1" t="s">
        <v>688</v>
      </c>
      <c r="B156" s="1">
        <v>10</v>
      </c>
      <c r="C156" s="1">
        <v>278</v>
      </c>
      <c r="D156" s="1" t="s">
        <v>3599</v>
      </c>
      <c r="E156" s="1" t="s">
        <v>3600</v>
      </c>
      <c r="F156" s="8">
        <v>0</v>
      </c>
      <c r="G156" s="9">
        <v>1</v>
      </c>
      <c r="H156" s="1" t="s">
        <v>3254</v>
      </c>
      <c r="I156" s="10">
        <v>0.31819999199999999</v>
      </c>
      <c r="J156" s="10">
        <v>3.0999999E-2</v>
      </c>
      <c r="K156" s="10">
        <v>0.911000013</v>
      </c>
      <c r="L156" s="10">
        <v>5.7999997999999997E-2</v>
      </c>
      <c r="M156" s="1" t="s">
        <v>3255</v>
      </c>
      <c r="N156" s="1" t="s">
        <v>3601</v>
      </c>
      <c r="AM156" s="10">
        <f>IF(F156&lt;&gt;0,#REF!,0)</f>
        <v>0</v>
      </c>
    </row>
    <row r="157" spans="1:39" x14ac:dyDescent="0.25">
      <c r="A157" s="1" t="s">
        <v>688</v>
      </c>
      <c r="B157" s="1">
        <v>4</v>
      </c>
      <c r="C157" s="1">
        <v>38</v>
      </c>
      <c r="D157" s="1" t="s">
        <v>3602</v>
      </c>
      <c r="E157" s="1" t="s">
        <v>3603</v>
      </c>
      <c r="F157" s="8">
        <v>0</v>
      </c>
      <c r="G157" s="9">
        <v>3</v>
      </c>
      <c r="H157" s="1" t="s">
        <v>3254</v>
      </c>
      <c r="I157" s="10">
        <v>0</v>
      </c>
      <c r="J157" s="10">
        <v>0</v>
      </c>
      <c r="K157" s="10">
        <v>1</v>
      </c>
      <c r="L157" s="10">
        <v>0</v>
      </c>
      <c r="M157" s="1" t="s">
        <v>3255</v>
      </c>
      <c r="N157" s="1" t="s">
        <v>3604</v>
      </c>
      <c r="AM157" s="10">
        <f>IF(F157&lt;&gt;0,#REF!,0)</f>
        <v>0</v>
      </c>
    </row>
    <row r="158" spans="1:39" x14ac:dyDescent="0.25">
      <c r="A158" s="1" t="s">
        <v>688</v>
      </c>
      <c r="B158" s="1">
        <v>8</v>
      </c>
      <c r="C158" s="1">
        <v>187</v>
      </c>
      <c r="D158" s="1" t="s">
        <v>731</v>
      </c>
      <c r="E158" s="1" t="s">
        <v>732</v>
      </c>
      <c r="F158" s="8">
        <v>0</v>
      </c>
      <c r="G158" s="9">
        <v>6</v>
      </c>
      <c r="H158" s="1" t="s">
        <v>3254</v>
      </c>
      <c r="I158" s="10">
        <v>0.44969999799999999</v>
      </c>
      <c r="J158" s="10">
        <v>0</v>
      </c>
      <c r="K158" s="10">
        <v>0.939999998</v>
      </c>
      <c r="L158" s="10">
        <v>5.9999998999999998E-2</v>
      </c>
      <c r="M158" s="1" t="s">
        <v>3255</v>
      </c>
      <c r="N158" s="1" t="s">
        <v>3605</v>
      </c>
      <c r="AM158" s="10">
        <f>IF(F158&lt;&gt;0,#REF!,0)</f>
        <v>0</v>
      </c>
    </row>
    <row r="159" spans="1:39" x14ac:dyDescent="0.25">
      <c r="A159" s="1" t="s">
        <v>688</v>
      </c>
      <c r="B159" s="1">
        <v>13</v>
      </c>
      <c r="C159" s="1">
        <v>529</v>
      </c>
      <c r="D159" s="1" t="s">
        <v>733</v>
      </c>
      <c r="E159" s="1" t="s">
        <v>734</v>
      </c>
      <c r="F159" s="8">
        <v>0</v>
      </c>
      <c r="G159" s="9">
        <v>1</v>
      </c>
      <c r="H159" s="1" t="s">
        <v>3254</v>
      </c>
      <c r="I159" s="10">
        <v>0.36120000499999999</v>
      </c>
      <c r="J159" s="10">
        <v>0</v>
      </c>
      <c r="K159" s="10">
        <v>0.78299999200000003</v>
      </c>
      <c r="L159" s="10">
        <v>0.216999993</v>
      </c>
      <c r="M159" s="1" t="s">
        <v>3255</v>
      </c>
      <c r="N159" s="1" t="s">
        <v>3606</v>
      </c>
      <c r="AM159" s="10">
        <f>IF(F159&lt;&gt;0,#REF!,0)</f>
        <v>0</v>
      </c>
    </row>
    <row r="160" spans="1:39" x14ac:dyDescent="0.25">
      <c r="A160" s="1" t="s">
        <v>688</v>
      </c>
      <c r="B160" s="1">
        <v>4</v>
      </c>
      <c r="C160" s="1">
        <v>43</v>
      </c>
      <c r="D160" s="1" t="s">
        <v>3607</v>
      </c>
      <c r="E160" s="1" t="s">
        <v>3608</v>
      </c>
      <c r="F160" s="8">
        <v>0</v>
      </c>
      <c r="G160" s="9">
        <v>1</v>
      </c>
      <c r="H160" s="1" t="s">
        <v>3254</v>
      </c>
      <c r="I160" s="10">
        <v>0.36120000499999999</v>
      </c>
      <c r="J160" s="10">
        <v>0</v>
      </c>
      <c r="K160" s="10">
        <v>0.78299999200000003</v>
      </c>
      <c r="L160" s="10">
        <v>0.216999993</v>
      </c>
      <c r="M160" s="1" t="s">
        <v>3255</v>
      </c>
      <c r="N160" s="1" t="s">
        <v>3609</v>
      </c>
      <c r="AM160" s="10">
        <f>IF(F160&lt;&gt;0,#REF!,0)</f>
        <v>0</v>
      </c>
    </row>
    <row r="161" spans="1:39" x14ac:dyDescent="0.25">
      <c r="A161" s="1" t="s">
        <v>688</v>
      </c>
      <c r="B161" s="1">
        <v>14</v>
      </c>
      <c r="C161" s="1">
        <v>547</v>
      </c>
      <c r="D161" s="1" t="s">
        <v>739</v>
      </c>
      <c r="E161" s="1" t="s">
        <v>740</v>
      </c>
      <c r="F161" s="8">
        <v>0</v>
      </c>
      <c r="G161" s="9">
        <v>1</v>
      </c>
      <c r="H161" s="1" t="s">
        <v>3254</v>
      </c>
      <c r="I161" s="10">
        <v>0.36120000499999999</v>
      </c>
      <c r="J161" s="10">
        <v>0</v>
      </c>
      <c r="K161" s="10">
        <v>0.78299999200000003</v>
      </c>
      <c r="L161" s="10">
        <v>0.216999993</v>
      </c>
      <c r="M161" s="1" t="s">
        <v>3255</v>
      </c>
      <c r="N161" s="1" t="s">
        <v>3610</v>
      </c>
      <c r="AM161" s="10">
        <f>IF(F161&lt;&gt;0,#REF!,0)</f>
        <v>0</v>
      </c>
    </row>
    <row r="162" spans="1:39" x14ac:dyDescent="0.25">
      <c r="A162" s="1" t="s">
        <v>688</v>
      </c>
      <c r="B162" s="1">
        <v>7</v>
      </c>
      <c r="C162" s="1">
        <v>149</v>
      </c>
      <c r="D162" s="1" t="s">
        <v>3611</v>
      </c>
      <c r="E162" s="1" t="s">
        <v>3612</v>
      </c>
      <c r="F162" s="8">
        <v>0</v>
      </c>
      <c r="G162" s="9">
        <v>2</v>
      </c>
      <c r="H162" s="1" t="s">
        <v>3254</v>
      </c>
      <c r="I162" s="10">
        <v>7.7200003000000003E-2</v>
      </c>
      <c r="J162" s="10">
        <v>2.8000001E-2</v>
      </c>
      <c r="K162" s="10">
        <v>0.94099998500000004</v>
      </c>
      <c r="L162" s="10">
        <v>3.0999999E-2</v>
      </c>
      <c r="M162" s="1" t="s">
        <v>3255</v>
      </c>
      <c r="N162" s="1" t="s">
        <v>3613</v>
      </c>
      <c r="AM162" s="10">
        <f>IF(F162&lt;&gt;0,#REF!,0)</f>
        <v>0</v>
      </c>
    </row>
    <row r="163" spans="1:39" x14ac:dyDescent="0.25">
      <c r="A163" s="1" t="s">
        <v>688</v>
      </c>
      <c r="B163" s="1">
        <v>13</v>
      </c>
      <c r="C163" s="1">
        <v>517</v>
      </c>
      <c r="D163" s="1" t="s">
        <v>745</v>
      </c>
      <c r="E163" s="1" t="s">
        <v>746</v>
      </c>
      <c r="F163" s="8">
        <v>0</v>
      </c>
      <c r="G163" s="9">
        <v>1</v>
      </c>
      <c r="H163" s="1" t="s">
        <v>3254</v>
      </c>
      <c r="I163" s="10">
        <v>0.36120000499999999</v>
      </c>
      <c r="J163" s="10">
        <v>0</v>
      </c>
      <c r="K163" s="10">
        <v>0.545000017</v>
      </c>
      <c r="L163" s="10">
        <v>0.45500001299999998</v>
      </c>
      <c r="M163" s="1" t="s">
        <v>3255</v>
      </c>
      <c r="N163" s="1" t="s">
        <v>3614</v>
      </c>
      <c r="AM163" s="10">
        <f>IF(F163&lt;&gt;0,#REF!,0)</f>
        <v>0</v>
      </c>
    </row>
    <row r="164" spans="1:39" x14ac:dyDescent="0.25">
      <c r="A164" s="1" t="s">
        <v>688</v>
      </c>
      <c r="B164" s="1">
        <v>9</v>
      </c>
      <c r="C164" s="1">
        <v>252</v>
      </c>
      <c r="D164" s="1" t="s">
        <v>3615</v>
      </c>
      <c r="E164" s="1" t="s">
        <v>3616</v>
      </c>
      <c r="F164" s="8">
        <v>0</v>
      </c>
      <c r="G164" s="9">
        <v>6</v>
      </c>
      <c r="H164" s="1" t="s">
        <v>3254</v>
      </c>
      <c r="I164" s="10">
        <v>0.128000006</v>
      </c>
      <c r="J164" s="10">
        <v>4.8999999000000002E-2</v>
      </c>
      <c r="K164" s="10">
        <v>0.89800000199999996</v>
      </c>
      <c r="L164" s="10">
        <v>5.2999998999999999E-2</v>
      </c>
      <c r="M164" s="1" t="s">
        <v>3255</v>
      </c>
      <c r="N164" s="1" t="s">
        <v>3617</v>
      </c>
      <c r="AM164" s="10">
        <f>IF(F164&lt;&gt;0,#REF!,0)</f>
        <v>0</v>
      </c>
    </row>
    <row r="165" spans="1:39" x14ac:dyDescent="0.25">
      <c r="A165" s="1" t="s">
        <v>754</v>
      </c>
      <c r="B165" s="1">
        <v>6</v>
      </c>
      <c r="C165" s="1">
        <v>119</v>
      </c>
      <c r="D165" s="1" t="s">
        <v>3618</v>
      </c>
      <c r="E165" s="1" t="s">
        <v>3619</v>
      </c>
      <c r="F165" s="8">
        <v>0</v>
      </c>
      <c r="G165" s="9">
        <v>4</v>
      </c>
      <c r="H165" s="1" t="s">
        <v>3254</v>
      </c>
      <c r="I165" s="10">
        <v>0.76029998099999996</v>
      </c>
      <c r="J165" s="10">
        <v>0</v>
      </c>
      <c r="K165" s="10">
        <v>0.926999986</v>
      </c>
      <c r="L165" s="10">
        <v>7.2999998999999996E-2</v>
      </c>
      <c r="M165" s="1" t="s">
        <v>3260</v>
      </c>
      <c r="N165" s="1" t="s">
        <v>3620</v>
      </c>
      <c r="AM165" s="10">
        <f>IF(F165&lt;&gt;0,#REF!,0)</f>
        <v>0</v>
      </c>
    </row>
    <row r="166" spans="1:39" x14ac:dyDescent="0.25">
      <c r="A166" s="1" t="s">
        <v>759</v>
      </c>
      <c r="B166" s="1">
        <v>6</v>
      </c>
      <c r="C166" s="1">
        <v>149</v>
      </c>
      <c r="D166" s="1" t="s">
        <v>3621</v>
      </c>
      <c r="E166" s="1" t="s">
        <v>3622</v>
      </c>
      <c r="F166" s="8">
        <v>0</v>
      </c>
      <c r="G166" s="9">
        <v>5</v>
      </c>
      <c r="H166" s="1" t="s">
        <v>3254</v>
      </c>
      <c r="I166" s="10">
        <v>-0.64289998999999998</v>
      </c>
      <c r="J166" s="10">
        <v>0.13099999700000001</v>
      </c>
      <c r="K166" s="10">
        <v>0.76899999399999996</v>
      </c>
      <c r="L166" s="10">
        <v>0.10000000100000001</v>
      </c>
      <c r="M166" s="1" t="s">
        <v>3304</v>
      </c>
      <c r="N166" s="1" t="s">
        <v>3623</v>
      </c>
      <c r="AM166" s="10">
        <f>IF(F166&lt;&gt;0,#REF!,0)</f>
        <v>0</v>
      </c>
    </row>
    <row r="167" spans="1:39" x14ac:dyDescent="0.25">
      <c r="A167" s="1" t="s">
        <v>759</v>
      </c>
      <c r="B167" s="1">
        <v>6</v>
      </c>
      <c r="C167" s="1">
        <v>146</v>
      </c>
      <c r="D167" s="1" t="s">
        <v>3624</v>
      </c>
      <c r="E167" s="1" t="s">
        <v>3625</v>
      </c>
      <c r="F167" s="8">
        <v>0</v>
      </c>
      <c r="G167" s="9">
        <v>4</v>
      </c>
      <c r="H167" s="1" t="s">
        <v>3254</v>
      </c>
      <c r="I167" s="10">
        <v>0.40189999300000001</v>
      </c>
      <c r="J167" s="10">
        <v>7.1999996999999996E-2</v>
      </c>
      <c r="K167" s="10">
        <v>0.81300002299999996</v>
      </c>
      <c r="L167" s="10">
        <v>0.115000002</v>
      </c>
      <c r="M167" s="1" t="s">
        <v>3304</v>
      </c>
      <c r="N167" s="1" t="s">
        <v>3626</v>
      </c>
      <c r="AM167" s="10">
        <f>IF(F167&lt;&gt;0,#REF!,0)</f>
        <v>0</v>
      </c>
    </row>
    <row r="168" spans="1:39" x14ac:dyDescent="0.25">
      <c r="A168" s="1" t="s">
        <v>764</v>
      </c>
      <c r="B168" s="1">
        <v>6</v>
      </c>
      <c r="C168" s="1">
        <v>103</v>
      </c>
      <c r="D168" s="1" t="s">
        <v>3627</v>
      </c>
      <c r="E168" s="1" t="s">
        <v>3628</v>
      </c>
      <c r="F168" s="8">
        <v>0</v>
      </c>
      <c r="G168" s="9">
        <v>5</v>
      </c>
      <c r="H168" s="1" t="s">
        <v>3254</v>
      </c>
      <c r="I168" s="10">
        <v>0.56889998900000005</v>
      </c>
      <c r="J168" s="10">
        <v>7.1000002000000006E-2</v>
      </c>
      <c r="K168" s="10">
        <v>0.83099997000000003</v>
      </c>
      <c r="L168" s="10">
        <v>9.7999997000000005E-2</v>
      </c>
      <c r="M168" s="1" t="s">
        <v>3304</v>
      </c>
      <c r="N168" s="1" t="s">
        <v>3629</v>
      </c>
      <c r="AM168" s="10">
        <f>IF(F168&lt;&gt;0,#REF!,0)</f>
        <v>0</v>
      </c>
    </row>
    <row r="169" spans="1:39" x14ac:dyDescent="0.25">
      <c r="A169" s="1" t="s">
        <v>764</v>
      </c>
      <c r="B169" s="1">
        <v>5</v>
      </c>
      <c r="C169" s="1">
        <v>53</v>
      </c>
      <c r="D169" s="1" t="s">
        <v>3630</v>
      </c>
      <c r="E169" s="1" t="s">
        <v>3631</v>
      </c>
      <c r="F169" s="8">
        <v>0</v>
      </c>
      <c r="G169" s="9">
        <v>3</v>
      </c>
      <c r="H169" s="1" t="s">
        <v>3254</v>
      </c>
      <c r="I169" s="10">
        <v>-0.499500006</v>
      </c>
      <c r="J169" s="10">
        <v>6.8000004000000003E-2</v>
      </c>
      <c r="K169" s="10">
        <v>0.89200002</v>
      </c>
      <c r="L169" s="10">
        <v>3.9999999000000001E-2</v>
      </c>
      <c r="M169" s="1" t="s">
        <v>3304</v>
      </c>
      <c r="N169" s="1" t="s">
        <v>3632</v>
      </c>
      <c r="AM169" s="10">
        <f>IF(F169&lt;&gt;0,#REF!,0)</f>
        <v>0</v>
      </c>
    </row>
    <row r="170" spans="1:39" x14ac:dyDescent="0.25">
      <c r="A170" s="1" t="s">
        <v>764</v>
      </c>
      <c r="B170" s="1">
        <v>6</v>
      </c>
      <c r="C170" s="1">
        <v>143</v>
      </c>
      <c r="D170" s="1" t="s">
        <v>3633</v>
      </c>
      <c r="E170" s="1" t="s">
        <v>3634</v>
      </c>
      <c r="F170" s="8">
        <v>0</v>
      </c>
      <c r="G170" s="9">
        <v>3</v>
      </c>
      <c r="H170" s="1" t="s">
        <v>3254</v>
      </c>
      <c r="I170" s="10">
        <v>5.1600001999999999E-2</v>
      </c>
      <c r="J170" s="10">
        <v>6.8999998000000007E-2</v>
      </c>
      <c r="K170" s="10">
        <v>0.82899999599999996</v>
      </c>
      <c r="L170" s="10">
        <v>0.10299999999999999</v>
      </c>
      <c r="M170" s="1" t="s">
        <v>3255</v>
      </c>
      <c r="N170" s="1" t="s">
        <v>3635</v>
      </c>
      <c r="AM170" s="10">
        <f>IF(F170&lt;&gt;0,#REF!,0)</f>
        <v>0</v>
      </c>
    </row>
    <row r="171" spans="1:39" x14ac:dyDescent="0.25">
      <c r="A171" s="11" t="s">
        <v>781</v>
      </c>
      <c r="B171" s="11">
        <v>2</v>
      </c>
      <c r="C171" s="11">
        <v>10</v>
      </c>
      <c r="D171" s="11" t="s">
        <v>3636</v>
      </c>
      <c r="E171" s="11" t="s">
        <v>3637</v>
      </c>
      <c r="F171" s="12">
        <v>0</v>
      </c>
      <c r="G171" s="12">
        <v>1</v>
      </c>
      <c r="H171" s="11" t="s">
        <v>3254</v>
      </c>
      <c r="I171" s="13">
        <v>0.79019999500000004</v>
      </c>
      <c r="J171" s="13">
        <v>0</v>
      </c>
      <c r="K171" s="13">
        <v>0.898999989</v>
      </c>
      <c r="L171" s="13">
        <v>0.101000004</v>
      </c>
      <c r="M171" s="11" t="s">
        <v>3255</v>
      </c>
      <c r="N171" s="11" t="s">
        <v>3638</v>
      </c>
      <c r="AM171" s="10">
        <f>IF(F171&lt;&gt;0,#REF!,0)</f>
        <v>0</v>
      </c>
    </row>
    <row r="172" spans="1:39" x14ac:dyDescent="0.25">
      <c r="A172" s="1" t="s">
        <v>781</v>
      </c>
      <c r="B172" s="1">
        <v>5</v>
      </c>
      <c r="C172" s="1">
        <v>89</v>
      </c>
      <c r="D172" s="1" t="s">
        <v>3639</v>
      </c>
      <c r="E172" s="1" t="s">
        <v>3640</v>
      </c>
      <c r="F172" s="8">
        <v>0</v>
      </c>
      <c r="G172" s="9">
        <v>7</v>
      </c>
      <c r="H172" s="1" t="s">
        <v>3254</v>
      </c>
      <c r="I172" s="10">
        <v>-0.38469999999999999</v>
      </c>
      <c r="J172" s="10">
        <v>7.0000000000000007E-2</v>
      </c>
      <c r="K172" s="10">
        <v>0.879000008</v>
      </c>
      <c r="L172" s="10">
        <v>5.0000001000000002E-2</v>
      </c>
      <c r="M172" s="1" t="s">
        <v>3260</v>
      </c>
      <c r="N172" s="1" t="s">
        <v>3641</v>
      </c>
      <c r="AM172" s="10">
        <f>IF(F172&lt;&gt;0,#REF!,0)</f>
        <v>0</v>
      </c>
    </row>
    <row r="173" spans="1:39" x14ac:dyDescent="0.25">
      <c r="A173" s="1" t="s">
        <v>781</v>
      </c>
      <c r="B173" s="1">
        <v>8</v>
      </c>
      <c r="C173" s="1">
        <v>247</v>
      </c>
      <c r="D173" s="1" t="s">
        <v>797</v>
      </c>
      <c r="E173" s="1" t="s">
        <v>798</v>
      </c>
      <c r="F173" s="8">
        <v>0</v>
      </c>
      <c r="G173" s="9">
        <v>2</v>
      </c>
      <c r="H173" s="1" t="s">
        <v>3254</v>
      </c>
      <c r="I173" s="10">
        <v>0.55739998800000001</v>
      </c>
      <c r="J173" s="10">
        <v>3.3000000000000002E-2</v>
      </c>
      <c r="K173" s="10">
        <v>0.88099998199999996</v>
      </c>
      <c r="L173" s="10">
        <v>8.6000003000000005E-2</v>
      </c>
      <c r="M173" s="1" t="s">
        <v>3255</v>
      </c>
      <c r="N173" s="1" t="s">
        <v>3642</v>
      </c>
      <c r="AM173" s="10">
        <f>IF(F173&lt;&gt;0,#REF!,0)</f>
        <v>0</v>
      </c>
    </row>
    <row r="174" spans="1:39" x14ac:dyDescent="0.25">
      <c r="A174" s="1" t="s">
        <v>781</v>
      </c>
      <c r="B174" s="1">
        <v>8</v>
      </c>
      <c r="C174" s="1">
        <v>213</v>
      </c>
      <c r="D174" s="1" t="s">
        <v>803</v>
      </c>
      <c r="E174" s="1" t="s">
        <v>804</v>
      </c>
      <c r="F174" s="8">
        <v>0</v>
      </c>
      <c r="G174" s="9">
        <v>3</v>
      </c>
      <c r="H174" s="1" t="s">
        <v>3254</v>
      </c>
      <c r="I174" s="10">
        <v>-0.67049998</v>
      </c>
      <c r="J174" s="10">
        <v>0.20800000399999999</v>
      </c>
      <c r="K174" s="10">
        <v>0.79199999600000004</v>
      </c>
      <c r="L174" s="10">
        <v>0</v>
      </c>
      <c r="M174" s="1" t="s">
        <v>3255</v>
      </c>
      <c r="N174" s="1" t="s">
        <v>3643</v>
      </c>
      <c r="AM174" s="10">
        <f>IF(F174&lt;&gt;0,#REF!,0)</f>
        <v>0</v>
      </c>
    </row>
    <row r="175" spans="1:39" x14ac:dyDescent="0.25">
      <c r="A175" s="1" t="s">
        <v>781</v>
      </c>
      <c r="B175" s="1">
        <v>4</v>
      </c>
      <c r="C175" s="1">
        <v>36</v>
      </c>
      <c r="D175" s="1" t="s">
        <v>3644</v>
      </c>
      <c r="E175" s="1" t="s">
        <v>3645</v>
      </c>
      <c r="F175" s="8">
        <v>0</v>
      </c>
      <c r="G175" s="9">
        <v>4</v>
      </c>
      <c r="H175" s="1" t="s">
        <v>3254</v>
      </c>
      <c r="I175" s="10">
        <v>0.61239999499999997</v>
      </c>
      <c r="J175" s="10">
        <v>3.9999999000000001E-2</v>
      </c>
      <c r="K175" s="10">
        <v>0.82400000100000004</v>
      </c>
      <c r="L175" s="10">
        <v>0.13600000700000001</v>
      </c>
      <c r="M175" s="1" t="s">
        <v>3304</v>
      </c>
      <c r="N175" s="1" t="s">
        <v>3646</v>
      </c>
      <c r="AM175" s="10">
        <f>IF(F175&lt;&gt;0,#REF!,0)</f>
        <v>0</v>
      </c>
    </row>
    <row r="176" spans="1:39" x14ac:dyDescent="0.25">
      <c r="A176" s="1" t="s">
        <v>781</v>
      </c>
      <c r="B176" s="1">
        <v>7</v>
      </c>
      <c r="C176" s="1">
        <v>204</v>
      </c>
      <c r="D176" s="1" t="s">
        <v>3647</v>
      </c>
      <c r="E176" s="1" t="s">
        <v>3648</v>
      </c>
      <c r="F176" s="8">
        <v>0</v>
      </c>
      <c r="G176" s="9">
        <v>2</v>
      </c>
      <c r="H176" s="1" t="s">
        <v>3254</v>
      </c>
      <c r="I176" s="10">
        <v>0.29600000399999998</v>
      </c>
      <c r="J176" s="10">
        <v>0.163000003</v>
      </c>
      <c r="K176" s="10">
        <v>0.61000001400000003</v>
      </c>
      <c r="L176" s="10">
        <v>0.22699999800000001</v>
      </c>
      <c r="M176" s="1" t="s">
        <v>3304</v>
      </c>
      <c r="N176" s="1" t="s">
        <v>3649</v>
      </c>
      <c r="AM176" s="10">
        <f>IF(F176&lt;&gt;0,#REF!,0)</f>
        <v>0</v>
      </c>
    </row>
    <row r="177" spans="1:39" x14ac:dyDescent="0.25">
      <c r="A177" s="1" t="s">
        <v>814</v>
      </c>
      <c r="B177" s="1">
        <v>5</v>
      </c>
      <c r="C177" s="1">
        <v>62</v>
      </c>
      <c r="D177" s="1" t="s">
        <v>3650</v>
      </c>
      <c r="E177" s="1" t="s">
        <v>3651</v>
      </c>
      <c r="F177" s="8">
        <v>0</v>
      </c>
      <c r="G177" s="9">
        <v>5</v>
      </c>
      <c r="H177" s="1" t="s">
        <v>3254</v>
      </c>
      <c r="I177" s="10">
        <v>0.92510002899999999</v>
      </c>
      <c r="J177" s="10">
        <v>0</v>
      </c>
      <c r="K177" s="10">
        <v>0.82099997999999996</v>
      </c>
      <c r="L177" s="10">
        <v>0.17900000499999999</v>
      </c>
      <c r="M177" s="1" t="s">
        <v>3260</v>
      </c>
      <c r="N177" s="1" t="s">
        <v>3652</v>
      </c>
      <c r="AM177" s="10">
        <f>IF(F177&lt;&gt;0,#REF!,0)</f>
        <v>0</v>
      </c>
    </row>
    <row r="178" spans="1:39" x14ac:dyDescent="0.25">
      <c r="A178" s="1" t="s">
        <v>814</v>
      </c>
      <c r="B178" s="1">
        <v>4</v>
      </c>
      <c r="C178" s="1">
        <v>51</v>
      </c>
      <c r="D178" s="1" t="s">
        <v>3653</v>
      </c>
      <c r="E178" s="1" t="s">
        <v>3654</v>
      </c>
      <c r="F178" s="8">
        <v>0</v>
      </c>
      <c r="G178" s="9">
        <v>5</v>
      </c>
      <c r="H178" s="1" t="s">
        <v>3254</v>
      </c>
      <c r="I178" s="10">
        <v>0.94599997999999996</v>
      </c>
      <c r="J178" s="10">
        <v>0</v>
      </c>
      <c r="K178" s="10">
        <v>0.795000017</v>
      </c>
      <c r="L178" s="10">
        <v>0.20499999799999999</v>
      </c>
      <c r="M178" s="1" t="s">
        <v>3260</v>
      </c>
      <c r="N178" s="1" t="s">
        <v>3655</v>
      </c>
      <c r="AM178" s="10">
        <f>IF(F178&lt;&gt;0,#REF!,0)</f>
        <v>0</v>
      </c>
    </row>
    <row r="179" spans="1:39" x14ac:dyDescent="0.25">
      <c r="A179" s="1" t="s">
        <v>814</v>
      </c>
      <c r="B179" s="1">
        <v>7</v>
      </c>
      <c r="C179" s="1">
        <v>157</v>
      </c>
      <c r="D179" s="1" t="s">
        <v>819</v>
      </c>
      <c r="E179" s="1" t="s">
        <v>820</v>
      </c>
      <c r="F179" s="8">
        <v>0</v>
      </c>
      <c r="G179" s="9">
        <v>4</v>
      </c>
      <c r="H179" s="1" t="s">
        <v>3254</v>
      </c>
      <c r="I179" s="10">
        <v>0.24840000300000001</v>
      </c>
      <c r="J179" s="10">
        <v>6.7000002000000003E-2</v>
      </c>
      <c r="K179" s="10">
        <v>0.85000002399999997</v>
      </c>
      <c r="L179" s="10">
        <v>8.2999997000000006E-2</v>
      </c>
      <c r="M179" s="1" t="s">
        <v>3260</v>
      </c>
      <c r="N179" s="1" t="s">
        <v>3656</v>
      </c>
      <c r="AM179" s="10">
        <f>IF(F179&lt;&gt;0,#REF!,0)</f>
        <v>0</v>
      </c>
    </row>
    <row r="180" spans="1:39" x14ac:dyDescent="0.25">
      <c r="A180" s="1" t="s">
        <v>814</v>
      </c>
      <c r="B180" s="1">
        <v>8</v>
      </c>
      <c r="C180" s="1">
        <v>219</v>
      </c>
      <c r="D180" s="1" t="s">
        <v>821</v>
      </c>
      <c r="E180" s="1" t="s">
        <v>822</v>
      </c>
      <c r="F180" s="8">
        <v>0</v>
      </c>
      <c r="G180" s="9">
        <v>1</v>
      </c>
      <c r="H180" s="1" t="s">
        <v>3254</v>
      </c>
      <c r="I180" s="10">
        <v>0</v>
      </c>
      <c r="J180" s="10">
        <v>0</v>
      </c>
      <c r="K180" s="10">
        <v>1</v>
      </c>
      <c r="L180" s="10">
        <v>0</v>
      </c>
      <c r="M180" s="1" t="s">
        <v>3255</v>
      </c>
      <c r="N180" s="1" t="s">
        <v>3657</v>
      </c>
      <c r="AM180" s="10">
        <f>IF(F180&lt;&gt;0,#REF!,0)</f>
        <v>0</v>
      </c>
    </row>
    <row r="181" spans="1:39" x14ac:dyDescent="0.25">
      <c r="A181" s="1" t="s">
        <v>814</v>
      </c>
      <c r="B181" s="1">
        <v>14</v>
      </c>
      <c r="C181" s="1">
        <v>494</v>
      </c>
      <c r="D181" s="1" t="s">
        <v>3658</v>
      </c>
      <c r="E181" s="1" t="s">
        <v>3659</v>
      </c>
      <c r="F181" s="8">
        <v>0</v>
      </c>
      <c r="G181" s="9">
        <v>1</v>
      </c>
      <c r="H181" s="1" t="s">
        <v>3254</v>
      </c>
      <c r="I181" s="10">
        <v>0.36120000499999999</v>
      </c>
      <c r="J181" s="10">
        <v>0</v>
      </c>
      <c r="K181" s="10">
        <v>0.85699999299999996</v>
      </c>
      <c r="L181" s="10">
        <v>0.14300000700000001</v>
      </c>
      <c r="M181" s="1" t="s">
        <v>3255</v>
      </c>
      <c r="N181" s="1" t="s">
        <v>3660</v>
      </c>
      <c r="AM181" s="10">
        <f>IF(F181&lt;&gt;0,#REF!,0)</f>
        <v>0</v>
      </c>
    </row>
    <row r="182" spans="1:39" x14ac:dyDescent="0.25">
      <c r="A182" s="1" t="s">
        <v>814</v>
      </c>
      <c r="B182" s="1">
        <v>7</v>
      </c>
      <c r="C182" s="1">
        <v>114</v>
      </c>
      <c r="D182" s="1" t="s">
        <v>833</v>
      </c>
      <c r="E182" s="1" t="s">
        <v>834</v>
      </c>
      <c r="F182" s="8">
        <v>0</v>
      </c>
      <c r="G182" s="9">
        <v>5</v>
      </c>
      <c r="H182" s="1" t="s">
        <v>3254</v>
      </c>
      <c r="I182" s="10">
        <v>0.91360002799999995</v>
      </c>
      <c r="J182" s="10">
        <v>3.2000002E-2</v>
      </c>
      <c r="K182" s="10">
        <v>0.79699999099999996</v>
      </c>
      <c r="L182" s="10">
        <v>0.17100000400000001</v>
      </c>
      <c r="M182" s="1" t="s">
        <v>3255</v>
      </c>
      <c r="N182" s="1" t="s">
        <v>3661</v>
      </c>
      <c r="AM182" s="10">
        <f>IF(F182&lt;&gt;0,#REF!,0)</f>
        <v>0</v>
      </c>
    </row>
    <row r="183" spans="1:39" x14ac:dyDescent="0.25">
      <c r="A183" s="1" t="s">
        <v>814</v>
      </c>
      <c r="B183" s="1">
        <v>7</v>
      </c>
      <c r="C183" s="1">
        <v>112</v>
      </c>
      <c r="D183" s="1" t="s">
        <v>3662</v>
      </c>
      <c r="E183" s="1" t="s">
        <v>3663</v>
      </c>
      <c r="F183" s="8">
        <v>0</v>
      </c>
      <c r="G183" s="9">
        <v>1</v>
      </c>
      <c r="H183" s="1" t="s">
        <v>3254</v>
      </c>
      <c r="I183" s="10">
        <v>0.68739998300000005</v>
      </c>
      <c r="J183" s="10">
        <v>0</v>
      </c>
      <c r="K183" s="10">
        <v>0.83200001700000004</v>
      </c>
      <c r="L183" s="10">
        <v>0.16799999800000001</v>
      </c>
      <c r="M183" s="1" t="s">
        <v>3255</v>
      </c>
      <c r="N183" s="1" t="s">
        <v>3664</v>
      </c>
      <c r="AM183" s="10">
        <f>IF(F183&lt;&gt;0,#REF!,0)</f>
        <v>0</v>
      </c>
    </row>
    <row r="184" spans="1:39" x14ac:dyDescent="0.25">
      <c r="A184" s="1" t="s">
        <v>814</v>
      </c>
      <c r="B184" s="1">
        <v>8</v>
      </c>
      <c r="C184" s="1">
        <v>218</v>
      </c>
      <c r="D184" s="1" t="s">
        <v>843</v>
      </c>
      <c r="E184" s="1" t="s">
        <v>844</v>
      </c>
      <c r="F184" s="8">
        <v>0</v>
      </c>
      <c r="G184" s="9">
        <v>2</v>
      </c>
      <c r="H184" s="1" t="s">
        <v>3254</v>
      </c>
      <c r="I184" s="10">
        <v>0.47029998899999997</v>
      </c>
      <c r="J184" s="10">
        <v>0</v>
      </c>
      <c r="K184" s="10">
        <v>0.69599997999999996</v>
      </c>
      <c r="L184" s="10">
        <v>0.30399999</v>
      </c>
      <c r="M184" s="1" t="s">
        <v>3255</v>
      </c>
      <c r="N184" s="1" t="s">
        <v>3665</v>
      </c>
      <c r="AM184" s="10">
        <f>IF(F184&lt;&gt;0,#REF!,0)</f>
        <v>0</v>
      </c>
    </row>
    <row r="185" spans="1:39" x14ac:dyDescent="0.25">
      <c r="A185" s="1" t="s">
        <v>814</v>
      </c>
      <c r="B185" s="1">
        <v>10</v>
      </c>
      <c r="C185" s="1">
        <v>296</v>
      </c>
      <c r="D185" s="1" t="s">
        <v>3666</v>
      </c>
      <c r="E185" s="1" t="s">
        <v>3667</v>
      </c>
      <c r="F185" s="8">
        <v>0</v>
      </c>
      <c r="G185" s="9">
        <v>1</v>
      </c>
      <c r="H185" s="1" t="s">
        <v>3254</v>
      </c>
      <c r="I185" s="10">
        <v>-0.40189999300000001</v>
      </c>
      <c r="J185" s="10">
        <v>0.14300000700000001</v>
      </c>
      <c r="K185" s="10">
        <v>0.771000028</v>
      </c>
      <c r="L185" s="10">
        <v>8.6000003000000005E-2</v>
      </c>
      <c r="M185" s="1" t="s">
        <v>3255</v>
      </c>
      <c r="N185" s="1" t="s">
        <v>3668</v>
      </c>
      <c r="AM185" s="10">
        <f>IF(F185&lt;&gt;0,#REF!,0)</f>
        <v>0</v>
      </c>
    </row>
    <row r="186" spans="1:39" x14ac:dyDescent="0.25">
      <c r="A186" s="1" t="s">
        <v>847</v>
      </c>
      <c r="B186" s="1">
        <v>13</v>
      </c>
      <c r="C186" s="1">
        <v>502</v>
      </c>
      <c r="D186" s="1" t="s">
        <v>3669</v>
      </c>
      <c r="E186" s="1" t="s">
        <v>3670</v>
      </c>
      <c r="F186" s="8">
        <v>0</v>
      </c>
      <c r="G186" s="9">
        <v>2</v>
      </c>
      <c r="H186" s="1" t="s">
        <v>3254</v>
      </c>
      <c r="I186" s="10">
        <v>0.81260001699999995</v>
      </c>
      <c r="J186" s="10">
        <v>0</v>
      </c>
      <c r="K186" s="10">
        <v>0.72699999800000004</v>
      </c>
      <c r="L186" s="10">
        <v>0.27300000200000002</v>
      </c>
      <c r="M186" s="1" t="s">
        <v>3260</v>
      </c>
      <c r="N186" s="1" t="s">
        <v>3671</v>
      </c>
      <c r="AM186" s="10">
        <f>IF(F186&lt;&gt;0,#REF!,0)</f>
        <v>0</v>
      </c>
    </row>
    <row r="187" spans="1:39" x14ac:dyDescent="0.25">
      <c r="A187" s="1" t="s">
        <v>847</v>
      </c>
      <c r="B187" s="1">
        <v>6</v>
      </c>
      <c r="C187" s="1">
        <v>114</v>
      </c>
      <c r="D187" s="1" t="s">
        <v>3672</v>
      </c>
      <c r="E187" s="1" t="s">
        <v>3673</v>
      </c>
      <c r="F187" s="8">
        <v>0</v>
      </c>
      <c r="G187" s="9">
        <v>6</v>
      </c>
      <c r="H187" s="1" t="s">
        <v>3254</v>
      </c>
      <c r="I187" s="10">
        <v>0.98019999300000005</v>
      </c>
      <c r="J187" s="10">
        <v>0</v>
      </c>
      <c r="K187" s="10">
        <v>0.786000013</v>
      </c>
      <c r="L187" s="10">
        <v>0.21400000199999999</v>
      </c>
      <c r="M187" s="1" t="s">
        <v>3255</v>
      </c>
      <c r="N187" s="1" t="s">
        <v>3674</v>
      </c>
      <c r="AM187" s="10">
        <f>IF(F187&lt;&gt;0,#REF!,0)</f>
        <v>0</v>
      </c>
    </row>
    <row r="188" spans="1:39" x14ac:dyDescent="0.25">
      <c r="A188" s="1" t="s">
        <v>847</v>
      </c>
      <c r="B188" s="1">
        <v>13</v>
      </c>
      <c r="C188" s="1">
        <v>466</v>
      </c>
      <c r="D188" s="1" t="s">
        <v>3675</v>
      </c>
      <c r="E188" s="1" t="s">
        <v>3676</v>
      </c>
      <c r="F188" s="8">
        <v>0</v>
      </c>
      <c r="G188" s="9">
        <v>6</v>
      </c>
      <c r="H188" s="1" t="s">
        <v>3254</v>
      </c>
      <c r="I188" s="10">
        <v>0.74299997100000004</v>
      </c>
      <c r="J188" s="10">
        <v>7.6999999999999999E-2</v>
      </c>
      <c r="K188" s="10">
        <v>0.791000009</v>
      </c>
      <c r="L188" s="10">
        <v>0.13199999900000001</v>
      </c>
      <c r="M188" s="1" t="s">
        <v>3255</v>
      </c>
      <c r="N188" s="1" t="s">
        <v>3677</v>
      </c>
      <c r="AM188" s="10">
        <f>IF(F188&lt;&gt;0,#REF!,0)</f>
        <v>0</v>
      </c>
    </row>
    <row r="189" spans="1:39" x14ac:dyDescent="0.25">
      <c r="A189" s="1" t="s">
        <v>847</v>
      </c>
      <c r="B189" s="1">
        <v>5</v>
      </c>
      <c r="C189" s="1">
        <v>55</v>
      </c>
      <c r="D189" s="1" t="s">
        <v>3678</v>
      </c>
      <c r="E189" s="1" t="s">
        <v>3679</v>
      </c>
      <c r="F189" s="8">
        <v>0</v>
      </c>
      <c r="G189" s="9">
        <v>7</v>
      </c>
      <c r="H189" s="1" t="s">
        <v>3254</v>
      </c>
      <c r="I189" s="10">
        <v>0.94770002399999997</v>
      </c>
      <c r="J189" s="10">
        <v>0</v>
      </c>
      <c r="K189" s="10">
        <v>0.79400002999999997</v>
      </c>
      <c r="L189" s="10">
        <v>0.20599999999999999</v>
      </c>
      <c r="M189" s="1" t="s">
        <v>3255</v>
      </c>
      <c r="N189" s="1" t="s">
        <v>3680</v>
      </c>
      <c r="AM189" s="10">
        <f>IF(F189&lt;&gt;0,#REF!,0)</f>
        <v>0</v>
      </c>
    </row>
    <row r="190" spans="1:39" x14ac:dyDescent="0.25">
      <c r="A190" s="1" t="s">
        <v>847</v>
      </c>
      <c r="B190" s="1">
        <v>6</v>
      </c>
      <c r="C190" s="1">
        <v>115</v>
      </c>
      <c r="D190" s="1" t="s">
        <v>868</v>
      </c>
      <c r="E190" s="1" t="s">
        <v>869</v>
      </c>
      <c r="F190" s="8">
        <v>0</v>
      </c>
      <c r="G190" s="9">
        <v>3</v>
      </c>
      <c r="H190" s="1" t="s">
        <v>3254</v>
      </c>
      <c r="I190" s="10">
        <v>0.34000000400000002</v>
      </c>
      <c r="J190" s="10">
        <v>0</v>
      </c>
      <c r="K190" s="10">
        <v>0.948000014</v>
      </c>
      <c r="L190" s="10">
        <v>5.2000000999999997E-2</v>
      </c>
      <c r="M190" s="1" t="s">
        <v>3255</v>
      </c>
      <c r="N190" s="1" t="s">
        <v>3681</v>
      </c>
      <c r="AM190" s="10">
        <f>IF(F190&lt;&gt;0,#REF!,0)</f>
        <v>0</v>
      </c>
    </row>
    <row r="191" spans="1:39" x14ac:dyDescent="0.25">
      <c r="A191" s="1" t="s">
        <v>847</v>
      </c>
      <c r="B191" s="1">
        <v>13</v>
      </c>
      <c r="C191" s="1">
        <v>498</v>
      </c>
      <c r="D191" s="1" t="s">
        <v>3682</v>
      </c>
      <c r="E191" s="1" t="s">
        <v>3683</v>
      </c>
      <c r="F191" s="8">
        <v>0</v>
      </c>
      <c r="G191" s="9">
        <v>5</v>
      </c>
      <c r="H191" s="1" t="s">
        <v>3254</v>
      </c>
      <c r="I191" s="10">
        <v>0.81260001699999995</v>
      </c>
      <c r="J191" s="10">
        <v>5.8999999999999997E-2</v>
      </c>
      <c r="K191" s="10">
        <v>0.69599997999999996</v>
      </c>
      <c r="L191" s="10">
        <v>0.24500000499999999</v>
      </c>
      <c r="M191" s="1" t="s">
        <v>3255</v>
      </c>
      <c r="N191" s="1" t="s">
        <v>3684</v>
      </c>
      <c r="AM191" s="10">
        <f>IF(F191&lt;&gt;0,#REF!,0)</f>
        <v>0</v>
      </c>
    </row>
    <row r="192" spans="1:39" x14ac:dyDescent="0.25">
      <c r="A192" s="1" t="s">
        <v>847</v>
      </c>
      <c r="B192" s="1">
        <v>13</v>
      </c>
      <c r="C192" s="1">
        <v>514</v>
      </c>
      <c r="D192" s="1" t="s">
        <v>3685</v>
      </c>
      <c r="E192" s="1" t="s">
        <v>3686</v>
      </c>
      <c r="F192" s="8">
        <v>0</v>
      </c>
      <c r="G192" s="9">
        <v>1</v>
      </c>
      <c r="H192" s="1" t="s">
        <v>3254</v>
      </c>
      <c r="I192" s="10">
        <v>0.36120000499999999</v>
      </c>
      <c r="J192" s="10">
        <v>0</v>
      </c>
      <c r="K192" s="10">
        <v>0.86500001000000004</v>
      </c>
      <c r="L192" s="10">
        <v>0.13500000500000001</v>
      </c>
      <c r="M192" s="1" t="s">
        <v>3255</v>
      </c>
      <c r="N192" s="1" t="s">
        <v>3665</v>
      </c>
      <c r="AM192" s="10">
        <f>IF(F192&lt;&gt;0,#REF!,0)</f>
        <v>0</v>
      </c>
    </row>
    <row r="193" spans="1:39" x14ac:dyDescent="0.25">
      <c r="A193" s="1" t="s">
        <v>847</v>
      </c>
      <c r="B193" s="1">
        <v>5</v>
      </c>
      <c r="C193" s="1">
        <v>99</v>
      </c>
      <c r="D193" s="1" t="s">
        <v>880</v>
      </c>
      <c r="E193" s="1" t="s">
        <v>881</v>
      </c>
      <c r="F193" s="8">
        <v>0</v>
      </c>
      <c r="G193" s="9">
        <v>3</v>
      </c>
      <c r="H193" s="1" t="s">
        <v>3254</v>
      </c>
      <c r="I193" s="10">
        <v>0.65969997599999997</v>
      </c>
      <c r="J193" s="10">
        <v>0</v>
      </c>
      <c r="K193" s="10">
        <v>0.88099998199999996</v>
      </c>
      <c r="L193" s="10">
        <v>0.11900000299999999</v>
      </c>
      <c r="M193" s="1" t="s">
        <v>3260</v>
      </c>
      <c r="N193" s="1" t="s">
        <v>3687</v>
      </c>
      <c r="AM193" s="10">
        <f>IF(F193&lt;&gt;0,#REF!,0)</f>
        <v>0</v>
      </c>
    </row>
    <row r="194" spans="1:39" x14ac:dyDescent="0.25">
      <c r="A194" s="1" t="s">
        <v>882</v>
      </c>
      <c r="B194" s="1">
        <v>3</v>
      </c>
      <c r="C194" s="1">
        <v>27</v>
      </c>
      <c r="D194" s="1" t="s">
        <v>885</v>
      </c>
      <c r="E194" s="1" t="s">
        <v>886</v>
      </c>
      <c r="F194" s="8">
        <v>0</v>
      </c>
      <c r="G194" s="9">
        <v>4</v>
      </c>
      <c r="H194" s="1" t="s">
        <v>3254</v>
      </c>
      <c r="I194" s="10">
        <v>-0.27480000300000001</v>
      </c>
      <c r="J194" s="10">
        <v>0.123999998</v>
      </c>
      <c r="K194" s="10">
        <v>0.81599998500000004</v>
      </c>
      <c r="L194" s="10">
        <v>5.9999998999999998E-2</v>
      </c>
      <c r="M194" s="1" t="s">
        <v>3255</v>
      </c>
      <c r="N194" s="1" t="s">
        <v>3688</v>
      </c>
      <c r="AM194" s="10">
        <f>IF(F194&lt;&gt;0,#REF!,0)</f>
        <v>0</v>
      </c>
    </row>
    <row r="195" spans="1:39" x14ac:dyDescent="0.25">
      <c r="A195" s="1" t="s">
        <v>882</v>
      </c>
      <c r="B195" s="1">
        <v>8</v>
      </c>
      <c r="C195" s="1">
        <v>174</v>
      </c>
      <c r="D195" s="1" t="s">
        <v>3689</v>
      </c>
      <c r="E195" s="1" t="s">
        <v>3690</v>
      </c>
      <c r="F195" s="8">
        <v>0</v>
      </c>
      <c r="G195" s="9">
        <v>1</v>
      </c>
      <c r="H195" s="1" t="s">
        <v>3254</v>
      </c>
      <c r="I195" s="10">
        <v>0.27320000500000002</v>
      </c>
      <c r="J195" s="10">
        <v>0</v>
      </c>
      <c r="K195" s="10">
        <v>0.87000000499999997</v>
      </c>
      <c r="L195" s="10">
        <v>0.12999999500000001</v>
      </c>
      <c r="M195" s="1" t="s">
        <v>3255</v>
      </c>
      <c r="N195" s="1" t="s">
        <v>3691</v>
      </c>
      <c r="AM195" s="10">
        <f>IF(F195&lt;&gt;0,#REF!,0)</f>
        <v>0</v>
      </c>
    </row>
    <row r="196" spans="1:39" x14ac:dyDescent="0.25">
      <c r="A196" s="1" t="s">
        <v>882</v>
      </c>
      <c r="B196" s="1">
        <v>3</v>
      </c>
      <c r="C196" s="1">
        <v>33</v>
      </c>
      <c r="D196" s="1" t="s">
        <v>3692</v>
      </c>
      <c r="E196" s="1" t="s">
        <v>3693</v>
      </c>
      <c r="F196" s="8">
        <v>0</v>
      </c>
      <c r="G196" s="9">
        <v>5</v>
      </c>
      <c r="H196" s="1" t="s">
        <v>3254</v>
      </c>
      <c r="I196" s="10">
        <v>-0.61239999499999997</v>
      </c>
      <c r="J196" s="10">
        <v>0.112000003</v>
      </c>
      <c r="K196" s="10">
        <v>0.83099997000000003</v>
      </c>
      <c r="L196" s="10">
        <v>5.7000000000000002E-2</v>
      </c>
      <c r="M196" s="1" t="s">
        <v>3255</v>
      </c>
      <c r="N196" s="1" t="s">
        <v>3694</v>
      </c>
      <c r="AM196" s="10">
        <f>IF(F196&lt;&gt;0,#REF!,0)</f>
        <v>0</v>
      </c>
    </row>
    <row r="197" spans="1:39" x14ac:dyDescent="0.25">
      <c r="A197" s="1" t="s">
        <v>882</v>
      </c>
      <c r="B197" s="1">
        <v>3</v>
      </c>
      <c r="C197" s="1">
        <v>34</v>
      </c>
      <c r="D197" s="1" t="s">
        <v>897</v>
      </c>
      <c r="E197" s="1" t="s">
        <v>898</v>
      </c>
      <c r="F197" s="8">
        <v>0</v>
      </c>
      <c r="G197" s="9">
        <v>3</v>
      </c>
      <c r="H197" s="1" t="s">
        <v>3254</v>
      </c>
      <c r="I197" s="10">
        <v>-0.55739998800000001</v>
      </c>
      <c r="J197" s="10">
        <v>9.4999999000000002E-2</v>
      </c>
      <c r="K197" s="10">
        <v>0.87199997900000004</v>
      </c>
      <c r="L197" s="10">
        <v>3.3000000000000002E-2</v>
      </c>
      <c r="M197" s="1" t="s">
        <v>3255</v>
      </c>
      <c r="N197" s="1" t="s">
        <v>3695</v>
      </c>
      <c r="AM197" s="10">
        <f>IF(F197&lt;&gt;0,#REF!,0)</f>
        <v>0</v>
      </c>
    </row>
    <row r="198" spans="1:39" x14ac:dyDescent="0.25">
      <c r="A198" s="1" t="s">
        <v>882</v>
      </c>
      <c r="B198" s="1">
        <v>8</v>
      </c>
      <c r="C198" s="1">
        <v>171</v>
      </c>
      <c r="D198" s="1" t="s">
        <v>3696</v>
      </c>
      <c r="E198" s="1" t="s">
        <v>3697</v>
      </c>
      <c r="F198" s="8">
        <v>0</v>
      </c>
      <c r="G198" s="9">
        <v>2</v>
      </c>
      <c r="H198" s="1" t="s">
        <v>3254</v>
      </c>
      <c r="I198" s="10">
        <v>0.49390000099999998</v>
      </c>
      <c r="J198" s="10">
        <v>0</v>
      </c>
      <c r="K198" s="10">
        <v>0.89999997600000003</v>
      </c>
      <c r="L198" s="10">
        <v>0.10000000100000001</v>
      </c>
      <c r="M198" s="1" t="s">
        <v>3255</v>
      </c>
      <c r="N198" s="1" t="s">
        <v>3698</v>
      </c>
      <c r="AM198" s="10">
        <f>IF(F198&lt;&gt;0,#REF!,0)</f>
        <v>0</v>
      </c>
    </row>
    <row r="199" spans="1:39" x14ac:dyDescent="0.25">
      <c r="A199" s="1" t="s">
        <v>882</v>
      </c>
      <c r="B199" s="1">
        <v>3</v>
      </c>
      <c r="C199" s="1">
        <v>25</v>
      </c>
      <c r="D199" s="1" t="s">
        <v>901</v>
      </c>
      <c r="E199" s="1" t="s">
        <v>902</v>
      </c>
      <c r="F199" s="8">
        <v>0</v>
      </c>
      <c r="G199" s="9">
        <v>2</v>
      </c>
      <c r="H199" s="1" t="s">
        <v>3254</v>
      </c>
      <c r="I199" s="10">
        <v>-0.51059997099999999</v>
      </c>
      <c r="J199" s="10">
        <v>0.28099998799999998</v>
      </c>
      <c r="K199" s="10">
        <v>0.71899998200000004</v>
      </c>
      <c r="L199" s="10">
        <v>0</v>
      </c>
      <c r="M199" s="1" t="s">
        <v>3255</v>
      </c>
      <c r="N199" s="1" t="s">
        <v>3699</v>
      </c>
      <c r="AM199" s="10">
        <f>IF(F199&lt;&gt;0,#REF!,0)</f>
        <v>0</v>
      </c>
    </row>
    <row r="200" spans="1:39" x14ac:dyDescent="0.25">
      <c r="A200" s="1" t="s">
        <v>882</v>
      </c>
      <c r="B200" s="1">
        <v>3</v>
      </c>
      <c r="C200" s="1">
        <v>23</v>
      </c>
      <c r="D200" s="1" t="s">
        <v>3700</v>
      </c>
      <c r="E200" s="1" t="s">
        <v>3701</v>
      </c>
      <c r="F200" s="8">
        <v>0</v>
      </c>
      <c r="G200" s="9">
        <v>5</v>
      </c>
      <c r="H200" s="1" t="s">
        <v>3254</v>
      </c>
      <c r="I200" s="10">
        <v>0.38269999599999999</v>
      </c>
      <c r="J200" s="10">
        <v>5.8999999999999997E-2</v>
      </c>
      <c r="K200" s="10">
        <v>0.855000019</v>
      </c>
      <c r="L200" s="10">
        <v>8.6000003000000005E-2</v>
      </c>
      <c r="M200" s="1" t="s">
        <v>3255</v>
      </c>
      <c r="N200" s="1" t="s">
        <v>3702</v>
      </c>
      <c r="AM200" s="10">
        <f>IF(F200&lt;&gt;0,#REF!,0)</f>
        <v>0</v>
      </c>
    </row>
    <row r="201" spans="1:39" x14ac:dyDescent="0.25">
      <c r="A201" s="1" t="s">
        <v>882</v>
      </c>
      <c r="B201" s="1">
        <v>5</v>
      </c>
      <c r="C201" s="1">
        <v>83</v>
      </c>
      <c r="D201" s="1" t="s">
        <v>3703</v>
      </c>
      <c r="E201" s="1" t="s">
        <v>3704</v>
      </c>
      <c r="F201" s="8">
        <v>0</v>
      </c>
      <c r="G201" s="9">
        <v>7</v>
      </c>
      <c r="H201" s="1" t="s">
        <v>3254</v>
      </c>
      <c r="I201" s="10">
        <v>0.61239999499999997</v>
      </c>
      <c r="J201" s="10">
        <v>2.1000000000000001E-2</v>
      </c>
      <c r="K201" s="10">
        <v>0.91000002599999996</v>
      </c>
      <c r="L201" s="10">
        <v>6.8999998000000007E-2</v>
      </c>
      <c r="M201" s="1" t="s">
        <v>3260</v>
      </c>
      <c r="N201" s="1" t="s">
        <v>3705</v>
      </c>
      <c r="AM201" s="10">
        <f>IF(F201&lt;&gt;0,#REF!,0)</f>
        <v>0</v>
      </c>
    </row>
    <row r="202" spans="1:39" x14ac:dyDescent="0.25">
      <c r="A202" s="1" t="s">
        <v>917</v>
      </c>
      <c r="B202" s="1">
        <v>10</v>
      </c>
      <c r="C202" s="1">
        <v>304</v>
      </c>
      <c r="D202" s="1" t="s">
        <v>918</v>
      </c>
      <c r="E202" s="1" t="s">
        <v>919</v>
      </c>
      <c r="F202" s="8">
        <v>0</v>
      </c>
      <c r="G202" s="9">
        <v>2</v>
      </c>
      <c r="H202" s="1" t="s">
        <v>3254</v>
      </c>
      <c r="I202" s="10">
        <v>5.1600001999999999E-2</v>
      </c>
      <c r="J202" s="10">
        <v>7.1000002000000006E-2</v>
      </c>
      <c r="K202" s="10">
        <v>0.85299998499999996</v>
      </c>
      <c r="L202" s="10">
        <v>7.5999997999999999E-2</v>
      </c>
      <c r="M202" s="1" t="s">
        <v>3255</v>
      </c>
      <c r="N202" s="1" t="s">
        <v>3706</v>
      </c>
      <c r="AM202" s="10">
        <f>IF(F202&lt;&gt;0,#REF!,0)</f>
        <v>0</v>
      </c>
    </row>
    <row r="203" spans="1:39" x14ac:dyDescent="0.25">
      <c r="A203" s="1" t="s">
        <v>917</v>
      </c>
      <c r="B203" s="1">
        <v>8</v>
      </c>
      <c r="C203" s="1">
        <v>237</v>
      </c>
      <c r="D203" s="1" t="s">
        <v>920</v>
      </c>
      <c r="E203" s="1" t="s">
        <v>921</v>
      </c>
      <c r="F203" s="8">
        <v>0</v>
      </c>
      <c r="G203" s="9">
        <v>2</v>
      </c>
      <c r="H203" s="1" t="s">
        <v>3254</v>
      </c>
      <c r="I203" s="10">
        <v>0.68080002100000003</v>
      </c>
      <c r="J203" s="10">
        <v>0</v>
      </c>
      <c r="K203" s="10">
        <v>0.86100000099999996</v>
      </c>
      <c r="L203" s="10">
        <v>0.13899999900000001</v>
      </c>
      <c r="M203" s="1" t="s">
        <v>3255</v>
      </c>
      <c r="N203" s="1" t="s">
        <v>3707</v>
      </c>
      <c r="AM203" s="10">
        <f>IF(F203&lt;&gt;0,#REF!,0)</f>
        <v>0</v>
      </c>
    </row>
    <row r="204" spans="1:39" x14ac:dyDescent="0.25">
      <c r="A204" s="1" t="s">
        <v>917</v>
      </c>
      <c r="B204" s="1">
        <v>5</v>
      </c>
      <c r="C204" s="1">
        <v>53</v>
      </c>
      <c r="D204" s="1" t="s">
        <v>922</v>
      </c>
      <c r="E204" s="1" t="s">
        <v>923</v>
      </c>
      <c r="F204" s="8">
        <v>0</v>
      </c>
      <c r="G204" s="9">
        <v>3</v>
      </c>
      <c r="H204" s="1" t="s">
        <v>3254</v>
      </c>
      <c r="I204" s="10">
        <v>0.226300001</v>
      </c>
      <c r="J204" s="10">
        <v>0</v>
      </c>
      <c r="K204" s="10">
        <v>0.93900001</v>
      </c>
      <c r="L204" s="10">
        <v>6.1000000999999998E-2</v>
      </c>
      <c r="M204" s="1" t="s">
        <v>3255</v>
      </c>
      <c r="N204" s="1" t="s">
        <v>3708</v>
      </c>
      <c r="AM204" s="10">
        <f>IF(F204&lt;&gt;0,#REF!,0)</f>
        <v>0</v>
      </c>
    </row>
    <row r="205" spans="1:39" x14ac:dyDescent="0.25">
      <c r="A205" s="1" t="s">
        <v>917</v>
      </c>
      <c r="B205" s="1">
        <v>8</v>
      </c>
      <c r="C205" s="1">
        <v>207</v>
      </c>
      <c r="D205" s="1" t="s">
        <v>924</v>
      </c>
      <c r="E205" s="1" t="s">
        <v>925</v>
      </c>
      <c r="F205" s="8">
        <v>0</v>
      </c>
      <c r="G205" s="9">
        <v>2</v>
      </c>
      <c r="H205" s="1" t="s">
        <v>3254</v>
      </c>
      <c r="I205" s="10">
        <v>0.69080001099999999</v>
      </c>
      <c r="J205" s="10">
        <v>0</v>
      </c>
      <c r="K205" s="10">
        <v>0.84799999000000004</v>
      </c>
      <c r="L205" s="10">
        <v>0.151999995</v>
      </c>
      <c r="M205" s="1" t="s">
        <v>3255</v>
      </c>
      <c r="N205" s="1" t="s">
        <v>3709</v>
      </c>
      <c r="AM205" s="10">
        <f>IF(F205&lt;&gt;0,#REF!,0)</f>
        <v>0</v>
      </c>
    </row>
    <row r="206" spans="1:39" x14ac:dyDescent="0.25">
      <c r="A206" s="1" t="s">
        <v>917</v>
      </c>
      <c r="B206" s="1">
        <v>8</v>
      </c>
      <c r="C206" s="1">
        <v>193</v>
      </c>
      <c r="D206" s="1" t="s">
        <v>3710</v>
      </c>
      <c r="E206" s="1" t="s">
        <v>3711</v>
      </c>
      <c r="F206" s="8">
        <v>0</v>
      </c>
      <c r="G206" s="9">
        <v>3</v>
      </c>
      <c r="H206" s="1" t="s">
        <v>3254</v>
      </c>
      <c r="I206" s="10">
        <v>0.69010001399999998</v>
      </c>
      <c r="J206" s="10">
        <v>3.7999999E-2</v>
      </c>
      <c r="K206" s="10">
        <v>0.86199998899999997</v>
      </c>
      <c r="L206" s="10">
        <v>0.10000000100000001</v>
      </c>
      <c r="M206" s="1" t="s">
        <v>3260</v>
      </c>
      <c r="N206" s="1" t="s">
        <v>3712</v>
      </c>
      <c r="AM206" s="10">
        <f>IF(F206&lt;&gt;0,#REF!,0)</f>
        <v>0</v>
      </c>
    </row>
    <row r="207" spans="1:39" x14ac:dyDescent="0.25">
      <c r="A207" s="1" t="s">
        <v>917</v>
      </c>
      <c r="B207" s="1">
        <v>8</v>
      </c>
      <c r="C207" s="1">
        <v>206</v>
      </c>
      <c r="D207" s="1" t="s">
        <v>928</v>
      </c>
      <c r="E207" s="1" t="s">
        <v>929</v>
      </c>
      <c r="F207" s="8">
        <v>0</v>
      </c>
      <c r="G207" s="9">
        <v>2</v>
      </c>
      <c r="H207" s="1" t="s">
        <v>3254</v>
      </c>
      <c r="I207" s="10">
        <v>0.79989999499999997</v>
      </c>
      <c r="J207" s="10">
        <v>6.4000003E-2</v>
      </c>
      <c r="K207" s="10">
        <v>0.75700002899999996</v>
      </c>
      <c r="L207" s="10">
        <v>0.17900000499999999</v>
      </c>
      <c r="M207" s="1" t="s">
        <v>3255</v>
      </c>
      <c r="N207" s="1" t="s">
        <v>3713</v>
      </c>
      <c r="AM207" s="10">
        <f>IF(F207&lt;&gt;0,#REF!,0)</f>
        <v>0</v>
      </c>
    </row>
    <row r="208" spans="1:39" x14ac:dyDescent="0.25">
      <c r="A208" s="1" t="s">
        <v>917</v>
      </c>
      <c r="B208" s="1">
        <v>6</v>
      </c>
      <c r="C208" s="1">
        <v>77</v>
      </c>
      <c r="D208" s="1" t="s">
        <v>932</v>
      </c>
      <c r="E208" s="1" t="s">
        <v>933</v>
      </c>
      <c r="F208" s="8">
        <v>0</v>
      </c>
      <c r="G208" s="9">
        <v>3</v>
      </c>
      <c r="H208" s="1" t="s">
        <v>3254</v>
      </c>
      <c r="I208" s="10">
        <v>-7.7200003000000003E-2</v>
      </c>
      <c r="J208" s="10">
        <v>9.7000003000000001E-2</v>
      </c>
      <c r="K208" s="10">
        <v>0.78700000000000003</v>
      </c>
      <c r="L208" s="10">
        <v>0.115000002</v>
      </c>
      <c r="M208" s="1" t="s">
        <v>3255</v>
      </c>
      <c r="N208" s="1" t="s">
        <v>3714</v>
      </c>
      <c r="AM208" s="10">
        <f>IF(F208&lt;&gt;0,#REF!,0)</f>
        <v>0</v>
      </c>
    </row>
    <row r="209" spans="1:39" x14ac:dyDescent="0.25">
      <c r="A209" s="1" t="s">
        <v>917</v>
      </c>
      <c r="B209" s="1">
        <v>4</v>
      </c>
      <c r="C209" s="1">
        <v>29</v>
      </c>
      <c r="D209" s="1" t="s">
        <v>3715</v>
      </c>
      <c r="E209" s="1" t="s">
        <v>3716</v>
      </c>
      <c r="F209" s="8">
        <v>0</v>
      </c>
      <c r="G209" s="9">
        <v>4</v>
      </c>
      <c r="H209" s="1" t="s">
        <v>3254</v>
      </c>
      <c r="I209" s="10">
        <v>0.27320000500000002</v>
      </c>
      <c r="J209" s="10">
        <v>0.10299999999999999</v>
      </c>
      <c r="K209" s="10">
        <v>0.769999981</v>
      </c>
      <c r="L209" s="10">
        <v>0.127000004</v>
      </c>
      <c r="M209" s="1" t="s">
        <v>3255</v>
      </c>
      <c r="N209" s="1" t="s">
        <v>3717</v>
      </c>
      <c r="AM209" s="10">
        <f>IF(F209&lt;&gt;0,#REF!,0)</f>
        <v>0</v>
      </c>
    </row>
    <row r="210" spans="1:39" x14ac:dyDescent="0.25">
      <c r="A210" s="1" t="s">
        <v>943</v>
      </c>
      <c r="B210" s="1">
        <v>5</v>
      </c>
      <c r="C210" s="1">
        <v>179</v>
      </c>
      <c r="D210" s="1" t="s">
        <v>3718</v>
      </c>
      <c r="E210" s="1" t="s">
        <v>3719</v>
      </c>
      <c r="F210" s="8">
        <v>0</v>
      </c>
      <c r="G210" s="9">
        <v>4</v>
      </c>
      <c r="H210" s="1" t="s">
        <v>3254</v>
      </c>
      <c r="I210" s="10">
        <v>0.9375</v>
      </c>
      <c r="J210" s="10">
        <v>5.4000000999999999E-2</v>
      </c>
      <c r="K210" s="10">
        <v>0.700999975</v>
      </c>
      <c r="L210" s="10">
        <v>0.24600000699999999</v>
      </c>
      <c r="M210" s="1" t="s">
        <v>3255</v>
      </c>
      <c r="N210" s="1" t="s">
        <v>3720</v>
      </c>
      <c r="AM210" s="10">
        <f>IF(F210&lt;&gt;0,#REF!,0)</f>
        <v>0</v>
      </c>
    </row>
    <row r="211" spans="1:39" x14ac:dyDescent="0.25">
      <c r="A211" s="1" t="s">
        <v>943</v>
      </c>
      <c r="B211" s="1">
        <v>1</v>
      </c>
      <c r="C211" s="1">
        <v>13</v>
      </c>
      <c r="D211" s="1" t="s">
        <v>950</v>
      </c>
      <c r="E211" s="1" t="s">
        <v>951</v>
      </c>
      <c r="F211" s="8">
        <v>0</v>
      </c>
      <c r="G211" s="9">
        <v>1</v>
      </c>
      <c r="H211" s="1" t="s">
        <v>3254</v>
      </c>
      <c r="I211" s="10">
        <v>0.55739998800000001</v>
      </c>
      <c r="J211" s="10">
        <v>0</v>
      </c>
      <c r="K211" s="10">
        <v>0.922999978</v>
      </c>
      <c r="L211" s="10">
        <v>7.6999999999999999E-2</v>
      </c>
      <c r="M211" s="1" t="s">
        <v>3255</v>
      </c>
      <c r="N211" s="1" t="s">
        <v>3721</v>
      </c>
      <c r="AM211" s="10">
        <f>IF(F211&lt;&gt;0,#REF!,0)</f>
        <v>0</v>
      </c>
    </row>
    <row r="212" spans="1:39" x14ac:dyDescent="0.25">
      <c r="A212" s="1" t="s">
        <v>943</v>
      </c>
      <c r="B212" s="1">
        <v>1</v>
      </c>
      <c r="C212" s="1">
        <v>7</v>
      </c>
      <c r="D212" s="1" t="s">
        <v>952</v>
      </c>
      <c r="E212" s="1" t="s">
        <v>953</v>
      </c>
      <c r="F212" s="8">
        <v>0</v>
      </c>
      <c r="G212" s="9">
        <v>6</v>
      </c>
      <c r="H212" s="1" t="s">
        <v>3254</v>
      </c>
      <c r="I212" s="10">
        <v>0.177900001</v>
      </c>
      <c r="J212" s="10">
        <v>2.4E-2</v>
      </c>
      <c r="K212" s="10">
        <v>0.944000006</v>
      </c>
      <c r="L212" s="10">
        <v>3.2000002E-2</v>
      </c>
      <c r="M212" s="1" t="s">
        <v>3255</v>
      </c>
      <c r="N212" s="1" t="s">
        <v>3722</v>
      </c>
      <c r="AM212" s="10">
        <f>IF(F212&lt;&gt;0,#REF!,0)</f>
        <v>0</v>
      </c>
    </row>
    <row r="213" spans="1:39" x14ac:dyDescent="0.25">
      <c r="A213" s="1" t="s">
        <v>943</v>
      </c>
      <c r="B213" s="1">
        <v>1</v>
      </c>
      <c r="C213" s="1">
        <v>22</v>
      </c>
      <c r="D213" s="1" t="s">
        <v>954</v>
      </c>
      <c r="E213" s="1" t="s">
        <v>955</v>
      </c>
      <c r="F213" s="8">
        <v>0</v>
      </c>
      <c r="G213" s="9">
        <v>2</v>
      </c>
      <c r="H213" s="1" t="s">
        <v>3254</v>
      </c>
      <c r="I213" s="10">
        <v>-1.8E-3</v>
      </c>
      <c r="J213" s="10">
        <v>8.1000000000000003E-2</v>
      </c>
      <c r="K213" s="10">
        <v>0.81099999</v>
      </c>
      <c r="L213" s="10">
        <v>0.108000003</v>
      </c>
      <c r="M213" s="1" t="s">
        <v>3255</v>
      </c>
      <c r="N213" s="1" t="s">
        <v>3723</v>
      </c>
      <c r="AM213" s="10">
        <f>IF(F213&lt;&gt;0,#REF!,0)</f>
        <v>0</v>
      </c>
    </row>
    <row r="214" spans="1:39" x14ac:dyDescent="0.25">
      <c r="A214" s="1" t="s">
        <v>943</v>
      </c>
      <c r="B214" s="1">
        <v>5</v>
      </c>
      <c r="C214" s="1">
        <v>175</v>
      </c>
      <c r="D214" s="1" t="s">
        <v>3724</v>
      </c>
      <c r="E214" s="1" t="s">
        <v>3725</v>
      </c>
      <c r="F214" s="8">
        <v>0</v>
      </c>
      <c r="G214" s="9">
        <v>1</v>
      </c>
      <c r="H214" s="1" t="s">
        <v>3254</v>
      </c>
      <c r="I214" s="10">
        <v>0.36120000499999999</v>
      </c>
      <c r="J214" s="10">
        <v>0</v>
      </c>
      <c r="K214" s="10">
        <v>0.87800002099999996</v>
      </c>
      <c r="L214" s="10">
        <v>0.122000001</v>
      </c>
      <c r="M214" s="1" t="s">
        <v>3255</v>
      </c>
      <c r="N214" s="1" t="s">
        <v>3726</v>
      </c>
      <c r="AM214" s="10">
        <f>IF(F214&lt;&gt;0,#REF!,0)</f>
        <v>0</v>
      </c>
    </row>
    <row r="215" spans="1:39" x14ac:dyDescent="0.25">
      <c r="A215" s="1" t="s">
        <v>943</v>
      </c>
      <c r="B215" s="1">
        <v>4</v>
      </c>
      <c r="C215" s="1">
        <v>108</v>
      </c>
      <c r="D215" s="1" t="s">
        <v>960</v>
      </c>
      <c r="E215" s="1" t="s">
        <v>961</v>
      </c>
      <c r="F215" s="8">
        <v>0</v>
      </c>
      <c r="G215" s="9">
        <v>4</v>
      </c>
      <c r="H215" s="1" t="s">
        <v>3254</v>
      </c>
      <c r="I215" s="10">
        <v>0.94029998800000003</v>
      </c>
      <c r="J215" s="10">
        <v>2.4E-2</v>
      </c>
      <c r="K215" s="10">
        <v>0.74699997900000004</v>
      </c>
      <c r="L215" s="10">
        <v>0.22900000200000001</v>
      </c>
      <c r="M215" s="1" t="s">
        <v>3260</v>
      </c>
      <c r="N215" s="1" t="s">
        <v>3727</v>
      </c>
      <c r="AM215" s="10">
        <f>IF(F215&lt;&gt;0,#REF!,0)</f>
        <v>0</v>
      </c>
    </row>
    <row r="216" spans="1:39" x14ac:dyDescent="0.25">
      <c r="A216" s="1" t="s">
        <v>943</v>
      </c>
      <c r="B216" s="1">
        <v>5</v>
      </c>
      <c r="C216" s="1">
        <v>149</v>
      </c>
      <c r="D216" s="1" t="s">
        <v>3728</v>
      </c>
      <c r="E216" s="1" t="s">
        <v>3729</v>
      </c>
      <c r="F216" s="8">
        <v>0</v>
      </c>
      <c r="G216" s="9">
        <v>3</v>
      </c>
      <c r="H216" s="1" t="s">
        <v>3254</v>
      </c>
      <c r="I216" s="10">
        <v>0.62489998300000005</v>
      </c>
      <c r="J216" s="10">
        <v>0</v>
      </c>
      <c r="K216" s="10">
        <v>0.758000016</v>
      </c>
      <c r="L216" s="10">
        <v>0.24199999899999999</v>
      </c>
      <c r="M216" s="1" t="s">
        <v>3255</v>
      </c>
      <c r="N216" s="1" t="s">
        <v>3730</v>
      </c>
      <c r="AM216" s="10">
        <f>IF(F216&lt;&gt;0,#REF!,0)</f>
        <v>0</v>
      </c>
    </row>
    <row r="217" spans="1:39" x14ac:dyDescent="0.25">
      <c r="A217" s="1" t="s">
        <v>943</v>
      </c>
      <c r="B217" s="1">
        <v>4</v>
      </c>
      <c r="C217" s="1">
        <v>110</v>
      </c>
      <c r="D217" s="1" t="s">
        <v>968</v>
      </c>
      <c r="E217" s="1" t="s">
        <v>969</v>
      </c>
      <c r="F217" s="8">
        <v>0</v>
      </c>
      <c r="G217" s="9">
        <v>2</v>
      </c>
      <c r="H217" s="1" t="s">
        <v>3254</v>
      </c>
      <c r="I217" s="10">
        <v>0.42149999700000002</v>
      </c>
      <c r="J217" s="10">
        <v>0</v>
      </c>
      <c r="K217" s="10">
        <v>0.91699999600000004</v>
      </c>
      <c r="L217" s="10">
        <v>8.2999997000000006E-2</v>
      </c>
      <c r="M217" s="1" t="s">
        <v>3255</v>
      </c>
      <c r="N217" s="1" t="s">
        <v>3731</v>
      </c>
      <c r="AM217" s="10">
        <f>IF(F217&lt;&gt;0,#REF!,0)</f>
        <v>0</v>
      </c>
    </row>
    <row r="218" spans="1:39" x14ac:dyDescent="0.25">
      <c r="A218" s="1" t="s">
        <v>943</v>
      </c>
      <c r="B218" s="1">
        <v>1</v>
      </c>
      <c r="C218" s="1">
        <v>27</v>
      </c>
      <c r="D218" s="1" t="s">
        <v>3732</v>
      </c>
      <c r="E218" s="1" t="s">
        <v>3733</v>
      </c>
      <c r="F218" s="8">
        <v>0</v>
      </c>
      <c r="G218" s="9">
        <v>3</v>
      </c>
      <c r="H218" s="1" t="s">
        <v>3254</v>
      </c>
      <c r="I218" s="10">
        <v>0.76499998599999997</v>
      </c>
      <c r="J218" s="10">
        <v>0</v>
      </c>
      <c r="K218" s="10">
        <v>0.76700002</v>
      </c>
      <c r="L218" s="10">
        <v>0.23299999499999999</v>
      </c>
      <c r="M218" s="1" t="s">
        <v>3260</v>
      </c>
      <c r="N218" s="1" t="s">
        <v>3734</v>
      </c>
      <c r="AM218" s="10">
        <f>IF(F218&lt;&gt;0,#REF!,0)</f>
        <v>0</v>
      </c>
    </row>
    <row r="219" spans="1:39" x14ac:dyDescent="0.25">
      <c r="A219" s="1" t="s">
        <v>943</v>
      </c>
      <c r="B219" s="1">
        <v>4</v>
      </c>
      <c r="C219" s="1">
        <v>111</v>
      </c>
      <c r="D219" s="1" t="s">
        <v>982</v>
      </c>
      <c r="E219" s="1" t="s">
        <v>983</v>
      </c>
      <c r="F219" s="8">
        <v>0</v>
      </c>
      <c r="G219" s="9">
        <v>3</v>
      </c>
      <c r="H219" s="1" t="s">
        <v>3254</v>
      </c>
      <c r="I219" s="10">
        <v>-0.896799982</v>
      </c>
      <c r="J219" s="10">
        <v>0.25799998600000001</v>
      </c>
      <c r="K219" s="10">
        <v>0.741999984</v>
      </c>
      <c r="L219" s="10">
        <v>0</v>
      </c>
      <c r="M219" s="1" t="s">
        <v>3255</v>
      </c>
      <c r="N219" s="1" t="s">
        <v>3735</v>
      </c>
      <c r="AM219" s="10">
        <f>IF(F219&lt;&gt;0,#REF!,0)</f>
        <v>0</v>
      </c>
    </row>
    <row r="220" spans="1:39" x14ac:dyDescent="0.25">
      <c r="A220" s="1" t="s">
        <v>943</v>
      </c>
      <c r="B220" s="1">
        <v>4</v>
      </c>
      <c r="C220" s="1">
        <v>113</v>
      </c>
      <c r="D220" s="1" t="s">
        <v>3736</v>
      </c>
      <c r="E220" s="1" t="s">
        <v>3737</v>
      </c>
      <c r="F220" s="8">
        <v>0</v>
      </c>
      <c r="G220" s="9">
        <v>4</v>
      </c>
      <c r="H220" s="1" t="s">
        <v>3254</v>
      </c>
      <c r="I220" s="10">
        <v>-0.16210000199999999</v>
      </c>
      <c r="J220" s="10">
        <v>7.0000000000000007E-2</v>
      </c>
      <c r="K220" s="10">
        <v>0.85600000600000004</v>
      </c>
      <c r="L220" s="10">
        <v>7.4000000999999996E-2</v>
      </c>
      <c r="M220" s="1" t="s">
        <v>3304</v>
      </c>
      <c r="N220" s="1" t="s">
        <v>3738</v>
      </c>
      <c r="AM220" s="10">
        <f>IF(F220&lt;&gt;0,#REF!,0)</f>
        <v>0</v>
      </c>
    </row>
    <row r="221" spans="1:39" x14ac:dyDescent="0.25">
      <c r="A221" s="1" t="s">
        <v>991</v>
      </c>
      <c r="B221" s="1">
        <v>7</v>
      </c>
      <c r="C221" s="1">
        <v>155</v>
      </c>
      <c r="D221" s="1" t="s">
        <v>3739</v>
      </c>
      <c r="E221" s="1" t="s">
        <v>3740</v>
      </c>
      <c r="F221" s="8">
        <v>0</v>
      </c>
      <c r="G221" s="9">
        <v>3</v>
      </c>
      <c r="H221" s="1" t="s">
        <v>3254</v>
      </c>
      <c r="I221" s="10">
        <v>0.34000000400000002</v>
      </c>
      <c r="J221" s="10">
        <v>0</v>
      </c>
      <c r="K221" s="10">
        <v>0.92599999899999996</v>
      </c>
      <c r="L221" s="10">
        <v>7.4000000999999996E-2</v>
      </c>
      <c r="M221" s="1" t="s">
        <v>3255</v>
      </c>
      <c r="N221" s="1" t="s">
        <v>3741</v>
      </c>
      <c r="AM221" s="10">
        <f>IF(F221&lt;&gt;0,#REF!,0)</f>
        <v>0</v>
      </c>
    </row>
    <row r="222" spans="1:39" x14ac:dyDescent="0.25">
      <c r="A222" s="1" t="s">
        <v>994</v>
      </c>
      <c r="B222" s="1">
        <v>1</v>
      </c>
      <c r="C222" s="1">
        <v>10</v>
      </c>
      <c r="D222" s="1" t="s">
        <v>3742</v>
      </c>
      <c r="E222" s="1" t="s">
        <v>3743</v>
      </c>
      <c r="F222" s="8">
        <v>0</v>
      </c>
      <c r="G222" s="9">
        <v>2</v>
      </c>
      <c r="H222" s="1" t="s">
        <v>3254</v>
      </c>
      <c r="I222" s="10">
        <v>0.128000006</v>
      </c>
      <c r="J222" s="10">
        <v>7.9000003999999999E-2</v>
      </c>
      <c r="K222" s="10">
        <v>0.82400000100000004</v>
      </c>
      <c r="L222" s="10">
        <v>9.7000003000000001E-2</v>
      </c>
      <c r="M222" s="1" t="s">
        <v>3255</v>
      </c>
      <c r="N222" s="1" t="s">
        <v>3744</v>
      </c>
      <c r="AM222" s="10">
        <f>IF(F222&lt;&gt;0,#REF!,0)</f>
        <v>0</v>
      </c>
    </row>
    <row r="223" spans="1:39" x14ac:dyDescent="0.25">
      <c r="A223" s="1" t="s">
        <v>994</v>
      </c>
      <c r="B223" s="1">
        <v>3</v>
      </c>
      <c r="C223" s="1">
        <v>103</v>
      </c>
      <c r="D223" s="1" t="s">
        <v>997</v>
      </c>
      <c r="E223" s="1" t="s">
        <v>998</v>
      </c>
      <c r="F223" s="8">
        <v>0</v>
      </c>
      <c r="G223" s="9">
        <v>1</v>
      </c>
      <c r="H223" s="1" t="s">
        <v>3254</v>
      </c>
      <c r="I223" s="10">
        <v>0.15309999899999999</v>
      </c>
      <c r="J223" s="10">
        <v>5.5E-2</v>
      </c>
      <c r="K223" s="10">
        <v>0.875</v>
      </c>
      <c r="L223" s="10">
        <v>7.0000000000000007E-2</v>
      </c>
      <c r="M223" s="1" t="s">
        <v>3255</v>
      </c>
      <c r="N223" s="1" t="s">
        <v>3745</v>
      </c>
      <c r="AM223" s="10">
        <f>IF(F223&lt;&gt;0,#REF!,0)</f>
        <v>0</v>
      </c>
    </row>
    <row r="224" spans="1:39" x14ac:dyDescent="0.25">
      <c r="A224" s="1" t="s">
        <v>994</v>
      </c>
      <c r="B224" s="1">
        <v>3</v>
      </c>
      <c r="C224" s="1">
        <v>101</v>
      </c>
      <c r="D224" s="1" t="s">
        <v>3746</v>
      </c>
      <c r="E224" s="1" t="s">
        <v>3747</v>
      </c>
      <c r="F224" s="8">
        <v>0</v>
      </c>
      <c r="G224" s="9">
        <v>1</v>
      </c>
      <c r="H224" s="1" t="s">
        <v>3254</v>
      </c>
      <c r="I224" s="10">
        <v>0.77829998700000003</v>
      </c>
      <c r="J224" s="10">
        <v>0</v>
      </c>
      <c r="K224" s="10">
        <v>0.65799999200000003</v>
      </c>
      <c r="L224" s="10">
        <v>0.34200000800000002</v>
      </c>
      <c r="M224" s="1" t="s">
        <v>3255</v>
      </c>
      <c r="N224" s="1" t="s">
        <v>3748</v>
      </c>
      <c r="AM224" s="10">
        <f>IF(F224&lt;&gt;0,#REF!,0)</f>
        <v>0</v>
      </c>
    </row>
    <row r="225" spans="1:39" x14ac:dyDescent="0.25">
      <c r="A225" s="1" t="s">
        <v>1001</v>
      </c>
      <c r="B225" s="1">
        <v>2</v>
      </c>
      <c r="C225" s="1">
        <v>159</v>
      </c>
      <c r="D225" s="1" t="s">
        <v>3749</v>
      </c>
      <c r="E225" s="1" t="s">
        <v>3750</v>
      </c>
      <c r="F225" s="8">
        <v>0</v>
      </c>
      <c r="G225" s="9">
        <v>3</v>
      </c>
      <c r="H225" s="1" t="s">
        <v>3254</v>
      </c>
      <c r="I225" s="10">
        <v>0.27320000500000002</v>
      </c>
      <c r="J225" s="10">
        <v>0</v>
      </c>
      <c r="K225" s="10">
        <v>0.92799997300000003</v>
      </c>
      <c r="L225" s="10">
        <v>7.1999996999999996E-2</v>
      </c>
      <c r="M225" s="1" t="s">
        <v>3260</v>
      </c>
      <c r="N225" s="1" t="s">
        <v>3751</v>
      </c>
      <c r="AM225" s="10">
        <f>IF(F225&lt;&gt;0,#REF!,0)</f>
        <v>0</v>
      </c>
    </row>
    <row r="226" spans="1:39" x14ac:dyDescent="0.25">
      <c r="A226" s="1" t="s">
        <v>1001</v>
      </c>
      <c r="B226" s="1">
        <v>3</v>
      </c>
      <c r="C226" s="1">
        <v>167</v>
      </c>
      <c r="D226" s="1" t="s">
        <v>3752</v>
      </c>
      <c r="E226" s="1" t="s">
        <v>3753</v>
      </c>
      <c r="F226" s="8">
        <v>0</v>
      </c>
      <c r="G226" s="9">
        <v>3</v>
      </c>
      <c r="H226" s="1" t="s">
        <v>3254</v>
      </c>
      <c r="I226" s="10">
        <v>0</v>
      </c>
      <c r="J226" s="10">
        <v>0</v>
      </c>
      <c r="K226" s="10">
        <v>1</v>
      </c>
      <c r="L226" s="10">
        <v>0</v>
      </c>
      <c r="M226" s="1" t="s">
        <v>3255</v>
      </c>
      <c r="N226" s="1" t="s">
        <v>3754</v>
      </c>
      <c r="AM226" s="10">
        <f>IF(F226&lt;&gt;0,#REF!,0)</f>
        <v>0</v>
      </c>
    </row>
    <row r="227" spans="1:39" x14ac:dyDescent="0.25">
      <c r="A227" s="1" t="s">
        <v>1001</v>
      </c>
      <c r="B227" s="1">
        <v>6</v>
      </c>
      <c r="C227" s="1">
        <v>247</v>
      </c>
      <c r="D227" s="1" t="s">
        <v>1008</v>
      </c>
      <c r="E227" s="1" t="s">
        <v>1009</v>
      </c>
      <c r="F227" s="8">
        <v>0</v>
      </c>
      <c r="G227" s="9">
        <v>2</v>
      </c>
      <c r="H227" s="1" t="s">
        <v>3254</v>
      </c>
      <c r="I227" s="10">
        <v>-0.29600000399999998</v>
      </c>
      <c r="J227" s="10">
        <v>9.4999999000000002E-2</v>
      </c>
      <c r="K227" s="10">
        <v>0.90499997099999996</v>
      </c>
      <c r="L227" s="10">
        <v>0</v>
      </c>
      <c r="M227" s="1" t="s">
        <v>3304</v>
      </c>
      <c r="N227" s="1" t="s">
        <v>3755</v>
      </c>
      <c r="AM227" s="10">
        <f>IF(F227&lt;&gt;0,#REF!,0)</f>
        <v>0</v>
      </c>
    </row>
    <row r="228" spans="1:39" x14ac:dyDescent="0.25">
      <c r="A228" s="1" t="s">
        <v>1001</v>
      </c>
      <c r="B228" s="1">
        <v>3</v>
      </c>
      <c r="C228" s="1">
        <v>213</v>
      </c>
      <c r="D228" s="1" t="s">
        <v>1010</v>
      </c>
      <c r="E228" s="1" t="s">
        <v>1011</v>
      </c>
      <c r="F228" s="8">
        <v>0</v>
      </c>
      <c r="G228" s="9">
        <v>4</v>
      </c>
      <c r="H228" s="1" t="s">
        <v>3254</v>
      </c>
      <c r="I228" s="10">
        <v>0.59839999700000002</v>
      </c>
      <c r="J228" s="10">
        <v>0</v>
      </c>
      <c r="K228" s="10">
        <v>0.90399998400000003</v>
      </c>
      <c r="L228" s="10">
        <v>9.6000001000000001E-2</v>
      </c>
      <c r="M228" s="1" t="s">
        <v>3260</v>
      </c>
      <c r="N228" s="1" t="s">
        <v>3756</v>
      </c>
      <c r="AM228" s="10">
        <f>IF(F228&lt;&gt;0,#REF!,0)</f>
        <v>0</v>
      </c>
    </row>
    <row r="229" spans="1:39" x14ac:dyDescent="0.25">
      <c r="A229" s="1" t="s">
        <v>1001</v>
      </c>
      <c r="B229" s="1">
        <v>1</v>
      </c>
      <c r="C229" s="1">
        <v>54</v>
      </c>
      <c r="D229" s="1" t="s">
        <v>3757</v>
      </c>
      <c r="E229" s="1" t="s">
        <v>3758</v>
      </c>
      <c r="F229" s="8">
        <v>0</v>
      </c>
      <c r="G229" s="9">
        <v>1</v>
      </c>
      <c r="H229" s="1" t="s">
        <v>3254</v>
      </c>
      <c r="I229" s="10">
        <v>0.62489998300000005</v>
      </c>
      <c r="J229" s="10">
        <v>0</v>
      </c>
      <c r="K229" s="10">
        <v>0.745999992</v>
      </c>
      <c r="L229" s="10">
        <v>0.254000008</v>
      </c>
      <c r="M229" s="1" t="s">
        <v>3255</v>
      </c>
      <c r="N229" s="1" t="s">
        <v>3759</v>
      </c>
      <c r="AM229" s="10">
        <f>IF(F229&lt;&gt;0,#REF!,0)</f>
        <v>0</v>
      </c>
    </row>
    <row r="230" spans="1:39" x14ac:dyDescent="0.25">
      <c r="A230" s="1" t="s">
        <v>1001</v>
      </c>
      <c r="B230" s="1">
        <v>6</v>
      </c>
      <c r="C230" s="1">
        <v>257</v>
      </c>
      <c r="D230" s="1" t="s">
        <v>1024</v>
      </c>
      <c r="E230" s="1" t="s">
        <v>1025</v>
      </c>
      <c r="F230" s="8">
        <v>0</v>
      </c>
      <c r="G230" s="9">
        <v>2</v>
      </c>
      <c r="H230" s="1" t="s">
        <v>3254</v>
      </c>
      <c r="I230" s="10">
        <v>0.91180002699999996</v>
      </c>
      <c r="J230" s="10">
        <v>0</v>
      </c>
      <c r="K230" s="10">
        <v>0.61799997100000004</v>
      </c>
      <c r="L230" s="10">
        <v>0.38199999899999998</v>
      </c>
      <c r="M230" s="1" t="s">
        <v>3255</v>
      </c>
      <c r="N230" s="1" t="s">
        <v>3760</v>
      </c>
      <c r="AM230" s="10">
        <f>IF(F230&lt;&gt;0,#REF!,0)</f>
        <v>0</v>
      </c>
    </row>
    <row r="231" spans="1:39" x14ac:dyDescent="0.25">
      <c r="A231" s="1" t="s">
        <v>1001</v>
      </c>
      <c r="B231" s="1">
        <v>1</v>
      </c>
      <c r="C231" s="1">
        <v>27</v>
      </c>
      <c r="D231" s="1" t="s">
        <v>3761</v>
      </c>
      <c r="E231" s="1" t="s">
        <v>3762</v>
      </c>
      <c r="F231" s="8">
        <v>0</v>
      </c>
      <c r="G231" s="9">
        <v>6</v>
      </c>
      <c r="H231" s="1" t="s">
        <v>3254</v>
      </c>
      <c r="I231" s="10">
        <v>0.72070002600000005</v>
      </c>
      <c r="J231" s="10">
        <v>3.9000000999999999E-2</v>
      </c>
      <c r="K231" s="10">
        <v>0.87199997900000004</v>
      </c>
      <c r="L231" s="10">
        <v>8.9000001999999995E-2</v>
      </c>
      <c r="M231" s="1" t="s">
        <v>3255</v>
      </c>
      <c r="N231" s="1" t="s">
        <v>3763</v>
      </c>
      <c r="AM231" s="10">
        <f>IF(F231&lt;&gt;0,#REF!,0)</f>
        <v>0</v>
      </c>
    </row>
    <row r="232" spans="1:39" x14ac:dyDescent="0.25">
      <c r="A232" s="1" t="s">
        <v>1001</v>
      </c>
      <c r="B232" s="1">
        <v>2</v>
      </c>
      <c r="C232" s="1">
        <v>65</v>
      </c>
      <c r="D232" s="1" t="s">
        <v>1036</v>
      </c>
      <c r="E232" s="1" t="s">
        <v>1037</v>
      </c>
      <c r="F232" s="8">
        <v>0</v>
      </c>
      <c r="G232" s="9">
        <v>1</v>
      </c>
      <c r="H232" s="1" t="s">
        <v>3254</v>
      </c>
      <c r="I232" s="10">
        <v>-0.27550000000000002</v>
      </c>
      <c r="J232" s="10">
        <v>4.6999998000000001E-2</v>
      </c>
      <c r="K232" s="10">
        <v>0.95300000900000004</v>
      </c>
      <c r="L232" s="10">
        <v>0</v>
      </c>
      <c r="M232" s="1" t="s">
        <v>3255</v>
      </c>
      <c r="N232" s="1" t="s">
        <v>3764</v>
      </c>
      <c r="AM232" s="10">
        <f>IF(F232&lt;&gt;0,#REF!,0)</f>
        <v>0</v>
      </c>
    </row>
    <row r="233" spans="1:39" x14ac:dyDescent="0.25">
      <c r="A233" s="1" t="s">
        <v>1001</v>
      </c>
      <c r="B233" s="1">
        <v>3</v>
      </c>
      <c r="C233" s="1">
        <v>211</v>
      </c>
      <c r="D233" s="1" t="s">
        <v>3765</v>
      </c>
      <c r="E233" s="1" t="s">
        <v>3766</v>
      </c>
      <c r="F233" s="8">
        <v>0</v>
      </c>
      <c r="G233" s="9">
        <v>4</v>
      </c>
      <c r="H233" s="1" t="s">
        <v>3254</v>
      </c>
      <c r="I233" s="10">
        <v>0.52560001599999995</v>
      </c>
      <c r="J233" s="10">
        <v>3.9999999000000001E-2</v>
      </c>
      <c r="K233" s="10">
        <v>0.85799998</v>
      </c>
      <c r="L233" s="10">
        <v>0.10199999799999999</v>
      </c>
      <c r="M233" s="1" t="s">
        <v>3255</v>
      </c>
      <c r="N233" s="1" t="s">
        <v>3767</v>
      </c>
      <c r="AM233" s="10">
        <f>IF(F233&lt;&gt;0,#REF!,0)</f>
        <v>0</v>
      </c>
    </row>
    <row r="234" spans="1:39" x14ac:dyDescent="0.25">
      <c r="A234" s="1" t="s">
        <v>1001</v>
      </c>
      <c r="B234" s="1">
        <v>7</v>
      </c>
      <c r="C234" s="1">
        <v>284</v>
      </c>
      <c r="D234" s="1" t="s">
        <v>3768</v>
      </c>
      <c r="E234" s="1" t="s">
        <v>3769</v>
      </c>
      <c r="F234" s="8">
        <v>0</v>
      </c>
      <c r="G234" s="9">
        <v>3</v>
      </c>
      <c r="H234" s="1" t="s">
        <v>3254</v>
      </c>
      <c r="I234" s="10">
        <v>0.70029997799999999</v>
      </c>
      <c r="J234" s="10">
        <v>0</v>
      </c>
      <c r="K234" s="10">
        <v>0.82899999599999996</v>
      </c>
      <c r="L234" s="10">
        <v>0.17100000400000001</v>
      </c>
      <c r="M234" s="1" t="s">
        <v>3255</v>
      </c>
      <c r="N234" s="1" t="s">
        <v>3770</v>
      </c>
      <c r="AM234" s="10">
        <f>IF(F234&lt;&gt;0,#REF!,0)</f>
        <v>0</v>
      </c>
    </row>
    <row r="235" spans="1:39" x14ac:dyDescent="0.25">
      <c r="A235" s="1" t="s">
        <v>1001</v>
      </c>
      <c r="B235" s="1">
        <v>1</v>
      </c>
      <c r="C235" s="1">
        <v>1</v>
      </c>
      <c r="D235" s="1" t="s">
        <v>1042</v>
      </c>
      <c r="E235" s="1" t="s">
        <v>1043</v>
      </c>
      <c r="F235" s="8">
        <v>0</v>
      </c>
      <c r="G235" s="9">
        <v>4</v>
      </c>
      <c r="H235" s="1" t="s">
        <v>3254</v>
      </c>
      <c r="I235" s="10">
        <v>0.92599999899999996</v>
      </c>
      <c r="J235" s="10">
        <v>0</v>
      </c>
      <c r="K235" s="10">
        <v>0.80400002000000004</v>
      </c>
      <c r="L235" s="10">
        <v>0.19599999500000001</v>
      </c>
      <c r="M235" s="1" t="s">
        <v>3255</v>
      </c>
      <c r="N235" s="1" t="s">
        <v>3771</v>
      </c>
      <c r="AM235" s="10">
        <f>IF(F235&lt;&gt;0,#REF!,0)</f>
        <v>0</v>
      </c>
    </row>
    <row r="236" spans="1:39" x14ac:dyDescent="0.25">
      <c r="A236" s="1" t="s">
        <v>1001</v>
      </c>
      <c r="B236" s="1">
        <v>3</v>
      </c>
      <c r="C236" s="1">
        <v>229</v>
      </c>
      <c r="D236" s="1" t="s">
        <v>3772</v>
      </c>
      <c r="E236" s="1" t="s">
        <v>3773</v>
      </c>
      <c r="F236" s="8">
        <v>0</v>
      </c>
      <c r="G236" s="9">
        <v>3</v>
      </c>
      <c r="H236" s="1" t="s">
        <v>3254</v>
      </c>
      <c r="I236" s="10">
        <v>-5.1600001999999999E-2</v>
      </c>
      <c r="J236" s="10">
        <v>5.2999998999999999E-2</v>
      </c>
      <c r="K236" s="10">
        <v>0.89700001500000004</v>
      </c>
      <c r="L236" s="10">
        <v>5.0000001000000002E-2</v>
      </c>
      <c r="M236" s="1" t="s">
        <v>3255</v>
      </c>
      <c r="N236" s="1" t="s">
        <v>3774</v>
      </c>
      <c r="AM236" s="10">
        <f>IF(F236&lt;&gt;0,#REF!,0)</f>
        <v>0</v>
      </c>
    </row>
    <row r="237" spans="1:39" x14ac:dyDescent="0.25">
      <c r="A237" s="1" t="s">
        <v>1001</v>
      </c>
      <c r="B237" s="1">
        <v>2</v>
      </c>
      <c r="C237" s="1">
        <v>75</v>
      </c>
      <c r="D237" s="1" t="s">
        <v>3775</v>
      </c>
      <c r="E237" s="1" t="s">
        <v>3776</v>
      </c>
      <c r="F237" s="8">
        <v>0</v>
      </c>
      <c r="G237" s="9">
        <v>3</v>
      </c>
      <c r="H237" s="1" t="s">
        <v>3254</v>
      </c>
      <c r="I237" s="10">
        <v>0.42149999700000002</v>
      </c>
      <c r="J237" s="10">
        <v>0</v>
      </c>
      <c r="K237" s="10">
        <v>0.920000017</v>
      </c>
      <c r="L237" s="10">
        <v>7.9999998000000003E-2</v>
      </c>
      <c r="M237" s="1" t="s">
        <v>3260</v>
      </c>
      <c r="N237" s="1" t="s">
        <v>3777</v>
      </c>
      <c r="AM237" s="10">
        <f>IF(F237&lt;&gt;0,#REF!,0)</f>
        <v>0</v>
      </c>
    </row>
    <row r="238" spans="1:39" x14ac:dyDescent="0.25">
      <c r="A238" s="1" t="s">
        <v>1001</v>
      </c>
      <c r="B238" s="1">
        <v>6</v>
      </c>
      <c r="C238" s="1">
        <v>244</v>
      </c>
      <c r="D238" s="1" t="s">
        <v>1060</v>
      </c>
      <c r="E238" s="1" t="s">
        <v>1061</v>
      </c>
      <c r="F238" s="8">
        <v>0</v>
      </c>
      <c r="G238" s="9">
        <v>3</v>
      </c>
      <c r="H238" s="1" t="s">
        <v>3254</v>
      </c>
      <c r="I238" s="10">
        <v>-2.5800000999999999E-2</v>
      </c>
      <c r="J238" s="10">
        <v>6.8000004000000003E-2</v>
      </c>
      <c r="K238" s="10">
        <v>0.81300002299999996</v>
      </c>
      <c r="L238" s="10">
        <v>0.11900000299999999</v>
      </c>
      <c r="M238" s="1" t="s">
        <v>3255</v>
      </c>
      <c r="N238" s="1" t="s">
        <v>3778</v>
      </c>
      <c r="AM238" s="10">
        <f>IF(F238&lt;&gt;0,#REF!,0)</f>
        <v>0</v>
      </c>
    </row>
    <row r="239" spans="1:39" x14ac:dyDescent="0.25">
      <c r="A239" s="1" t="s">
        <v>1001</v>
      </c>
      <c r="B239" s="1">
        <v>1</v>
      </c>
      <c r="C239" s="1">
        <v>10</v>
      </c>
      <c r="D239" s="1" t="s">
        <v>1062</v>
      </c>
      <c r="E239" s="1" t="s">
        <v>1063</v>
      </c>
      <c r="F239" s="8">
        <v>0</v>
      </c>
      <c r="G239" s="9">
        <v>3</v>
      </c>
      <c r="H239" s="1" t="s">
        <v>3254</v>
      </c>
      <c r="I239" s="10">
        <v>0.27320000500000002</v>
      </c>
      <c r="J239" s="10">
        <v>0</v>
      </c>
      <c r="K239" s="10">
        <v>0.94999998799999996</v>
      </c>
      <c r="L239" s="10">
        <v>5.0000001000000002E-2</v>
      </c>
      <c r="M239" s="1" t="s">
        <v>3304</v>
      </c>
      <c r="N239" s="1" t="s">
        <v>3779</v>
      </c>
      <c r="AM239" s="10">
        <f>IF(F239&lt;&gt;0,#REF!,0)</f>
        <v>0</v>
      </c>
    </row>
    <row r="240" spans="1:39" x14ac:dyDescent="0.25">
      <c r="A240" s="1" t="s">
        <v>1001</v>
      </c>
      <c r="B240" s="1">
        <v>2</v>
      </c>
      <c r="C240" s="1">
        <v>95</v>
      </c>
      <c r="D240" s="1" t="s">
        <v>1064</v>
      </c>
      <c r="E240" s="1" t="s">
        <v>1065</v>
      </c>
      <c r="F240" s="8">
        <v>0</v>
      </c>
      <c r="G240" s="9">
        <v>5</v>
      </c>
      <c r="H240" s="1" t="s">
        <v>3254</v>
      </c>
      <c r="I240" s="10">
        <v>0.31819999199999999</v>
      </c>
      <c r="J240" s="10">
        <v>0</v>
      </c>
      <c r="K240" s="10">
        <v>0.952000022</v>
      </c>
      <c r="L240" s="10">
        <v>4.8000000000000001E-2</v>
      </c>
      <c r="M240" s="1" t="s">
        <v>3255</v>
      </c>
      <c r="N240" s="1" t="s">
        <v>3780</v>
      </c>
      <c r="AM240" s="10">
        <f>IF(F240&lt;&gt;0,#REF!,0)</f>
        <v>0</v>
      </c>
    </row>
    <row r="241" spans="1:39" x14ac:dyDescent="0.25">
      <c r="A241" s="1" t="s">
        <v>1001</v>
      </c>
      <c r="B241" s="1">
        <v>5</v>
      </c>
      <c r="C241" s="1">
        <v>234</v>
      </c>
      <c r="D241" s="1" t="s">
        <v>1068</v>
      </c>
      <c r="E241" s="1" t="s">
        <v>1069</v>
      </c>
      <c r="F241" s="8">
        <v>0</v>
      </c>
      <c r="G241" s="9">
        <v>3</v>
      </c>
      <c r="H241" s="1" t="s">
        <v>3254</v>
      </c>
      <c r="I241" s="10">
        <v>-0.45759999800000001</v>
      </c>
      <c r="J241" s="10">
        <v>8.5000001000000006E-2</v>
      </c>
      <c r="K241" s="10">
        <v>0.879000008</v>
      </c>
      <c r="L241" s="10">
        <v>3.6999999999999998E-2</v>
      </c>
      <c r="M241" s="1" t="s">
        <v>3255</v>
      </c>
      <c r="N241" s="1" t="s">
        <v>3781</v>
      </c>
      <c r="AM241" s="10">
        <f>IF(F241&lt;&gt;0,#REF!,0)</f>
        <v>0</v>
      </c>
    </row>
    <row r="242" spans="1:39" x14ac:dyDescent="0.25">
      <c r="A242" s="1" t="s">
        <v>1001</v>
      </c>
      <c r="B242" s="1">
        <v>7</v>
      </c>
      <c r="C242" s="1">
        <v>285</v>
      </c>
      <c r="D242" s="1" t="s">
        <v>1072</v>
      </c>
      <c r="E242" s="1" t="s">
        <v>1073</v>
      </c>
      <c r="F242" s="8">
        <v>0</v>
      </c>
      <c r="G242" s="9">
        <v>2</v>
      </c>
      <c r="H242" s="1" t="s">
        <v>3254</v>
      </c>
      <c r="I242" s="10">
        <v>-0.177900001</v>
      </c>
      <c r="J242" s="10">
        <v>8.2999997000000006E-2</v>
      </c>
      <c r="K242" s="10">
        <v>0.85799998</v>
      </c>
      <c r="L242" s="10">
        <v>5.8999999999999997E-2</v>
      </c>
      <c r="M242" s="1" t="s">
        <v>3255</v>
      </c>
      <c r="N242" s="1" t="s">
        <v>3782</v>
      </c>
      <c r="AM242" s="10">
        <f>IF(F242&lt;&gt;0,#REF!,0)</f>
        <v>0</v>
      </c>
    </row>
    <row r="243" spans="1:39" x14ac:dyDescent="0.25">
      <c r="A243" s="1" t="s">
        <v>1001</v>
      </c>
      <c r="B243" s="1">
        <v>3</v>
      </c>
      <c r="C243" s="1">
        <v>203</v>
      </c>
      <c r="D243" s="1" t="s">
        <v>1074</v>
      </c>
      <c r="E243" s="1" t="s">
        <v>1075</v>
      </c>
      <c r="F243" s="8">
        <v>0</v>
      </c>
      <c r="G243" s="9">
        <v>1</v>
      </c>
      <c r="H243" s="1" t="s">
        <v>3254</v>
      </c>
      <c r="I243" s="10">
        <v>0</v>
      </c>
      <c r="J243" s="10">
        <v>0</v>
      </c>
      <c r="K243" s="10">
        <v>1</v>
      </c>
      <c r="L243" s="10">
        <v>0</v>
      </c>
      <c r="M243" s="1" t="s">
        <v>3255</v>
      </c>
      <c r="N243" s="1" t="s">
        <v>3783</v>
      </c>
      <c r="AM243" s="10">
        <f>IF(F243&lt;&gt;0,#REF!,0)</f>
        <v>0</v>
      </c>
    </row>
    <row r="244" spans="1:39" x14ac:dyDescent="0.25">
      <c r="A244" s="1" t="s">
        <v>1001</v>
      </c>
      <c r="B244" s="1">
        <v>7</v>
      </c>
      <c r="C244" s="1">
        <v>268</v>
      </c>
      <c r="D244" s="1" t="s">
        <v>3784</v>
      </c>
      <c r="E244" s="1" t="s">
        <v>3785</v>
      </c>
      <c r="F244" s="8">
        <v>0</v>
      </c>
      <c r="G244" s="9">
        <v>4</v>
      </c>
      <c r="H244" s="1" t="s">
        <v>3254</v>
      </c>
      <c r="I244" s="10">
        <v>0.24840000300000001</v>
      </c>
      <c r="J244" s="10">
        <v>0</v>
      </c>
      <c r="K244" s="10">
        <v>0.95399999599999996</v>
      </c>
      <c r="L244" s="10">
        <v>4.5999999999999999E-2</v>
      </c>
      <c r="M244" s="1" t="s">
        <v>3260</v>
      </c>
      <c r="N244" s="1" t="s">
        <v>3786</v>
      </c>
      <c r="AM244" s="10">
        <f>IF(F244&lt;&gt;0,#REF!,0)</f>
        <v>0</v>
      </c>
    </row>
    <row r="245" spans="1:39" x14ac:dyDescent="0.25">
      <c r="A245" s="1" t="s">
        <v>1001</v>
      </c>
      <c r="B245" s="1">
        <v>2</v>
      </c>
      <c r="C245" s="1">
        <v>160</v>
      </c>
      <c r="D245" s="1" t="s">
        <v>3787</v>
      </c>
      <c r="E245" s="1" t="s">
        <v>3788</v>
      </c>
      <c r="F245" s="8">
        <v>0</v>
      </c>
      <c r="G245" s="9">
        <v>4</v>
      </c>
      <c r="H245" s="1" t="s">
        <v>3254</v>
      </c>
      <c r="I245" s="10">
        <v>0.61239999499999997</v>
      </c>
      <c r="J245" s="10">
        <v>4.5000001999999997E-2</v>
      </c>
      <c r="K245" s="10">
        <v>0.81800001899999997</v>
      </c>
      <c r="L245" s="10">
        <v>0.13600000700000001</v>
      </c>
      <c r="M245" s="1" t="s">
        <v>3260</v>
      </c>
      <c r="N245" s="1" t="s">
        <v>3789</v>
      </c>
      <c r="AM245" s="10">
        <f>IF(F245&lt;&gt;0,#REF!,0)</f>
        <v>0</v>
      </c>
    </row>
    <row r="246" spans="1:39" x14ac:dyDescent="0.25">
      <c r="A246" s="1" t="s">
        <v>1001</v>
      </c>
      <c r="B246" s="1">
        <v>2</v>
      </c>
      <c r="C246" s="1">
        <v>98</v>
      </c>
      <c r="D246" s="1" t="s">
        <v>3790</v>
      </c>
      <c r="E246" s="1" t="s">
        <v>3791</v>
      </c>
      <c r="F246" s="8">
        <v>0</v>
      </c>
      <c r="G246" s="9">
        <v>2</v>
      </c>
      <c r="H246" s="1" t="s">
        <v>3254</v>
      </c>
      <c r="I246" s="10">
        <v>-0.128000006</v>
      </c>
      <c r="J246" s="10">
        <v>6.7000002000000003E-2</v>
      </c>
      <c r="K246" s="10">
        <v>0.93300002800000004</v>
      </c>
      <c r="L246" s="10">
        <v>0</v>
      </c>
      <c r="M246" s="1" t="s">
        <v>3255</v>
      </c>
      <c r="N246" s="1" t="s">
        <v>3792</v>
      </c>
      <c r="AM246" s="10">
        <f>IF(F246&lt;&gt;0,#REF!,0)</f>
        <v>0</v>
      </c>
    </row>
    <row r="247" spans="1:39" x14ac:dyDescent="0.25">
      <c r="A247" s="1" t="s">
        <v>1001</v>
      </c>
      <c r="B247" s="1">
        <v>7</v>
      </c>
      <c r="C247" s="1">
        <v>308</v>
      </c>
      <c r="D247" s="1" t="s">
        <v>1082</v>
      </c>
      <c r="E247" s="1" t="s">
        <v>1083</v>
      </c>
      <c r="F247" s="8">
        <v>0</v>
      </c>
      <c r="G247" s="9">
        <v>1</v>
      </c>
      <c r="H247" s="1" t="s">
        <v>3254</v>
      </c>
      <c r="I247" s="10">
        <v>0.55739998800000001</v>
      </c>
      <c r="J247" s="10">
        <v>0</v>
      </c>
      <c r="K247" s="10">
        <v>0.85000002399999997</v>
      </c>
      <c r="L247" s="10">
        <v>0.15000000599999999</v>
      </c>
      <c r="M247" s="1" t="s">
        <v>3255</v>
      </c>
      <c r="N247" s="1" t="s">
        <v>3793</v>
      </c>
      <c r="AM247" s="10">
        <f>IF(F247&lt;&gt;0,#REF!,0)</f>
        <v>0</v>
      </c>
    </row>
    <row r="248" spans="1:39" x14ac:dyDescent="0.25">
      <c r="A248" s="1" t="s">
        <v>1001</v>
      </c>
      <c r="B248" s="1">
        <v>7</v>
      </c>
      <c r="C248" s="1">
        <v>272</v>
      </c>
      <c r="D248" s="1" t="s">
        <v>3794</v>
      </c>
      <c r="E248" s="1" t="s">
        <v>3795</v>
      </c>
      <c r="F248" s="8">
        <v>0</v>
      </c>
      <c r="G248" s="9">
        <v>1</v>
      </c>
      <c r="H248" s="1" t="s">
        <v>3254</v>
      </c>
      <c r="I248" s="10">
        <v>0.57190001000000001</v>
      </c>
      <c r="J248" s="10">
        <v>0</v>
      </c>
      <c r="K248" s="10">
        <v>0.810000002</v>
      </c>
      <c r="L248" s="10">
        <v>0.189999998</v>
      </c>
      <c r="M248" s="1" t="s">
        <v>3255</v>
      </c>
      <c r="N248" s="1" t="s">
        <v>3796</v>
      </c>
      <c r="AM248" s="10">
        <f>IF(F248&lt;&gt;0,#REF!,0)</f>
        <v>0</v>
      </c>
    </row>
    <row r="249" spans="1:39" x14ac:dyDescent="0.25">
      <c r="A249" s="1" t="s">
        <v>1001</v>
      </c>
      <c r="B249" s="1">
        <v>7</v>
      </c>
      <c r="C249" s="1">
        <v>297</v>
      </c>
      <c r="D249" s="1" t="s">
        <v>1090</v>
      </c>
      <c r="E249" s="1" t="s">
        <v>1091</v>
      </c>
      <c r="F249" s="8">
        <v>0</v>
      </c>
      <c r="G249" s="9">
        <v>4</v>
      </c>
      <c r="H249" s="1" t="s">
        <v>3254</v>
      </c>
      <c r="I249" s="10">
        <v>-7.7200003000000003E-2</v>
      </c>
      <c r="J249" s="10">
        <v>2.5000000000000001E-2</v>
      </c>
      <c r="K249" s="10">
        <v>0.97500002399999997</v>
      </c>
      <c r="L249" s="10">
        <v>0</v>
      </c>
      <c r="M249" s="1" t="s">
        <v>3255</v>
      </c>
      <c r="N249" s="1" t="s">
        <v>3797</v>
      </c>
      <c r="AM249" s="10">
        <f>IF(F249&lt;&gt;0,#REF!,0)</f>
        <v>0</v>
      </c>
    </row>
    <row r="250" spans="1:39" x14ac:dyDescent="0.25">
      <c r="A250" s="1" t="s">
        <v>1001</v>
      </c>
      <c r="B250" s="1">
        <v>2</v>
      </c>
      <c r="C250" s="1">
        <v>68</v>
      </c>
      <c r="D250" s="1" t="s">
        <v>1092</v>
      </c>
      <c r="E250" s="1" t="s">
        <v>1093</v>
      </c>
      <c r="F250" s="8">
        <v>0</v>
      </c>
      <c r="G250" s="9">
        <v>4</v>
      </c>
      <c r="H250" s="1" t="s">
        <v>3254</v>
      </c>
      <c r="I250" s="10">
        <v>0</v>
      </c>
      <c r="J250" s="10">
        <v>0</v>
      </c>
      <c r="K250" s="10">
        <v>1</v>
      </c>
      <c r="L250" s="10">
        <v>0</v>
      </c>
      <c r="M250" s="1" t="s">
        <v>3255</v>
      </c>
      <c r="N250" s="1" t="s">
        <v>3798</v>
      </c>
      <c r="AM250" s="10">
        <f>IF(F250&lt;&gt;0,#REF!,0)</f>
        <v>0</v>
      </c>
    </row>
    <row r="251" spans="1:39" x14ac:dyDescent="0.25">
      <c r="A251" s="1" t="s">
        <v>1096</v>
      </c>
      <c r="B251" s="1">
        <v>7</v>
      </c>
      <c r="C251" s="1">
        <v>121</v>
      </c>
      <c r="D251" s="1" t="s">
        <v>3799</v>
      </c>
      <c r="E251" s="1" t="s">
        <v>3800</v>
      </c>
      <c r="F251" s="8">
        <v>0</v>
      </c>
      <c r="G251" s="9">
        <v>3</v>
      </c>
      <c r="H251" s="1" t="s">
        <v>3254</v>
      </c>
      <c r="I251" s="10">
        <v>0.84939998400000005</v>
      </c>
      <c r="J251" s="10">
        <v>2.4E-2</v>
      </c>
      <c r="K251" s="10">
        <v>0.859000027</v>
      </c>
      <c r="L251" s="10">
        <v>0.11800000099999999</v>
      </c>
      <c r="M251" s="1" t="s">
        <v>3255</v>
      </c>
      <c r="N251" s="1" t="s">
        <v>3801</v>
      </c>
      <c r="AM251" s="10">
        <f>IF(F251&lt;&gt;0,#REF!,0)</f>
        <v>0</v>
      </c>
    </row>
    <row r="252" spans="1:39" x14ac:dyDescent="0.25">
      <c r="A252" s="1" t="s">
        <v>1096</v>
      </c>
      <c r="B252" s="1">
        <v>12</v>
      </c>
      <c r="C252" s="1">
        <v>433</v>
      </c>
      <c r="D252" s="1" t="s">
        <v>3802</v>
      </c>
      <c r="E252" s="1" t="s">
        <v>3803</v>
      </c>
      <c r="F252" s="8">
        <v>0</v>
      </c>
      <c r="G252" s="9">
        <v>1</v>
      </c>
      <c r="H252" s="1" t="s">
        <v>3254</v>
      </c>
      <c r="I252" s="10">
        <v>0</v>
      </c>
      <c r="J252" s="10">
        <v>0</v>
      </c>
      <c r="K252" s="10">
        <v>1</v>
      </c>
      <c r="L252" s="10">
        <v>0</v>
      </c>
      <c r="M252" s="1" t="s">
        <v>3255</v>
      </c>
      <c r="N252" s="1" t="s">
        <v>3804</v>
      </c>
      <c r="AM252" s="10">
        <f>IF(F252&lt;&gt;0,#REF!,0)</f>
        <v>0</v>
      </c>
    </row>
    <row r="253" spans="1:39" x14ac:dyDescent="0.25">
      <c r="A253" s="1" t="s">
        <v>1096</v>
      </c>
      <c r="B253" s="1">
        <v>13</v>
      </c>
      <c r="C253" s="1">
        <v>512</v>
      </c>
      <c r="D253" s="1" t="s">
        <v>3805</v>
      </c>
      <c r="E253" s="1" t="s">
        <v>3806</v>
      </c>
      <c r="F253" s="8">
        <v>0</v>
      </c>
      <c r="G253" s="9">
        <v>6</v>
      </c>
      <c r="H253" s="1" t="s">
        <v>3254</v>
      </c>
      <c r="I253" s="10">
        <v>0.77170002500000001</v>
      </c>
      <c r="J253" s="10">
        <v>4.5000001999999997E-2</v>
      </c>
      <c r="K253" s="10">
        <v>0.842999995</v>
      </c>
      <c r="L253" s="10">
        <v>0.112000003</v>
      </c>
      <c r="M253" s="1" t="s">
        <v>3255</v>
      </c>
      <c r="N253" s="1" t="s">
        <v>3807</v>
      </c>
      <c r="AM253" s="10">
        <f>IF(F253&lt;&gt;0,#REF!,0)</f>
        <v>0</v>
      </c>
    </row>
    <row r="254" spans="1:39" x14ac:dyDescent="0.25">
      <c r="A254" s="1" t="s">
        <v>1096</v>
      </c>
      <c r="B254" s="1">
        <v>11</v>
      </c>
      <c r="C254" s="1">
        <v>387</v>
      </c>
      <c r="D254" s="1" t="s">
        <v>3808</v>
      </c>
      <c r="E254" s="1" t="s">
        <v>3809</v>
      </c>
      <c r="F254" s="8">
        <v>0</v>
      </c>
      <c r="G254" s="9">
        <v>2</v>
      </c>
      <c r="H254" s="1" t="s">
        <v>3254</v>
      </c>
      <c r="I254" s="10">
        <v>0.226300001</v>
      </c>
      <c r="J254" s="10">
        <v>8.6999996999999996E-2</v>
      </c>
      <c r="K254" s="10">
        <v>0.799000025</v>
      </c>
      <c r="L254" s="10">
        <v>0.114</v>
      </c>
      <c r="M254" s="1" t="s">
        <v>3255</v>
      </c>
      <c r="N254" s="1" t="s">
        <v>3810</v>
      </c>
      <c r="AM254" s="10">
        <f>IF(F254&lt;&gt;0,#REF!,0)</f>
        <v>0</v>
      </c>
    </row>
    <row r="255" spans="1:39" x14ac:dyDescent="0.25">
      <c r="A255" s="1" t="s">
        <v>1096</v>
      </c>
      <c r="B255" s="1">
        <v>18</v>
      </c>
      <c r="C255" s="1">
        <v>767</v>
      </c>
      <c r="D255" s="1" t="s">
        <v>3811</v>
      </c>
      <c r="E255" s="1" t="s">
        <v>3812</v>
      </c>
      <c r="F255" s="8">
        <v>0</v>
      </c>
      <c r="G255" s="9">
        <v>1</v>
      </c>
      <c r="H255" s="1" t="s">
        <v>3254</v>
      </c>
      <c r="I255" s="10">
        <v>0</v>
      </c>
      <c r="J255" s="10">
        <v>0</v>
      </c>
      <c r="K255" s="10">
        <v>1</v>
      </c>
      <c r="L255" s="10">
        <v>0</v>
      </c>
      <c r="M255" s="1" t="s">
        <v>3255</v>
      </c>
      <c r="N255" s="1" t="s">
        <v>3813</v>
      </c>
      <c r="AM255" s="10">
        <f>IF(F255&lt;&gt;0,#REF!,0)</f>
        <v>0</v>
      </c>
    </row>
    <row r="256" spans="1:39" x14ac:dyDescent="0.25">
      <c r="A256" s="1" t="s">
        <v>1117</v>
      </c>
      <c r="B256" s="1">
        <v>18</v>
      </c>
      <c r="C256" s="1">
        <v>633</v>
      </c>
      <c r="D256" s="1" t="s">
        <v>3814</v>
      </c>
      <c r="E256" s="1" t="s">
        <v>3815</v>
      </c>
      <c r="F256" s="8">
        <v>0</v>
      </c>
      <c r="G256" s="9">
        <v>7</v>
      </c>
      <c r="H256" s="1" t="s">
        <v>3254</v>
      </c>
      <c r="I256" s="10">
        <v>0.82249998999999996</v>
      </c>
      <c r="J256" s="10">
        <v>3.5999997999999998E-2</v>
      </c>
      <c r="K256" s="10">
        <v>0.85299998499999996</v>
      </c>
      <c r="L256" s="10">
        <v>0.111000001</v>
      </c>
      <c r="M256" s="1" t="s">
        <v>3255</v>
      </c>
      <c r="N256" s="1" t="s">
        <v>3816</v>
      </c>
      <c r="AM256" s="10">
        <f>IF(F256&lt;&gt;0,#REF!,0)</f>
        <v>0</v>
      </c>
    </row>
    <row r="257" spans="1:39" x14ac:dyDescent="0.25">
      <c r="A257" s="1" t="s">
        <v>1117</v>
      </c>
      <c r="B257" s="1">
        <v>19</v>
      </c>
      <c r="C257" s="1">
        <v>735</v>
      </c>
      <c r="D257" s="1" t="s">
        <v>3817</v>
      </c>
      <c r="E257" s="1" t="s">
        <v>3818</v>
      </c>
      <c r="F257" s="8">
        <v>0</v>
      </c>
      <c r="G257" s="9">
        <v>4</v>
      </c>
      <c r="H257" s="1" t="s">
        <v>3254</v>
      </c>
      <c r="I257" s="10">
        <v>0.28459999000000002</v>
      </c>
      <c r="J257" s="10">
        <v>2.5000000000000001E-2</v>
      </c>
      <c r="K257" s="10">
        <v>0.898999989</v>
      </c>
      <c r="L257" s="10">
        <v>7.5999997999999999E-2</v>
      </c>
      <c r="M257" s="1" t="s">
        <v>3255</v>
      </c>
      <c r="N257" s="1" t="s">
        <v>3819</v>
      </c>
      <c r="AM257" s="10">
        <f>IF(F257&lt;&gt;0,#REF!,0)</f>
        <v>0</v>
      </c>
    </row>
    <row r="258" spans="1:39" x14ac:dyDescent="0.25">
      <c r="A258" s="1" t="s">
        <v>1117</v>
      </c>
      <c r="B258" s="1">
        <v>5</v>
      </c>
      <c r="C258" s="1">
        <v>88</v>
      </c>
      <c r="D258" s="1" t="s">
        <v>3820</v>
      </c>
      <c r="E258" s="1" t="s">
        <v>3821</v>
      </c>
      <c r="F258" s="8">
        <v>0</v>
      </c>
      <c r="G258" s="9">
        <v>4</v>
      </c>
      <c r="H258" s="1" t="s">
        <v>3254</v>
      </c>
      <c r="I258" s="10">
        <v>0.96009999499999998</v>
      </c>
      <c r="J258" s="10">
        <v>0</v>
      </c>
      <c r="K258" s="10">
        <v>0.81400001</v>
      </c>
      <c r="L258" s="10">
        <v>0.186000004</v>
      </c>
      <c r="M258" s="1" t="s">
        <v>3255</v>
      </c>
      <c r="N258" s="1" t="s">
        <v>3822</v>
      </c>
      <c r="AM258" s="10">
        <f>IF(F258&lt;&gt;0,#REF!,0)</f>
        <v>0</v>
      </c>
    </row>
    <row r="259" spans="1:39" x14ac:dyDescent="0.25">
      <c r="A259" s="1" t="s">
        <v>1144</v>
      </c>
      <c r="B259" s="1">
        <v>4</v>
      </c>
      <c r="C259" s="1">
        <v>26</v>
      </c>
      <c r="D259" s="1" t="s">
        <v>1147</v>
      </c>
      <c r="E259" s="1" t="s">
        <v>1148</v>
      </c>
      <c r="F259" s="8">
        <v>0</v>
      </c>
      <c r="G259" s="9">
        <v>3</v>
      </c>
      <c r="H259" s="1" t="s">
        <v>3254</v>
      </c>
      <c r="I259" s="10">
        <v>0.29600000399999998</v>
      </c>
      <c r="J259" s="10">
        <v>5.2000000999999997E-2</v>
      </c>
      <c r="K259" s="10">
        <v>0.84200000799999997</v>
      </c>
      <c r="L259" s="10">
        <v>0.105999999</v>
      </c>
      <c r="M259" s="1" t="s">
        <v>3260</v>
      </c>
      <c r="N259" s="1" t="s">
        <v>3823</v>
      </c>
      <c r="AM259" s="10">
        <f>IF(F259&lt;&gt;0,#REF!,0)</f>
        <v>0</v>
      </c>
    </row>
    <row r="260" spans="1:39" x14ac:dyDescent="0.25">
      <c r="A260" s="1" t="s">
        <v>1144</v>
      </c>
      <c r="B260" s="1">
        <v>2</v>
      </c>
      <c r="C260" s="1">
        <v>12</v>
      </c>
      <c r="D260" s="1" t="s">
        <v>3824</v>
      </c>
      <c r="E260" s="1" t="s">
        <v>3825</v>
      </c>
      <c r="F260" s="8">
        <v>0</v>
      </c>
      <c r="G260" s="9">
        <v>2</v>
      </c>
      <c r="H260" s="1" t="s">
        <v>3254</v>
      </c>
      <c r="I260" s="10">
        <v>-0.49390000099999998</v>
      </c>
      <c r="J260" s="10">
        <v>0.17800000299999999</v>
      </c>
      <c r="K260" s="10">
        <v>0.737999976</v>
      </c>
      <c r="L260" s="10">
        <v>8.3999999000000006E-2</v>
      </c>
      <c r="M260" s="1" t="s">
        <v>3304</v>
      </c>
      <c r="N260" s="1" t="s">
        <v>3826</v>
      </c>
      <c r="AM260" s="10">
        <f>IF(F260&lt;&gt;0,#REF!,0)</f>
        <v>0</v>
      </c>
    </row>
    <row r="261" spans="1:39" x14ac:dyDescent="0.25">
      <c r="A261" s="1" t="s">
        <v>1144</v>
      </c>
      <c r="B261" s="1">
        <v>7</v>
      </c>
      <c r="C261" s="1">
        <v>150</v>
      </c>
      <c r="D261" s="1" t="s">
        <v>3827</v>
      </c>
      <c r="E261" s="1" t="s">
        <v>3828</v>
      </c>
      <c r="F261" s="8">
        <v>0</v>
      </c>
      <c r="G261" s="9">
        <v>4</v>
      </c>
      <c r="H261" s="1" t="s">
        <v>3254</v>
      </c>
      <c r="I261" s="10">
        <v>0.47080001199999999</v>
      </c>
      <c r="J261" s="10">
        <v>5.0999998999999997E-2</v>
      </c>
      <c r="K261" s="10">
        <v>0.866999984</v>
      </c>
      <c r="L261" s="10">
        <v>8.2000002000000002E-2</v>
      </c>
      <c r="M261" s="1" t="s">
        <v>3255</v>
      </c>
      <c r="N261" s="1" t="s">
        <v>3829</v>
      </c>
      <c r="AM261" s="10">
        <f>IF(F261&lt;&gt;0,#REF!,0)</f>
        <v>0</v>
      </c>
    </row>
    <row r="262" spans="1:39" x14ac:dyDescent="0.25">
      <c r="A262" s="1" t="s">
        <v>1144</v>
      </c>
      <c r="B262" s="1">
        <v>5</v>
      </c>
      <c r="C262" s="1">
        <v>32</v>
      </c>
      <c r="D262" s="1" t="s">
        <v>3830</v>
      </c>
      <c r="E262" s="1" t="s">
        <v>3831</v>
      </c>
      <c r="F262" s="8">
        <v>0</v>
      </c>
      <c r="G262" s="9">
        <v>8</v>
      </c>
      <c r="H262" s="1" t="s">
        <v>3254</v>
      </c>
      <c r="I262" s="10">
        <v>-0.85189998099999997</v>
      </c>
      <c r="J262" s="10">
        <v>0.14100000300000001</v>
      </c>
      <c r="K262" s="10">
        <v>0.79400002999999997</v>
      </c>
      <c r="L262" s="10">
        <v>6.4999998000000003E-2</v>
      </c>
      <c r="M262" s="1" t="s">
        <v>3304</v>
      </c>
      <c r="N262" s="1" t="s">
        <v>3832</v>
      </c>
      <c r="AM262" s="10">
        <f>IF(F262&lt;&gt;0,#REF!,0)</f>
        <v>0</v>
      </c>
    </row>
    <row r="263" spans="1:39" x14ac:dyDescent="0.25">
      <c r="A263" s="1" t="s">
        <v>1180</v>
      </c>
      <c r="B263" s="1">
        <v>9</v>
      </c>
      <c r="C263" s="1">
        <v>206</v>
      </c>
      <c r="D263" s="1" t="s">
        <v>3833</v>
      </c>
      <c r="E263" s="1" t="s">
        <v>3834</v>
      </c>
      <c r="F263" s="8">
        <v>0</v>
      </c>
      <c r="G263" s="9">
        <v>1</v>
      </c>
      <c r="H263" s="1" t="s">
        <v>3254</v>
      </c>
      <c r="I263" s="10">
        <v>0.51059997099999999</v>
      </c>
      <c r="J263" s="10">
        <v>0</v>
      </c>
      <c r="K263" s="10">
        <v>0.75199997399999996</v>
      </c>
      <c r="L263" s="10">
        <v>0.247999996</v>
      </c>
      <c r="M263" s="1" t="s">
        <v>3255</v>
      </c>
      <c r="N263" s="1" t="s">
        <v>3835</v>
      </c>
      <c r="AM263" s="10">
        <f>IF(F263&lt;&gt;0,#REF!,0)</f>
        <v>0</v>
      </c>
    </row>
    <row r="264" spans="1:39" x14ac:dyDescent="0.25">
      <c r="A264" s="1" t="s">
        <v>1180</v>
      </c>
      <c r="B264" s="1">
        <v>11</v>
      </c>
      <c r="C264" s="1">
        <v>240</v>
      </c>
      <c r="D264" s="1" t="s">
        <v>3836</v>
      </c>
      <c r="E264" s="1" t="s">
        <v>3837</v>
      </c>
      <c r="F264" s="8">
        <v>0</v>
      </c>
      <c r="G264" s="9">
        <v>2</v>
      </c>
      <c r="H264" s="1" t="s">
        <v>3254</v>
      </c>
      <c r="I264" s="10">
        <v>0.84420001499999997</v>
      </c>
      <c r="J264" s="10">
        <v>0</v>
      </c>
      <c r="K264" s="10">
        <v>0.791000009</v>
      </c>
      <c r="L264" s="10">
        <v>0.20900000599999999</v>
      </c>
      <c r="M264" s="1" t="s">
        <v>3255</v>
      </c>
      <c r="N264" s="1" t="s">
        <v>3838</v>
      </c>
      <c r="AM264" s="10">
        <f>IF(F264&lt;&gt;0,#REF!,0)</f>
        <v>0</v>
      </c>
    </row>
    <row r="265" spans="1:39" x14ac:dyDescent="0.25">
      <c r="A265" s="1" t="s">
        <v>1180</v>
      </c>
      <c r="B265" s="1">
        <v>12</v>
      </c>
      <c r="C265" s="1">
        <v>282</v>
      </c>
      <c r="D265" s="1" t="s">
        <v>1197</v>
      </c>
      <c r="E265" s="1" t="s">
        <v>1198</v>
      </c>
      <c r="F265" s="8">
        <v>0</v>
      </c>
      <c r="G265" s="9">
        <v>1</v>
      </c>
      <c r="H265" s="1" t="s">
        <v>3254</v>
      </c>
      <c r="I265" s="10">
        <v>0.36120000499999999</v>
      </c>
      <c r="J265" s="10">
        <v>0</v>
      </c>
      <c r="K265" s="10">
        <v>0.82800000900000004</v>
      </c>
      <c r="L265" s="10">
        <v>0.17200000600000001</v>
      </c>
      <c r="M265" s="1" t="s">
        <v>3304</v>
      </c>
      <c r="N265" s="1" t="s">
        <v>3839</v>
      </c>
      <c r="AM265" s="10">
        <f>IF(F265&lt;&gt;0,#REF!,0)</f>
        <v>0</v>
      </c>
    </row>
    <row r="266" spans="1:39" x14ac:dyDescent="0.25">
      <c r="A266" s="1" t="s">
        <v>1180</v>
      </c>
      <c r="B266" s="1">
        <v>13</v>
      </c>
      <c r="C266" s="1">
        <v>306</v>
      </c>
      <c r="D266" s="1" t="s">
        <v>3840</v>
      </c>
      <c r="E266" s="1" t="s">
        <v>3841</v>
      </c>
      <c r="F266" s="8">
        <v>0</v>
      </c>
      <c r="G266" s="9">
        <v>1</v>
      </c>
      <c r="H266" s="1" t="s">
        <v>3254</v>
      </c>
      <c r="I266" s="10">
        <v>-2.5800000999999999E-2</v>
      </c>
      <c r="J266" s="10">
        <v>5.0999998999999997E-2</v>
      </c>
      <c r="K266" s="10">
        <v>0.89999997600000003</v>
      </c>
      <c r="L266" s="10">
        <v>4.8999999000000002E-2</v>
      </c>
      <c r="M266" s="1" t="s">
        <v>3255</v>
      </c>
      <c r="N266" s="1" t="s">
        <v>3842</v>
      </c>
      <c r="AM266" s="10">
        <f>IF(F266&lt;&gt;0,#REF!,0)</f>
        <v>0</v>
      </c>
    </row>
    <row r="267" spans="1:39" x14ac:dyDescent="0.25">
      <c r="A267" s="1" t="s">
        <v>1180</v>
      </c>
      <c r="B267" s="1">
        <v>7</v>
      </c>
      <c r="C267" s="1">
        <v>149</v>
      </c>
      <c r="D267" s="1" t="s">
        <v>3843</v>
      </c>
      <c r="E267" s="1" t="s">
        <v>3844</v>
      </c>
      <c r="F267" s="8">
        <v>0</v>
      </c>
      <c r="G267" s="9">
        <v>1</v>
      </c>
      <c r="H267" s="1" t="s">
        <v>3254</v>
      </c>
      <c r="I267" s="10">
        <v>-0.44040000400000001</v>
      </c>
      <c r="J267" s="10">
        <v>0.108000003</v>
      </c>
      <c r="K267" s="10">
        <v>0.851000011</v>
      </c>
      <c r="L267" s="10">
        <v>4.1000001000000001E-2</v>
      </c>
      <c r="M267" s="1" t="s">
        <v>3255</v>
      </c>
      <c r="N267" s="1" t="s">
        <v>3845</v>
      </c>
      <c r="AM267" s="10">
        <f>IF(F267&lt;&gt;0,#REF!,0)</f>
        <v>0</v>
      </c>
    </row>
    <row r="268" spans="1:39" x14ac:dyDescent="0.25">
      <c r="A268" s="1" t="s">
        <v>1180</v>
      </c>
      <c r="B268" s="1">
        <v>9</v>
      </c>
      <c r="C268" s="1">
        <v>200</v>
      </c>
      <c r="D268" s="1" t="s">
        <v>1225</v>
      </c>
      <c r="E268" s="1" t="s">
        <v>1226</v>
      </c>
      <c r="F268" s="8">
        <v>0</v>
      </c>
      <c r="G268" s="9">
        <v>1</v>
      </c>
      <c r="H268" s="1" t="s">
        <v>3254</v>
      </c>
      <c r="I268" s="10">
        <v>0.36120000499999999</v>
      </c>
      <c r="J268" s="10">
        <v>0</v>
      </c>
      <c r="K268" s="10">
        <v>0.86500001000000004</v>
      </c>
      <c r="L268" s="10">
        <v>0.13500000500000001</v>
      </c>
      <c r="M268" s="1" t="s">
        <v>3255</v>
      </c>
      <c r="N268" s="1" t="s">
        <v>3846</v>
      </c>
      <c r="AM268" s="10">
        <f>IF(F268&lt;&gt;0,#REF!,0)</f>
        <v>0</v>
      </c>
    </row>
    <row r="269" spans="1:39" x14ac:dyDescent="0.25">
      <c r="A269" s="1" t="s">
        <v>1237</v>
      </c>
      <c r="B269" s="1">
        <v>9</v>
      </c>
      <c r="C269" s="1">
        <v>182</v>
      </c>
      <c r="D269" s="1" t="s">
        <v>3847</v>
      </c>
      <c r="E269" s="1" t="s">
        <v>3848</v>
      </c>
      <c r="F269" s="8">
        <v>0</v>
      </c>
      <c r="G269" s="9">
        <v>5</v>
      </c>
      <c r="H269" s="1" t="s">
        <v>3254</v>
      </c>
      <c r="I269" s="10">
        <v>0.55739998800000001</v>
      </c>
      <c r="J269" s="10">
        <v>0</v>
      </c>
      <c r="K269" s="10">
        <v>0.90499997099999996</v>
      </c>
      <c r="L269" s="10">
        <v>9.4999999000000002E-2</v>
      </c>
      <c r="M269" s="1" t="s">
        <v>3255</v>
      </c>
      <c r="N269" s="1" t="s">
        <v>3849</v>
      </c>
      <c r="AM269" s="10">
        <f>IF(F269&lt;&gt;0,#REF!,0)</f>
        <v>0</v>
      </c>
    </row>
    <row r="270" spans="1:39" x14ac:dyDescent="0.25">
      <c r="A270" s="1" t="s">
        <v>1272</v>
      </c>
      <c r="B270" s="1">
        <v>12</v>
      </c>
      <c r="C270" s="1">
        <v>272</v>
      </c>
      <c r="D270" s="1" t="s">
        <v>3850</v>
      </c>
      <c r="E270" s="1" t="s">
        <v>3851</v>
      </c>
      <c r="F270" s="8">
        <v>0</v>
      </c>
      <c r="G270" s="9">
        <v>3</v>
      </c>
      <c r="H270" s="1" t="s">
        <v>3254</v>
      </c>
      <c r="I270" s="10">
        <v>0.36120000499999999</v>
      </c>
      <c r="J270" s="10">
        <v>0</v>
      </c>
      <c r="K270" s="10">
        <v>0.972000003</v>
      </c>
      <c r="L270" s="10">
        <v>2.8000001E-2</v>
      </c>
      <c r="M270" s="1" t="s">
        <v>3255</v>
      </c>
      <c r="N270" s="1" t="s">
        <v>3852</v>
      </c>
      <c r="AM270" s="10">
        <f>IF(F270&lt;&gt;0,#REF!,0)</f>
        <v>0</v>
      </c>
    </row>
    <row r="271" spans="1:39" x14ac:dyDescent="0.25">
      <c r="A271" s="1" t="s">
        <v>1293</v>
      </c>
      <c r="B271" s="1">
        <v>2</v>
      </c>
      <c r="C271" s="1">
        <v>71</v>
      </c>
      <c r="D271" s="1" t="s">
        <v>3853</v>
      </c>
      <c r="E271" s="1" t="s">
        <v>3854</v>
      </c>
      <c r="F271" s="8">
        <v>0</v>
      </c>
      <c r="G271" s="9">
        <v>3</v>
      </c>
      <c r="H271" s="1" t="s">
        <v>3254</v>
      </c>
      <c r="I271" s="10">
        <v>-0.57190001000000001</v>
      </c>
      <c r="J271" s="10">
        <v>9.3000001999999998E-2</v>
      </c>
      <c r="K271" s="10">
        <v>0.907000005</v>
      </c>
      <c r="L271" s="10">
        <v>0</v>
      </c>
      <c r="M271" s="1" t="s">
        <v>3255</v>
      </c>
      <c r="N271" s="1" t="s">
        <v>3855</v>
      </c>
      <c r="AM271" s="10">
        <f>IF(F271&lt;&gt;0,#REF!,0)</f>
        <v>0</v>
      </c>
    </row>
    <row r="272" spans="1:39" x14ac:dyDescent="0.25">
      <c r="A272" s="1" t="s">
        <v>1293</v>
      </c>
      <c r="B272" s="1">
        <v>1</v>
      </c>
      <c r="C272" s="1">
        <v>20</v>
      </c>
      <c r="D272" s="1" t="s">
        <v>3856</v>
      </c>
      <c r="E272" s="1" t="s">
        <v>3857</v>
      </c>
      <c r="F272" s="8">
        <v>0</v>
      </c>
      <c r="G272" s="9">
        <v>5</v>
      </c>
      <c r="H272" s="1" t="s">
        <v>3254</v>
      </c>
      <c r="I272" s="10">
        <v>0.93709999300000002</v>
      </c>
      <c r="J272" s="10">
        <v>2.9999998999999999E-2</v>
      </c>
      <c r="K272" s="10">
        <v>0.805999994</v>
      </c>
      <c r="L272" s="10">
        <v>0.164000005</v>
      </c>
      <c r="M272" s="1" t="s">
        <v>3255</v>
      </c>
      <c r="N272" s="1" t="s">
        <v>3858</v>
      </c>
      <c r="AM272" s="10">
        <f>IF(F272&lt;&gt;0,#REF!,0)</f>
        <v>0</v>
      </c>
    </row>
    <row r="273" spans="1:39" x14ac:dyDescent="0.25">
      <c r="A273" s="1" t="s">
        <v>1304</v>
      </c>
      <c r="B273" s="1">
        <v>13</v>
      </c>
      <c r="C273" s="1">
        <v>306</v>
      </c>
      <c r="D273" s="1" t="s">
        <v>1317</v>
      </c>
      <c r="E273" s="1" t="s">
        <v>1318</v>
      </c>
      <c r="F273" s="8">
        <v>0</v>
      </c>
      <c r="G273" s="9">
        <v>3</v>
      </c>
      <c r="H273" s="1" t="s">
        <v>3254</v>
      </c>
      <c r="I273" s="10">
        <v>0.81260001699999995</v>
      </c>
      <c r="J273" s="10">
        <v>0</v>
      </c>
      <c r="K273" s="10">
        <v>0.91399997499999996</v>
      </c>
      <c r="L273" s="10">
        <v>8.6000003000000005E-2</v>
      </c>
      <c r="M273" s="1" t="s">
        <v>3255</v>
      </c>
      <c r="N273" s="1" t="s">
        <v>3859</v>
      </c>
      <c r="AM273" s="10">
        <f>IF(F273&lt;&gt;0,#REF!,0)</f>
        <v>0</v>
      </c>
    </row>
    <row r="274" spans="1:39" x14ac:dyDescent="0.25">
      <c r="A274" s="1" t="s">
        <v>1304</v>
      </c>
      <c r="B274" s="1">
        <v>5</v>
      </c>
      <c r="C274" s="1">
        <v>76</v>
      </c>
      <c r="D274" s="1" t="s">
        <v>1319</v>
      </c>
      <c r="E274" s="1" t="s">
        <v>1320</v>
      </c>
      <c r="F274" s="8">
        <v>0</v>
      </c>
      <c r="G274" s="9">
        <v>1</v>
      </c>
      <c r="H274" s="1" t="s">
        <v>3254</v>
      </c>
      <c r="I274" s="10">
        <v>0.36120000499999999</v>
      </c>
      <c r="J274" s="10">
        <v>0</v>
      </c>
      <c r="K274" s="10">
        <v>0.78299999200000003</v>
      </c>
      <c r="L274" s="10">
        <v>0.216999993</v>
      </c>
      <c r="M274" s="1" t="s">
        <v>3255</v>
      </c>
      <c r="N274" s="1" t="s">
        <v>3860</v>
      </c>
      <c r="AM274" s="10">
        <f>IF(F274&lt;&gt;0,#REF!,0)</f>
        <v>0</v>
      </c>
    </row>
    <row r="275" spans="1:39" x14ac:dyDescent="0.25">
      <c r="A275" s="1" t="s">
        <v>1304</v>
      </c>
      <c r="B275" s="1">
        <v>19</v>
      </c>
      <c r="C275" s="1">
        <v>527</v>
      </c>
      <c r="D275" s="1" t="s">
        <v>1327</v>
      </c>
      <c r="E275" s="1" t="s">
        <v>1328</v>
      </c>
      <c r="F275" s="8">
        <v>0</v>
      </c>
      <c r="G275" s="9">
        <v>4</v>
      </c>
      <c r="H275" s="1" t="s">
        <v>3254</v>
      </c>
      <c r="I275" s="10">
        <v>0.25</v>
      </c>
      <c r="J275" s="10">
        <v>1.7000001000000001E-2</v>
      </c>
      <c r="K275" s="10">
        <v>0.95599997000000003</v>
      </c>
      <c r="L275" s="10">
        <v>2.8000001E-2</v>
      </c>
      <c r="M275" s="1" t="s">
        <v>3255</v>
      </c>
      <c r="N275" s="1" t="s">
        <v>3861</v>
      </c>
      <c r="AM275" s="10">
        <f>IF(F275&lt;&gt;0,#REF!,0)</f>
        <v>0</v>
      </c>
    </row>
    <row r="276" spans="1:39" x14ac:dyDescent="0.25">
      <c r="A276" s="1" t="s">
        <v>1304</v>
      </c>
      <c r="B276" s="1">
        <v>9</v>
      </c>
      <c r="C276" s="1">
        <v>176</v>
      </c>
      <c r="D276" s="1" t="s">
        <v>1347</v>
      </c>
      <c r="E276" s="1" t="s">
        <v>1348</v>
      </c>
      <c r="F276" s="8">
        <v>0</v>
      </c>
      <c r="G276" s="9">
        <v>1</v>
      </c>
      <c r="H276" s="1" t="s">
        <v>3254</v>
      </c>
      <c r="I276" s="10">
        <v>0.55739998800000001</v>
      </c>
      <c r="J276" s="10">
        <v>0</v>
      </c>
      <c r="K276" s="10">
        <v>0.91699999600000004</v>
      </c>
      <c r="L276" s="10">
        <v>8.2999997000000006E-2</v>
      </c>
      <c r="M276" s="1" t="s">
        <v>3255</v>
      </c>
      <c r="N276" s="1" t="s">
        <v>3862</v>
      </c>
      <c r="AM276" s="10">
        <f>IF(F276&lt;&gt;0,#REF!,0)</f>
        <v>0</v>
      </c>
    </row>
    <row r="277" spans="1:39" x14ac:dyDescent="0.25">
      <c r="A277" s="1" t="s">
        <v>1304</v>
      </c>
      <c r="B277" s="1">
        <v>12</v>
      </c>
      <c r="C277" s="1">
        <v>285</v>
      </c>
      <c r="D277" s="1" t="s">
        <v>1365</v>
      </c>
      <c r="E277" s="1" t="s">
        <v>1366</v>
      </c>
      <c r="F277" s="8">
        <v>0</v>
      </c>
      <c r="G277" s="9">
        <v>3</v>
      </c>
      <c r="H277" s="1" t="s">
        <v>3254</v>
      </c>
      <c r="I277" s="10">
        <v>0.61239999499999997</v>
      </c>
      <c r="J277" s="10">
        <v>0</v>
      </c>
      <c r="K277" s="10">
        <v>0.952000022</v>
      </c>
      <c r="L277" s="10">
        <v>4.8000000000000001E-2</v>
      </c>
      <c r="M277" s="1" t="s">
        <v>3255</v>
      </c>
      <c r="N277" s="1" t="s">
        <v>3863</v>
      </c>
      <c r="AM277" s="10">
        <f>IF(F277&lt;&gt;0,#REF!,0)</f>
        <v>0</v>
      </c>
    </row>
    <row r="278" spans="1:39" x14ac:dyDescent="0.25">
      <c r="A278" s="1" t="s">
        <v>1304</v>
      </c>
      <c r="B278" s="1">
        <v>5</v>
      </c>
      <c r="C278" s="1">
        <v>59</v>
      </c>
      <c r="D278" s="1" t="s">
        <v>1387</v>
      </c>
      <c r="E278" s="1" t="s">
        <v>1388</v>
      </c>
      <c r="F278" s="8">
        <v>0</v>
      </c>
      <c r="G278" s="9">
        <v>1</v>
      </c>
      <c r="H278" s="1" t="s">
        <v>3254</v>
      </c>
      <c r="I278" s="10">
        <v>0.36120000499999999</v>
      </c>
      <c r="J278" s="10">
        <v>0</v>
      </c>
      <c r="K278" s="10">
        <v>0.78299999200000003</v>
      </c>
      <c r="L278" s="10">
        <v>0.216999993</v>
      </c>
      <c r="M278" s="1" t="s">
        <v>3255</v>
      </c>
      <c r="N278" s="1" t="s">
        <v>3864</v>
      </c>
      <c r="AM278" s="10">
        <f>IF(F278&lt;&gt;0,#REF!,0)</f>
        <v>0</v>
      </c>
    </row>
    <row r="279" spans="1:39" x14ac:dyDescent="0.25">
      <c r="A279" s="1" t="s">
        <v>1304</v>
      </c>
      <c r="B279" s="1">
        <v>5</v>
      </c>
      <c r="C279" s="1">
        <v>58</v>
      </c>
      <c r="D279" s="1" t="s">
        <v>1395</v>
      </c>
      <c r="E279" s="1" t="s">
        <v>1396</v>
      </c>
      <c r="F279" s="8">
        <v>0</v>
      </c>
      <c r="G279" s="9">
        <v>1</v>
      </c>
      <c r="H279" s="1" t="s">
        <v>3254</v>
      </c>
      <c r="I279" s="10">
        <v>0.36120000499999999</v>
      </c>
      <c r="J279" s="10">
        <v>0</v>
      </c>
      <c r="K279" s="10">
        <v>0.78299999200000003</v>
      </c>
      <c r="L279" s="10">
        <v>0.216999993</v>
      </c>
      <c r="M279" s="1" t="s">
        <v>3255</v>
      </c>
      <c r="N279" s="1" t="s">
        <v>3865</v>
      </c>
      <c r="AM279" s="10">
        <f>IF(F279&lt;&gt;0,#REF!,0)</f>
        <v>0</v>
      </c>
    </row>
    <row r="280" spans="1:39" x14ac:dyDescent="0.25">
      <c r="A280" s="1" t="s">
        <v>1304</v>
      </c>
      <c r="B280" s="1">
        <v>13</v>
      </c>
      <c r="C280" s="1">
        <v>311</v>
      </c>
      <c r="D280" s="1" t="s">
        <v>3866</v>
      </c>
      <c r="E280" s="1" t="s">
        <v>3867</v>
      </c>
      <c r="F280" s="8">
        <v>0</v>
      </c>
      <c r="G280" s="9">
        <v>7</v>
      </c>
      <c r="H280" s="1" t="s">
        <v>3254</v>
      </c>
      <c r="I280" s="10">
        <v>-0.15309999899999999</v>
      </c>
      <c r="J280" s="10">
        <v>4.1999999000000003E-2</v>
      </c>
      <c r="K280" s="10">
        <v>0.93199998100000003</v>
      </c>
      <c r="L280" s="10">
        <v>2.6000000999999998E-2</v>
      </c>
      <c r="M280" s="1" t="s">
        <v>3255</v>
      </c>
      <c r="N280" s="1" t="s">
        <v>3868</v>
      </c>
      <c r="AM280" s="10">
        <f>IF(F280&lt;&gt;0,#REF!,0)</f>
        <v>0</v>
      </c>
    </row>
    <row r="281" spans="1:39" x14ac:dyDescent="0.25">
      <c r="A281" s="1" t="s">
        <v>1412</v>
      </c>
      <c r="B281" s="1">
        <v>16</v>
      </c>
      <c r="C281" s="1">
        <v>386</v>
      </c>
      <c r="D281" s="1" t="s">
        <v>3869</v>
      </c>
      <c r="E281" s="1" t="s">
        <v>3870</v>
      </c>
      <c r="F281" s="8">
        <v>0</v>
      </c>
      <c r="G281" s="9">
        <v>3</v>
      </c>
      <c r="H281" s="1" t="s">
        <v>3254</v>
      </c>
      <c r="I281" s="10">
        <v>0.47670000800000001</v>
      </c>
      <c r="J281" s="10">
        <v>5.9999998999999998E-2</v>
      </c>
      <c r="K281" s="10">
        <v>0.82499998799999996</v>
      </c>
      <c r="L281" s="10">
        <v>0.115000002</v>
      </c>
      <c r="M281" s="1" t="s">
        <v>3255</v>
      </c>
      <c r="N281" s="1" t="s">
        <v>3871</v>
      </c>
      <c r="AM281" s="10">
        <f>IF(F281&lt;&gt;0,#REF!,0)</f>
        <v>0</v>
      </c>
    </row>
    <row r="282" spans="1:39" x14ac:dyDescent="0.25">
      <c r="A282" s="1" t="s">
        <v>1429</v>
      </c>
      <c r="B282" s="1">
        <v>15</v>
      </c>
      <c r="C282" s="1">
        <v>337</v>
      </c>
      <c r="D282" s="1" t="s">
        <v>3872</v>
      </c>
      <c r="E282" s="1" t="s">
        <v>3873</v>
      </c>
      <c r="F282" s="8">
        <v>0</v>
      </c>
      <c r="G282" s="9">
        <v>1</v>
      </c>
      <c r="H282" s="1" t="s">
        <v>3254</v>
      </c>
      <c r="I282" s="10">
        <v>-0.32910001300000002</v>
      </c>
      <c r="J282" s="10">
        <v>0.115000002</v>
      </c>
      <c r="K282" s="10">
        <v>0.88499998999999996</v>
      </c>
      <c r="L282" s="10">
        <v>0</v>
      </c>
      <c r="M282" s="1" t="s">
        <v>3255</v>
      </c>
      <c r="N282" s="1" t="s">
        <v>3874</v>
      </c>
      <c r="AM282" s="10">
        <f>IF(F282&lt;&gt;0,#REF!,0)</f>
        <v>0</v>
      </c>
    </row>
    <row r="283" spans="1:39" x14ac:dyDescent="0.25">
      <c r="A283" s="1" t="s">
        <v>1429</v>
      </c>
      <c r="B283" s="1">
        <v>7</v>
      </c>
      <c r="C283" s="1">
        <v>89</v>
      </c>
      <c r="D283" s="1" t="s">
        <v>3875</v>
      </c>
      <c r="E283" s="1" t="s">
        <v>3876</v>
      </c>
      <c r="F283" s="8">
        <v>0</v>
      </c>
      <c r="G283" s="9">
        <v>1</v>
      </c>
      <c r="H283" s="1" t="s">
        <v>3254</v>
      </c>
      <c r="I283" s="10">
        <v>0</v>
      </c>
      <c r="J283" s="10">
        <v>0</v>
      </c>
      <c r="K283" s="10">
        <v>1</v>
      </c>
      <c r="L283" s="10">
        <v>0</v>
      </c>
      <c r="M283" s="1" t="s">
        <v>3304</v>
      </c>
      <c r="N283" s="1" t="s">
        <v>3877</v>
      </c>
      <c r="AM283" s="10">
        <f>IF(F283&lt;&gt;0,#REF!,0)</f>
        <v>0</v>
      </c>
    </row>
    <row r="284" spans="1:39" x14ac:dyDescent="0.25">
      <c r="A284" s="1" t="s">
        <v>1429</v>
      </c>
      <c r="B284" s="1">
        <v>15</v>
      </c>
      <c r="C284" s="1">
        <v>338</v>
      </c>
      <c r="D284" s="1" t="s">
        <v>3878</v>
      </c>
      <c r="E284" s="1" t="s">
        <v>3879</v>
      </c>
      <c r="F284" s="8">
        <v>0</v>
      </c>
      <c r="G284" s="9">
        <v>1</v>
      </c>
      <c r="H284" s="1" t="s">
        <v>3254</v>
      </c>
      <c r="I284" s="10">
        <v>0.27320000500000002</v>
      </c>
      <c r="J284" s="10">
        <v>0</v>
      </c>
      <c r="K284" s="10">
        <v>0.89999997600000003</v>
      </c>
      <c r="L284" s="10">
        <v>0.10000000100000001</v>
      </c>
      <c r="M284" s="1" t="s">
        <v>3255</v>
      </c>
      <c r="N284" s="1" t="s">
        <v>3880</v>
      </c>
      <c r="AM284" s="10">
        <f>IF(F284&lt;&gt;0,#REF!,0)</f>
        <v>0</v>
      </c>
    </row>
    <row r="285" spans="1:39" x14ac:dyDescent="0.25">
      <c r="A285" s="1" t="s">
        <v>1429</v>
      </c>
      <c r="B285" s="1">
        <v>10</v>
      </c>
      <c r="C285" s="1">
        <v>155</v>
      </c>
      <c r="D285" s="1" t="s">
        <v>3881</v>
      </c>
      <c r="E285" s="1" t="s">
        <v>3882</v>
      </c>
      <c r="F285" s="8">
        <v>0</v>
      </c>
      <c r="G285" s="9">
        <v>3</v>
      </c>
      <c r="H285" s="1" t="s">
        <v>3254</v>
      </c>
      <c r="I285" s="10">
        <v>0.54229998599999996</v>
      </c>
      <c r="J285" s="10">
        <v>2.1999999999999999E-2</v>
      </c>
      <c r="K285" s="10">
        <v>0.90499997099999996</v>
      </c>
      <c r="L285" s="10">
        <v>7.2999998999999996E-2</v>
      </c>
      <c r="M285" s="1" t="s">
        <v>3255</v>
      </c>
      <c r="N285" s="1" t="s">
        <v>3883</v>
      </c>
      <c r="AM285" s="10">
        <f>IF(F285&lt;&gt;0,#REF!,0)</f>
        <v>0</v>
      </c>
    </row>
    <row r="286" spans="1:39" x14ac:dyDescent="0.25">
      <c r="A286" s="1" t="s">
        <v>1429</v>
      </c>
      <c r="B286" s="1">
        <v>14</v>
      </c>
      <c r="C286" s="1">
        <v>306</v>
      </c>
      <c r="D286" s="1" t="s">
        <v>3884</v>
      </c>
      <c r="E286" s="1" t="s">
        <v>3885</v>
      </c>
      <c r="F286" s="8">
        <v>0</v>
      </c>
      <c r="G286" s="9">
        <v>1</v>
      </c>
      <c r="H286" s="1" t="s">
        <v>3254</v>
      </c>
      <c r="I286" s="10">
        <v>0.36120000499999999</v>
      </c>
      <c r="J286" s="10">
        <v>0</v>
      </c>
      <c r="K286" s="10">
        <v>0.84799999000000004</v>
      </c>
      <c r="L286" s="10">
        <v>0.151999995</v>
      </c>
      <c r="M286" s="1" t="s">
        <v>3255</v>
      </c>
      <c r="N286" s="1" t="s">
        <v>3886</v>
      </c>
      <c r="AM286" s="10">
        <f>IF(F286&lt;&gt;0,#REF!,0)</f>
        <v>0</v>
      </c>
    </row>
    <row r="287" spans="1:39" x14ac:dyDescent="0.25">
      <c r="A287" s="1" t="s">
        <v>1429</v>
      </c>
      <c r="B287" s="1">
        <v>14</v>
      </c>
      <c r="C287" s="1">
        <v>299</v>
      </c>
      <c r="D287" s="1" t="s">
        <v>3887</v>
      </c>
      <c r="E287" s="1" t="s">
        <v>3888</v>
      </c>
      <c r="F287" s="8">
        <v>0</v>
      </c>
      <c r="G287" s="9">
        <v>1</v>
      </c>
      <c r="H287" s="1" t="s">
        <v>3254</v>
      </c>
      <c r="I287" s="10">
        <v>0.58590000900000005</v>
      </c>
      <c r="J287" s="10">
        <v>0</v>
      </c>
      <c r="K287" s="10">
        <v>0.67599999899999996</v>
      </c>
      <c r="L287" s="10">
        <v>0.32400000099999998</v>
      </c>
      <c r="M287" s="1" t="s">
        <v>3255</v>
      </c>
      <c r="N287" s="1" t="s">
        <v>3889</v>
      </c>
      <c r="AM287" s="10">
        <f>IF(F287&lt;&gt;0,#REF!,0)</f>
        <v>0</v>
      </c>
    </row>
    <row r="288" spans="1:39" x14ac:dyDescent="0.25">
      <c r="A288" s="1" t="s">
        <v>1429</v>
      </c>
      <c r="B288" s="1">
        <v>11</v>
      </c>
      <c r="C288" s="1">
        <v>203</v>
      </c>
      <c r="D288" s="1" t="s">
        <v>3890</v>
      </c>
      <c r="E288" s="1" t="s">
        <v>3891</v>
      </c>
      <c r="F288" s="8">
        <v>0</v>
      </c>
      <c r="G288" s="9">
        <v>3</v>
      </c>
      <c r="H288" s="1" t="s">
        <v>3254</v>
      </c>
      <c r="I288" s="10">
        <v>-7.7200003000000003E-2</v>
      </c>
      <c r="J288" s="10">
        <v>5.4000000999999999E-2</v>
      </c>
      <c r="K288" s="10">
        <v>0.88099998199999996</v>
      </c>
      <c r="L288" s="10">
        <v>6.4999998000000003E-2</v>
      </c>
      <c r="M288" s="1" t="s">
        <v>3255</v>
      </c>
      <c r="N288" s="1" t="s">
        <v>3892</v>
      </c>
      <c r="AM288" s="10">
        <f>IF(F288&lt;&gt;0,#REF!,0)</f>
        <v>0</v>
      </c>
    </row>
    <row r="289" spans="1:39" x14ac:dyDescent="0.25">
      <c r="A289" s="1" t="s">
        <v>1538</v>
      </c>
      <c r="B289" s="1">
        <v>24</v>
      </c>
      <c r="C289" s="1">
        <v>481</v>
      </c>
      <c r="D289" s="1" t="s">
        <v>3893</v>
      </c>
      <c r="E289" s="1" t="s">
        <v>3894</v>
      </c>
      <c r="F289" s="8">
        <v>0</v>
      </c>
      <c r="G289" s="9">
        <v>1</v>
      </c>
      <c r="H289" s="1" t="s">
        <v>3254</v>
      </c>
      <c r="I289" s="10">
        <v>0.76499998599999997</v>
      </c>
      <c r="J289" s="10">
        <v>6.7000002000000003E-2</v>
      </c>
      <c r="K289" s="10">
        <v>0.64300000700000004</v>
      </c>
      <c r="L289" s="10">
        <v>0.289000005</v>
      </c>
      <c r="M289" s="1" t="s">
        <v>3260</v>
      </c>
      <c r="N289" s="1" t="s">
        <v>3895</v>
      </c>
      <c r="AM289" s="10">
        <f>IF(F289&lt;&gt;0,#REF!,0)</f>
        <v>0</v>
      </c>
    </row>
    <row r="290" spans="1:39" x14ac:dyDescent="0.25">
      <c r="A290" s="1" t="s">
        <v>1538</v>
      </c>
      <c r="B290" s="1">
        <v>23</v>
      </c>
      <c r="C290" s="1">
        <v>459</v>
      </c>
      <c r="D290" s="1" t="s">
        <v>3896</v>
      </c>
      <c r="E290" s="1" t="s">
        <v>3897</v>
      </c>
      <c r="F290" s="8">
        <v>0</v>
      </c>
      <c r="G290" s="9">
        <v>1</v>
      </c>
      <c r="H290" s="1" t="s">
        <v>3254</v>
      </c>
      <c r="I290" s="10">
        <v>0.226300001</v>
      </c>
      <c r="J290" s="10">
        <v>0.17000000200000001</v>
      </c>
      <c r="K290" s="10">
        <v>0.58099997000000003</v>
      </c>
      <c r="L290" s="10">
        <v>0.248999998</v>
      </c>
      <c r="M290" s="1" t="s">
        <v>3255</v>
      </c>
      <c r="N290" s="1" t="s">
        <v>3898</v>
      </c>
      <c r="AM290" s="10">
        <f>IF(F290&lt;&gt;0,#REF!,0)</f>
        <v>0</v>
      </c>
    </row>
    <row r="291" spans="1:39" x14ac:dyDescent="0.25">
      <c r="A291" s="1" t="s">
        <v>1587</v>
      </c>
      <c r="B291" s="1">
        <v>29</v>
      </c>
      <c r="C291" s="1">
        <v>771</v>
      </c>
      <c r="D291" s="1" t="s">
        <v>3899</v>
      </c>
      <c r="E291" s="1" t="s">
        <v>3900</v>
      </c>
      <c r="F291" s="8">
        <v>0</v>
      </c>
      <c r="G291" s="9">
        <v>1</v>
      </c>
      <c r="H291" s="1" t="s">
        <v>3254</v>
      </c>
      <c r="I291" s="10">
        <v>0.27320000500000002</v>
      </c>
      <c r="J291" s="10">
        <v>0</v>
      </c>
      <c r="K291" s="10">
        <v>0.81099999</v>
      </c>
      <c r="L291" s="10">
        <v>0.188999996</v>
      </c>
      <c r="M291" s="1" t="s">
        <v>3255</v>
      </c>
      <c r="N291" s="1" t="s">
        <v>3901</v>
      </c>
      <c r="AM291" s="10">
        <f>IF(F291&lt;&gt;0,#REF!,0)</f>
        <v>0</v>
      </c>
    </row>
    <row r="292" spans="1:39" x14ac:dyDescent="0.25">
      <c r="A292" s="1" t="s">
        <v>1621</v>
      </c>
      <c r="B292" s="1">
        <v>14</v>
      </c>
      <c r="C292" s="1">
        <v>335</v>
      </c>
      <c r="D292" s="1" t="s">
        <v>1622</v>
      </c>
      <c r="E292" s="1" t="s">
        <v>1623</v>
      </c>
      <c r="F292" s="8">
        <v>0</v>
      </c>
      <c r="G292" s="9">
        <v>1</v>
      </c>
      <c r="H292" s="1" t="s">
        <v>3254</v>
      </c>
      <c r="I292" s="10">
        <v>0.36120000499999999</v>
      </c>
      <c r="J292" s="10">
        <v>0</v>
      </c>
      <c r="K292" s="10">
        <v>0.82800000900000004</v>
      </c>
      <c r="L292" s="10">
        <v>0.17200000600000001</v>
      </c>
      <c r="M292" s="1" t="s">
        <v>3255</v>
      </c>
      <c r="N292" s="1" t="s">
        <v>3902</v>
      </c>
      <c r="AM292" s="10">
        <f>IF(F292&lt;&gt;0,#REF!,0)</f>
        <v>0</v>
      </c>
    </row>
    <row r="293" spans="1:39" x14ac:dyDescent="0.25">
      <c r="A293" s="1" t="s">
        <v>1621</v>
      </c>
      <c r="B293" s="1">
        <v>11</v>
      </c>
      <c r="C293" s="1">
        <v>267</v>
      </c>
      <c r="D293" s="1" t="s">
        <v>3903</v>
      </c>
      <c r="E293" s="1" t="s">
        <v>3904</v>
      </c>
      <c r="F293" s="8">
        <v>0</v>
      </c>
      <c r="G293" s="9">
        <v>2</v>
      </c>
      <c r="H293" s="1" t="s">
        <v>3254</v>
      </c>
      <c r="I293" s="10">
        <v>0.55739998800000001</v>
      </c>
      <c r="J293" s="10">
        <v>0</v>
      </c>
      <c r="K293" s="10">
        <v>0.79600000400000004</v>
      </c>
      <c r="L293" s="10">
        <v>0.20399999599999999</v>
      </c>
      <c r="M293" s="1" t="s">
        <v>3260</v>
      </c>
      <c r="N293" s="1" t="s">
        <v>3905</v>
      </c>
      <c r="AM293" s="10">
        <f>IF(F293&lt;&gt;0,#REF!,0)</f>
        <v>0</v>
      </c>
    </row>
    <row r="294" spans="1:39" x14ac:dyDescent="0.25">
      <c r="A294" s="1" t="s">
        <v>1621</v>
      </c>
      <c r="B294" s="1">
        <v>14</v>
      </c>
      <c r="C294" s="1">
        <v>329</v>
      </c>
      <c r="D294" s="1" t="s">
        <v>1634</v>
      </c>
      <c r="E294" s="1" t="s">
        <v>1635</v>
      </c>
      <c r="F294" s="8">
        <v>0</v>
      </c>
      <c r="G294" s="9">
        <v>1</v>
      </c>
      <c r="H294" s="1" t="s">
        <v>3254</v>
      </c>
      <c r="I294" s="10">
        <v>0.87199997900000004</v>
      </c>
      <c r="J294" s="10">
        <v>0</v>
      </c>
      <c r="K294" s="10">
        <v>0.63800001100000003</v>
      </c>
      <c r="L294" s="10">
        <v>0.36199998900000002</v>
      </c>
      <c r="M294" s="1" t="s">
        <v>3255</v>
      </c>
      <c r="N294" s="1" t="s">
        <v>3906</v>
      </c>
      <c r="AM294" s="10">
        <f>IF(F294&lt;&gt;0,#REF!,0)</f>
        <v>0</v>
      </c>
    </row>
    <row r="295" spans="1:39" x14ac:dyDescent="0.25">
      <c r="A295" s="1" t="s">
        <v>1621</v>
      </c>
      <c r="B295" s="1">
        <v>13</v>
      </c>
      <c r="C295" s="1">
        <v>326</v>
      </c>
      <c r="D295" s="1" t="s">
        <v>3907</v>
      </c>
      <c r="E295" s="1" t="s">
        <v>3908</v>
      </c>
      <c r="F295" s="8">
        <v>0</v>
      </c>
      <c r="G295" s="9">
        <v>1</v>
      </c>
      <c r="H295" s="1" t="s">
        <v>3254</v>
      </c>
      <c r="I295" s="10">
        <v>0.55739998800000001</v>
      </c>
      <c r="J295" s="10">
        <v>0</v>
      </c>
      <c r="K295" s="10">
        <v>0.77700000999999996</v>
      </c>
      <c r="L295" s="10">
        <v>0.223000005</v>
      </c>
      <c r="M295" s="1" t="s">
        <v>3255</v>
      </c>
      <c r="N295" s="1" t="s">
        <v>3909</v>
      </c>
      <c r="AM295" s="10">
        <f>IF(F295&lt;&gt;0,#REF!,0)</f>
        <v>0</v>
      </c>
    </row>
    <row r="296" spans="1:39" x14ac:dyDescent="0.25">
      <c r="A296" s="1" t="s">
        <v>1621</v>
      </c>
      <c r="B296" s="1">
        <v>3</v>
      </c>
      <c r="C296" s="1">
        <v>20</v>
      </c>
      <c r="D296" s="1" t="s">
        <v>3910</v>
      </c>
      <c r="E296" s="1" t="s">
        <v>3911</v>
      </c>
      <c r="F296" s="8">
        <v>0</v>
      </c>
      <c r="G296" s="9">
        <v>6</v>
      </c>
      <c r="H296" s="1" t="s">
        <v>3254</v>
      </c>
      <c r="I296" s="10">
        <v>0.88510000700000002</v>
      </c>
      <c r="J296" s="10">
        <v>0</v>
      </c>
      <c r="K296" s="10">
        <v>0.76800000700000004</v>
      </c>
      <c r="L296" s="10">
        <v>0.23199999299999999</v>
      </c>
      <c r="M296" s="1" t="s">
        <v>3255</v>
      </c>
      <c r="N296" s="1" t="s">
        <v>3912</v>
      </c>
      <c r="AM296" s="10">
        <f>IF(F296&lt;&gt;0,#REF!,0)</f>
        <v>0</v>
      </c>
    </row>
    <row r="297" spans="1:39" x14ac:dyDescent="0.25">
      <c r="A297" s="1" t="s">
        <v>1621</v>
      </c>
      <c r="B297" s="1">
        <v>11</v>
      </c>
      <c r="C297" s="1">
        <v>270</v>
      </c>
      <c r="D297" s="1" t="s">
        <v>3913</v>
      </c>
      <c r="E297" s="1" t="s">
        <v>3914</v>
      </c>
      <c r="F297" s="8">
        <v>0</v>
      </c>
      <c r="G297" s="9">
        <v>1</v>
      </c>
      <c r="H297" s="1" t="s">
        <v>3254</v>
      </c>
      <c r="I297" s="10">
        <v>0.36120000499999999</v>
      </c>
      <c r="J297" s="10">
        <v>0</v>
      </c>
      <c r="K297" s="10">
        <v>0.762000024</v>
      </c>
      <c r="L297" s="10">
        <v>0.23800000499999999</v>
      </c>
      <c r="M297" s="1" t="s">
        <v>3255</v>
      </c>
      <c r="N297" s="1" t="s">
        <v>3915</v>
      </c>
      <c r="AM297" s="10">
        <f>IF(F297&lt;&gt;0,#REF!,0)</f>
        <v>0</v>
      </c>
    </row>
    <row r="298" spans="1:39" x14ac:dyDescent="0.25">
      <c r="A298" s="1" t="s">
        <v>1686</v>
      </c>
      <c r="B298" s="1">
        <v>24</v>
      </c>
      <c r="C298" s="1">
        <v>769</v>
      </c>
      <c r="D298" s="1" t="s">
        <v>1699</v>
      </c>
      <c r="E298" s="1" t="s">
        <v>1700</v>
      </c>
      <c r="F298" s="8">
        <v>0</v>
      </c>
      <c r="G298" s="9">
        <v>1</v>
      </c>
      <c r="H298" s="1" t="s">
        <v>3254</v>
      </c>
      <c r="I298" s="10">
        <v>0.55739998800000001</v>
      </c>
      <c r="J298" s="10">
        <v>0</v>
      </c>
      <c r="K298" s="10">
        <v>0.63499998999999996</v>
      </c>
      <c r="L298" s="10">
        <v>0.36500000999999999</v>
      </c>
      <c r="M298" s="1" t="s">
        <v>3255</v>
      </c>
      <c r="N298" s="1" t="s">
        <v>3916</v>
      </c>
      <c r="AM298" s="10">
        <f>IF(F298&lt;&gt;0,#REF!,0)</f>
        <v>0</v>
      </c>
    </row>
    <row r="299" spans="1:39" x14ac:dyDescent="0.25">
      <c r="A299" s="1" t="s">
        <v>1686</v>
      </c>
      <c r="B299" s="1">
        <v>21</v>
      </c>
      <c r="C299" s="1">
        <v>649</v>
      </c>
      <c r="D299" s="1" t="s">
        <v>1717</v>
      </c>
      <c r="E299" s="1" t="s">
        <v>1718</v>
      </c>
      <c r="F299" s="8">
        <v>0</v>
      </c>
      <c r="G299" s="9">
        <v>5</v>
      </c>
      <c r="H299" s="1" t="s">
        <v>3254</v>
      </c>
      <c r="I299" s="10">
        <v>0.36120000499999999</v>
      </c>
      <c r="J299" s="10">
        <v>0</v>
      </c>
      <c r="K299" s="10">
        <v>0.948000014</v>
      </c>
      <c r="L299" s="10">
        <v>5.2000000999999997E-2</v>
      </c>
      <c r="M299" s="1" t="s">
        <v>3255</v>
      </c>
      <c r="N299" s="1" t="s">
        <v>3917</v>
      </c>
      <c r="AM299" s="10">
        <f>IF(F299&lt;&gt;0,#REF!,0)</f>
        <v>0</v>
      </c>
    </row>
    <row r="300" spans="1:39" x14ac:dyDescent="0.25">
      <c r="A300" s="1" t="s">
        <v>1686</v>
      </c>
      <c r="B300" s="1">
        <v>26</v>
      </c>
      <c r="C300" s="1">
        <v>830</v>
      </c>
      <c r="D300" s="1" t="s">
        <v>3918</v>
      </c>
      <c r="E300" s="1" t="s">
        <v>3919</v>
      </c>
      <c r="F300" s="8">
        <v>0</v>
      </c>
      <c r="G300" s="9">
        <v>1</v>
      </c>
      <c r="H300" s="1" t="s">
        <v>3254</v>
      </c>
      <c r="I300" s="10">
        <v>0.36120000499999999</v>
      </c>
      <c r="J300" s="10">
        <v>0</v>
      </c>
      <c r="K300" s="10">
        <v>0.82800000900000004</v>
      </c>
      <c r="L300" s="10">
        <v>0.17200000600000001</v>
      </c>
      <c r="M300" s="1" t="s">
        <v>3255</v>
      </c>
      <c r="N300" s="1" t="s">
        <v>3920</v>
      </c>
      <c r="AM300" s="10">
        <f>IF(F300&lt;&gt;0,#REF!,0)</f>
        <v>0</v>
      </c>
    </row>
    <row r="301" spans="1:39" x14ac:dyDescent="0.25">
      <c r="A301" s="1" t="s">
        <v>1686</v>
      </c>
      <c r="B301" s="1">
        <v>23</v>
      </c>
      <c r="C301" s="1">
        <v>741</v>
      </c>
      <c r="D301" s="1" t="s">
        <v>3921</v>
      </c>
      <c r="E301" s="1" t="s">
        <v>3922</v>
      </c>
      <c r="F301" s="8">
        <v>0</v>
      </c>
      <c r="G301" s="9">
        <v>1</v>
      </c>
      <c r="H301" s="1" t="s">
        <v>3254</v>
      </c>
      <c r="I301" s="10">
        <v>0.36120000499999999</v>
      </c>
      <c r="J301" s="10">
        <v>0</v>
      </c>
      <c r="K301" s="10">
        <v>0.762000024</v>
      </c>
      <c r="L301" s="10">
        <v>0.23800000499999999</v>
      </c>
      <c r="M301" s="1" t="s">
        <v>3260</v>
      </c>
      <c r="N301" s="1" t="s">
        <v>3923</v>
      </c>
      <c r="AM301" s="10">
        <f>IF(F301&lt;&gt;0,#REF!,0)</f>
        <v>0</v>
      </c>
    </row>
    <row r="302" spans="1:39" x14ac:dyDescent="0.25">
      <c r="A302" s="1" t="s">
        <v>1686</v>
      </c>
      <c r="B302" s="1">
        <v>2</v>
      </c>
      <c r="C302" s="1">
        <v>18</v>
      </c>
      <c r="D302" s="1" t="s">
        <v>1745</v>
      </c>
      <c r="E302" s="1" t="s">
        <v>1746</v>
      </c>
      <c r="F302" s="8">
        <v>0</v>
      </c>
      <c r="G302" s="9">
        <v>10</v>
      </c>
      <c r="H302" s="1" t="s">
        <v>3254</v>
      </c>
      <c r="I302" s="10">
        <v>0.75790000000000002</v>
      </c>
      <c r="J302" s="10">
        <v>0</v>
      </c>
      <c r="K302" s="10">
        <v>0.851000011</v>
      </c>
      <c r="L302" s="10">
        <v>0.14900000399999999</v>
      </c>
      <c r="M302" s="1" t="s">
        <v>3255</v>
      </c>
      <c r="N302" s="1" t="s">
        <v>3924</v>
      </c>
      <c r="AM302" s="10">
        <f>IF(F302&lt;&gt;0,#REF!,0)</f>
        <v>0</v>
      </c>
    </row>
    <row r="303" spans="1:39" x14ac:dyDescent="0.25">
      <c r="A303" s="1" t="s">
        <v>1686</v>
      </c>
      <c r="B303" s="1">
        <v>24</v>
      </c>
      <c r="C303" s="1">
        <v>787</v>
      </c>
      <c r="D303" s="1" t="s">
        <v>3925</v>
      </c>
      <c r="E303" s="1" t="s">
        <v>3926</v>
      </c>
      <c r="F303" s="8">
        <v>0</v>
      </c>
      <c r="G303" s="9">
        <v>1</v>
      </c>
      <c r="H303" s="1" t="s">
        <v>3254</v>
      </c>
      <c r="I303" s="10">
        <v>0.36120000499999999</v>
      </c>
      <c r="J303" s="10">
        <v>0</v>
      </c>
      <c r="K303" s="10">
        <v>0.73699998899999997</v>
      </c>
      <c r="L303" s="10">
        <v>0.26300001099999998</v>
      </c>
      <c r="M303" s="1" t="s">
        <v>3255</v>
      </c>
      <c r="N303" s="1" t="s">
        <v>3927</v>
      </c>
      <c r="AM303" s="10">
        <f>IF(F303&lt;&gt;0,#REF!,0)</f>
        <v>0</v>
      </c>
    </row>
    <row r="304" spans="1:39" x14ac:dyDescent="0.25">
      <c r="A304" s="1" t="s">
        <v>1686</v>
      </c>
      <c r="B304" s="1">
        <v>23</v>
      </c>
      <c r="C304" s="1">
        <v>723</v>
      </c>
      <c r="D304" s="1" t="s">
        <v>1767</v>
      </c>
      <c r="E304" s="1" t="s">
        <v>1768</v>
      </c>
      <c r="F304" s="8">
        <v>0</v>
      </c>
      <c r="G304" s="9">
        <v>1</v>
      </c>
      <c r="H304" s="1" t="s">
        <v>3254</v>
      </c>
      <c r="I304" s="10">
        <v>0.55739998800000001</v>
      </c>
      <c r="J304" s="10">
        <v>0</v>
      </c>
      <c r="K304" s="10">
        <v>0.63499998999999996</v>
      </c>
      <c r="L304" s="10">
        <v>0.36500000999999999</v>
      </c>
      <c r="M304" s="1" t="s">
        <v>3260</v>
      </c>
      <c r="N304" s="1" t="s">
        <v>3928</v>
      </c>
      <c r="AM304" s="10">
        <f>IF(F304&lt;&gt;0,#REF!,0)</f>
        <v>0</v>
      </c>
    </row>
    <row r="305" spans="1:39" x14ac:dyDescent="0.25">
      <c r="A305" s="1" t="s">
        <v>1686</v>
      </c>
      <c r="B305" s="1">
        <v>24</v>
      </c>
      <c r="C305" s="1">
        <v>772</v>
      </c>
      <c r="D305" s="1" t="s">
        <v>1771</v>
      </c>
      <c r="E305" s="1" t="s">
        <v>1772</v>
      </c>
      <c r="F305" s="8">
        <v>0</v>
      </c>
      <c r="G305" s="9">
        <v>1</v>
      </c>
      <c r="H305" s="1" t="s">
        <v>3254</v>
      </c>
      <c r="I305" s="10">
        <v>0.36120000499999999</v>
      </c>
      <c r="J305" s="10">
        <v>0</v>
      </c>
      <c r="K305" s="10">
        <v>0.70599997000000003</v>
      </c>
      <c r="L305" s="10">
        <v>0.29399999999999998</v>
      </c>
      <c r="M305" s="1" t="s">
        <v>3255</v>
      </c>
      <c r="N305" s="1" t="s">
        <v>3929</v>
      </c>
      <c r="AM305" s="10">
        <f>IF(F305&lt;&gt;0,#REF!,0)</f>
        <v>0</v>
      </c>
    </row>
    <row r="306" spans="1:39" x14ac:dyDescent="0.25">
      <c r="A306" s="1" t="s">
        <v>1686</v>
      </c>
      <c r="B306" s="1">
        <v>24</v>
      </c>
      <c r="C306" s="1">
        <v>775</v>
      </c>
      <c r="D306" s="1" t="s">
        <v>1785</v>
      </c>
      <c r="E306" s="1" t="s">
        <v>1786</v>
      </c>
      <c r="F306" s="8">
        <v>0</v>
      </c>
      <c r="G306" s="9">
        <v>1</v>
      </c>
      <c r="H306" s="1" t="s">
        <v>3254</v>
      </c>
      <c r="I306" s="10">
        <v>0.36120000499999999</v>
      </c>
      <c r="J306" s="10">
        <v>0</v>
      </c>
      <c r="K306" s="10">
        <v>0.545000017</v>
      </c>
      <c r="L306" s="10">
        <v>0.45500001299999998</v>
      </c>
      <c r="M306" s="1" t="s">
        <v>3255</v>
      </c>
      <c r="N306" s="1" t="s">
        <v>3930</v>
      </c>
      <c r="AM306" s="10">
        <f>IF(F306&lt;&gt;0,#REF!,0)</f>
        <v>0</v>
      </c>
    </row>
    <row r="307" spans="1:39" x14ac:dyDescent="0.25">
      <c r="A307" s="1" t="s">
        <v>1806</v>
      </c>
      <c r="B307" s="1">
        <v>2</v>
      </c>
      <c r="C307" s="1">
        <v>33</v>
      </c>
      <c r="D307" s="1" t="s">
        <v>3931</v>
      </c>
      <c r="E307" s="1" t="s">
        <v>3932</v>
      </c>
      <c r="F307" s="8">
        <v>0</v>
      </c>
      <c r="G307" s="9">
        <v>1</v>
      </c>
      <c r="H307" s="1" t="s">
        <v>3254</v>
      </c>
      <c r="I307" s="10">
        <v>0.36120000499999999</v>
      </c>
      <c r="J307" s="10">
        <v>2.3E-2</v>
      </c>
      <c r="K307" s="10">
        <v>0.926999986</v>
      </c>
      <c r="L307" s="10">
        <v>5.0000001000000002E-2</v>
      </c>
      <c r="M307" s="1" t="s">
        <v>3255</v>
      </c>
      <c r="N307" s="1" t="s">
        <v>3933</v>
      </c>
      <c r="AM307" s="10">
        <f>IF(F307&lt;&gt;0,#REF!,0)</f>
        <v>0</v>
      </c>
    </row>
    <row r="308" spans="1:39" x14ac:dyDescent="0.25">
      <c r="A308" s="1" t="s">
        <v>1806</v>
      </c>
      <c r="B308" s="1">
        <v>3</v>
      </c>
      <c r="C308" s="1">
        <v>44</v>
      </c>
      <c r="D308" s="1" t="s">
        <v>3934</v>
      </c>
      <c r="E308" s="1" t="s">
        <v>3935</v>
      </c>
      <c r="F308" s="8">
        <v>0</v>
      </c>
      <c r="G308" s="9">
        <v>3</v>
      </c>
      <c r="H308" s="1" t="s">
        <v>3254</v>
      </c>
      <c r="I308" s="10">
        <v>0.87580001399999996</v>
      </c>
      <c r="J308" s="10">
        <v>1.8999999E-2</v>
      </c>
      <c r="K308" s="10">
        <v>0.859000027</v>
      </c>
      <c r="L308" s="10">
        <v>0.122000001</v>
      </c>
      <c r="M308" s="1" t="s">
        <v>3255</v>
      </c>
      <c r="N308" s="1" t="s">
        <v>3936</v>
      </c>
      <c r="AM308" s="10">
        <f>IF(F308&lt;&gt;0,#REF!,0)</f>
        <v>0</v>
      </c>
    </row>
    <row r="309" spans="1:39" x14ac:dyDescent="0.25">
      <c r="A309" s="1" t="s">
        <v>1813</v>
      </c>
      <c r="B309" s="1">
        <v>37</v>
      </c>
      <c r="C309" s="1">
        <v>1002</v>
      </c>
      <c r="D309" s="1" t="s">
        <v>3937</v>
      </c>
      <c r="E309" s="1" t="s">
        <v>3938</v>
      </c>
      <c r="F309" s="8">
        <v>0</v>
      </c>
      <c r="G309" s="9">
        <v>1</v>
      </c>
      <c r="H309" s="1" t="s">
        <v>3254</v>
      </c>
      <c r="I309" s="10">
        <v>0.62489998300000005</v>
      </c>
      <c r="J309" s="10">
        <v>0</v>
      </c>
      <c r="K309" s="10">
        <v>0.79699999099999996</v>
      </c>
      <c r="L309" s="10">
        <v>0.20299999399999999</v>
      </c>
      <c r="M309" s="1" t="s">
        <v>3260</v>
      </c>
      <c r="N309" s="1" t="s">
        <v>3939</v>
      </c>
      <c r="AM309" s="10">
        <f>IF(F309&lt;&gt;0,#REF!,0)</f>
        <v>0</v>
      </c>
    </row>
    <row r="310" spans="1:39" x14ac:dyDescent="0.25">
      <c r="A310" s="1" t="s">
        <v>1813</v>
      </c>
      <c r="B310" s="1">
        <v>10</v>
      </c>
      <c r="C310" s="1">
        <v>222</v>
      </c>
      <c r="D310" s="1" t="s">
        <v>1836</v>
      </c>
      <c r="E310" s="1" t="s">
        <v>1837</v>
      </c>
      <c r="F310" s="8">
        <v>0</v>
      </c>
      <c r="G310" s="9">
        <v>2</v>
      </c>
      <c r="H310" s="1" t="s">
        <v>3254</v>
      </c>
      <c r="I310" s="10">
        <v>0.88330000600000003</v>
      </c>
      <c r="J310" s="10">
        <v>0</v>
      </c>
      <c r="K310" s="10">
        <v>0.771000028</v>
      </c>
      <c r="L310" s="10">
        <v>0.22900000200000001</v>
      </c>
      <c r="M310" s="1" t="s">
        <v>3255</v>
      </c>
      <c r="N310" s="1" t="s">
        <v>3940</v>
      </c>
      <c r="AM310" s="10">
        <f>IF(F310&lt;&gt;0,#REF!,0)</f>
        <v>0</v>
      </c>
    </row>
    <row r="311" spans="1:39" x14ac:dyDescent="0.25">
      <c r="A311" s="1" t="s">
        <v>1813</v>
      </c>
      <c r="B311" s="1">
        <v>18</v>
      </c>
      <c r="C311" s="1">
        <v>493</v>
      </c>
      <c r="D311" s="1" t="s">
        <v>3941</v>
      </c>
      <c r="E311" s="1" t="s">
        <v>3942</v>
      </c>
      <c r="F311" s="8">
        <v>0</v>
      </c>
      <c r="G311" s="9">
        <v>1</v>
      </c>
      <c r="H311" s="1" t="s">
        <v>3254</v>
      </c>
      <c r="I311" s="10">
        <v>0.36120000499999999</v>
      </c>
      <c r="J311" s="10">
        <v>0</v>
      </c>
      <c r="K311" s="10">
        <v>0.82800000900000004</v>
      </c>
      <c r="L311" s="10">
        <v>0.17200000600000001</v>
      </c>
      <c r="M311" s="1" t="s">
        <v>3255</v>
      </c>
      <c r="N311" s="1" t="s">
        <v>3943</v>
      </c>
      <c r="AM311" s="10">
        <f>IF(F311&lt;&gt;0,#REF!,0)</f>
        <v>0</v>
      </c>
    </row>
    <row r="312" spans="1:39" x14ac:dyDescent="0.25">
      <c r="A312" s="1" t="s">
        <v>1813</v>
      </c>
      <c r="B312" s="1">
        <v>23</v>
      </c>
      <c r="C312" s="1">
        <v>661</v>
      </c>
      <c r="D312" s="1" t="s">
        <v>3944</v>
      </c>
      <c r="E312" s="1" t="s">
        <v>3945</v>
      </c>
      <c r="F312" s="8">
        <v>0</v>
      </c>
      <c r="G312" s="9">
        <v>1</v>
      </c>
      <c r="H312" s="1" t="s">
        <v>3254</v>
      </c>
      <c r="I312" s="10">
        <v>-7.9000003999999999E-2</v>
      </c>
      <c r="J312" s="10">
        <v>0.157000005</v>
      </c>
      <c r="K312" s="10">
        <v>0.842999995</v>
      </c>
      <c r="L312" s="10">
        <v>0</v>
      </c>
      <c r="M312" s="1" t="s">
        <v>3255</v>
      </c>
      <c r="N312" s="1" t="s">
        <v>3946</v>
      </c>
      <c r="AM312" s="10">
        <f>IF(F312&lt;&gt;0,#REF!,0)</f>
        <v>0</v>
      </c>
    </row>
    <row r="313" spans="1:39" x14ac:dyDescent="0.25">
      <c r="A313" s="1" t="s">
        <v>1813</v>
      </c>
      <c r="B313" s="1">
        <v>33</v>
      </c>
      <c r="C313" s="1">
        <v>907</v>
      </c>
      <c r="D313" s="1" t="s">
        <v>3947</v>
      </c>
      <c r="E313" s="1" t="s">
        <v>3948</v>
      </c>
      <c r="F313" s="8">
        <v>0</v>
      </c>
      <c r="G313" s="9">
        <v>3</v>
      </c>
      <c r="H313" s="1" t="s">
        <v>3254</v>
      </c>
      <c r="I313" s="10">
        <v>0.82249998999999996</v>
      </c>
      <c r="J313" s="10">
        <v>0</v>
      </c>
      <c r="K313" s="10">
        <v>0.88099998199999996</v>
      </c>
      <c r="L313" s="10">
        <v>0.11900000299999999</v>
      </c>
      <c r="M313" s="1" t="s">
        <v>3255</v>
      </c>
      <c r="N313" s="1" t="s">
        <v>3949</v>
      </c>
      <c r="AM313" s="10">
        <f>IF(F313&lt;&gt;0,#REF!,0)</f>
        <v>0</v>
      </c>
    </row>
    <row r="314" spans="1:39" x14ac:dyDescent="0.25">
      <c r="A314" s="1" t="s">
        <v>1813</v>
      </c>
      <c r="B314" s="1">
        <v>18</v>
      </c>
      <c r="C314" s="1">
        <v>485</v>
      </c>
      <c r="D314" s="1" t="s">
        <v>1900</v>
      </c>
      <c r="E314" s="1" t="s">
        <v>1901</v>
      </c>
      <c r="F314" s="8">
        <v>0</v>
      </c>
      <c r="G314" s="9">
        <v>1</v>
      </c>
      <c r="H314" s="1" t="s">
        <v>3950</v>
      </c>
      <c r="I314" s="10">
        <v>0.25</v>
      </c>
      <c r="J314" s="10">
        <v>0.15000000599999999</v>
      </c>
      <c r="K314" s="10">
        <v>0.60000002399999997</v>
      </c>
      <c r="L314" s="10">
        <v>0.25</v>
      </c>
      <c r="M314" s="1" t="s">
        <v>3255</v>
      </c>
      <c r="N314" s="1" t="s">
        <v>3951</v>
      </c>
      <c r="AM314" s="10">
        <f>IF(F314&lt;&gt;0,#REF!,0)</f>
        <v>0</v>
      </c>
    </row>
    <row r="315" spans="1:39" x14ac:dyDescent="0.25">
      <c r="A315" s="1" t="s">
        <v>1813</v>
      </c>
      <c r="B315" s="1">
        <v>21</v>
      </c>
      <c r="C315" s="1">
        <v>574</v>
      </c>
      <c r="D315" s="1" t="s">
        <v>3952</v>
      </c>
      <c r="E315" s="1" t="s">
        <v>3953</v>
      </c>
      <c r="F315" s="8">
        <v>0</v>
      </c>
      <c r="G315" s="9">
        <v>1</v>
      </c>
      <c r="H315" s="1" t="s">
        <v>3254</v>
      </c>
      <c r="I315" s="10">
        <v>0.84810000699999999</v>
      </c>
      <c r="J315" s="10">
        <v>0</v>
      </c>
      <c r="K315" s="10">
        <v>0.79199999600000004</v>
      </c>
      <c r="L315" s="10">
        <v>0.20800000399999999</v>
      </c>
      <c r="M315" s="1" t="s">
        <v>3255</v>
      </c>
      <c r="N315" s="1" t="s">
        <v>3954</v>
      </c>
      <c r="AM315" s="10">
        <f>IF(F315&lt;&gt;0,#REF!,0)</f>
        <v>0</v>
      </c>
    </row>
    <row r="316" spans="1:39" x14ac:dyDescent="0.25">
      <c r="A316" s="1" t="s">
        <v>1813</v>
      </c>
      <c r="B316" s="1">
        <v>18</v>
      </c>
      <c r="C316" s="1">
        <v>494</v>
      </c>
      <c r="D316" s="1" t="s">
        <v>3955</v>
      </c>
      <c r="E316" s="1" t="s">
        <v>3956</v>
      </c>
      <c r="F316" s="8">
        <v>0</v>
      </c>
      <c r="G316" s="9">
        <v>1</v>
      </c>
      <c r="H316" s="1" t="s">
        <v>3254</v>
      </c>
      <c r="I316" s="10">
        <v>0.82709997899999999</v>
      </c>
      <c r="J316" s="10">
        <v>3.6999999999999998E-2</v>
      </c>
      <c r="K316" s="10">
        <v>0.73699998899999997</v>
      </c>
      <c r="L316" s="10">
        <v>0.22599999600000001</v>
      </c>
      <c r="M316" s="1" t="s">
        <v>3255</v>
      </c>
      <c r="N316" s="1" t="s">
        <v>3957</v>
      </c>
      <c r="AM316" s="10">
        <f>IF(F316&lt;&gt;0,#REF!,0)</f>
        <v>0</v>
      </c>
    </row>
    <row r="317" spans="1:39" x14ac:dyDescent="0.25">
      <c r="A317" s="1" t="s">
        <v>1813</v>
      </c>
      <c r="B317" s="1">
        <v>29</v>
      </c>
      <c r="C317" s="1">
        <v>830</v>
      </c>
      <c r="D317" s="1" t="s">
        <v>3958</v>
      </c>
      <c r="E317" s="1" t="s">
        <v>3959</v>
      </c>
      <c r="F317" s="8">
        <v>0</v>
      </c>
      <c r="G317" s="9">
        <v>1</v>
      </c>
      <c r="H317" s="1" t="s">
        <v>3254</v>
      </c>
      <c r="I317" s="10">
        <v>0.36120000499999999</v>
      </c>
      <c r="J317" s="10">
        <v>0</v>
      </c>
      <c r="K317" s="10">
        <v>0.838999987</v>
      </c>
      <c r="L317" s="10">
        <v>0.16099999800000001</v>
      </c>
      <c r="M317" s="1" t="s">
        <v>3260</v>
      </c>
      <c r="N317" s="1" t="s">
        <v>3960</v>
      </c>
      <c r="AM317" s="10">
        <f>IF(F317&lt;&gt;0,#REF!,0)</f>
        <v>0</v>
      </c>
    </row>
    <row r="318" spans="1:39" x14ac:dyDescent="0.25">
      <c r="A318" s="1" t="s">
        <v>1968</v>
      </c>
      <c r="B318" s="1">
        <v>3</v>
      </c>
      <c r="C318" s="1">
        <v>27</v>
      </c>
      <c r="D318" s="1" t="s">
        <v>3961</v>
      </c>
      <c r="E318" s="1" t="s">
        <v>3962</v>
      </c>
      <c r="F318" s="8">
        <v>0</v>
      </c>
      <c r="G318" s="9">
        <v>2</v>
      </c>
      <c r="H318" s="1" t="s">
        <v>3254</v>
      </c>
      <c r="I318" s="10">
        <v>0.36120000499999999</v>
      </c>
      <c r="J318" s="10">
        <v>0</v>
      </c>
      <c r="K318" s="10">
        <v>0.87199997900000004</v>
      </c>
      <c r="L318" s="10">
        <v>0.128000006</v>
      </c>
      <c r="M318" s="1" t="s">
        <v>3255</v>
      </c>
      <c r="N318" s="1" t="s">
        <v>3963</v>
      </c>
      <c r="AM318" s="10">
        <f>IF(F318&lt;&gt;0,#REF!,0)</f>
        <v>0</v>
      </c>
    </row>
    <row r="319" spans="1:39" x14ac:dyDescent="0.25">
      <c r="A319" s="1" t="s">
        <v>1968</v>
      </c>
      <c r="B319" s="1">
        <v>5</v>
      </c>
      <c r="C319" s="1">
        <v>90</v>
      </c>
      <c r="D319" s="1" t="s">
        <v>3964</v>
      </c>
      <c r="E319" s="1" t="s">
        <v>3965</v>
      </c>
      <c r="F319" s="8">
        <v>0</v>
      </c>
      <c r="G319" s="9">
        <v>2</v>
      </c>
      <c r="H319" s="1" t="s">
        <v>3254</v>
      </c>
      <c r="I319" s="10">
        <v>0.694000006</v>
      </c>
      <c r="J319" s="10">
        <v>0</v>
      </c>
      <c r="K319" s="10">
        <v>0.825999975</v>
      </c>
      <c r="L319" s="10">
        <v>0.17399999499999999</v>
      </c>
      <c r="M319" s="1" t="s">
        <v>3260</v>
      </c>
      <c r="N319" s="1" t="s">
        <v>3966</v>
      </c>
      <c r="AM319" s="10">
        <f>IF(F319&lt;&gt;0,#REF!,0)</f>
        <v>0</v>
      </c>
    </row>
    <row r="320" spans="1:39" x14ac:dyDescent="0.25">
      <c r="A320" s="1" t="s">
        <v>1968</v>
      </c>
      <c r="B320" s="1">
        <v>4</v>
      </c>
      <c r="C320" s="1">
        <v>78</v>
      </c>
      <c r="D320" s="1" t="s">
        <v>1975</v>
      </c>
      <c r="E320" s="1" t="s">
        <v>1976</v>
      </c>
      <c r="F320" s="8">
        <v>0</v>
      </c>
      <c r="G320" s="9">
        <v>5</v>
      </c>
      <c r="H320" s="1" t="s">
        <v>3254</v>
      </c>
      <c r="I320" s="10">
        <v>0.77170002500000001</v>
      </c>
      <c r="J320" s="10">
        <v>0</v>
      </c>
      <c r="K320" s="10">
        <v>0.92599999899999996</v>
      </c>
      <c r="L320" s="10">
        <v>7.4000000999999996E-2</v>
      </c>
      <c r="M320" s="1" t="s">
        <v>3260</v>
      </c>
      <c r="N320" s="1" t="s">
        <v>3967</v>
      </c>
      <c r="AM320" s="10">
        <f>IF(F320&lt;&gt;0,#REF!,0)</f>
        <v>0</v>
      </c>
    </row>
    <row r="321" spans="1:39" x14ac:dyDescent="0.25">
      <c r="A321" s="1" t="s">
        <v>1968</v>
      </c>
      <c r="B321" s="1">
        <v>4</v>
      </c>
      <c r="C321" s="1">
        <v>47</v>
      </c>
      <c r="D321" s="1" t="s">
        <v>1977</v>
      </c>
      <c r="E321" s="1" t="s">
        <v>1978</v>
      </c>
      <c r="F321" s="8">
        <v>0</v>
      </c>
      <c r="G321" s="9">
        <v>4</v>
      </c>
      <c r="H321" s="1" t="s">
        <v>3254</v>
      </c>
      <c r="I321" s="10">
        <v>0.27320000500000002</v>
      </c>
      <c r="J321" s="10">
        <v>0</v>
      </c>
      <c r="K321" s="10">
        <v>0.963999987</v>
      </c>
      <c r="L321" s="10">
        <v>3.5999997999999998E-2</v>
      </c>
      <c r="M321" s="1" t="s">
        <v>3255</v>
      </c>
      <c r="N321" s="1" t="s">
        <v>3968</v>
      </c>
      <c r="AM321" s="10">
        <f>IF(F321&lt;&gt;0,#REF!,0)</f>
        <v>0</v>
      </c>
    </row>
    <row r="322" spans="1:39" x14ac:dyDescent="0.25">
      <c r="A322" s="1" t="s">
        <v>1968</v>
      </c>
      <c r="B322" s="1">
        <v>6</v>
      </c>
      <c r="C322" s="1">
        <v>92</v>
      </c>
      <c r="D322" s="1" t="s">
        <v>1983</v>
      </c>
      <c r="E322" s="1" t="s">
        <v>1984</v>
      </c>
      <c r="F322" s="8">
        <v>0</v>
      </c>
      <c r="G322" s="9">
        <v>3</v>
      </c>
      <c r="H322" s="1" t="s">
        <v>3254</v>
      </c>
      <c r="I322" s="10">
        <v>0.70959997200000002</v>
      </c>
      <c r="J322" s="10">
        <v>0</v>
      </c>
      <c r="K322" s="10">
        <v>0.84600001599999997</v>
      </c>
      <c r="L322" s="10">
        <v>0.153999999</v>
      </c>
      <c r="M322" s="1" t="s">
        <v>3255</v>
      </c>
      <c r="N322" s="1" t="s">
        <v>3969</v>
      </c>
      <c r="AM322" s="10">
        <f>IF(F322&lt;&gt;0,#REF!,0)</f>
        <v>0</v>
      </c>
    </row>
    <row r="323" spans="1:39" x14ac:dyDescent="0.25">
      <c r="A323" s="1" t="s">
        <v>1987</v>
      </c>
      <c r="B323" s="1">
        <v>10</v>
      </c>
      <c r="C323" s="1">
        <v>192</v>
      </c>
      <c r="D323" s="1" t="s">
        <v>3970</v>
      </c>
      <c r="E323" s="1" t="s">
        <v>3971</v>
      </c>
      <c r="F323" s="8">
        <v>0</v>
      </c>
      <c r="G323" s="9">
        <v>2</v>
      </c>
      <c r="H323" s="1" t="s">
        <v>3254</v>
      </c>
      <c r="I323" s="10">
        <v>0.72409999400000002</v>
      </c>
      <c r="J323" s="10">
        <v>0</v>
      </c>
      <c r="K323" s="10">
        <v>0.86799997100000004</v>
      </c>
      <c r="L323" s="10">
        <v>0.13199999900000001</v>
      </c>
      <c r="M323" s="1" t="s">
        <v>3260</v>
      </c>
      <c r="N323" s="1" t="s">
        <v>3972</v>
      </c>
      <c r="AM323" s="10">
        <f>IF(F323&lt;&gt;0,#REF!,0)</f>
        <v>0</v>
      </c>
    </row>
    <row r="324" spans="1:39" x14ac:dyDescent="0.25">
      <c r="A324" s="1" t="s">
        <v>1987</v>
      </c>
      <c r="B324" s="1">
        <v>13</v>
      </c>
      <c r="C324" s="1">
        <v>298</v>
      </c>
      <c r="D324" s="1" t="s">
        <v>3973</v>
      </c>
      <c r="E324" s="1" t="s">
        <v>3974</v>
      </c>
      <c r="F324" s="8">
        <v>0</v>
      </c>
      <c r="G324" s="9">
        <v>1</v>
      </c>
      <c r="H324" s="1" t="s">
        <v>3254</v>
      </c>
      <c r="I324" s="10">
        <v>0.62489998300000005</v>
      </c>
      <c r="J324" s="10">
        <v>0</v>
      </c>
      <c r="K324" s="10">
        <v>0.76899999399999996</v>
      </c>
      <c r="L324" s="10">
        <v>0.23100000600000001</v>
      </c>
      <c r="M324" s="1" t="s">
        <v>3255</v>
      </c>
      <c r="N324" s="1" t="s">
        <v>3975</v>
      </c>
      <c r="AM324" s="10">
        <f>IF(F324&lt;&gt;0,#REF!,0)</f>
        <v>0</v>
      </c>
    </row>
    <row r="325" spans="1:39" x14ac:dyDescent="0.25">
      <c r="A325" s="1" t="s">
        <v>1987</v>
      </c>
      <c r="B325" s="1">
        <v>10</v>
      </c>
      <c r="C325" s="1">
        <v>208</v>
      </c>
      <c r="D325" s="1" t="s">
        <v>3976</v>
      </c>
      <c r="E325" s="1" t="s">
        <v>3977</v>
      </c>
      <c r="F325" s="8">
        <v>0</v>
      </c>
      <c r="G325" s="9">
        <v>4</v>
      </c>
      <c r="H325" s="1" t="s">
        <v>3254</v>
      </c>
      <c r="I325" s="10">
        <v>0.74040001600000005</v>
      </c>
      <c r="J325" s="10">
        <v>0</v>
      </c>
      <c r="K325" s="10">
        <v>0.922999978</v>
      </c>
      <c r="L325" s="10">
        <v>7.6999999999999999E-2</v>
      </c>
      <c r="M325" s="1" t="s">
        <v>3255</v>
      </c>
      <c r="N325" s="1" t="s">
        <v>3978</v>
      </c>
      <c r="AM325" s="10">
        <f>IF(F325&lt;&gt;0,#REF!,0)</f>
        <v>0</v>
      </c>
    </row>
    <row r="326" spans="1:39" x14ac:dyDescent="0.25">
      <c r="A326" s="1" t="s">
        <v>1987</v>
      </c>
      <c r="B326" s="1">
        <v>9</v>
      </c>
      <c r="C326" s="1">
        <v>168</v>
      </c>
      <c r="D326" s="1" t="s">
        <v>3979</v>
      </c>
      <c r="E326" s="1" t="s">
        <v>3980</v>
      </c>
      <c r="F326" s="8">
        <v>0</v>
      </c>
      <c r="G326" s="9">
        <v>1</v>
      </c>
      <c r="H326" s="1" t="s">
        <v>3254</v>
      </c>
      <c r="I326" s="10">
        <v>0.72409999400000002</v>
      </c>
      <c r="J326" s="10">
        <v>0</v>
      </c>
      <c r="K326" s="10">
        <v>0.74800002600000004</v>
      </c>
      <c r="L326" s="10">
        <v>0.252000004</v>
      </c>
      <c r="M326" s="1" t="s">
        <v>3255</v>
      </c>
      <c r="N326" s="1" t="s">
        <v>3981</v>
      </c>
      <c r="AM326" s="10">
        <f>IF(F326&lt;&gt;0,#REF!,0)</f>
        <v>0</v>
      </c>
    </row>
    <row r="327" spans="1:39" x14ac:dyDescent="0.25">
      <c r="A327" s="1" t="s">
        <v>1987</v>
      </c>
      <c r="B327" s="1">
        <v>6</v>
      </c>
      <c r="C327" s="1">
        <v>80</v>
      </c>
      <c r="D327" s="1" t="s">
        <v>3982</v>
      </c>
      <c r="E327" s="1" t="s">
        <v>3983</v>
      </c>
      <c r="F327" s="8">
        <v>0</v>
      </c>
      <c r="G327" s="9">
        <v>1</v>
      </c>
      <c r="H327" s="1" t="s">
        <v>3254</v>
      </c>
      <c r="I327" s="10">
        <v>0.72409999400000002</v>
      </c>
      <c r="J327" s="10">
        <v>0</v>
      </c>
      <c r="K327" s="10">
        <v>0.73699998899999997</v>
      </c>
      <c r="L327" s="10">
        <v>0.26300001099999998</v>
      </c>
      <c r="M327" s="1" t="s">
        <v>3255</v>
      </c>
      <c r="N327" s="1" t="s">
        <v>3984</v>
      </c>
      <c r="AM327" s="10">
        <f>IF(F327&lt;&gt;0,#REF!,0)</f>
        <v>0</v>
      </c>
    </row>
    <row r="328" spans="1:39" x14ac:dyDescent="0.25">
      <c r="A328" s="1" t="s">
        <v>1987</v>
      </c>
      <c r="B328" s="1">
        <v>8</v>
      </c>
      <c r="C328" s="1">
        <v>139</v>
      </c>
      <c r="D328" s="1" t="s">
        <v>3985</v>
      </c>
      <c r="E328" s="1" t="s">
        <v>3986</v>
      </c>
      <c r="F328" s="8">
        <v>0</v>
      </c>
      <c r="G328" s="9">
        <v>1</v>
      </c>
      <c r="H328" s="1" t="s">
        <v>3254</v>
      </c>
      <c r="I328" s="10">
        <v>0.96759998800000002</v>
      </c>
      <c r="J328" s="10">
        <v>0</v>
      </c>
      <c r="K328" s="10">
        <v>0.769999981</v>
      </c>
      <c r="L328" s="10">
        <v>0.23000000400000001</v>
      </c>
      <c r="M328" s="1" t="s">
        <v>3255</v>
      </c>
      <c r="N328" s="1" t="s">
        <v>3987</v>
      </c>
      <c r="AM328" s="10">
        <f>IF(F328&lt;&gt;0,#REF!,0)</f>
        <v>0</v>
      </c>
    </row>
    <row r="329" spans="1:39" x14ac:dyDescent="0.25">
      <c r="A329" s="1" t="s">
        <v>1987</v>
      </c>
      <c r="B329" s="1">
        <v>2</v>
      </c>
      <c r="C329" s="1">
        <v>13</v>
      </c>
      <c r="D329" s="1" t="s">
        <v>3988</v>
      </c>
      <c r="E329" s="1" t="s">
        <v>3989</v>
      </c>
      <c r="F329" s="8">
        <v>0</v>
      </c>
      <c r="G329" s="9">
        <v>3</v>
      </c>
      <c r="H329" s="1" t="s">
        <v>3254</v>
      </c>
      <c r="I329" s="10">
        <v>0.80010002899999999</v>
      </c>
      <c r="J329" s="10">
        <v>0</v>
      </c>
      <c r="K329" s="10">
        <v>0.79199999600000004</v>
      </c>
      <c r="L329" s="10">
        <v>0.20800000399999999</v>
      </c>
      <c r="M329" s="1" t="s">
        <v>3255</v>
      </c>
      <c r="N329" s="1" t="s">
        <v>3990</v>
      </c>
      <c r="AM329" s="10">
        <f>IF(F329&lt;&gt;0,#REF!,0)</f>
        <v>0</v>
      </c>
    </row>
    <row r="330" spans="1:39" x14ac:dyDescent="0.25">
      <c r="A330" s="1" t="s">
        <v>1987</v>
      </c>
      <c r="B330" s="1">
        <v>3</v>
      </c>
      <c r="C330" s="1">
        <v>28</v>
      </c>
      <c r="D330" s="1" t="s">
        <v>3991</v>
      </c>
      <c r="E330" s="1" t="s">
        <v>3992</v>
      </c>
      <c r="F330" s="8">
        <v>0</v>
      </c>
      <c r="G330" s="9">
        <v>3</v>
      </c>
      <c r="H330" s="1" t="s">
        <v>3254</v>
      </c>
      <c r="I330" s="10">
        <v>0.499500006</v>
      </c>
      <c r="J330" s="10">
        <v>0</v>
      </c>
      <c r="K330" s="10">
        <v>0.866999984</v>
      </c>
      <c r="L330" s="10">
        <v>0.13300000100000001</v>
      </c>
      <c r="M330" s="1" t="s">
        <v>3255</v>
      </c>
      <c r="N330" s="1" t="s">
        <v>3993</v>
      </c>
      <c r="AM330" s="10">
        <f>IF(F330&lt;&gt;0,#REF!,0)</f>
        <v>0</v>
      </c>
    </row>
    <row r="331" spans="1:39" x14ac:dyDescent="0.25">
      <c r="A331" s="1" t="s">
        <v>1987</v>
      </c>
      <c r="B331" s="1">
        <v>9</v>
      </c>
      <c r="C331" s="1">
        <v>161</v>
      </c>
      <c r="D331" s="1" t="s">
        <v>3994</v>
      </c>
      <c r="E331" s="1" t="s">
        <v>3995</v>
      </c>
      <c r="F331" s="8">
        <v>0</v>
      </c>
      <c r="G331" s="9">
        <v>2</v>
      </c>
      <c r="H331" s="1" t="s">
        <v>3254</v>
      </c>
      <c r="I331" s="10">
        <v>0.74559998500000002</v>
      </c>
      <c r="J331" s="10">
        <v>0</v>
      </c>
      <c r="K331" s="10">
        <v>0.838999987</v>
      </c>
      <c r="L331" s="10">
        <v>0.16099999800000001</v>
      </c>
      <c r="M331" s="1" t="s">
        <v>3255</v>
      </c>
      <c r="N331" s="1" t="s">
        <v>3996</v>
      </c>
      <c r="AM331" s="10">
        <f>IF(F331&lt;&gt;0,#REF!,0)</f>
        <v>0</v>
      </c>
    </row>
    <row r="332" spans="1:39" x14ac:dyDescent="0.25">
      <c r="A332" s="1" t="s">
        <v>1987</v>
      </c>
      <c r="B332" s="1">
        <v>13</v>
      </c>
      <c r="C332" s="1">
        <v>314</v>
      </c>
      <c r="D332" s="1" t="s">
        <v>3997</v>
      </c>
      <c r="E332" s="1" t="s">
        <v>3998</v>
      </c>
      <c r="F332" s="8">
        <v>0</v>
      </c>
      <c r="G332" s="9">
        <v>2</v>
      </c>
      <c r="H332" s="1" t="s">
        <v>3254</v>
      </c>
      <c r="I332" s="10">
        <v>0.72409999400000002</v>
      </c>
      <c r="J332" s="10">
        <v>0</v>
      </c>
      <c r="K332" s="10">
        <v>0.77600002300000004</v>
      </c>
      <c r="L332" s="10">
        <v>0.224000007</v>
      </c>
      <c r="M332" s="1" t="s">
        <v>3255</v>
      </c>
      <c r="N332" s="1" t="s">
        <v>3999</v>
      </c>
      <c r="AM332" s="10">
        <f>IF(F332&lt;&gt;0,#REF!,0)</f>
        <v>0</v>
      </c>
    </row>
    <row r="333" spans="1:39" x14ac:dyDescent="0.25">
      <c r="A333" s="1" t="s">
        <v>1987</v>
      </c>
      <c r="B333" s="1">
        <v>12</v>
      </c>
      <c r="C333" s="1">
        <v>276</v>
      </c>
      <c r="D333" s="1" t="s">
        <v>2054</v>
      </c>
      <c r="E333" s="1" t="s">
        <v>2055</v>
      </c>
      <c r="F333" s="8">
        <v>0</v>
      </c>
      <c r="G333" s="9">
        <v>12</v>
      </c>
      <c r="H333" s="1" t="s">
        <v>3254</v>
      </c>
      <c r="I333" s="10">
        <v>0.36120000499999999</v>
      </c>
      <c r="J333" s="10">
        <v>0</v>
      </c>
      <c r="K333" s="10">
        <v>0.967999995</v>
      </c>
      <c r="L333" s="10">
        <v>3.2000002E-2</v>
      </c>
      <c r="M333" s="1" t="s">
        <v>3255</v>
      </c>
      <c r="N333" s="1" t="s">
        <v>4000</v>
      </c>
      <c r="AM333" s="10">
        <f>IF(F333&lt;&gt;0,#REF!,0)</f>
        <v>0</v>
      </c>
    </row>
    <row r="334" spans="1:39" x14ac:dyDescent="0.25">
      <c r="A334" s="1" t="s">
        <v>1987</v>
      </c>
      <c r="B334" s="1">
        <v>9</v>
      </c>
      <c r="C334" s="1">
        <v>184</v>
      </c>
      <c r="D334" s="1" t="s">
        <v>4001</v>
      </c>
      <c r="E334" s="1" t="s">
        <v>4002</v>
      </c>
      <c r="F334" s="8">
        <v>0</v>
      </c>
      <c r="G334" s="9">
        <v>2</v>
      </c>
      <c r="H334" s="1" t="s">
        <v>3254</v>
      </c>
      <c r="I334" s="10">
        <v>0.65229999999999999</v>
      </c>
      <c r="J334" s="10">
        <v>0</v>
      </c>
      <c r="K334" s="10">
        <v>0.91399997499999996</v>
      </c>
      <c r="L334" s="10">
        <v>8.6000003000000005E-2</v>
      </c>
      <c r="M334" s="1" t="s">
        <v>3255</v>
      </c>
      <c r="N334" s="1" t="s">
        <v>4003</v>
      </c>
      <c r="AM334" s="10">
        <f>IF(F334&lt;&gt;0,#REF!,0)</f>
        <v>0</v>
      </c>
    </row>
    <row r="335" spans="1:39" x14ac:dyDescent="0.25">
      <c r="A335" s="1" t="s">
        <v>1987</v>
      </c>
      <c r="B335" s="1">
        <v>4</v>
      </c>
      <c r="C335" s="1">
        <v>32</v>
      </c>
      <c r="D335" s="1" t="s">
        <v>4004</v>
      </c>
      <c r="E335" s="1" t="s">
        <v>4005</v>
      </c>
      <c r="F335" s="8">
        <v>0</v>
      </c>
      <c r="G335" s="9">
        <v>5</v>
      </c>
      <c r="H335" s="1" t="s">
        <v>3254</v>
      </c>
      <c r="I335" s="10">
        <v>0.85039997099999998</v>
      </c>
      <c r="J335" s="10">
        <v>0</v>
      </c>
      <c r="K335" s="10">
        <v>0.883000016</v>
      </c>
      <c r="L335" s="10">
        <v>0.11699999899999999</v>
      </c>
      <c r="M335" s="1" t="s">
        <v>3260</v>
      </c>
      <c r="N335" s="1" t="s">
        <v>4006</v>
      </c>
      <c r="AM335" s="10">
        <f>IF(F335&lt;&gt;0,#REF!,0)</f>
        <v>0</v>
      </c>
    </row>
    <row r="336" spans="1:39" x14ac:dyDescent="0.25">
      <c r="A336" s="1" t="s">
        <v>1987</v>
      </c>
      <c r="B336" s="1">
        <v>12</v>
      </c>
      <c r="C336" s="1">
        <v>279</v>
      </c>
      <c r="D336" s="1" t="s">
        <v>4007</v>
      </c>
      <c r="E336" s="1" t="s">
        <v>4008</v>
      </c>
      <c r="F336" s="8">
        <v>0</v>
      </c>
      <c r="G336" s="9">
        <v>3</v>
      </c>
      <c r="H336" s="1" t="s">
        <v>3254</v>
      </c>
      <c r="I336" s="10">
        <v>0.72130000599999999</v>
      </c>
      <c r="J336" s="10">
        <v>0</v>
      </c>
      <c r="K336" s="10">
        <v>0.883000016</v>
      </c>
      <c r="L336" s="10">
        <v>0.11699999899999999</v>
      </c>
      <c r="M336" s="1" t="s">
        <v>3255</v>
      </c>
      <c r="N336" s="1" t="s">
        <v>4009</v>
      </c>
      <c r="AM336" s="10">
        <f>IF(F336&lt;&gt;0,#REF!,0)</f>
        <v>0</v>
      </c>
    </row>
    <row r="337" spans="1:39" x14ac:dyDescent="0.25">
      <c r="A337" s="1" t="s">
        <v>1987</v>
      </c>
      <c r="B337" s="1">
        <v>2</v>
      </c>
      <c r="C337" s="1">
        <v>7</v>
      </c>
      <c r="D337" s="1" t="s">
        <v>4010</v>
      </c>
      <c r="E337" s="1" t="s">
        <v>4011</v>
      </c>
      <c r="F337" s="8">
        <v>0</v>
      </c>
      <c r="G337" s="9">
        <v>3</v>
      </c>
      <c r="H337" s="1" t="s">
        <v>3254</v>
      </c>
      <c r="I337" s="10">
        <v>0.91259998099999995</v>
      </c>
      <c r="J337" s="10">
        <v>0</v>
      </c>
      <c r="K337" s="10">
        <v>0.86000001400000003</v>
      </c>
      <c r="L337" s="10">
        <v>0.14000000100000001</v>
      </c>
      <c r="M337" s="1" t="s">
        <v>3255</v>
      </c>
      <c r="N337" s="1" t="s">
        <v>4012</v>
      </c>
      <c r="AM337" s="10">
        <f>IF(F337&lt;&gt;0,#REF!,0)</f>
        <v>0</v>
      </c>
    </row>
    <row r="338" spans="1:39" x14ac:dyDescent="0.25">
      <c r="A338" s="11" t="s">
        <v>1987</v>
      </c>
      <c r="B338" s="11">
        <v>12</v>
      </c>
      <c r="C338" s="11">
        <v>256</v>
      </c>
      <c r="D338" s="11" t="s">
        <v>4013</v>
      </c>
      <c r="E338" s="11" t="s">
        <v>4014</v>
      </c>
      <c r="F338" s="12">
        <v>0</v>
      </c>
      <c r="G338" s="12">
        <v>2</v>
      </c>
      <c r="H338" s="11" t="s">
        <v>3254</v>
      </c>
      <c r="I338" s="13">
        <v>0.72409999400000002</v>
      </c>
      <c r="J338" s="13">
        <v>0</v>
      </c>
      <c r="K338" s="13">
        <v>0.758000016</v>
      </c>
      <c r="L338" s="13">
        <v>0.24199999899999999</v>
      </c>
      <c r="M338" s="11" t="s">
        <v>3255</v>
      </c>
      <c r="N338" s="11" t="s">
        <v>4015</v>
      </c>
      <c r="AM338" s="10">
        <f>IF(F338&lt;&gt;0,#REF!,0)</f>
        <v>0</v>
      </c>
    </row>
    <row r="339" spans="1:39" x14ac:dyDescent="0.25">
      <c r="A339" s="1" t="s">
        <v>1987</v>
      </c>
      <c r="B339" s="1">
        <v>6</v>
      </c>
      <c r="C339" s="1">
        <v>88</v>
      </c>
      <c r="D339" s="1" t="s">
        <v>4016</v>
      </c>
      <c r="E339" s="1" t="s">
        <v>4017</v>
      </c>
      <c r="F339" s="8">
        <v>0</v>
      </c>
      <c r="G339" s="9">
        <v>2</v>
      </c>
      <c r="H339" s="1" t="s">
        <v>3254</v>
      </c>
      <c r="I339" s="10">
        <v>0.499500006</v>
      </c>
      <c r="J339" s="10">
        <v>0</v>
      </c>
      <c r="K339" s="10">
        <v>0.902999997</v>
      </c>
      <c r="L339" s="10">
        <v>9.7000003000000001E-2</v>
      </c>
      <c r="M339" s="1" t="s">
        <v>3255</v>
      </c>
      <c r="N339" s="1" t="s">
        <v>4018</v>
      </c>
      <c r="AM339" s="10">
        <f>IF(F339&lt;&gt;0,#REF!,0)</f>
        <v>0</v>
      </c>
    </row>
    <row r="340" spans="1:39" x14ac:dyDescent="0.25">
      <c r="A340" s="11" t="s">
        <v>1987</v>
      </c>
      <c r="B340" s="11">
        <v>12</v>
      </c>
      <c r="C340" s="11">
        <v>266</v>
      </c>
      <c r="D340" s="11" t="s">
        <v>4019</v>
      </c>
      <c r="E340" s="11" t="s">
        <v>4020</v>
      </c>
      <c r="F340" s="12">
        <v>0</v>
      </c>
      <c r="G340" s="12">
        <v>7</v>
      </c>
      <c r="H340" s="11" t="s">
        <v>3254</v>
      </c>
      <c r="I340" s="13">
        <v>0.80010002899999999</v>
      </c>
      <c r="J340" s="13">
        <v>0</v>
      </c>
      <c r="K340" s="13">
        <v>0.92599999899999996</v>
      </c>
      <c r="L340" s="13">
        <v>7.4000000999999996E-2</v>
      </c>
      <c r="M340" s="11" t="s">
        <v>3255</v>
      </c>
      <c r="N340" s="11" t="s">
        <v>4021</v>
      </c>
      <c r="AM340" s="10">
        <f>IF(F340&lt;&gt;0,#REF!,0)</f>
        <v>0</v>
      </c>
    </row>
    <row r="341" spans="1:39" x14ac:dyDescent="0.25">
      <c r="A341" s="11" t="s">
        <v>1987</v>
      </c>
      <c r="B341" s="11">
        <v>1</v>
      </c>
      <c r="C341" s="11">
        <v>1</v>
      </c>
      <c r="D341" s="11" t="s">
        <v>4022</v>
      </c>
      <c r="E341" s="11" t="s">
        <v>4023</v>
      </c>
      <c r="F341" s="12">
        <v>0</v>
      </c>
      <c r="G341" s="12">
        <v>2</v>
      </c>
      <c r="H341" s="11" t="s">
        <v>3254</v>
      </c>
      <c r="I341" s="13">
        <v>0.89929997900000003</v>
      </c>
      <c r="J341" s="13">
        <v>0</v>
      </c>
      <c r="K341" s="13">
        <v>0.78399997899999996</v>
      </c>
      <c r="L341" s="13">
        <v>0.21600000599999999</v>
      </c>
      <c r="M341" s="11" t="s">
        <v>3255</v>
      </c>
      <c r="N341" s="11" t="s">
        <v>4024</v>
      </c>
      <c r="AM341" s="10">
        <f>IF(F341&lt;&gt;0,#REF!,0)</f>
        <v>0</v>
      </c>
    </row>
    <row r="342" spans="1:39" x14ac:dyDescent="0.25">
      <c r="A342" s="1" t="s">
        <v>1987</v>
      </c>
      <c r="B342" s="1">
        <v>10</v>
      </c>
      <c r="C342" s="1">
        <v>200</v>
      </c>
      <c r="D342" s="1" t="s">
        <v>4025</v>
      </c>
      <c r="E342" s="1" t="s">
        <v>4026</v>
      </c>
      <c r="F342" s="8">
        <v>0</v>
      </c>
      <c r="G342" s="9">
        <v>2</v>
      </c>
      <c r="H342" s="1" t="s">
        <v>3254</v>
      </c>
      <c r="I342" s="10">
        <v>0.56699997199999996</v>
      </c>
      <c r="J342" s="10">
        <v>2.3E-2</v>
      </c>
      <c r="K342" s="10">
        <v>0.91399997499999996</v>
      </c>
      <c r="L342" s="10">
        <v>6.3000001E-2</v>
      </c>
      <c r="M342" s="1" t="s">
        <v>3255</v>
      </c>
      <c r="N342" s="1" t="s">
        <v>4027</v>
      </c>
      <c r="AM342" s="10">
        <f>IF(F342&lt;&gt;0,#REF!,0)</f>
        <v>0</v>
      </c>
    </row>
    <row r="343" spans="1:39" x14ac:dyDescent="0.25">
      <c r="A343" s="1" t="s">
        <v>1987</v>
      </c>
      <c r="B343" s="1">
        <v>7</v>
      </c>
      <c r="C343" s="1">
        <v>127</v>
      </c>
      <c r="D343" s="1" t="s">
        <v>4028</v>
      </c>
      <c r="E343" s="1" t="s">
        <v>4029</v>
      </c>
      <c r="F343" s="8">
        <v>0</v>
      </c>
      <c r="G343" s="9">
        <v>12</v>
      </c>
      <c r="H343" s="1" t="s">
        <v>3254</v>
      </c>
      <c r="I343" s="10">
        <v>-0.288500011</v>
      </c>
      <c r="J343" s="10">
        <v>9.0999997999999999E-2</v>
      </c>
      <c r="K343" s="10">
        <v>0.827000022</v>
      </c>
      <c r="L343" s="10">
        <v>8.2000002000000002E-2</v>
      </c>
      <c r="M343" s="1" t="s">
        <v>3255</v>
      </c>
      <c r="N343" s="1" t="s">
        <v>4030</v>
      </c>
      <c r="AM343" s="10">
        <f>IF(F343&lt;&gt;0,#REF!,0)</f>
        <v>0</v>
      </c>
    </row>
    <row r="344" spans="1:39" x14ac:dyDescent="0.25">
      <c r="A344" s="1" t="s">
        <v>1987</v>
      </c>
      <c r="B344" s="1">
        <v>12</v>
      </c>
      <c r="C344" s="1">
        <v>258</v>
      </c>
      <c r="D344" s="1" t="s">
        <v>4031</v>
      </c>
      <c r="E344" s="1" t="s">
        <v>4032</v>
      </c>
      <c r="F344" s="8">
        <v>0</v>
      </c>
      <c r="G344" s="9">
        <v>8</v>
      </c>
      <c r="H344" s="1" t="s">
        <v>3254</v>
      </c>
      <c r="I344" s="10">
        <v>0.72130000599999999</v>
      </c>
      <c r="J344" s="10">
        <v>0</v>
      </c>
      <c r="K344" s="10">
        <v>0.92799997300000003</v>
      </c>
      <c r="L344" s="10">
        <v>7.1999996999999996E-2</v>
      </c>
      <c r="M344" s="1" t="s">
        <v>3255</v>
      </c>
      <c r="N344" s="1" t="s">
        <v>4033</v>
      </c>
      <c r="AM344" s="10">
        <f>IF(F344&lt;&gt;0,#REF!,0)</f>
        <v>0</v>
      </c>
    </row>
    <row r="345" spans="1:39" x14ac:dyDescent="0.25">
      <c r="A345" s="1" t="s">
        <v>1987</v>
      </c>
      <c r="B345" s="1">
        <v>9</v>
      </c>
      <c r="C345" s="1">
        <v>152</v>
      </c>
      <c r="D345" s="1" t="s">
        <v>4034</v>
      </c>
      <c r="E345" s="1" t="s">
        <v>4035</v>
      </c>
      <c r="F345" s="8">
        <v>0</v>
      </c>
      <c r="G345" s="9">
        <v>1</v>
      </c>
      <c r="H345" s="1" t="s">
        <v>3254</v>
      </c>
      <c r="I345" s="10">
        <v>0.79820001100000004</v>
      </c>
      <c r="J345" s="10">
        <v>1.4999999999999999E-2</v>
      </c>
      <c r="K345" s="10">
        <v>0.88400000300000003</v>
      </c>
      <c r="L345" s="10">
        <v>0.10199999799999999</v>
      </c>
      <c r="M345" s="1" t="s">
        <v>3255</v>
      </c>
      <c r="N345" s="1" t="s">
        <v>4036</v>
      </c>
      <c r="AM345" s="10">
        <f>IF(F345&lt;&gt;0,#REF!,0)</f>
        <v>0</v>
      </c>
    </row>
    <row r="346" spans="1:39" x14ac:dyDescent="0.25">
      <c r="A346" s="1" t="s">
        <v>2126</v>
      </c>
      <c r="B346" s="1">
        <v>17</v>
      </c>
      <c r="C346" s="1">
        <v>514</v>
      </c>
      <c r="D346" s="1" t="s">
        <v>2129</v>
      </c>
      <c r="E346" s="1" t="s">
        <v>2130</v>
      </c>
      <c r="F346" s="8">
        <v>0</v>
      </c>
      <c r="G346" s="9">
        <v>3</v>
      </c>
      <c r="H346" s="1" t="s">
        <v>3254</v>
      </c>
      <c r="I346" s="10">
        <v>0</v>
      </c>
      <c r="J346" s="10">
        <v>0</v>
      </c>
      <c r="K346" s="10">
        <v>1</v>
      </c>
      <c r="L346" s="10">
        <v>0</v>
      </c>
      <c r="M346" s="1" t="s">
        <v>3255</v>
      </c>
      <c r="N346" s="1" t="s">
        <v>4037</v>
      </c>
      <c r="AM346" s="10">
        <f>IF(F346&lt;&gt;0,#REF!,0)</f>
        <v>0</v>
      </c>
    </row>
    <row r="347" spans="1:39" x14ac:dyDescent="0.25">
      <c r="A347" s="1" t="s">
        <v>2126</v>
      </c>
      <c r="B347" s="1">
        <v>17</v>
      </c>
      <c r="C347" s="1">
        <v>519</v>
      </c>
      <c r="D347" s="1" t="s">
        <v>2139</v>
      </c>
      <c r="E347" s="1" t="s">
        <v>2140</v>
      </c>
      <c r="F347" s="8">
        <v>0</v>
      </c>
      <c r="G347" s="9">
        <v>1</v>
      </c>
      <c r="H347" s="1" t="s">
        <v>3254</v>
      </c>
      <c r="I347" s="10">
        <v>0.91000002599999996</v>
      </c>
      <c r="J347" s="10">
        <v>0</v>
      </c>
      <c r="K347" s="10">
        <v>0.83600002500000004</v>
      </c>
      <c r="L347" s="10">
        <v>0.164000005</v>
      </c>
      <c r="M347" s="1" t="s">
        <v>3255</v>
      </c>
      <c r="N347" s="1" t="s">
        <v>4038</v>
      </c>
      <c r="AM347" s="10">
        <f>IF(F347&lt;&gt;0,#REF!,0)</f>
        <v>0</v>
      </c>
    </row>
    <row r="348" spans="1:39" x14ac:dyDescent="0.25">
      <c r="A348" s="1" t="s">
        <v>2126</v>
      </c>
      <c r="B348" s="1">
        <v>17</v>
      </c>
      <c r="C348" s="1">
        <v>510</v>
      </c>
      <c r="D348" s="1" t="s">
        <v>2183</v>
      </c>
      <c r="E348" s="1" t="s">
        <v>2184</v>
      </c>
      <c r="F348" s="8">
        <v>0</v>
      </c>
      <c r="G348" s="9">
        <v>2</v>
      </c>
      <c r="H348" s="1" t="s">
        <v>3254</v>
      </c>
      <c r="I348" s="10">
        <v>7.7200003000000003E-2</v>
      </c>
      <c r="J348" s="10">
        <v>0</v>
      </c>
      <c r="K348" s="10">
        <v>0.97299999000000004</v>
      </c>
      <c r="L348" s="10">
        <v>2.7000000999999999E-2</v>
      </c>
      <c r="M348" s="1" t="s">
        <v>3260</v>
      </c>
      <c r="N348" s="1" t="s">
        <v>4039</v>
      </c>
      <c r="AM348" s="10">
        <f>IF(F348&lt;&gt;0,#REF!,0)</f>
        <v>0</v>
      </c>
    </row>
    <row r="349" spans="1:39" x14ac:dyDescent="0.25">
      <c r="A349" s="1" t="s">
        <v>2189</v>
      </c>
      <c r="B349" s="1">
        <v>7</v>
      </c>
      <c r="C349" s="1">
        <v>94</v>
      </c>
      <c r="D349" s="1" t="s">
        <v>4040</v>
      </c>
      <c r="E349" s="1" t="s">
        <v>4041</v>
      </c>
      <c r="F349" s="8">
        <v>0</v>
      </c>
      <c r="G349" s="9">
        <v>5</v>
      </c>
      <c r="H349" s="1" t="s">
        <v>3254</v>
      </c>
      <c r="I349" s="10">
        <v>0.70959997200000002</v>
      </c>
      <c r="J349" s="10">
        <v>4.5999999999999999E-2</v>
      </c>
      <c r="K349" s="10">
        <v>0.838999987</v>
      </c>
      <c r="L349" s="10">
        <v>0.115000002</v>
      </c>
      <c r="M349" s="1" t="s">
        <v>3255</v>
      </c>
      <c r="N349" s="1" t="s">
        <v>4042</v>
      </c>
      <c r="AM349" s="10">
        <f>IF(F349&lt;&gt;0,#REF!,0)</f>
        <v>0</v>
      </c>
    </row>
    <row r="350" spans="1:39" x14ac:dyDescent="0.25">
      <c r="A350" s="1" t="s">
        <v>2192</v>
      </c>
      <c r="B350" s="1">
        <v>28</v>
      </c>
      <c r="C350" s="1">
        <v>621</v>
      </c>
      <c r="D350" s="1" t="s">
        <v>4043</v>
      </c>
      <c r="E350" s="1" t="s">
        <v>4044</v>
      </c>
      <c r="F350" s="8">
        <v>0</v>
      </c>
      <c r="G350" s="9">
        <v>1</v>
      </c>
      <c r="H350" s="1" t="s">
        <v>3254</v>
      </c>
      <c r="I350" s="10">
        <v>0.36120000499999999</v>
      </c>
      <c r="J350" s="10">
        <v>0</v>
      </c>
      <c r="K350" s="10">
        <v>0.80000001200000004</v>
      </c>
      <c r="L350" s="10">
        <v>0.20000000300000001</v>
      </c>
      <c r="M350" s="1" t="s">
        <v>3255</v>
      </c>
      <c r="N350" s="1" t="s">
        <v>4045</v>
      </c>
      <c r="AM350" s="10">
        <f>IF(F350&lt;&gt;0,#REF!,0)</f>
        <v>0</v>
      </c>
    </row>
    <row r="351" spans="1:39" x14ac:dyDescent="0.25">
      <c r="A351" s="1" t="s">
        <v>2192</v>
      </c>
      <c r="B351" s="1">
        <v>33</v>
      </c>
      <c r="C351" s="1">
        <v>750</v>
      </c>
      <c r="D351" s="1" t="s">
        <v>4046</v>
      </c>
      <c r="E351" s="1" t="s">
        <v>4047</v>
      </c>
      <c r="F351" s="8">
        <v>0</v>
      </c>
      <c r="G351" s="9">
        <v>2</v>
      </c>
      <c r="H351" s="1" t="s">
        <v>3254</v>
      </c>
      <c r="I351" s="10">
        <v>0.59479999500000003</v>
      </c>
      <c r="J351" s="10">
        <v>6.6000000000000003E-2</v>
      </c>
      <c r="K351" s="10">
        <v>0.75199997399999996</v>
      </c>
      <c r="L351" s="10">
        <v>0.181999996</v>
      </c>
      <c r="M351" s="1" t="s">
        <v>3255</v>
      </c>
      <c r="N351" s="1" t="s">
        <v>4048</v>
      </c>
      <c r="AM351" s="10">
        <f>IF(F351&lt;&gt;0,#REF!,0)</f>
        <v>0</v>
      </c>
    </row>
    <row r="352" spans="1:39" x14ac:dyDescent="0.25">
      <c r="A352" s="1" t="s">
        <v>2192</v>
      </c>
      <c r="B352" s="1">
        <v>35</v>
      </c>
      <c r="C352" s="1">
        <v>801</v>
      </c>
      <c r="D352" s="1" t="s">
        <v>4049</v>
      </c>
      <c r="E352" s="1" t="s">
        <v>4050</v>
      </c>
      <c r="F352" s="8">
        <v>0</v>
      </c>
      <c r="G352" s="9">
        <v>1</v>
      </c>
      <c r="H352" s="1" t="s">
        <v>3254</v>
      </c>
      <c r="I352" s="10">
        <v>0.36120000499999999</v>
      </c>
      <c r="J352" s="10">
        <v>0</v>
      </c>
      <c r="K352" s="10">
        <v>0.73699998899999997</v>
      </c>
      <c r="L352" s="10">
        <v>0.26300001099999998</v>
      </c>
      <c r="M352" s="1" t="s">
        <v>3255</v>
      </c>
      <c r="N352" s="1" t="s">
        <v>4051</v>
      </c>
      <c r="AM352" s="10">
        <f>IF(F352&lt;&gt;0,#REF!,0)</f>
        <v>0</v>
      </c>
    </row>
    <row r="353" spans="1:39" x14ac:dyDescent="0.25">
      <c r="A353" s="1" t="s">
        <v>2192</v>
      </c>
      <c r="B353" s="1">
        <v>30</v>
      </c>
      <c r="C353" s="1">
        <v>675</v>
      </c>
      <c r="D353" s="1" t="s">
        <v>4052</v>
      </c>
      <c r="E353" s="1" t="s">
        <v>4053</v>
      </c>
      <c r="F353" s="8">
        <v>0</v>
      </c>
      <c r="G353" s="9">
        <v>1</v>
      </c>
      <c r="H353" s="1" t="s">
        <v>3254</v>
      </c>
      <c r="I353" s="10">
        <v>0.72409999400000002</v>
      </c>
      <c r="J353" s="10">
        <v>0</v>
      </c>
      <c r="K353" s="10">
        <v>0.758000016</v>
      </c>
      <c r="L353" s="10">
        <v>0.24199999899999999</v>
      </c>
      <c r="M353" s="1" t="s">
        <v>3255</v>
      </c>
      <c r="N353" s="1" t="s">
        <v>4054</v>
      </c>
      <c r="AM353" s="10">
        <f>IF(F353&lt;&gt;0,#REF!,0)</f>
        <v>0</v>
      </c>
    </row>
    <row r="354" spans="1:39" x14ac:dyDescent="0.25">
      <c r="A354" s="1" t="s">
        <v>2192</v>
      </c>
      <c r="B354" s="1">
        <v>9</v>
      </c>
      <c r="C354" s="1">
        <v>167</v>
      </c>
      <c r="D354" s="1" t="s">
        <v>4055</v>
      </c>
      <c r="E354" s="1" t="s">
        <v>4056</v>
      </c>
      <c r="F354" s="8">
        <v>0</v>
      </c>
      <c r="G354" s="9">
        <v>2</v>
      </c>
      <c r="H354" s="1" t="s">
        <v>3254</v>
      </c>
      <c r="I354" s="10">
        <v>0.53189998900000002</v>
      </c>
      <c r="J354" s="10">
        <v>4.3000001000000003E-2</v>
      </c>
      <c r="K354" s="10">
        <v>0.829999983</v>
      </c>
      <c r="L354" s="10">
        <v>0.127000004</v>
      </c>
      <c r="M354" s="1" t="s">
        <v>3304</v>
      </c>
      <c r="N354" s="1" t="s">
        <v>4057</v>
      </c>
      <c r="AM354" s="10">
        <f>IF(F354&lt;&gt;0,#REF!,0)</f>
        <v>0</v>
      </c>
    </row>
    <row r="355" spans="1:39" x14ac:dyDescent="0.25">
      <c r="A355" s="1" t="s">
        <v>2192</v>
      </c>
      <c r="B355" s="1">
        <v>36</v>
      </c>
      <c r="C355" s="1">
        <v>840</v>
      </c>
      <c r="D355" s="1" t="s">
        <v>4058</v>
      </c>
      <c r="E355" s="1" t="s">
        <v>4059</v>
      </c>
      <c r="F355" s="8">
        <v>0</v>
      </c>
      <c r="G355" s="9">
        <v>1</v>
      </c>
      <c r="H355" s="1" t="s">
        <v>3254</v>
      </c>
      <c r="I355" s="10">
        <v>0.72409999400000002</v>
      </c>
      <c r="J355" s="10">
        <v>0</v>
      </c>
      <c r="K355" s="10">
        <v>0.77600002300000004</v>
      </c>
      <c r="L355" s="10">
        <v>0.224000007</v>
      </c>
      <c r="M355" s="1" t="s">
        <v>3255</v>
      </c>
      <c r="N355" s="1" t="s">
        <v>4060</v>
      </c>
      <c r="AM355" s="10">
        <f>IF(F355&lt;&gt;0,#REF!,0)</f>
        <v>0</v>
      </c>
    </row>
    <row r="356" spans="1:39" x14ac:dyDescent="0.25">
      <c r="A356" s="1" t="s">
        <v>2192</v>
      </c>
      <c r="B356" s="1">
        <v>29</v>
      </c>
      <c r="C356" s="1">
        <v>655</v>
      </c>
      <c r="D356" s="1" t="s">
        <v>4061</v>
      </c>
      <c r="E356" s="1" t="s">
        <v>4062</v>
      </c>
      <c r="F356" s="8">
        <v>0</v>
      </c>
      <c r="G356" s="9">
        <v>1</v>
      </c>
      <c r="H356" s="1" t="s">
        <v>3254</v>
      </c>
      <c r="I356" s="10">
        <v>0.36120000499999999</v>
      </c>
      <c r="J356" s="10">
        <v>0</v>
      </c>
      <c r="K356" s="10">
        <v>0.73699998899999997</v>
      </c>
      <c r="L356" s="10">
        <v>0.26300001099999998</v>
      </c>
      <c r="M356" s="1" t="s">
        <v>3255</v>
      </c>
      <c r="N356" s="1" t="s">
        <v>4063</v>
      </c>
      <c r="AM356" s="10">
        <f>IF(F356&lt;&gt;0,#REF!,0)</f>
        <v>0</v>
      </c>
    </row>
    <row r="357" spans="1:39" x14ac:dyDescent="0.25">
      <c r="A357" s="1" t="s">
        <v>2192</v>
      </c>
      <c r="B357" s="1">
        <v>34</v>
      </c>
      <c r="C357" s="1">
        <v>764</v>
      </c>
      <c r="D357" s="1" t="s">
        <v>2225</v>
      </c>
      <c r="E357" s="1" t="s">
        <v>2226</v>
      </c>
      <c r="F357" s="8">
        <v>0</v>
      </c>
      <c r="G357" s="9">
        <v>1</v>
      </c>
      <c r="H357" s="1" t="s">
        <v>3254</v>
      </c>
      <c r="I357" s="10">
        <v>0</v>
      </c>
      <c r="J357" s="10">
        <v>0</v>
      </c>
      <c r="K357" s="10">
        <v>1</v>
      </c>
      <c r="L357" s="10">
        <v>0</v>
      </c>
      <c r="M357" s="1" t="s">
        <v>3255</v>
      </c>
      <c r="N357" s="1" t="s">
        <v>4064</v>
      </c>
      <c r="AM357" s="10">
        <f>IF(F357&lt;&gt;0,#REF!,0)</f>
        <v>0</v>
      </c>
    </row>
    <row r="358" spans="1:39" x14ac:dyDescent="0.25">
      <c r="A358" s="1" t="s">
        <v>2192</v>
      </c>
      <c r="B358" s="1">
        <v>15</v>
      </c>
      <c r="C358" s="1">
        <v>326</v>
      </c>
      <c r="D358" s="1" t="s">
        <v>4065</v>
      </c>
      <c r="E358" s="1" t="s">
        <v>4066</v>
      </c>
      <c r="F358" s="8">
        <v>0</v>
      </c>
      <c r="G358" s="9">
        <v>4</v>
      </c>
      <c r="H358" s="1" t="s">
        <v>3254</v>
      </c>
      <c r="I358" s="10">
        <v>0.71249997600000003</v>
      </c>
      <c r="J358" s="10">
        <v>0</v>
      </c>
      <c r="K358" s="10">
        <v>0.855000019</v>
      </c>
      <c r="L358" s="10">
        <v>0.14499999599999999</v>
      </c>
      <c r="M358" s="1" t="s">
        <v>3255</v>
      </c>
      <c r="N358" s="1" t="s">
        <v>4067</v>
      </c>
      <c r="AM358" s="10">
        <f>IF(F358&lt;&gt;0,#REF!,0)</f>
        <v>0</v>
      </c>
    </row>
    <row r="359" spans="1:39" x14ac:dyDescent="0.25">
      <c r="A359" s="1" t="s">
        <v>2192</v>
      </c>
      <c r="B359" s="1">
        <v>27</v>
      </c>
      <c r="C359" s="1">
        <v>596</v>
      </c>
      <c r="D359" s="1" t="s">
        <v>4068</v>
      </c>
      <c r="E359" s="1" t="s">
        <v>4069</v>
      </c>
      <c r="F359" s="8">
        <v>0</v>
      </c>
      <c r="G359" s="9">
        <v>1</v>
      </c>
      <c r="H359" s="1" t="s">
        <v>3254</v>
      </c>
      <c r="I359" s="10">
        <v>0.36120000499999999</v>
      </c>
      <c r="J359" s="10">
        <v>0</v>
      </c>
      <c r="K359" s="10">
        <v>0.78299999200000003</v>
      </c>
      <c r="L359" s="10">
        <v>0.216999993</v>
      </c>
      <c r="M359" s="1" t="s">
        <v>3255</v>
      </c>
      <c r="N359" s="1" t="s">
        <v>4070</v>
      </c>
      <c r="AM359" s="10">
        <f>IF(F359&lt;&gt;0,#REF!,0)</f>
        <v>0</v>
      </c>
    </row>
    <row r="360" spans="1:39" x14ac:dyDescent="0.25">
      <c r="A360" s="1" t="s">
        <v>2192</v>
      </c>
      <c r="B360" s="1">
        <v>24</v>
      </c>
      <c r="C360" s="1">
        <v>543</v>
      </c>
      <c r="D360" s="1" t="s">
        <v>2243</v>
      </c>
      <c r="E360" s="1" t="s">
        <v>2244</v>
      </c>
      <c r="F360" s="8">
        <v>0</v>
      </c>
      <c r="G360" s="9">
        <v>1</v>
      </c>
      <c r="H360" s="1" t="s">
        <v>3254</v>
      </c>
      <c r="I360" s="10">
        <v>0.36120000499999999</v>
      </c>
      <c r="J360" s="10">
        <v>0</v>
      </c>
      <c r="K360" s="10">
        <v>0.61500001000000004</v>
      </c>
      <c r="L360" s="10">
        <v>0.38499999000000001</v>
      </c>
      <c r="M360" s="1" t="s">
        <v>3255</v>
      </c>
      <c r="N360" s="1" t="s">
        <v>4071</v>
      </c>
      <c r="AM360" s="10">
        <f>IF(F360&lt;&gt;0,#REF!,0)</f>
        <v>0</v>
      </c>
    </row>
    <row r="361" spans="1:39" x14ac:dyDescent="0.25">
      <c r="A361" s="1" t="s">
        <v>2192</v>
      </c>
      <c r="B361" s="1">
        <v>19</v>
      </c>
      <c r="C361" s="1">
        <v>432</v>
      </c>
      <c r="D361" s="1" t="s">
        <v>4072</v>
      </c>
      <c r="E361" s="1" t="s">
        <v>4073</v>
      </c>
      <c r="F361" s="8">
        <v>0</v>
      </c>
      <c r="G361" s="9">
        <v>1</v>
      </c>
      <c r="H361" s="1" t="s">
        <v>3254</v>
      </c>
      <c r="I361" s="10">
        <v>0.499500006</v>
      </c>
      <c r="J361" s="10">
        <v>0</v>
      </c>
      <c r="K361" s="10">
        <v>0.855000019</v>
      </c>
      <c r="L361" s="10">
        <v>0.14499999599999999</v>
      </c>
      <c r="M361" s="1" t="s">
        <v>3255</v>
      </c>
      <c r="N361" s="1" t="s">
        <v>4074</v>
      </c>
      <c r="AM361" s="10">
        <f>IF(F361&lt;&gt;0,#REF!,0)</f>
        <v>0</v>
      </c>
    </row>
    <row r="362" spans="1:39" s="11" customFormat="1" x14ac:dyDescent="0.25">
      <c r="A362" s="1" t="s">
        <v>2192</v>
      </c>
      <c r="B362" s="1">
        <v>2</v>
      </c>
      <c r="C362" s="1">
        <v>19</v>
      </c>
      <c r="D362" s="1" t="s">
        <v>4075</v>
      </c>
      <c r="E362" s="1" t="s">
        <v>4076</v>
      </c>
      <c r="F362" s="8">
        <v>0</v>
      </c>
      <c r="G362" s="9">
        <v>14</v>
      </c>
      <c r="H362" s="1" t="s">
        <v>3254</v>
      </c>
      <c r="I362" s="10">
        <v>-0.76270002100000001</v>
      </c>
      <c r="J362" s="10">
        <v>0.13899999900000001</v>
      </c>
      <c r="K362" s="10">
        <v>0.76499998599999997</v>
      </c>
      <c r="L362" s="10">
        <v>9.6000001000000001E-2</v>
      </c>
      <c r="M362" s="1" t="s">
        <v>3304</v>
      </c>
      <c r="N362" s="1" t="s">
        <v>4077</v>
      </c>
      <c r="AM362" s="13">
        <f>IF(F362&lt;&gt;0,#REF!,0)</f>
        <v>0</v>
      </c>
    </row>
    <row r="363" spans="1:39" x14ac:dyDescent="0.25">
      <c r="A363" s="1" t="s">
        <v>2192</v>
      </c>
      <c r="B363" s="1">
        <v>32</v>
      </c>
      <c r="C363" s="1">
        <v>711</v>
      </c>
      <c r="D363" s="1" t="s">
        <v>4078</v>
      </c>
      <c r="E363" s="1" t="s">
        <v>4079</v>
      </c>
      <c r="F363" s="8">
        <v>0</v>
      </c>
      <c r="G363" s="9">
        <v>1</v>
      </c>
      <c r="H363" s="1" t="s">
        <v>3254</v>
      </c>
      <c r="I363" s="10">
        <v>-0.20229999700000001</v>
      </c>
      <c r="J363" s="10">
        <v>0.17900000499999999</v>
      </c>
      <c r="K363" s="10">
        <v>0.63200002899999996</v>
      </c>
      <c r="L363" s="10">
        <v>0.188999996</v>
      </c>
      <c r="M363" s="1" t="s">
        <v>3304</v>
      </c>
      <c r="N363" s="1" t="s">
        <v>4080</v>
      </c>
      <c r="AM363" s="10">
        <f>IF(F363&lt;&gt;0,#REF!,0)</f>
        <v>0</v>
      </c>
    </row>
    <row r="364" spans="1:39" x14ac:dyDescent="0.25">
      <c r="A364" s="1" t="s">
        <v>2192</v>
      </c>
      <c r="B364" s="1">
        <v>15</v>
      </c>
      <c r="C364" s="1">
        <v>321</v>
      </c>
      <c r="D364" s="1" t="s">
        <v>2255</v>
      </c>
      <c r="E364" s="1" t="s">
        <v>2256</v>
      </c>
      <c r="F364" s="8">
        <v>0</v>
      </c>
      <c r="G364" s="9">
        <v>6</v>
      </c>
      <c r="H364" s="1" t="s">
        <v>3254</v>
      </c>
      <c r="I364" s="10">
        <v>0</v>
      </c>
      <c r="J364" s="10">
        <v>0</v>
      </c>
      <c r="K364" s="10">
        <v>1</v>
      </c>
      <c r="L364" s="10">
        <v>0</v>
      </c>
      <c r="M364" s="1" t="s">
        <v>3255</v>
      </c>
      <c r="N364" s="1" t="s">
        <v>4081</v>
      </c>
      <c r="AM364" s="10">
        <f>IF(F364&lt;&gt;0,#REF!,0)</f>
        <v>0</v>
      </c>
    </row>
    <row r="365" spans="1:39" x14ac:dyDescent="0.25">
      <c r="A365" s="1" t="s">
        <v>2192</v>
      </c>
      <c r="B365" s="1">
        <v>15</v>
      </c>
      <c r="C365" s="1">
        <v>323</v>
      </c>
      <c r="D365" s="1" t="s">
        <v>4082</v>
      </c>
      <c r="E365" s="1" t="s">
        <v>4083</v>
      </c>
      <c r="F365" s="8">
        <v>0</v>
      </c>
      <c r="G365" s="9">
        <v>1</v>
      </c>
      <c r="H365" s="1" t="s">
        <v>3254</v>
      </c>
      <c r="I365" s="10">
        <v>0.79060000200000002</v>
      </c>
      <c r="J365" s="10">
        <v>0</v>
      </c>
      <c r="K365" s="10">
        <v>0.84600001599999997</v>
      </c>
      <c r="L365" s="10">
        <v>0.153999999</v>
      </c>
      <c r="M365" s="1" t="s">
        <v>3260</v>
      </c>
      <c r="N365" s="1" t="s">
        <v>4084</v>
      </c>
      <c r="AM365" s="10">
        <f>IF(F365&lt;&gt;0,#REF!,0)</f>
        <v>0</v>
      </c>
    </row>
    <row r="366" spans="1:39" x14ac:dyDescent="0.25">
      <c r="A366" s="1" t="s">
        <v>2192</v>
      </c>
      <c r="B366" s="1">
        <v>16</v>
      </c>
      <c r="C366" s="1">
        <v>360</v>
      </c>
      <c r="D366" s="1" t="s">
        <v>4085</v>
      </c>
      <c r="E366" s="1" t="s">
        <v>4086</v>
      </c>
      <c r="F366" s="8">
        <v>0</v>
      </c>
      <c r="G366" s="9">
        <v>5</v>
      </c>
      <c r="H366" s="1" t="s">
        <v>3254</v>
      </c>
      <c r="I366" s="10">
        <v>-0.86680000999999995</v>
      </c>
      <c r="J366" s="10">
        <v>0.18000000699999999</v>
      </c>
      <c r="K366" s="10">
        <v>0.72699999800000004</v>
      </c>
      <c r="L366" s="10">
        <v>9.3999997000000002E-2</v>
      </c>
      <c r="M366" s="1" t="s">
        <v>3255</v>
      </c>
      <c r="N366" s="1" t="s">
        <v>4087</v>
      </c>
      <c r="AM366" s="10">
        <f>IF(F366&lt;&gt;0,#REF!,0)</f>
        <v>0</v>
      </c>
    </row>
    <row r="367" spans="1:39" x14ac:dyDescent="0.25">
      <c r="A367" s="1" t="s">
        <v>2192</v>
      </c>
      <c r="B367" s="1">
        <v>26</v>
      </c>
      <c r="C367" s="1">
        <v>578</v>
      </c>
      <c r="D367" s="1" t="s">
        <v>2275</v>
      </c>
      <c r="E367" s="1" t="s">
        <v>2276</v>
      </c>
      <c r="F367" s="8">
        <v>0</v>
      </c>
      <c r="G367" s="9">
        <v>1</v>
      </c>
      <c r="H367" s="1" t="s">
        <v>3254</v>
      </c>
      <c r="I367" s="10">
        <v>0.36120000499999999</v>
      </c>
      <c r="J367" s="10">
        <v>0</v>
      </c>
      <c r="K367" s="10">
        <v>0.66699999600000004</v>
      </c>
      <c r="L367" s="10">
        <v>0.33300000400000002</v>
      </c>
      <c r="M367" s="1" t="s">
        <v>3255</v>
      </c>
      <c r="N367" s="1" t="s">
        <v>4088</v>
      </c>
      <c r="AM367" s="10">
        <f>IF(F367&lt;&gt;0,#REF!,0)</f>
        <v>0</v>
      </c>
    </row>
    <row r="368" spans="1:39" x14ac:dyDescent="0.25">
      <c r="A368" s="1" t="s">
        <v>2192</v>
      </c>
      <c r="B368" s="1">
        <v>24</v>
      </c>
      <c r="C368" s="1">
        <v>550</v>
      </c>
      <c r="D368" s="1" t="s">
        <v>2285</v>
      </c>
      <c r="E368" s="1" t="s">
        <v>2286</v>
      </c>
      <c r="F368" s="8">
        <v>0</v>
      </c>
      <c r="G368" s="9">
        <v>1</v>
      </c>
      <c r="H368" s="1" t="s">
        <v>3254</v>
      </c>
      <c r="I368" s="10">
        <v>0.55739998800000001</v>
      </c>
      <c r="J368" s="10">
        <v>0</v>
      </c>
      <c r="K368" s="10">
        <v>0.56599998500000004</v>
      </c>
      <c r="L368" s="10">
        <v>0.43399998499999998</v>
      </c>
      <c r="M368" s="1" t="s">
        <v>3260</v>
      </c>
      <c r="N368" s="1" t="s">
        <v>4089</v>
      </c>
      <c r="AM368" s="10">
        <f>IF(F368&lt;&gt;0,#REF!,0)</f>
        <v>0</v>
      </c>
    </row>
    <row r="369" spans="1:39" x14ac:dyDescent="0.25">
      <c r="A369" s="1" t="s">
        <v>2192</v>
      </c>
      <c r="B369" s="1">
        <v>22</v>
      </c>
      <c r="C369" s="1">
        <v>501</v>
      </c>
      <c r="D369" s="1" t="s">
        <v>4090</v>
      </c>
      <c r="E369" s="1" t="s">
        <v>4091</v>
      </c>
      <c r="F369" s="8">
        <v>0</v>
      </c>
      <c r="G369" s="9">
        <v>1</v>
      </c>
      <c r="H369" s="1" t="s">
        <v>3254</v>
      </c>
      <c r="I369" s="10">
        <v>0.36120000499999999</v>
      </c>
      <c r="J369" s="10">
        <v>0</v>
      </c>
      <c r="K369" s="10">
        <v>0.82800000900000004</v>
      </c>
      <c r="L369" s="10">
        <v>0.17200000600000001</v>
      </c>
      <c r="M369" s="1" t="s">
        <v>3255</v>
      </c>
      <c r="N369" s="1" t="s">
        <v>4092</v>
      </c>
      <c r="AM369" s="10">
        <f>IF(F369&lt;&gt;0,#REF!,0)</f>
        <v>0</v>
      </c>
    </row>
    <row r="370" spans="1:39" x14ac:dyDescent="0.25">
      <c r="A370" s="1" t="s">
        <v>2192</v>
      </c>
      <c r="B370" s="1">
        <v>28</v>
      </c>
      <c r="C370" s="1">
        <v>608</v>
      </c>
      <c r="D370" s="1" t="s">
        <v>2291</v>
      </c>
      <c r="E370" s="1" t="s">
        <v>2292</v>
      </c>
      <c r="F370" s="8">
        <v>0</v>
      </c>
      <c r="G370" s="9">
        <v>1</v>
      </c>
      <c r="H370" s="1" t="s">
        <v>3254</v>
      </c>
      <c r="I370" s="10">
        <v>-5.1600001999999999E-2</v>
      </c>
      <c r="J370" s="10">
        <v>0.189999998</v>
      </c>
      <c r="K370" s="10">
        <v>0.63400000300000003</v>
      </c>
      <c r="L370" s="10">
        <v>0.17599999899999999</v>
      </c>
      <c r="M370" s="1" t="s">
        <v>3255</v>
      </c>
      <c r="N370" s="1" t="s">
        <v>4093</v>
      </c>
      <c r="AM370" s="10">
        <f>IF(F370&lt;&gt;0,#REF!,0)</f>
        <v>0</v>
      </c>
    </row>
    <row r="371" spans="1:39" x14ac:dyDescent="0.25">
      <c r="A371" s="1" t="s">
        <v>2192</v>
      </c>
      <c r="B371" s="1">
        <v>12</v>
      </c>
      <c r="C371" s="1">
        <v>230</v>
      </c>
      <c r="D371" s="1" t="s">
        <v>4094</v>
      </c>
      <c r="E371" s="1" t="s">
        <v>4095</v>
      </c>
      <c r="F371" s="8">
        <v>0</v>
      </c>
      <c r="G371" s="9">
        <v>3</v>
      </c>
      <c r="H371" s="1" t="s">
        <v>3254</v>
      </c>
      <c r="I371" s="10">
        <v>0.62080001799999995</v>
      </c>
      <c r="J371" s="10">
        <v>0</v>
      </c>
      <c r="K371" s="10">
        <v>0.93699997700000004</v>
      </c>
      <c r="L371" s="10">
        <v>6.3000001E-2</v>
      </c>
      <c r="M371" s="1" t="s">
        <v>3255</v>
      </c>
      <c r="N371" s="1" t="s">
        <v>4096</v>
      </c>
      <c r="AM371" s="10">
        <f>IF(F371&lt;&gt;0,#REF!,0)</f>
        <v>0</v>
      </c>
    </row>
    <row r="372" spans="1:39" x14ac:dyDescent="0.25">
      <c r="A372" s="1" t="s">
        <v>2192</v>
      </c>
      <c r="B372" s="1">
        <v>29</v>
      </c>
      <c r="C372" s="1">
        <v>651</v>
      </c>
      <c r="D372" s="1" t="s">
        <v>4097</v>
      </c>
      <c r="E372" s="1" t="s">
        <v>4098</v>
      </c>
      <c r="F372" s="8">
        <v>0</v>
      </c>
      <c r="G372" s="9">
        <v>1</v>
      </c>
      <c r="H372" s="1" t="s">
        <v>3254</v>
      </c>
      <c r="I372" s="10">
        <v>0.499500006</v>
      </c>
      <c r="J372" s="10">
        <v>0</v>
      </c>
      <c r="K372" s="10">
        <v>0.823000014</v>
      </c>
      <c r="L372" s="10">
        <v>0.17700000099999999</v>
      </c>
      <c r="M372" s="1" t="s">
        <v>3255</v>
      </c>
      <c r="N372" s="1" t="s">
        <v>4099</v>
      </c>
      <c r="AM372" s="10">
        <f>IF(F372&lt;&gt;0,#REF!,0)</f>
        <v>0</v>
      </c>
    </row>
    <row r="373" spans="1:39" x14ac:dyDescent="0.25">
      <c r="A373" s="1" t="s">
        <v>2192</v>
      </c>
      <c r="B373" s="1">
        <v>27</v>
      </c>
      <c r="C373" s="1">
        <v>588</v>
      </c>
      <c r="D373" s="1" t="s">
        <v>4100</v>
      </c>
      <c r="E373" s="1" t="s">
        <v>4101</v>
      </c>
      <c r="F373" s="8">
        <v>0</v>
      </c>
      <c r="G373" s="9">
        <v>1</v>
      </c>
      <c r="H373" s="1" t="s">
        <v>3254</v>
      </c>
      <c r="I373" s="10">
        <v>0.72409999400000002</v>
      </c>
      <c r="J373" s="10">
        <v>0</v>
      </c>
      <c r="K373" s="10">
        <v>0.76700002</v>
      </c>
      <c r="L373" s="10">
        <v>0.23299999499999999</v>
      </c>
      <c r="M373" s="1" t="s">
        <v>3255</v>
      </c>
      <c r="N373" s="1" t="s">
        <v>4102</v>
      </c>
      <c r="AM373" s="10">
        <f>IF(F373&lt;&gt;0,#REF!,0)</f>
        <v>0</v>
      </c>
    </row>
    <row r="374" spans="1:39" x14ac:dyDescent="0.25">
      <c r="A374" s="1" t="s">
        <v>2192</v>
      </c>
      <c r="B374" s="1">
        <v>28</v>
      </c>
      <c r="C374" s="1">
        <v>632</v>
      </c>
      <c r="D374" s="1" t="s">
        <v>4103</v>
      </c>
      <c r="E374" s="1" t="s">
        <v>4104</v>
      </c>
      <c r="F374" s="8">
        <v>0</v>
      </c>
      <c r="G374" s="9">
        <v>1</v>
      </c>
      <c r="H374" s="1" t="s">
        <v>3254</v>
      </c>
      <c r="I374" s="10">
        <v>0.36120000499999999</v>
      </c>
      <c r="J374" s="10">
        <v>0</v>
      </c>
      <c r="K374" s="10">
        <v>0.70599997000000003</v>
      </c>
      <c r="L374" s="10">
        <v>0.29399999999999998</v>
      </c>
      <c r="M374" s="1" t="s">
        <v>3255</v>
      </c>
      <c r="N374" s="1" t="s">
        <v>4105</v>
      </c>
      <c r="AM374" s="10">
        <f>IF(F374&lt;&gt;0,#REF!,0)</f>
        <v>0</v>
      </c>
    </row>
    <row r="375" spans="1:39" x14ac:dyDescent="0.25">
      <c r="A375" s="1" t="s">
        <v>2192</v>
      </c>
      <c r="B375" s="1">
        <v>27</v>
      </c>
      <c r="C375" s="1">
        <v>592</v>
      </c>
      <c r="D375" s="1" t="s">
        <v>2315</v>
      </c>
      <c r="E375" s="1" t="s">
        <v>2316</v>
      </c>
      <c r="F375" s="8">
        <v>0</v>
      </c>
      <c r="G375" s="9">
        <v>1</v>
      </c>
      <c r="H375" s="1" t="s">
        <v>3254</v>
      </c>
      <c r="I375" s="10">
        <v>0.36120000499999999</v>
      </c>
      <c r="J375" s="10">
        <v>0</v>
      </c>
      <c r="K375" s="10">
        <v>0.66699999600000004</v>
      </c>
      <c r="L375" s="10">
        <v>0.33300000400000002</v>
      </c>
      <c r="M375" s="1" t="s">
        <v>3255</v>
      </c>
      <c r="N375" s="1" t="s">
        <v>4106</v>
      </c>
      <c r="AM375" s="10">
        <f>IF(F375&lt;&gt;0,#REF!,0)</f>
        <v>0</v>
      </c>
    </row>
    <row r="376" spans="1:39" x14ac:dyDescent="0.25">
      <c r="A376" s="1" t="s">
        <v>2192</v>
      </c>
      <c r="B376" s="1">
        <v>2</v>
      </c>
      <c r="C376" s="1">
        <v>12</v>
      </c>
      <c r="D376" s="1" t="s">
        <v>4107</v>
      </c>
      <c r="E376" s="1" t="s">
        <v>4108</v>
      </c>
      <c r="F376" s="8">
        <v>0</v>
      </c>
      <c r="G376" s="9">
        <v>3</v>
      </c>
      <c r="H376" s="1" t="s">
        <v>3254</v>
      </c>
      <c r="I376" s="10">
        <v>0.72409999400000002</v>
      </c>
      <c r="J376" s="10">
        <v>0</v>
      </c>
      <c r="K376" s="10">
        <v>0.76700002</v>
      </c>
      <c r="L376" s="10">
        <v>0.23299999499999999</v>
      </c>
      <c r="M376" s="1" t="s">
        <v>3255</v>
      </c>
      <c r="N376" s="1" t="s">
        <v>4109</v>
      </c>
      <c r="AM376" s="10">
        <f>IF(F376&lt;&gt;0,#REF!,0)</f>
        <v>0</v>
      </c>
    </row>
    <row r="377" spans="1:39" x14ac:dyDescent="0.25">
      <c r="A377" s="1" t="s">
        <v>2192</v>
      </c>
      <c r="B377" s="1">
        <v>15</v>
      </c>
      <c r="C377" s="1">
        <v>316</v>
      </c>
      <c r="D377" s="1" t="s">
        <v>4110</v>
      </c>
      <c r="E377" s="1" t="s">
        <v>4111</v>
      </c>
      <c r="F377" s="8">
        <v>0</v>
      </c>
      <c r="G377" s="9">
        <v>1</v>
      </c>
      <c r="H377" s="1" t="s">
        <v>3254</v>
      </c>
      <c r="I377" s="10">
        <v>0.92510002899999999</v>
      </c>
      <c r="J377" s="10">
        <v>3.6999999999999998E-2</v>
      </c>
      <c r="K377" s="10">
        <v>0.80099999899999996</v>
      </c>
      <c r="L377" s="10">
        <v>0.16200000000000001</v>
      </c>
      <c r="M377" s="1" t="s">
        <v>3255</v>
      </c>
      <c r="N377" s="1" t="s">
        <v>4112</v>
      </c>
      <c r="AM377" s="10">
        <f>IF(F377&lt;&gt;0,#REF!,0)</f>
        <v>0</v>
      </c>
    </row>
    <row r="378" spans="1:39" x14ac:dyDescent="0.25">
      <c r="A378" s="1" t="s">
        <v>2192</v>
      </c>
      <c r="B378" s="1">
        <v>19</v>
      </c>
      <c r="C378" s="1">
        <v>446</v>
      </c>
      <c r="D378" s="1" t="s">
        <v>4113</v>
      </c>
      <c r="E378" s="1" t="s">
        <v>4114</v>
      </c>
      <c r="F378" s="8">
        <v>0</v>
      </c>
      <c r="G378" s="9">
        <v>1</v>
      </c>
      <c r="H378" s="1" t="s">
        <v>3254</v>
      </c>
      <c r="I378" s="10">
        <v>0</v>
      </c>
      <c r="J378" s="10">
        <v>0</v>
      </c>
      <c r="K378" s="10">
        <v>1</v>
      </c>
      <c r="L378" s="10">
        <v>0</v>
      </c>
      <c r="M378" s="1" t="s">
        <v>3255</v>
      </c>
      <c r="N378" s="1" t="s">
        <v>4115</v>
      </c>
      <c r="AM378" s="10">
        <f>IF(F378&lt;&gt;0,#REF!,0)</f>
        <v>0</v>
      </c>
    </row>
    <row r="379" spans="1:39" x14ac:dyDescent="0.25">
      <c r="A379" s="1" t="s">
        <v>2192</v>
      </c>
      <c r="B379" s="1">
        <v>24</v>
      </c>
      <c r="C379" s="1">
        <v>538</v>
      </c>
      <c r="D379" s="1" t="s">
        <v>4116</v>
      </c>
      <c r="E379" s="1" t="s">
        <v>4117</v>
      </c>
      <c r="F379" s="8">
        <v>0</v>
      </c>
      <c r="G379" s="9">
        <v>1</v>
      </c>
      <c r="H379" s="1" t="s">
        <v>3254</v>
      </c>
      <c r="I379" s="10">
        <v>0.499500006</v>
      </c>
      <c r="J379" s="10">
        <v>0</v>
      </c>
      <c r="K379" s="10">
        <v>0.823000014</v>
      </c>
      <c r="L379" s="10">
        <v>0.17700000099999999</v>
      </c>
      <c r="M379" s="1" t="s">
        <v>3255</v>
      </c>
      <c r="N379" s="1" t="s">
        <v>4118</v>
      </c>
      <c r="AM379" s="10">
        <f>IF(F379&lt;&gt;0,#REF!,0)</f>
        <v>0</v>
      </c>
    </row>
    <row r="380" spans="1:39" x14ac:dyDescent="0.25">
      <c r="A380" s="1" t="s">
        <v>2192</v>
      </c>
      <c r="B380" s="1">
        <v>21</v>
      </c>
      <c r="C380" s="1">
        <v>481</v>
      </c>
      <c r="D380" s="1" t="s">
        <v>4049</v>
      </c>
      <c r="E380" s="1" t="s">
        <v>4050</v>
      </c>
      <c r="F380" s="8">
        <v>0</v>
      </c>
      <c r="G380" s="9">
        <v>1</v>
      </c>
      <c r="H380" s="1" t="s">
        <v>3254</v>
      </c>
      <c r="I380" s="10">
        <v>0.36120000499999999</v>
      </c>
      <c r="J380" s="10">
        <v>0</v>
      </c>
      <c r="K380" s="10">
        <v>0.73699998899999997</v>
      </c>
      <c r="L380" s="10">
        <v>0.26300001099999998</v>
      </c>
      <c r="M380" s="1" t="s">
        <v>3255</v>
      </c>
      <c r="N380" s="1" t="s">
        <v>4119</v>
      </c>
      <c r="AM380" s="10">
        <f>IF(F380&lt;&gt;0,#REF!,0)</f>
        <v>0</v>
      </c>
    </row>
    <row r="381" spans="1:39" x14ac:dyDescent="0.25">
      <c r="A381" s="1" t="s">
        <v>2192</v>
      </c>
      <c r="B381" s="1">
        <v>21</v>
      </c>
      <c r="C381" s="1">
        <v>489</v>
      </c>
      <c r="D381" s="1" t="s">
        <v>4120</v>
      </c>
      <c r="E381" s="1" t="s">
        <v>4121</v>
      </c>
      <c r="F381" s="8">
        <v>0</v>
      </c>
      <c r="G381" s="9">
        <v>1</v>
      </c>
      <c r="H381" s="1" t="s">
        <v>3254</v>
      </c>
      <c r="I381" s="10">
        <v>0.72409999400000002</v>
      </c>
      <c r="J381" s="10">
        <v>0</v>
      </c>
      <c r="K381" s="10">
        <v>0.758000016</v>
      </c>
      <c r="L381" s="10">
        <v>0.24199999899999999</v>
      </c>
      <c r="M381" s="1" t="s">
        <v>3255</v>
      </c>
      <c r="N381" s="1" t="s">
        <v>4122</v>
      </c>
      <c r="AM381" s="10">
        <f>IF(F381&lt;&gt;0,#REF!,0)</f>
        <v>0</v>
      </c>
    </row>
    <row r="382" spans="1:39" x14ac:dyDescent="0.25">
      <c r="A382" s="1" t="s">
        <v>2192</v>
      </c>
      <c r="B382" s="1">
        <v>34</v>
      </c>
      <c r="C382" s="1">
        <v>756</v>
      </c>
      <c r="D382" s="1" t="s">
        <v>2349</v>
      </c>
      <c r="E382" s="1" t="s">
        <v>2350</v>
      </c>
      <c r="F382" s="8">
        <v>0</v>
      </c>
      <c r="G382" s="9">
        <v>1</v>
      </c>
      <c r="H382" s="1" t="s">
        <v>3254</v>
      </c>
      <c r="I382" s="10">
        <v>0.36120000499999999</v>
      </c>
      <c r="J382" s="10">
        <v>0</v>
      </c>
      <c r="K382" s="10">
        <v>0.89399999399999996</v>
      </c>
      <c r="L382" s="10">
        <v>0.105999999</v>
      </c>
      <c r="M382" s="1" t="s">
        <v>3255</v>
      </c>
      <c r="N382" s="1" t="s">
        <v>4123</v>
      </c>
      <c r="AM382" s="10">
        <f>IF(F382&lt;&gt;0,#REF!,0)</f>
        <v>0</v>
      </c>
    </row>
    <row r="383" spans="1:39" x14ac:dyDescent="0.25">
      <c r="A383" s="1" t="s">
        <v>2192</v>
      </c>
      <c r="B383" s="1">
        <v>12</v>
      </c>
      <c r="C383" s="1">
        <v>224</v>
      </c>
      <c r="D383" s="1" t="s">
        <v>4124</v>
      </c>
      <c r="E383" s="1" t="s">
        <v>4125</v>
      </c>
      <c r="F383" s="8">
        <v>0</v>
      </c>
      <c r="G383" s="9">
        <v>4</v>
      </c>
      <c r="H383" s="1" t="s">
        <v>3254</v>
      </c>
      <c r="I383" s="10">
        <v>0.72409999400000002</v>
      </c>
      <c r="J383" s="10">
        <v>0</v>
      </c>
      <c r="K383" s="10">
        <v>0.911000013</v>
      </c>
      <c r="L383" s="10">
        <v>8.9000001999999995E-2</v>
      </c>
      <c r="M383" s="1" t="s">
        <v>3255</v>
      </c>
      <c r="N383" s="1" t="s">
        <v>4126</v>
      </c>
      <c r="AM383" s="10">
        <f>IF(F383&lt;&gt;0,#REF!,0)</f>
        <v>0</v>
      </c>
    </row>
    <row r="384" spans="1:39" x14ac:dyDescent="0.25">
      <c r="A384" s="1" t="s">
        <v>2192</v>
      </c>
      <c r="B384" s="1">
        <v>35</v>
      </c>
      <c r="C384" s="1">
        <v>819</v>
      </c>
      <c r="D384" s="1" t="s">
        <v>4127</v>
      </c>
      <c r="E384" s="1" t="s">
        <v>4128</v>
      </c>
      <c r="F384" s="8">
        <v>0</v>
      </c>
      <c r="G384" s="9">
        <v>1</v>
      </c>
      <c r="H384" s="1" t="s">
        <v>3254</v>
      </c>
      <c r="I384" s="10">
        <v>0.36120000499999999</v>
      </c>
      <c r="J384" s="10">
        <v>0</v>
      </c>
      <c r="K384" s="10">
        <v>0.78299999200000003</v>
      </c>
      <c r="L384" s="10">
        <v>0.216999993</v>
      </c>
      <c r="M384" s="1" t="s">
        <v>3255</v>
      </c>
      <c r="N384" s="1" t="s">
        <v>4129</v>
      </c>
      <c r="AM384" s="10">
        <f>IF(F384&lt;&gt;0,#REF!,0)</f>
        <v>0</v>
      </c>
    </row>
    <row r="385" spans="1:39" x14ac:dyDescent="0.25">
      <c r="A385" s="1" t="s">
        <v>2192</v>
      </c>
      <c r="B385" s="1">
        <v>35</v>
      </c>
      <c r="C385" s="1">
        <v>797</v>
      </c>
      <c r="D385" s="1" t="s">
        <v>4127</v>
      </c>
      <c r="E385" s="1" t="s">
        <v>4128</v>
      </c>
      <c r="F385" s="8">
        <v>0</v>
      </c>
      <c r="G385" s="9">
        <v>1</v>
      </c>
      <c r="H385" s="1" t="s">
        <v>3254</v>
      </c>
      <c r="I385" s="10">
        <v>0.36120000499999999</v>
      </c>
      <c r="J385" s="10">
        <v>0</v>
      </c>
      <c r="K385" s="10">
        <v>0.78299999200000003</v>
      </c>
      <c r="L385" s="10">
        <v>0.216999993</v>
      </c>
      <c r="M385" s="1" t="s">
        <v>3255</v>
      </c>
      <c r="N385" s="1" t="s">
        <v>4130</v>
      </c>
      <c r="AM385" s="10">
        <f>IF(F385&lt;&gt;0,#REF!,0)</f>
        <v>0</v>
      </c>
    </row>
    <row r="386" spans="1:39" x14ac:dyDescent="0.25">
      <c r="A386" s="1" t="s">
        <v>2192</v>
      </c>
      <c r="B386" s="1">
        <v>19</v>
      </c>
      <c r="C386" s="1">
        <v>439</v>
      </c>
      <c r="D386" s="1" t="s">
        <v>4131</v>
      </c>
      <c r="E386" s="1" t="s">
        <v>4132</v>
      </c>
      <c r="F386" s="8">
        <v>0</v>
      </c>
      <c r="G386" s="9">
        <v>1</v>
      </c>
      <c r="H386" s="1" t="s">
        <v>3254</v>
      </c>
      <c r="I386" s="10">
        <v>0.61239999499999997</v>
      </c>
      <c r="J386" s="10">
        <v>0</v>
      </c>
      <c r="K386" s="10">
        <v>0.64300000700000004</v>
      </c>
      <c r="L386" s="10">
        <v>0.35699999300000002</v>
      </c>
      <c r="M386" s="1" t="s">
        <v>3255</v>
      </c>
      <c r="N386" s="1" t="s">
        <v>4133</v>
      </c>
      <c r="AM386" s="10">
        <f>IF(F386&lt;&gt;0,#REF!,0)</f>
        <v>0</v>
      </c>
    </row>
    <row r="387" spans="1:39" x14ac:dyDescent="0.25">
      <c r="A387" s="1" t="s">
        <v>2377</v>
      </c>
      <c r="B387" s="1">
        <v>19</v>
      </c>
      <c r="C387" s="1">
        <v>1328</v>
      </c>
      <c r="D387" s="1" t="s">
        <v>2378</v>
      </c>
      <c r="E387" s="1" t="s">
        <v>2379</v>
      </c>
      <c r="F387" s="8">
        <v>0</v>
      </c>
      <c r="G387" s="9">
        <v>7</v>
      </c>
      <c r="H387" s="1" t="s">
        <v>3254</v>
      </c>
      <c r="I387" s="10">
        <v>0.81260001699999995</v>
      </c>
      <c r="J387" s="10">
        <v>0</v>
      </c>
      <c r="K387" s="10">
        <v>0.86500001000000004</v>
      </c>
      <c r="L387" s="10">
        <v>0.13500000500000001</v>
      </c>
      <c r="M387" s="1" t="s">
        <v>3255</v>
      </c>
      <c r="N387" s="1" t="s">
        <v>4134</v>
      </c>
      <c r="AM387" s="10">
        <f>IF(F387&lt;&gt;0,#REF!,0)</f>
        <v>0</v>
      </c>
    </row>
    <row r="388" spans="1:39" x14ac:dyDescent="0.25">
      <c r="A388" s="1" t="s">
        <v>2380</v>
      </c>
      <c r="B388" s="1">
        <v>16</v>
      </c>
      <c r="C388" s="1">
        <v>413</v>
      </c>
      <c r="D388" s="1" t="s">
        <v>2399</v>
      </c>
      <c r="E388" s="1" t="s">
        <v>2400</v>
      </c>
      <c r="F388" s="8">
        <v>0</v>
      </c>
      <c r="G388" s="9">
        <v>1</v>
      </c>
      <c r="H388" s="1" t="s">
        <v>3254</v>
      </c>
      <c r="I388" s="10">
        <v>0.36120000499999999</v>
      </c>
      <c r="J388" s="10">
        <v>0</v>
      </c>
      <c r="K388" s="10">
        <v>0.87199997900000004</v>
      </c>
      <c r="L388" s="10">
        <v>0.128000006</v>
      </c>
      <c r="M388" s="1" t="s">
        <v>3255</v>
      </c>
      <c r="N388" s="1" t="s">
        <v>4135</v>
      </c>
      <c r="AM388" s="10">
        <f>IF(F388&lt;&gt;0,#REF!,0)</f>
        <v>0</v>
      </c>
    </row>
    <row r="389" spans="1:39" x14ac:dyDescent="0.25">
      <c r="A389" s="1" t="s">
        <v>2380</v>
      </c>
      <c r="B389" s="1">
        <v>16</v>
      </c>
      <c r="C389" s="1">
        <v>386</v>
      </c>
      <c r="D389" s="1" t="s">
        <v>2403</v>
      </c>
      <c r="E389" s="1" t="s">
        <v>2404</v>
      </c>
      <c r="F389" s="8">
        <v>0</v>
      </c>
      <c r="G389" s="9">
        <v>1</v>
      </c>
      <c r="H389" s="1" t="s">
        <v>3254</v>
      </c>
      <c r="I389" s="10">
        <v>0.36120000499999999</v>
      </c>
      <c r="J389" s="10">
        <v>0</v>
      </c>
      <c r="K389" s="10">
        <v>0.88400000300000003</v>
      </c>
      <c r="L389" s="10">
        <v>0.11599999699999999</v>
      </c>
      <c r="M389" s="1" t="s">
        <v>3255</v>
      </c>
      <c r="N389" s="1" t="s">
        <v>4136</v>
      </c>
      <c r="AM389" s="10">
        <f>IF(F389&lt;&gt;0,#REF!,0)</f>
        <v>0</v>
      </c>
    </row>
    <row r="390" spans="1:39" x14ac:dyDescent="0.25">
      <c r="A390" s="1" t="s">
        <v>2443</v>
      </c>
      <c r="B390" s="1">
        <v>7</v>
      </c>
      <c r="C390" s="1">
        <v>108</v>
      </c>
      <c r="D390" s="1" t="s">
        <v>2446</v>
      </c>
      <c r="E390" s="1" t="s">
        <v>2447</v>
      </c>
      <c r="F390" s="8">
        <v>0</v>
      </c>
      <c r="G390" s="9">
        <v>1</v>
      </c>
      <c r="H390" s="1" t="s">
        <v>3254</v>
      </c>
      <c r="I390" s="10">
        <v>0.36120000499999999</v>
      </c>
      <c r="J390" s="10">
        <v>0</v>
      </c>
      <c r="K390" s="10">
        <v>0.73699998899999997</v>
      </c>
      <c r="L390" s="10">
        <v>0.26300001099999998</v>
      </c>
      <c r="M390" s="1" t="s">
        <v>3255</v>
      </c>
      <c r="N390" s="1" t="s">
        <v>4137</v>
      </c>
      <c r="AM390" s="10">
        <f>IF(F390&lt;&gt;0,#REF!,0)</f>
        <v>0</v>
      </c>
    </row>
    <row r="391" spans="1:39" x14ac:dyDescent="0.25">
      <c r="A391" s="1" t="s">
        <v>2460</v>
      </c>
      <c r="B391" s="1">
        <v>41</v>
      </c>
      <c r="C391" s="1">
        <v>1065</v>
      </c>
      <c r="D391" s="1" t="s">
        <v>4138</v>
      </c>
      <c r="E391" s="1" t="s">
        <v>4139</v>
      </c>
      <c r="F391" s="8">
        <v>0</v>
      </c>
      <c r="G391" s="9">
        <v>1</v>
      </c>
      <c r="H391" s="1" t="s">
        <v>3254</v>
      </c>
      <c r="I391" s="10">
        <v>0.45879998799999999</v>
      </c>
      <c r="J391" s="10">
        <v>7.8000001999999999E-2</v>
      </c>
      <c r="K391" s="10">
        <v>0.74500000499999997</v>
      </c>
      <c r="L391" s="10">
        <v>0.17700000099999999</v>
      </c>
      <c r="M391" s="1" t="s">
        <v>3255</v>
      </c>
      <c r="N391" s="1" t="s">
        <v>4140</v>
      </c>
      <c r="AM391" s="10">
        <f>IF(F391&lt;&gt;0,#REF!,0)</f>
        <v>0</v>
      </c>
    </row>
    <row r="392" spans="1:39" x14ac:dyDescent="0.25">
      <c r="A392" s="1" t="s">
        <v>2460</v>
      </c>
      <c r="B392" s="1">
        <v>41</v>
      </c>
      <c r="C392" s="1">
        <v>1078</v>
      </c>
      <c r="D392" s="1" t="s">
        <v>4141</v>
      </c>
      <c r="E392" s="1" t="s">
        <v>4142</v>
      </c>
      <c r="F392" s="8">
        <v>0</v>
      </c>
      <c r="G392" s="9">
        <v>1</v>
      </c>
      <c r="H392" s="1" t="s">
        <v>3254</v>
      </c>
      <c r="I392" s="10">
        <v>0</v>
      </c>
      <c r="J392" s="10">
        <v>0</v>
      </c>
      <c r="K392" s="10">
        <v>1</v>
      </c>
      <c r="L392" s="10">
        <v>0</v>
      </c>
      <c r="M392" s="1" t="s">
        <v>3304</v>
      </c>
      <c r="N392" s="1" t="s">
        <v>4143</v>
      </c>
      <c r="AM392" s="10">
        <f>IF(F392&lt;&gt;0,#REF!,0)</f>
        <v>0</v>
      </c>
    </row>
    <row r="393" spans="1:39" x14ac:dyDescent="0.25">
      <c r="A393" s="1" t="s">
        <v>2460</v>
      </c>
      <c r="B393" s="1">
        <v>25</v>
      </c>
      <c r="C393" s="1">
        <v>582</v>
      </c>
      <c r="D393" s="1" t="s">
        <v>4144</v>
      </c>
      <c r="E393" s="1" t="s">
        <v>4145</v>
      </c>
      <c r="F393" s="8">
        <v>0</v>
      </c>
      <c r="G393" s="9">
        <v>4</v>
      </c>
      <c r="H393" s="1" t="s">
        <v>3254</v>
      </c>
      <c r="I393" s="10">
        <v>0.38179999599999997</v>
      </c>
      <c r="J393" s="10">
        <v>0</v>
      </c>
      <c r="K393" s="10">
        <v>0.963999987</v>
      </c>
      <c r="L393" s="10">
        <v>3.5999997999999998E-2</v>
      </c>
      <c r="M393" s="1" t="s">
        <v>3255</v>
      </c>
      <c r="N393" s="1" t="s">
        <v>4146</v>
      </c>
      <c r="AM393" s="10">
        <f>IF(F393&lt;&gt;0,#REF!,0)</f>
        <v>0</v>
      </c>
    </row>
    <row r="394" spans="1:39" x14ac:dyDescent="0.25">
      <c r="A394" s="1" t="s">
        <v>2460</v>
      </c>
      <c r="B394" s="1">
        <v>41</v>
      </c>
      <c r="C394" s="1">
        <v>1043</v>
      </c>
      <c r="D394" s="1" t="s">
        <v>4147</v>
      </c>
      <c r="E394" s="1" t="s">
        <v>4148</v>
      </c>
      <c r="F394" s="8">
        <v>0</v>
      </c>
      <c r="G394" s="9">
        <v>3</v>
      </c>
      <c r="H394" s="1" t="s">
        <v>3254</v>
      </c>
      <c r="I394" s="10">
        <v>0.15129999799999999</v>
      </c>
      <c r="J394" s="10">
        <v>9.0999997999999999E-2</v>
      </c>
      <c r="K394" s="10">
        <v>0.77899998400000003</v>
      </c>
      <c r="L394" s="10">
        <v>0.12899999300000001</v>
      </c>
      <c r="M394" s="1" t="s">
        <v>3255</v>
      </c>
      <c r="N394" s="1" t="s">
        <v>4149</v>
      </c>
      <c r="AM394" s="10">
        <f>IF(F394&lt;&gt;0,#REF!,0)</f>
        <v>0</v>
      </c>
    </row>
    <row r="395" spans="1:39" x14ac:dyDescent="0.25">
      <c r="A395" s="1" t="s">
        <v>2460</v>
      </c>
      <c r="B395" s="1">
        <v>37</v>
      </c>
      <c r="C395" s="1">
        <v>1023</v>
      </c>
      <c r="D395" s="1" t="s">
        <v>4150</v>
      </c>
      <c r="E395" s="1" t="s">
        <v>4151</v>
      </c>
      <c r="F395" s="8">
        <v>0</v>
      </c>
      <c r="G395" s="9">
        <v>2</v>
      </c>
      <c r="H395" s="1" t="s">
        <v>3254</v>
      </c>
      <c r="I395" s="10">
        <v>0.64859998200000002</v>
      </c>
      <c r="J395" s="10">
        <v>0</v>
      </c>
      <c r="K395" s="10">
        <v>0.80500000699999996</v>
      </c>
      <c r="L395" s="10">
        <v>0.19499999300000001</v>
      </c>
      <c r="M395" s="1" t="s">
        <v>3255</v>
      </c>
      <c r="N395" s="1" t="s">
        <v>4152</v>
      </c>
      <c r="AM395" s="10">
        <f>IF(F395&lt;&gt;0,#REF!,0)</f>
        <v>0</v>
      </c>
    </row>
    <row r="396" spans="1:39" x14ac:dyDescent="0.25">
      <c r="A396" s="1" t="s">
        <v>2460</v>
      </c>
      <c r="B396" s="1">
        <v>41</v>
      </c>
      <c r="C396" s="1">
        <v>1067</v>
      </c>
      <c r="D396" s="1" t="s">
        <v>4153</v>
      </c>
      <c r="E396" s="1" t="s">
        <v>4154</v>
      </c>
      <c r="F396" s="8">
        <v>0</v>
      </c>
      <c r="G396" s="9">
        <v>1</v>
      </c>
      <c r="H396" s="1" t="s">
        <v>3254</v>
      </c>
      <c r="I396" s="10">
        <v>0.36120000499999999</v>
      </c>
      <c r="J396" s="10">
        <v>0</v>
      </c>
      <c r="K396" s="10">
        <v>0.80000001200000004</v>
      </c>
      <c r="L396" s="10">
        <v>0.20000000300000001</v>
      </c>
      <c r="M396" s="1" t="s">
        <v>3255</v>
      </c>
      <c r="N396" s="1" t="s">
        <v>4155</v>
      </c>
      <c r="AM396" s="10">
        <f>IF(F396&lt;&gt;0,#REF!,0)</f>
        <v>0</v>
      </c>
    </row>
    <row r="397" spans="1:39" x14ac:dyDescent="0.25">
      <c r="A397" s="1" t="s">
        <v>2460</v>
      </c>
      <c r="B397" s="1">
        <v>36</v>
      </c>
      <c r="C397" s="1">
        <v>1006</v>
      </c>
      <c r="D397" s="1" t="s">
        <v>4156</v>
      </c>
      <c r="E397" s="1" t="s">
        <v>4157</v>
      </c>
      <c r="F397" s="8">
        <v>0</v>
      </c>
      <c r="G397" s="9">
        <v>7</v>
      </c>
      <c r="H397" s="1" t="s">
        <v>3254</v>
      </c>
      <c r="I397" s="10">
        <v>0.97439998400000005</v>
      </c>
      <c r="J397" s="10">
        <v>0</v>
      </c>
      <c r="K397" s="10">
        <v>0.810000002</v>
      </c>
      <c r="L397" s="10">
        <v>0.189999998</v>
      </c>
      <c r="M397" s="1" t="s">
        <v>3255</v>
      </c>
      <c r="N397" s="1" t="s">
        <v>4158</v>
      </c>
      <c r="AM397" s="10">
        <f>IF(F397&lt;&gt;0,#REF!,0)</f>
        <v>0</v>
      </c>
    </row>
    <row r="398" spans="1:39" x14ac:dyDescent="0.25">
      <c r="A398" s="1" t="s">
        <v>2460</v>
      </c>
      <c r="B398" s="1">
        <v>41</v>
      </c>
      <c r="C398" s="1">
        <v>1077</v>
      </c>
      <c r="D398" s="1" t="s">
        <v>4159</v>
      </c>
      <c r="E398" s="1" t="s">
        <v>4160</v>
      </c>
      <c r="F398" s="8">
        <v>0</v>
      </c>
      <c r="G398" s="9">
        <v>1</v>
      </c>
      <c r="H398" s="1" t="s">
        <v>3254</v>
      </c>
      <c r="I398" s="10">
        <v>0.64859998200000002</v>
      </c>
      <c r="J398" s="10">
        <v>0</v>
      </c>
      <c r="K398" s="10">
        <v>0.709999979</v>
      </c>
      <c r="L398" s="10">
        <v>0.28999999199999998</v>
      </c>
      <c r="M398" s="1" t="s">
        <v>3255</v>
      </c>
      <c r="N398" s="1" t="s">
        <v>4161</v>
      </c>
      <c r="AM398" s="10">
        <f>IF(F398&lt;&gt;0,#REF!,0)</f>
        <v>0</v>
      </c>
    </row>
    <row r="399" spans="1:39" x14ac:dyDescent="0.25">
      <c r="A399" s="1" t="s">
        <v>2460</v>
      </c>
      <c r="B399" s="1">
        <v>3</v>
      </c>
      <c r="C399" s="1">
        <v>24</v>
      </c>
      <c r="D399" s="1" t="s">
        <v>2547</v>
      </c>
      <c r="E399" s="1" t="s">
        <v>2548</v>
      </c>
      <c r="F399" s="8">
        <v>0</v>
      </c>
      <c r="G399" s="9">
        <v>1</v>
      </c>
      <c r="H399" s="1" t="s">
        <v>3254</v>
      </c>
      <c r="I399" s="10">
        <v>0.499500006</v>
      </c>
      <c r="J399" s="10">
        <v>0</v>
      </c>
      <c r="K399" s="10">
        <v>0.81199997700000004</v>
      </c>
      <c r="L399" s="10">
        <v>0.187999994</v>
      </c>
      <c r="M399" s="1" t="s">
        <v>3255</v>
      </c>
      <c r="N399" s="1" t="s">
        <v>3665</v>
      </c>
      <c r="AM399" s="10">
        <f>IF(F399&lt;&gt;0,#REF!,0)</f>
        <v>0</v>
      </c>
    </row>
    <row r="400" spans="1:39" x14ac:dyDescent="0.25">
      <c r="A400" s="1" t="s">
        <v>2460</v>
      </c>
      <c r="B400" s="1">
        <v>41</v>
      </c>
      <c r="C400" s="1">
        <v>1073</v>
      </c>
      <c r="D400" s="1" t="s">
        <v>4162</v>
      </c>
      <c r="E400" s="1" t="s">
        <v>4163</v>
      </c>
      <c r="F400" s="8">
        <v>0</v>
      </c>
      <c r="G400" s="9">
        <v>4</v>
      </c>
      <c r="H400" s="1" t="s">
        <v>3254</v>
      </c>
      <c r="I400" s="10">
        <v>0</v>
      </c>
      <c r="J400" s="10">
        <v>0</v>
      </c>
      <c r="K400" s="10">
        <v>1</v>
      </c>
      <c r="L400" s="10">
        <v>0</v>
      </c>
      <c r="M400" s="1" t="s">
        <v>3255</v>
      </c>
      <c r="N400" s="1" t="s">
        <v>4164</v>
      </c>
      <c r="AM400" s="10">
        <f>IF(F400&lt;&gt;0,#REF!,0)</f>
        <v>0</v>
      </c>
    </row>
    <row r="401" spans="1:39" x14ac:dyDescent="0.25">
      <c r="A401" s="1" t="s">
        <v>2460</v>
      </c>
      <c r="B401" s="1">
        <v>69</v>
      </c>
      <c r="C401" s="1">
        <v>1989</v>
      </c>
      <c r="D401" s="1" t="s">
        <v>4165</v>
      </c>
      <c r="E401" s="1" t="s">
        <v>4166</v>
      </c>
      <c r="F401" s="8">
        <v>0</v>
      </c>
      <c r="G401" s="9">
        <v>1</v>
      </c>
      <c r="H401" s="1" t="s">
        <v>3254</v>
      </c>
      <c r="I401" s="10">
        <v>0.15309999899999999</v>
      </c>
      <c r="J401" s="10">
        <v>0.13199999900000001</v>
      </c>
      <c r="K401" s="10">
        <v>0.694000006</v>
      </c>
      <c r="L401" s="10">
        <v>0.17399999499999999</v>
      </c>
      <c r="M401" s="1" t="s">
        <v>3255</v>
      </c>
      <c r="N401" s="1" t="s">
        <v>4167</v>
      </c>
      <c r="AM401" s="10">
        <f>IF(F401&lt;&gt;0,#REF!,0)</f>
        <v>0</v>
      </c>
    </row>
    <row r="402" spans="1:39" x14ac:dyDescent="0.25">
      <c r="A402" s="1" t="s">
        <v>2460</v>
      </c>
      <c r="B402" s="1">
        <v>39</v>
      </c>
      <c r="C402" s="1">
        <v>1038</v>
      </c>
      <c r="D402" s="1" t="s">
        <v>4168</v>
      </c>
      <c r="E402" s="1" t="s">
        <v>4169</v>
      </c>
      <c r="F402" s="8">
        <v>0</v>
      </c>
      <c r="G402" s="9">
        <v>1</v>
      </c>
      <c r="H402" s="1" t="s">
        <v>3254</v>
      </c>
      <c r="I402" s="10">
        <v>0.61239999499999997</v>
      </c>
      <c r="J402" s="10">
        <v>0</v>
      </c>
      <c r="K402" s="10">
        <v>0.77300000199999996</v>
      </c>
      <c r="L402" s="10">
        <v>0.22699999800000001</v>
      </c>
      <c r="M402" s="1" t="s">
        <v>3255</v>
      </c>
      <c r="N402" s="1" t="s">
        <v>4170</v>
      </c>
      <c r="AM402" s="10">
        <f>IF(F402&lt;&gt;0,#REF!,0)</f>
        <v>0</v>
      </c>
    </row>
    <row r="403" spans="1:39" x14ac:dyDescent="0.25">
      <c r="A403" s="1" t="s">
        <v>2460</v>
      </c>
      <c r="B403" s="1">
        <v>69</v>
      </c>
      <c r="C403" s="1">
        <v>1990</v>
      </c>
      <c r="D403" s="1" t="s">
        <v>4171</v>
      </c>
      <c r="E403" s="1" t="s">
        <v>4172</v>
      </c>
      <c r="F403" s="8">
        <v>0</v>
      </c>
      <c r="G403" s="9">
        <v>3</v>
      </c>
      <c r="H403" s="1" t="s">
        <v>3254</v>
      </c>
      <c r="I403" s="10">
        <v>0.801999986</v>
      </c>
      <c r="J403" s="10">
        <v>0</v>
      </c>
      <c r="K403" s="10">
        <v>0.82200002699999997</v>
      </c>
      <c r="L403" s="10">
        <v>0.17800000299999999</v>
      </c>
      <c r="M403" s="1" t="s">
        <v>3255</v>
      </c>
      <c r="N403" s="1" t="s">
        <v>4173</v>
      </c>
      <c r="AM403" s="10">
        <f>IF(F403&lt;&gt;0,#REF!,0)</f>
        <v>0</v>
      </c>
    </row>
    <row r="404" spans="1:39" x14ac:dyDescent="0.25">
      <c r="A404" s="1" t="s">
        <v>2460</v>
      </c>
      <c r="B404" s="1">
        <v>41</v>
      </c>
      <c r="C404" s="1">
        <v>1066</v>
      </c>
      <c r="D404" s="1" t="s">
        <v>4174</v>
      </c>
      <c r="E404" s="1" t="s">
        <v>4175</v>
      </c>
      <c r="F404" s="8">
        <v>0</v>
      </c>
      <c r="G404" s="9">
        <v>4</v>
      </c>
      <c r="H404" s="1" t="s">
        <v>3254</v>
      </c>
      <c r="I404" s="10">
        <v>0.80739998800000001</v>
      </c>
      <c r="J404" s="10">
        <v>2.9999998999999999E-2</v>
      </c>
      <c r="K404" s="10">
        <v>0.80800002800000004</v>
      </c>
      <c r="L404" s="10">
        <v>0.16200000000000001</v>
      </c>
      <c r="M404" s="1" t="s">
        <v>3255</v>
      </c>
      <c r="N404" s="1" t="s">
        <v>4176</v>
      </c>
      <c r="AM404" s="10">
        <f>IF(F404&lt;&gt;0,#REF!,0)</f>
        <v>0</v>
      </c>
    </row>
    <row r="405" spans="1:39" x14ac:dyDescent="0.25">
      <c r="A405" s="11" t="s">
        <v>2460</v>
      </c>
      <c r="B405" s="11">
        <v>68</v>
      </c>
      <c r="C405" s="11">
        <v>1979</v>
      </c>
      <c r="D405" s="11" t="s">
        <v>2567</v>
      </c>
      <c r="E405" s="11" t="s">
        <v>2568</v>
      </c>
      <c r="F405" s="12">
        <v>0</v>
      </c>
      <c r="G405" s="12">
        <v>1</v>
      </c>
      <c r="H405" s="11" t="s">
        <v>3254</v>
      </c>
      <c r="I405" s="13">
        <v>0.36120000499999999</v>
      </c>
      <c r="J405" s="13">
        <v>0</v>
      </c>
      <c r="K405" s="13">
        <v>0.444000006</v>
      </c>
      <c r="L405" s="13">
        <v>0.555999994</v>
      </c>
      <c r="M405" s="11" t="s">
        <v>3255</v>
      </c>
      <c r="N405" s="11" t="s">
        <v>4177</v>
      </c>
      <c r="AM405" s="10">
        <f>IF(F405&lt;&gt;0,#REF!,0)</f>
        <v>0</v>
      </c>
    </row>
    <row r="406" spans="1:39" x14ac:dyDescent="0.25">
      <c r="A406" s="1" t="s">
        <v>2460</v>
      </c>
      <c r="B406" s="1">
        <v>3</v>
      </c>
      <c r="C406" s="1">
        <v>25</v>
      </c>
      <c r="D406" s="1" t="s">
        <v>2569</v>
      </c>
      <c r="E406" s="1" t="s">
        <v>2570</v>
      </c>
      <c r="F406" s="8">
        <v>0</v>
      </c>
      <c r="G406" s="9">
        <v>1</v>
      </c>
      <c r="H406" s="1" t="s">
        <v>3254</v>
      </c>
      <c r="I406" s="10">
        <v>0.499500006</v>
      </c>
      <c r="J406" s="10">
        <v>0</v>
      </c>
      <c r="K406" s="10">
        <v>0.55299997300000003</v>
      </c>
      <c r="L406" s="10">
        <v>0.44699999699999998</v>
      </c>
      <c r="M406" s="1" t="s">
        <v>3255</v>
      </c>
      <c r="N406" s="1" t="s">
        <v>4178</v>
      </c>
      <c r="AM406" s="10">
        <f>IF(F406&lt;&gt;0,#REF!,0)</f>
        <v>0</v>
      </c>
    </row>
    <row r="407" spans="1:39" x14ac:dyDescent="0.25">
      <c r="A407" s="1" t="s">
        <v>2460</v>
      </c>
      <c r="B407" s="1">
        <v>24</v>
      </c>
      <c r="C407" s="1">
        <v>580</v>
      </c>
      <c r="D407" s="1" t="s">
        <v>4179</v>
      </c>
      <c r="E407" s="1" t="s">
        <v>4180</v>
      </c>
      <c r="F407" s="8">
        <v>0</v>
      </c>
      <c r="G407" s="9">
        <v>6</v>
      </c>
      <c r="H407" s="1" t="s">
        <v>3254</v>
      </c>
      <c r="I407" s="10">
        <v>0.27320000500000002</v>
      </c>
      <c r="J407" s="10">
        <v>3.6999999999999998E-2</v>
      </c>
      <c r="K407" s="10">
        <v>0.88999998599999997</v>
      </c>
      <c r="L407" s="10">
        <v>7.2999998999999996E-2</v>
      </c>
      <c r="M407" s="1" t="s">
        <v>3304</v>
      </c>
      <c r="N407" s="1" t="s">
        <v>4181</v>
      </c>
      <c r="AM407" s="10">
        <f>IF(F407&lt;&gt;0,#REF!,0)</f>
        <v>0</v>
      </c>
    </row>
    <row r="408" spans="1:39" x14ac:dyDescent="0.25">
      <c r="A408" s="1" t="s">
        <v>2460</v>
      </c>
      <c r="B408" s="1">
        <v>36</v>
      </c>
      <c r="C408" s="1">
        <v>998</v>
      </c>
      <c r="D408" s="1" t="s">
        <v>4182</v>
      </c>
      <c r="E408" s="1" t="s">
        <v>4183</v>
      </c>
      <c r="F408" s="8">
        <v>0</v>
      </c>
      <c r="G408" s="9">
        <v>7</v>
      </c>
      <c r="H408" s="1" t="s">
        <v>3254</v>
      </c>
      <c r="I408" s="10">
        <v>0.93709999300000002</v>
      </c>
      <c r="J408" s="10">
        <v>1.2999999999999999E-2</v>
      </c>
      <c r="K408" s="10">
        <v>0.825999975</v>
      </c>
      <c r="L408" s="10">
        <v>0.15999999600000001</v>
      </c>
      <c r="M408" s="1" t="s">
        <v>3260</v>
      </c>
      <c r="N408" s="1" t="s">
        <v>4184</v>
      </c>
      <c r="AM408" s="10">
        <f>IF(F408&lt;&gt;0,#REF!,0)</f>
        <v>0</v>
      </c>
    </row>
    <row r="409" spans="1:39" x14ac:dyDescent="0.25">
      <c r="A409" s="1" t="s">
        <v>2460</v>
      </c>
      <c r="B409" s="1">
        <v>36</v>
      </c>
      <c r="C409" s="1">
        <v>1011</v>
      </c>
      <c r="D409" s="1" t="s">
        <v>2595</v>
      </c>
      <c r="E409" s="1" t="s">
        <v>2596</v>
      </c>
      <c r="F409" s="8">
        <v>0</v>
      </c>
      <c r="G409" s="9">
        <v>1</v>
      </c>
      <c r="H409" s="1" t="s">
        <v>3254</v>
      </c>
      <c r="I409" s="10">
        <v>0.36120000499999999</v>
      </c>
      <c r="J409" s="10">
        <v>0</v>
      </c>
      <c r="K409" s="10">
        <v>0.838999987</v>
      </c>
      <c r="L409" s="10">
        <v>0.16099999800000001</v>
      </c>
      <c r="M409" s="1" t="s">
        <v>3255</v>
      </c>
      <c r="N409" s="1" t="s">
        <v>4185</v>
      </c>
      <c r="AM409" s="10">
        <f>IF(F409&lt;&gt;0,#REF!,0)</f>
        <v>0</v>
      </c>
    </row>
    <row r="410" spans="1:39" x14ac:dyDescent="0.25">
      <c r="A410" s="1" t="s">
        <v>2460</v>
      </c>
      <c r="B410" s="1">
        <v>41</v>
      </c>
      <c r="C410" s="1">
        <v>1063</v>
      </c>
      <c r="D410" s="1" t="s">
        <v>4186</v>
      </c>
      <c r="E410" s="1" t="s">
        <v>4187</v>
      </c>
      <c r="F410" s="8">
        <v>0</v>
      </c>
      <c r="G410" s="9">
        <v>2</v>
      </c>
      <c r="H410" s="1" t="s">
        <v>3254</v>
      </c>
      <c r="I410" s="10">
        <v>0.36120000499999999</v>
      </c>
      <c r="J410" s="10">
        <v>0</v>
      </c>
      <c r="K410" s="10">
        <v>0.94499999300000004</v>
      </c>
      <c r="L410" s="10">
        <v>5.5E-2</v>
      </c>
      <c r="M410" s="1" t="s">
        <v>3304</v>
      </c>
      <c r="N410" s="1" t="s">
        <v>4188</v>
      </c>
      <c r="AM410" s="10">
        <f>IF(F410&lt;&gt;0,#REF!,0)</f>
        <v>0</v>
      </c>
    </row>
    <row r="411" spans="1:39" x14ac:dyDescent="0.25">
      <c r="A411" s="1" t="s">
        <v>2460</v>
      </c>
      <c r="B411" s="1">
        <v>41</v>
      </c>
      <c r="C411" s="1">
        <v>1076</v>
      </c>
      <c r="D411" s="1" t="s">
        <v>4189</v>
      </c>
      <c r="E411" s="1" t="s">
        <v>4190</v>
      </c>
      <c r="F411" s="8">
        <v>0</v>
      </c>
      <c r="G411" s="9">
        <v>1</v>
      </c>
      <c r="H411" s="1" t="s">
        <v>3254</v>
      </c>
      <c r="I411" s="10">
        <v>0.36120000499999999</v>
      </c>
      <c r="J411" s="10">
        <v>0</v>
      </c>
      <c r="K411" s="10">
        <v>0.915000021</v>
      </c>
      <c r="L411" s="10">
        <v>8.5000001000000006E-2</v>
      </c>
      <c r="M411" s="1" t="s">
        <v>3255</v>
      </c>
      <c r="N411" s="1" t="s">
        <v>4191</v>
      </c>
      <c r="AM411" s="10">
        <f>IF(F411&lt;&gt;0,#REF!,0)</f>
        <v>0</v>
      </c>
    </row>
    <row r="412" spans="1:39" x14ac:dyDescent="0.25">
      <c r="A412" s="1" t="s">
        <v>2638</v>
      </c>
      <c r="B412" s="1">
        <v>31</v>
      </c>
      <c r="C412" s="1">
        <v>925</v>
      </c>
      <c r="D412" s="1" t="s">
        <v>4192</v>
      </c>
      <c r="E412" s="1" t="s">
        <v>4193</v>
      </c>
      <c r="F412" s="8">
        <v>0</v>
      </c>
      <c r="G412" s="9">
        <v>4</v>
      </c>
      <c r="H412" s="1" t="s">
        <v>3254</v>
      </c>
      <c r="I412" s="10">
        <v>0.888499975</v>
      </c>
      <c r="J412" s="10">
        <v>0</v>
      </c>
      <c r="K412" s="10">
        <v>0.78899997499999996</v>
      </c>
      <c r="L412" s="10">
        <v>0.210999995</v>
      </c>
      <c r="M412" s="1" t="s">
        <v>3255</v>
      </c>
      <c r="N412" s="1" t="s">
        <v>4194</v>
      </c>
      <c r="AM412" s="10">
        <f>IF(F412&lt;&gt;0,#REF!,0)</f>
        <v>0</v>
      </c>
    </row>
    <row r="413" spans="1:39" x14ac:dyDescent="0.25">
      <c r="A413" s="1" t="s">
        <v>2638</v>
      </c>
      <c r="B413" s="1">
        <v>31</v>
      </c>
      <c r="C413" s="1">
        <v>917</v>
      </c>
      <c r="D413" s="1" t="s">
        <v>2655</v>
      </c>
      <c r="E413" s="1" t="s">
        <v>2656</v>
      </c>
      <c r="F413" s="8">
        <v>0</v>
      </c>
      <c r="G413" s="9">
        <v>10</v>
      </c>
      <c r="H413" s="1" t="s">
        <v>3254</v>
      </c>
      <c r="I413" s="10">
        <v>0.95240002899999998</v>
      </c>
      <c r="J413" s="10">
        <v>0</v>
      </c>
      <c r="K413" s="10">
        <v>0.777999997</v>
      </c>
      <c r="L413" s="10">
        <v>0.222000003</v>
      </c>
      <c r="M413" s="1" t="s">
        <v>3255</v>
      </c>
      <c r="N413" s="1" t="s">
        <v>4195</v>
      </c>
      <c r="AM413" s="10">
        <f>IF(F413&lt;&gt;0,#REF!,0)</f>
        <v>0</v>
      </c>
    </row>
    <row r="414" spans="1:39" x14ac:dyDescent="0.25">
      <c r="A414" s="11" t="s">
        <v>2638</v>
      </c>
      <c r="B414" s="11">
        <v>21</v>
      </c>
      <c r="C414" s="11">
        <v>555</v>
      </c>
      <c r="D414" s="11" t="s">
        <v>2659</v>
      </c>
      <c r="E414" s="11" t="s">
        <v>2660</v>
      </c>
      <c r="F414" s="12">
        <v>0</v>
      </c>
      <c r="G414" s="12">
        <v>1</v>
      </c>
      <c r="H414" s="11" t="s">
        <v>3254</v>
      </c>
      <c r="I414" s="13">
        <v>0.55739998800000001</v>
      </c>
      <c r="J414" s="13">
        <v>0</v>
      </c>
      <c r="K414" s="13">
        <v>0.870999992</v>
      </c>
      <c r="L414" s="13">
        <v>0.12899999300000001</v>
      </c>
      <c r="M414" s="11" t="s">
        <v>3255</v>
      </c>
      <c r="N414" s="11" t="s">
        <v>4196</v>
      </c>
      <c r="AM414" s="10">
        <f>IF(F414&lt;&gt;0,#REF!,0)</f>
        <v>0</v>
      </c>
    </row>
    <row r="415" spans="1:39" x14ac:dyDescent="0.25">
      <c r="A415" s="1" t="s">
        <v>2638</v>
      </c>
      <c r="B415" s="1">
        <v>37</v>
      </c>
      <c r="C415" s="1">
        <v>1099</v>
      </c>
      <c r="D415" s="1" t="s">
        <v>4197</v>
      </c>
      <c r="E415" s="1" t="s">
        <v>4198</v>
      </c>
      <c r="F415" s="8">
        <v>0</v>
      </c>
      <c r="G415" s="9">
        <v>2</v>
      </c>
      <c r="H415" s="1" t="s">
        <v>3254</v>
      </c>
      <c r="I415" s="10">
        <v>0.55739998800000001</v>
      </c>
      <c r="J415" s="10">
        <v>0</v>
      </c>
      <c r="K415" s="10">
        <v>0.75300002099999996</v>
      </c>
      <c r="L415" s="10">
        <v>0.246999994</v>
      </c>
      <c r="M415" s="1" t="s">
        <v>3255</v>
      </c>
      <c r="N415" s="1" t="s">
        <v>4199</v>
      </c>
      <c r="AM415" s="10">
        <f>IF(F415&lt;&gt;0,#REF!,0)</f>
        <v>0</v>
      </c>
    </row>
    <row r="416" spans="1:39" x14ac:dyDescent="0.25">
      <c r="A416" s="1" t="s">
        <v>2638</v>
      </c>
      <c r="B416" s="1">
        <v>40</v>
      </c>
      <c r="C416" s="1">
        <v>1200</v>
      </c>
      <c r="D416" s="1" t="s">
        <v>4200</v>
      </c>
      <c r="E416" s="1" t="s">
        <v>4201</v>
      </c>
      <c r="F416" s="8">
        <v>0</v>
      </c>
      <c r="G416" s="9">
        <v>2</v>
      </c>
      <c r="H416" s="1" t="s">
        <v>3254</v>
      </c>
      <c r="I416" s="10">
        <v>0.36120000499999999</v>
      </c>
      <c r="J416" s="10">
        <v>0</v>
      </c>
      <c r="K416" s="10">
        <v>0.94900000100000004</v>
      </c>
      <c r="L416" s="10">
        <v>5.0999998999999997E-2</v>
      </c>
      <c r="M416" s="1" t="s">
        <v>3255</v>
      </c>
      <c r="N416" s="1" t="s">
        <v>4202</v>
      </c>
      <c r="AM416" s="10">
        <f>IF(F416&lt;&gt;0,#REF!,0)</f>
        <v>0</v>
      </c>
    </row>
    <row r="417" spans="1:39" x14ac:dyDescent="0.25">
      <c r="A417" s="1" t="s">
        <v>2638</v>
      </c>
      <c r="B417" s="1">
        <v>16</v>
      </c>
      <c r="C417" s="1">
        <v>374</v>
      </c>
      <c r="D417" s="1" t="s">
        <v>4203</v>
      </c>
      <c r="E417" s="1" t="s">
        <v>4204</v>
      </c>
      <c r="F417" s="8">
        <v>0</v>
      </c>
      <c r="G417" s="9">
        <v>4</v>
      </c>
      <c r="H417" s="1" t="s">
        <v>3254</v>
      </c>
      <c r="I417" s="10">
        <v>0.49390000099999998</v>
      </c>
      <c r="J417" s="10">
        <v>0</v>
      </c>
      <c r="K417" s="10">
        <v>0.94099998500000004</v>
      </c>
      <c r="L417" s="10">
        <v>5.8999999999999997E-2</v>
      </c>
      <c r="M417" s="1" t="s">
        <v>3255</v>
      </c>
      <c r="N417" s="1" t="s">
        <v>4205</v>
      </c>
      <c r="AM417" s="10">
        <f>IF(F417&lt;&gt;0,#REF!,0)</f>
        <v>0</v>
      </c>
    </row>
    <row r="418" spans="1:39" x14ac:dyDescent="0.25">
      <c r="A418" s="1" t="s">
        <v>2638</v>
      </c>
      <c r="B418" s="1">
        <v>31</v>
      </c>
      <c r="C418" s="1">
        <v>924</v>
      </c>
      <c r="D418" s="1" t="s">
        <v>2699</v>
      </c>
      <c r="E418" s="1" t="s">
        <v>2700</v>
      </c>
      <c r="F418" s="8">
        <v>0</v>
      </c>
      <c r="G418" s="9">
        <v>4</v>
      </c>
      <c r="H418" s="1" t="s">
        <v>3254</v>
      </c>
      <c r="I418" s="10">
        <v>0</v>
      </c>
      <c r="J418" s="10">
        <v>0</v>
      </c>
      <c r="K418" s="10">
        <v>1</v>
      </c>
      <c r="L418" s="10">
        <v>0</v>
      </c>
      <c r="M418" s="1" t="s">
        <v>3255</v>
      </c>
      <c r="N418" s="1" t="s">
        <v>4206</v>
      </c>
      <c r="AM418" s="10">
        <f>IF(F418&lt;&gt;0,#REF!,0)</f>
        <v>0</v>
      </c>
    </row>
    <row r="419" spans="1:39" x14ac:dyDescent="0.25">
      <c r="A419" s="1" t="s">
        <v>2638</v>
      </c>
      <c r="B419" s="1">
        <v>29</v>
      </c>
      <c r="C419" s="1">
        <v>854</v>
      </c>
      <c r="D419" s="1" t="s">
        <v>2731</v>
      </c>
      <c r="E419" s="1" t="s">
        <v>2732</v>
      </c>
      <c r="F419" s="8">
        <v>0</v>
      </c>
      <c r="G419" s="9">
        <v>17</v>
      </c>
      <c r="H419" s="1" t="s">
        <v>3254</v>
      </c>
      <c r="I419" s="10">
        <v>-0.102700002</v>
      </c>
      <c r="J419" s="10">
        <v>2.4E-2</v>
      </c>
      <c r="K419" s="10">
        <v>0.976000011</v>
      </c>
      <c r="L419" s="10">
        <v>0</v>
      </c>
      <c r="M419" s="1" t="s">
        <v>3255</v>
      </c>
      <c r="N419" s="1" t="s">
        <v>4207</v>
      </c>
      <c r="AM419" s="10">
        <f>IF(F419&lt;&gt;0,#REF!,0)</f>
        <v>0</v>
      </c>
    </row>
    <row r="420" spans="1:39" x14ac:dyDescent="0.25">
      <c r="A420" s="1" t="s">
        <v>2638</v>
      </c>
      <c r="B420" s="1">
        <v>44</v>
      </c>
      <c r="C420" s="1">
        <v>1347</v>
      </c>
      <c r="D420" s="1" t="s">
        <v>4208</v>
      </c>
      <c r="E420" s="1" t="s">
        <v>4209</v>
      </c>
      <c r="F420" s="8">
        <v>0</v>
      </c>
      <c r="G420" s="9">
        <v>1</v>
      </c>
      <c r="H420" s="1" t="s">
        <v>3254</v>
      </c>
      <c r="I420" s="10">
        <v>0.36120000499999999</v>
      </c>
      <c r="J420" s="10">
        <v>0</v>
      </c>
      <c r="K420" s="10">
        <v>0.84799999000000004</v>
      </c>
      <c r="L420" s="10">
        <v>0.151999995</v>
      </c>
      <c r="M420" s="1" t="s">
        <v>3255</v>
      </c>
      <c r="N420" s="1" t="s">
        <v>4210</v>
      </c>
      <c r="AM420" s="10">
        <f>IF(F420&lt;&gt;0,#REF!,0)</f>
        <v>0</v>
      </c>
    </row>
    <row r="421" spans="1:39" x14ac:dyDescent="0.25">
      <c r="A421" s="1" t="s">
        <v>2638</v>
      </c>
      <c r="B421" s="1">
        <v>34</v>
      </c>
      <c r="C421" s="1">
        <v>1003</v>
      </c>
      <c r="D421" s="1" t="s">
        <v>4211</v>
      </c>
      <c r="E421" s="1" t="s">
        <v>4212</v>
      </c>
      <c r="F421" s="8">
        <v>0</v>
      </c>
      <c r="G421" s="9">
        <v>1</v>
      </c>
      <c r="H421" s="1" t="s">
        <v>3254</v>
      </c>
      <c r="I421" s="10">
        <v>0.36120000499999999</v>
      </c>
      <c r="J421" s="10">
        <v>0</v>
      </c>
      <c r="K421" s="10">
        <v>0.762000024</v>
      </c>
      <c r="L421" s="10">
        <v>0.23800000499999999</v>
      </c>
      <c r="M421" s="1" t="s">
        <v>3255</v>
      </c>
      <c r="N421" s="1" t="s">
        <v>4213</v>
      </c>
      <c r="AM421" s="10">
        <f>IF(F421&lt;&gt;0,#REF!,0)</f>
        <v>0</v>
      </c>
    </row>
    <row r="422" spans="1:39" x14ac:dyDescent="0.25">
      <c r="A422" s="1" t="s">
        <v>2749</v>
      </c>
      <c r="B422" s="1">
        <v>22</v>
      </c>
      <c r="C422" s="1">
        <v>529</v>
      </c>
      <c r="D422" s="1" t="s">
        <v>4214</v>
      </c>
      <c r="E422" s="1" t="s">
        <v>4215</v>
      </c>
      <c r="F422" s="8">
        <v>0</v>
      </c>
      <c r="G422" s="9">
        <v>2</v>
      </c>
      <c r="H422" s="1" t="s">
        <v>3254</v>
      </c>
      <c r="I422" s="10">
        <v>0.69080001099999999</v>
      </c>
      <c r="J422" s="10">
        <v>0</v>
      </c>
      <c r="K422" s="10">
        <v>0.81699997199999996</v>
      </c>
      <c r="L422" s="10">
        <v>0.182999998</v>
      </c>
      <c r="M422" s="1" t="s">
        <v>3255</v>
      </c>
      <c r="N422" s="1" t="s">
        <v>4216</v>
      </c>
      <c r="AM422" s="10">
        <f>IF(F422&lt;&gt;0,#REF!,0)</f>
        <v>0</v>
      </c>
    </row>
    <row r="423" spans="1:39" x14ac:dyDescent="0.25">
      <c r="A423" s="1" t="s">
        <v>2749</v>
      </c>
      <c r="B423" s="1">
        <v>18</v>
      </c>
      <c r="C423" s="1">
        <v>447</v>
      </c>
      <c r="D423" s="1" t="s">
        <v>4217</v>
      </c>
      <c r="E423" s="1" t="s">
        <v>4218</v>
      </c>
      <c r="F423" s="8">
        <v>0</v>
      </c>
      <c r="G423" s="9">
        <v>1</v>
      </c>
      <c r="H423" s="1" t="s">
        <v>3254</v>
      </c>
      <c r="I423" s="10">
        <v>0.27320000500000002</v>
      </c>
      <c r="J423" s="10">
        <v>0</v>
      </c>
      <c r="K423" s="10">
        <v>0.83999997400000004</v>
      </c>
      <c r="L423" s="10">
        <v>0.15999999600000001</v>
      </c>
      <c r="M423" s="1" t="s">
        <v>3255</v>
      </c>
      <c r="N423" s="1" t="s">
        <v>4219</v>
      </c>
      <c r="AM423" s="10">
        <f>IF(F423&lt;&gt;0,#REF!,0)</f>
        <v>0</v>
      </c>
    </row>
    <row r="424" spans="1:39" x14ac:dyDescent="0.25">
      <c r="A424" s="1" t="s">
        <v>2749</v>
      </c>
      <c r="B424" s="1">
        <v>25</v>
      </c>
      <c r="C424" s="1">
        <v>604</v>
      </c>
      <c r="D424" s="1" t="s">
        <v>4220</v>
      </c>
      <c r="E424" s="1" t="s">
        <v>4221</v>
      </c>
      <c r="F424" s="8">
        <v>0</v>
      </c>
      <c r="G424" s="9">
        <v>1</v>
      </c>
      <c r="H424" s="1" t="s">
        <v>3254</v>
      </c>
      <c r="I424" s="10">
        <v>0.34000000400000002</v>
      </c>
      <c r="J424" s="10">
        <v>0.14800000199999999</v>
      </c>
      <c r="K424" s="10">
        <v>0.65799999200000003</v>
      </c>
      <c r="L424" s="10">
        <v>0.194000006</v>
      </c>
      <c r="M424" s="1" t="s">
        <v>3304</v>
      </c>
      <c r="N424" s="1" t="s">
        <v>4222</v>
      </c>
      <c r="AM424" s="10">
        <f>IF(F424&lt;&gt;0,#REF!,0)</f>
        <v>0</v>
      </c>
    </row>
    <row r="425" spans="1:39" x14ac:dyDescent="0.25">
      <c r="A425" s="1" t="s">
        <v>2749</v>
      </c>
      <c r="B425" s="1">
        <v>22</v>
      </c>
      <c r="C425" s="1">
        <v>527</v>
      </c>
      <c r="D425" s="1" t="s">
        <v>4223</v>
      </c>
      <c r="E425" s="1" t="s">
        <v>4224</v>
      </c>
      <c r="F425" s="8">
        <v>0</v>
      </c>
      <c r="G425" s="9">
        <v>1</v>
      </c>
      <c r="H425" s="1" t="s">
        <v>3254</v>
      </c>
      <c r="I425" s="10">
        <v>0.36120000499999999</v>
      </c>
      <c r="J425" s="10">
        <v>0</v>
      </c>
      <c r="K425" s="10">
        <v>0.814999998</v>
      </c>
      <c r="L425" s="10">
        <v>0.185000002</v>
      </c>
      <c r="M425" s="1" t="s">
        <v>3304</v>
      </c>
      <c r="N425" s="1" t="s">
        <v>4225</v>
      </c>
      <c r="AM425" s="10">
        <f>IF(F425&lt;&gt;0,#REF!,0)</f>
        <v>0</v>
      </c>
    </row>
    <row r="426" spans="1:39" x14ac:dyDescent="0.25">
      <c r="A426" s="1" t="s">
        <v>2749</v>
      </c>
      <c r="B426" s="1">
        <v>24</v>
      </c>
      <c r="C426" s="1">
        <v>597</v>
      </c>
      <c r="D426" s="1" t="s">
        <v>4226</v>
      </c>
      <c r="E426" s="1" t="s">
        <v>4227</v>
      </c>
      <c r="F426" s="8">
        <v>0</v>
      </c>
      <c r="G426" s="9">
        <v>1</v>
      </c>
      <c r="H426" s="1" t="s">
        <v>3254</v>
      </c>
      <c r="I426" s="10">
        <v>7.7200003000000003E-2</v>
      </c>
      <c r="J426" s="10">
        <v>7.6999999999999999E-2</v>
      </c>
      <c r="K426" s="10">
        <v>0.83600002500000004</v>
      </c>
      <c r="L426" s="10">
        <v>8.6999996999999996E-2</v>
      </c>
      <c r="M426" s="1" t="s">
        <v>3255</v>
      </c>
      <c r="N426" s="1" t="s">
        <v>4228</v>
      </c>
      <c r="AM426" s="10">
        <f>IF(F426&lt;&gt;0,#REF!,0)</f>
        <v>0</v>
      </c>
    </row>
    <row r="427" spans="1:39" x14ac:dyDescent="0.25">
      <c r="A427" s="1" t="s">
        <v>2825</v>
      </c>
      <c r="B427" s="1">
        <v>19</v>
      </c>
      <c r="C427" s="1">
        <v>451</v>
      </c>
      <c r="D427" s="1" t="s">
        <v>2866</v>
      </c>
      <c r="E427" s="1" t="s">
        <v>2867</v>
      </c>
      <c r="F427" s="8">
        <v>0</v>
      </c>
      <c r="G427" s="9">
        <v>9</v>
      </c>
      <c r="H427" s="1" t="s">
        <v>3254</v>
      </c>
      <c r="I427" s="10">
        <v>0</v>
      </c>
      <c r="J427" s="10">
        <v>0</v>
      </c>
      <c r="K427" s="10">
        <v>1</v>
      </c>
      <c r="L427" s="10">
        <v>0</v>
      </c>
      <c r="M427" s="1" t="s">
        <v>3255</v>
      </c>
      <c r="N427" s="1" t="s">
        <v>4229</v>
      </c>
      <c r="AM427" s="10">
        <f>IF(F427&lt;&gt;0,#REF!,0)</f>
        <v>0</v>
      </c>
    </row>
    <row r="428" spans="1:39" x14ac:dyDescent="0.25">
      <c r="A428" s="1" t="s">
        <v>2825</v>
      </c>
      <c r="B428" s="1">
        <v>23</v>
      </c>
      <c r="C428" s="1">
        <v>623</v>
      </c>
      <c r="D428" s="1" t="s">
        <v>4230</v>
      </c>
      <c r="E428" s="1" t="s">
        <v>4231</v>
      </c>
      <c r="F428" s="8">
        <v>0</v>
      </c>
      <c r="G428" s="9">
        <v>1</v>
      </c>
      <c r="H428" s="1" t="s">
        <v>3254</v>
      </c>
      <c r="I428" s="10">
        <v>0.36120000499999999</v>
      </c>
      <c r="J428" s="10">
        <v>0</v>
      </c>
      <c r="K428" s="10">
        <v>0.86500001000000004</v>
      </c>
      <c r="L428" s="10">
        <v>0.13500000500000001</v>
      </c>
      <c r="M428" s="1" t="s">
        <v>3255</v>
      </c>
      <c r="N428" s="1" t="s">
        <v>4232</v>
      </c>
      <c r="AM428" s="10">
        <f>IF(F428&lt;&gt;0,#REF!,0)</f>
        <v>0</v>
      </c>
    </row>
    <row r="429" spans="1:39" x14ac:dyDescent="0.25">
      <c r="A429" s="1" t="s">
        <v>2825</v>
      </c>
      <c r="B429" s="1">
        <v>23</v>
      </c>
      <c r="C429" s="1">
        <v>628</v>
      </c>
      <c r="D429" s="1" t="s">
        <v>2872</v>
      </c>
      <c r="E429" s="1" t="s">
        <v>2873</v>
      </c>
      <c r="F429" s="8">
        <v>0</v>
      </c>
      <c r="G429" s="9">
        <v>1</v>
      </c>
      <c r="H429" s="1" t="s">
        <v>3254</v>
      </c>
      <c r="I429" s="10">
        <v>0.55739998800000001</v>
      </c>
      <c r="J429" s="10">
        <v>0</v>
      </c>
      <c r="K429" s="10">
        <v>0.685000002</v>
      </c>
      <c r="L429" s="10">
        <v>0.314999998</v>
      </c>
      <c r="M429" s="1" t="s">
        <v>3255</v>
      </c>
      <c r="N429" s="1" t="s">
        <v>4233</v>
      </c>
      <c r="AM429" s="10">
        <f>IF(F429&lt;&gt;0,#REF!,0)</f>
        <v>0</v>
      </c>
    </row>
    <row r="430" spans="1:39" x14ac:dyDescent="0.25">
      <c r="A430" s="1" t="s">
        <v>2919</v>
      </c>
      <c r="B430" s="1">
        <v>25</v>
      </c>
      <c r="C430" s="1">
        <v>739</v>
      </c>
      <c r="D430" s="1" t="s">
        <v>4234</v>
      </c>
      <c r="E430" s="1" t="s">
        <v>4235</v>
      </c>
      <c r="F430" s="8">
        <v>0</v>
      </c>
      <c r="G430" s="9">
        <v>1</v>
      </c>
      <c r="H430" s="1" t="s">
        <v>3254</v>
      </c>
      <c r="I430" s="10">
        <v>0.63690000800000002</v>
      </c>
      <c r="J430" s="10">
        <v>0</v>
      </c>
      <c r="K430" s="10">
        <v>0.82800000900000004</v>
      </c>
      <c r="L430" s="10">
        <v>0.17200000600000001</v>
      </c>
      <c r="M430" s="1" t="s">
        <v>3255</v>
      </c>
      <c r="N430" s="1" t="s">
        <v>4236</v>
      </c>
      <c r="AM430" s="10">
        <f>IF(F430&lt;&gt;0,#REF!,0)</f>
        <v>0</v>
      </c>
    </row>
    <row r="431" spans="1:39" x14ac:dyDescent="0.25">
      <c r="A431" s="1" t="s">
        <v>2919</v>
      </c>
      <c r="B431" s="1">
        <v>24</v>
      </c>
      <c r="C431" s="1">
        <v>684</v>
      </c>
      <c r="D431" s="1" t="s">
        <v>4237</v>
      </c>
      <c r="E431" s="1" t="s">
        <v>4238</v>
      </c>
      <c r="F431" s="8">
        <v>0</v>
      </c>
      <c r="G431" s="9">
        <v>2</v>
      </c>
      <c r="H431" s="1" t="s">
        <v>3254</v>
      </c>
      <c r="I431" s="10">
        <v>0.784500003</v>
      </c>
      <c r="J431" s="10">
        <v>0</v>
      </c>
      <c r="K431" s="10">
        <v>0.84200000799999997</v>
      </c>
      <c r="L431" s="10">
        <v>0.158000007</v>
      </c>
      <c r="M431" s="1" t="s">
        <v>3255</v>
      </c>
      <c r="N431" s="1" t="s">
        <v>4239</v>
      </c>
      <c r="AM431" s="10">
        <f>IF(F431&lt;&gt;0,#REF!,0)</f>
        <v>0</v>
      </c>
    </row>
    <row r="432" spans="1:39" x14ac:dyDescent="0.25">
      <c r="A432" s="1" t="s">
        <v>2926</v>
      </c>
      <c r="B432" s="1">
        <v>25</v>
      </c>
      <c r="C432" s="1">
        <v>769</v>
      </c>
      <c r="D432" s="1" t="s">
        <v>4240</v>
      </c>
      <c r="E432" s="1" t="s">
        <v>4241</v>
      </c>
      <c r="F432" s="8">
        <v>0</v>
      </c>
      <c r="G432" s="9">
        <v>1</v>
      </c>
      <c r="H432" s="1" t="s">
        <v>3254</v>
      </c>
      <c r="I432" s="10">
        <v>0.73509997100000002</v>
      </c>
      <c r="J432" s="10">
        <v>0</v>
      </c>
      <c r="K432" s="10">
        <v>0.555999994</v>
      </c>
      <c r="L432" s="10">
        <v>0.444000006</v>
      </c>
      <c r="M432" s="1" t="s">
        <v>3255</v>
      </c>
      <c r="N432" s="1" t="s">
        <v>4242</v>
      </c>
      <c r="AM432" s="10">
        <f>IF(F432&lt;&gt;0,#REF!,0)</f>
        <v>0</v>
      </c>
    </row>
    <row r="433" spans="1:39" x14ac:dyDescent="0.25">
      <c r="A433" s="1" t="s">
        <v>2926</v>
      </c>
      <c r="B433" s="1">
        <v>11</v>
      </c>
      <c r="C433" s="1">
        <v>261</v>
      </c>
      <c r="D433" s="1" t="s">
        <v>4243</v>
      </c>
      <c r="E433" s="1" t="s">
        <v>4244</v>
      </c>
      <c r="F433" s="8">
        <v>0</v>
      </c>
      <c r="G433" s="9">
        <v>1</v>
      </c>
      <c r="H433" s="1" t="s">
        <v>3254</v>
      </c>
      <c r="I433" s="10">
        <v>0.88510000700000002</v>
      </c>
      <c r="J433" s="10">
        <v>5.2999998999999999E-2</v>
      </c>
      <c r="K433" s="10">
        <v>0.74500000499999997</v>
      </c>
      <c r="L433" s="10">
        <v>0.20200000700000001</v>
      </c>
      <c r="M433" s="1" t="s">
        <v>3255</v>
      </c>
      <c r="N433" s="1" t="s">
        <v>4245</v>
      </c>
      <c r="AM433" s="10">
        <f>IF(F433&lt;&gt;0,#REF!,0)</f>
        <v>0</v>
      </c>
    </row>
    <row r="434" spans="1:39" x14ac:dyDescent="0.25">
      <c r="A434" s="1" t="s">
        <v>2926</v>
      </c>
      <c r="B434" s="1">
        <v>17</v>
      </c>
      <c r="C434" s="1">
        <v>518</v>
      </c>
      <c r="D434" s="1" t="s">
        <v>4246</v>
      </c>
      <c r="E434" s="1" t="s">
        <v>4247</v>
      </c>
      <c r="F434" s="8">
        <v>0</v>
      </c>
      <c r="G434" s="9">
        <v>1</v>
      </c>
      <c r="H434" s="1" t="s">
        <v>3254</v>
      </c>
      <c r="I434" s="10">
        <v>0.36800000100000002</v>
      </c>
      <c r="J434" s="10">
        <v>3.5999997999999998E-2</v>
      </c>
      <c r="K434" s="10">
        <v>0.91399997499999996</v>
      </c>
      <c r="L434" s="10">
        <v>5.0000001000000002E-2</v>
      </c>
      <c r="M434" s="1" t="s">
        <v>3255</v>
      </c>
      <c r="N434" s="1" t="s">
        <v>4248</v>
      </c>
      <c r="AM434" s="10">
        <f>IF(F434&lt;&gt;0,#REF!,0)</f>
        <v>0</v>
      </c>
    </row>
    <row r="435" spans="1:39" x14ac:dyDescent="0.25">
      <c r="A435" s="1" t="s">
        <v>2926</v>
      </c>
      <c r="B435" s="1">
        <v>11</v>
      </c>
      <c r="C435" s="1">
        <v>269</v>
      </c>
      <c r="D435" s="1" t="s">
        <v>4249</v>
      </c>
      <c r="E435" s="1" t="s">
        <v>4250</v>
      </c>
      <c r="F435" s="8">
        <v>0</v>
      </c>
      <c r="G435" s="9">
        <v>1</v>
      </c>
      <c r="H435" s="1" t="s">
        <v>3254</v>
      </c>
      <c r="I435" s="10">
        <v>0.93129998400000003</v>
      </c>
      <c r="J435" s="10">
        <v>3.9000000999999999E-2</v>
      </c>
      <c r="K435" s="10">
        <v>0.78100001799999996</v>
      </c>
      <c r="L435" s="10">
        <v>0.18000000699999999</v>
      </c>
      <c r="M435" s="1" t="s">
        <v>3255</v>
      </c>
      <c r="N435" s="1" t="s">
        <v>4251</v>
      </c>
      <c r="AM435" s="10">
        <f>IF(F435&lt;&gt;0,#REF!,0)</f>
        <v>0</v>
      </c>
    </row>
    <row r="436" spans="1:39" x14ac:dyDescent="0.25">
      <c r="A436" s="1" t="s">
        <v>2957</v>
      </c>
      <c r="B436" s="1">
        <v>18</v>
      </c>
      <c r="C436" s="1">
        <v>595</v>
      </c>
      <c r="D436" s="1" t="s">
        <v>4252</v>
      </c>
      <c r="E436" s="1" t="s">
        <v>4253</v>
      </c>
      <c r="F436" s="8">
        <v>0</v>
      </c>
      <c r="G436" s="9">
        <v>1</v>
      </c>
      <c r="H436" s="1" t="s">
        <v>3254</v>
      </c>
      <c r="I436" s="10">
        <v>0</v>
      </c>
      <c r="J436" s="10">
        <v>0</v>
      </c>
      <c r="K436" s="10">
        <v>1</v>
      </c>
      <c r="L436" s="10">
        <v>0</v>
      </c>
      <c r="M436" s="1" t="s">
        <v>3255</v>
      </c>
      <c r="N436" s="1" t="s">
        <v>4254</v>
      </c>
      <c r="AM436" s="10">
        <f>IF(F436&lt;&gt;0,#REF!,0)</f>
        <v>0</v>
      </c>
    </row>
    <row r="437" spans="1:39" x14ac:dyDescent="0.25">
      <c r="A437" s="1" t="s">
        <v>2957</v>
      </c>
      <c r="B437" s="1">
        <v>22</v>
      </c>
      <c r="C437" s="1">
        <v>755</v>
      </c>
      <c r="D437" s="1" t="s">
        <v>4255</v>
      </c>
      <c r="E437" s="1" t="s">
        <v>4256</v>
      </c>
      <c r="F437" s="8">
        <v>0</v>
      </c>
      <c r="G437" s="9">
        <v>1</v>
      </c>
      <c r="H437" s="1" t="s">
        <v>3254</v>
      </c>
      <c r="I437" s="10">
        <v>0.33280000100000001</v>
      </c>
      <c r="J437" s="10">
        <v>4.3999999999999997E-2</v>
      </c>
      <c r="K437" s="10">
        <v>0.86599999699999997</v>
      </c>
      <c r="L437" s="10">
        <v>9.0000003999999995E-2</v>
      </c>
      <c r="M437" s="1" t="s">
        <v>3255</v>
      </c>
      <c r="N437" s="1" t="s">
        <v>4257</v>
      </c>
      <c r="AM437" s="10">
        <f>IF(F437&lt;&gt;0,#REF!,0)</f>
        <v>0</v>
      </c>
    </row>
    <row r="438" spans="1:39" x14ac:dyDescent="0.25">
      <c r="A438" s="1" t="s">
        <v>2957</v>
      </c>
      <c r="B438" s="1">
        <v>22</v>
      </c>
      <c r="C438" s="1">
        <v>773</v>
      </c>
      <c r="D438" s="1" t="s">
        <v>4258</v>
      </c>
      <c r="E438" s="1" t="s">
        <v>4259</v>
      </c>
      <c r="F438" s="8">
        <v>0</v>
      </c>
      <c r="G438" s="9">
        <v>1</v>
      </c>
      <c r="H438" s="1" t="s">
        <v>3254</v>
      </c>
      <c r="I438" s="10">
        <v>0</v>
      </c>
      <c r="J438" s="10">
        <v>0</v>
      </c>
      <c r="K438" s="10">
        <v>1</v>
      </c>
      <c r="L438" s="10">
        <v>0</v>
      </c>
      <c r="M438" s="1" t="s">
        <v>3260</v>
      </c>
      <c r="N438" s="1" t="s">
        <v>4260</v>
      </c>
      <c r="AM438" s="10">
        <f>IF(F438&lt;&gt;0,#REF!,0)</f>
        <v>0</v>
      </c>
    </row>
    <row r="439" spans="1:39" x14ac:dyDescent="0.25">
      <c r="A439" s="1" t="s">
        <v>2957</v>
      </c>
      <c r="B439" s="1">
        <v>18</v>
      </c>
      <c r="C439" s="1">
        <v>587</v>
      </c>
      <c r="D439" s="1" t="s">
        <v>4261</v>
      </c>
      <c r="E439" s="1" t="s">
        <v>4262</v>
      </c>
      <c r="F439" s="8">
        <v>0</v>
      </c>
      <c r="G439" s="9">
        <v>1</v>
      </c>
      <c r="H439" s="1" t="s">
        <v>3254</v>
      </c>
      <c r="I439" s="10">
        <v>0.36120000499999999</v>
      </c>
      <c r="J439" s="10">
        <v>0</v>
      </c>
      <c r="K439" s="10">
        <v>0.88400000300000003</v>
      </c>
      <c r="L439" s="10">
        <v>0.11599999699999999</v>
      </c>
      <c r="M439" s="1" t="s">
        <v>3255</v>
      </c>
      <c r="N439" s="1" t="s">
        <v>4263</v>
      </c>
      <c r="AM439" s="10">
        <f>IF(F439&lt;&gt;0,#REF!,0)</f>
        <v>0</v>
      </c>
    </row>
    <row r="440" spans="1:39" x14ac:dyDescent="0.25">
      <c r="A440" s="1" t="s">
        <v>2957</v>
      </c>
      <c r="B440" s="1">
        <v>16</v>
      </c>
      <c r="C440" s="1">
        <v>526</v>
      </c>
      <c r="D440" s="1" t="s">
        <v>4264</v>
      </c>
      <c r="E440" s="1" t="s">
        <v>4265</v>
      </c>
      <c r="F440" s="8">
        <v>0</v>
      </c>
      <c r="G440" s="9">
        <v>1</v>
      </c>
      <c r="H440" s="1" t="s">
        <v>3254</v>
      </c>
      <c r="I440" s="10">
        <v>0.45879998799999999</v>
      </c>
      <c r="J440" s="10">
        <v>0</v>
      </c>
      <c r="K440" s="10">
        <v>0.82400000100000004</v>
      </c>
      <c r="L440" s="10">
        <v>0.17599999899999999</v>
      </c>
      <c r="M440" s="1" t="s">
        <v>3260</v>
      </c>
      <c r="N440" s="1" t="s">
        <v>4266</v>
      </c>
      <c r="AM440" s="10">
        <f>IF(F440&lt;&gt;0,#REF!,0)</f>
        <v>0</v>
      </c>
    </row>
    <row r="441" spans="1:39" x14ac:dyDescent="0.25">
      <c r="A441" s="1" t="s">
        <v>2957</v>
      </c>
      <c r="B441" s="1">
        <v>19</v>
      </c>
      <c r="C441" s="1">
        <v>646</v>
      </c>
      <c r="D441" s="1" t="s">
        <v>4267</v>
      </c>
      <c r="E441" s="1" t="s">
        <v>4268</v>
      </c>
      <c r="F441" s="8">
        <v>0</v>
      </c>
      <c r="G441" s="9">
        <v>2</v>
      </c>
      <c r="H441" s="1" t="s">
        <v>3254</v>
      </c>
      <c r="I441" s="10">
        <v>-0.25</v>
      </c>
      <c r="J441" s="10">
        <v>5.7999997999999997E-2</v>
      </c>
      <c r="K441" s="10">
        <v>0.94199997199999996</v>
      </c>
      <c r="L441" s="10">
        <v>0</v>
      </c>
      <c r="M441" s="1" t="s">
        <v>3255</v>
      </c>
      <c r="N441" s="1" t="s">
        <v>4269</v>
      </c>
      <c r="AM441" s="10">
        <f>IF(F441&lt;&gt;0,#REF!,0)</f>
        <v>0</v>
      </c>
    </row>
    <row r="442" spans="1:39" x14ac:dyDescent="0.25">
      <c r="A442" s="1" t="s">
        <v>2957</v>
      </c>
      <c r="B442" s="1">
        <v>2</v>
      </c>
      <c r="C442" s="1">
        <v>16</v>
      </c>
      <c r="D442" s="1" t="s">
        <v>4270</v>
      </c>
      <c r="E442" s="1" t="s">
        <v>4271</v>
      </c>
      <c r="F442" s="8">
        <v>0</v>
      </c>
      <c r="G442" s="9">
        <v>10</v>
      </c>
      <c r="H442" s="1" t="s">
        <v>3254</v>
      </c>
      <c r="I442" s="10">
        <v>-0.26550000899999998</v>
      </c>
      <c r="J442" s="10">
        <v>6.3000001E-2</v>
      </c>
      <c r="K442" s="10">
        <v>0.91299998800000004</v>
      </c>
      <c r="L442" s="10">
        <v>2.4E-2</v>
      </c>
      <c r="M442" s="1" t="s">
        <v>3260</v>
      </c>
      <c r="N442" s="1" t="s">
        <v>4272</v>
      </c>
      <c r="AM442" s="10">
        <f>IF(F442&lt;&gt;0,#REF!,0)</f>
        <v>0</v>
      </c>
    </row>
    <row r="443" spans="1:39" x14ac:dyDescent="0.25">
      <c r="A443" s="1" t="s">
        <v>2997</v>
      </c>
      <c r="B443" s="1">
        <v>19</v>
      </c>
      <c r="C443" s="1">
        <v>453</v>
      </c>
      <c r="D443" s="1" t="s">
        <v>4273</v>
      </c>
      <c r="E443" s="1" t="s">
        <v>4274</v>
      </c>
      <c r="F443" s="8">
        <v>0</v>
      </c>
      <c r="G443" s="9">
        <v>1</v>
      </c>
      <c r="H443" s="1" t="s">
        <v>3254</v>
      </c>
      <c r="I443" s="10">
        <v>0.128000006</v>
      </c>
      <c r="J443" s="10">
        <v>6.6000000000000003E-2</v>
      </c>
      <c r="K443" s="10">
        <v>0.85199999800000004</v>
      </c>
      <c r="L443" s="10">
        <v>8.2000002000000002E-2</v>
      </c>
      <c r="M443" s="1" t="s">
        <v>3304</v>
      </c>
      <c r="N443" s="1" t="s">
        <v>4275</v>
      </c>
      <c r="AM443" s="10">
        <f>IF(F443&lt;&gt;0,#REF!,0)</f>
        <v>0</v>
      </c>
    </row>
    <row r="444" spans="1:39" x14ac:dyDescent="0.25">
      <c r="A444" s="1" t="s">
        <v>2997</v>
      </c>
      <c r="B444" s="1">
        <v>25</v>
      </c>
      <c r="C444" s="1">
        <v>668</v>
      </c>
      <c r="D444" s="1" t="s">
        <v>4276</v>
      </c>
      <c r="E444" s="1" t="s">
        <v>4277</v>
      </c>
      <c r="F444" s="8">
        <v>0</v>
      </c>
      <c r="G444" s="9">
        <v>1</v>
      </c>
      <c r="H444" s="1" t="s">
        <v>3254</v>
      </c>
      <c r="I444" s="10">
        <v>0.36120000499999999</v>
      </c>
      <c r="J444" s="10">
        <v>0</v>
      </c>
      <c r="K444" s="10">
        <v>0.89800000199999996</v>
      </c>
      <c r="L444" s="10">
        <v>0.10199999799999999</v>
      </c>
      <c r="M444" s="1" t="s">
        <v>3255</v>
      </c>
      <c r="N444" s="1" t="s">
        <v>4278</v>
      </c>
      <c r="AM444" s="10">
        <f>IF(F444&lt;&gt;0,#REF!,0)</f>
        <v>0</v>
      </c>
    </row>
    <row r="445" spans="1:39" x14ac:dyDescent="0.25">
      <c r="A445" s="1" t="s">
        <v>2997</v>
      </c>
      <c r="B445" s="1">
        <v>18</v>
      </c>
      <c r="C445" s="1">
        <v>412</v>
      </c>
      <c r="D445" s="1" t="s">
        <v>4279</v>
      </c>
      <c r="E445" s="1" t="s">
        <v>4280</v>
      </c>
      <c r="F445" s="8">
        <v>0</v>
      </c>
      <c r="G445" s="9">
        <v>1</v>
      </c>
      <c r="H445" s="1" t="s">
        <v>3254</v>
      </c>
      <c r="I445" s="10">
        <v>0.55739998800000001</v>
      </c>
      <c r="J445" s="10">
        <v>0</v>
      </c>
      <c r="K445" s="10">
        <v>0.78700000000000003</v>
      </c>
      <c r="L445" s="10">
        <v>0.21299999999999999</v>
      </c>
      <c r="M445" s="1" t="s">
        <v>3255</v>
      </c>
      <c r="N445" s="1" t="s">
        <v>4281</v>
      </c>
      <c r="AM445" s="10">
        <f>IF(F445&lt;&gt;0,#REF!,0)</f>
        <v>0</v>
      </c>
    </row>
    <row r="446" spans="1:39" x14ac:dyDescent="0.25">
      <c r="A446" s="1" t="s">
        <v>3025</v>
      </c>
      <c r="B446" s="1">
        <v>35</v>
      </c>
      <c r="C446" s="1">
        <v>906</v>
      </c>
      <c r="D446" s="1" t="s">
        <v>4282</v>
      </c>
      <c r="E446" s="1" t="s">
        <v>4283</v>
      </c>
      <c r="F446" s="8">
        <v>0</v>
      </c>
      <c r="G446" s="9">
        <v>10</v>
      </c>
      <c r="H446" s="1" t="s">
        <v>3254</v>
      </c>
      <c r="I446" s="10">
        <v>0.25</v>
      </c>
      <c r="J446" s="10">
        <v>0</v>
      </c>
      <c r="K446" s="10">
        <v>0.976000011</v>
      </c>
      <c r="L446" s="10">
        <v>2.4E-2</v>
      </c>
      <c r="M446" s="1" t="s">
        <v>3260</v>
      </c>
      <c r="N446" s="1" t="s">
        <v>4284</v>
      </c>
      <c r="AM446" s="10">
        <f>IF(F446&lt;&gt;0,#REF!,0)</f>
        <v>0</v>
      </c>
    </row>
    <row r="447" spans="1:39" x14ac:dyDescent="0.25">
      <c r="A447" s="1" t="s">
        <v>3042</v>
      </c>
      <c r="B447" s="1">
        <v>20</v>
      </c>
      <c r="C447" s="1">
        <v>572</v>
      </c>
      <c r="D447" s="1" t="s">
        <v>4285</v>
      </c>
      <c r="E447" s="1" t="s">
        <v>4286</v>
      </c>
      <c r="F447" s="8">
        <v>0</v>
      </c>
      <c r="G447" s="9">
        <v>3</v>
      </c>
      <c r="H447" s="1" t="s">
        <v>3254</v>
      </c>
      <c r="I447" s="10">
        <v>0.66329997799999996</v>
      </c>
      <c r="J447" s="10">
        <v>2.1999999999999999E-2</v>
      </c>
      <c r="K447" s="10">
        <v>0.90100002300000004</v>
      </c>
      <c r="L447" s="10">
        <v>7.6999999999999999E-2</v>
      </c>
      <c r="M447" s="1" t="s">
        <v>3255</v>
      </c>
      <c r="N447" s="1" t="s">
        <v>4287</v>
      </c>
      <c r="AM447" s="10">
        <f>IF(F447&lt;&gt;0,#REF!,0)</f>
        <v>0</v>
      </c>
    </row>
    <row r="448" spans="1:39" x14ac:dyDescent="0.25">
      <c r="A448" s="1" t="s">
        <v>3061</v>
      </c>
      <c r="B448" s="1">
        <v>28</v>
      </c>
      <c r="C448" s="1">
        <v>899</v>
      </c>
      <c r="D448" s="1" t="s">
        <v>3062</v>
      </c>
      <c r="E448" s="1" t="s">
        <v>3063</v>
      </c>
      <c r="F448" s="8">
        <v>0</v>
      </c>
      <c r="G448" s="9">
        <v>3</v>
      </c>
      <c r="H448" s="1" t="s">
        <v>3254</v>
      </c>
      <c r="I448" s="10">
        <v>0.77170002500000001</v>
      </c>
      <c r="J448" s="10">
        <v>3.5999997999999998E-2</v>
      </c>
      <c r="K448" s="10">
        <v>0.87000000499999997</v>
      </c>
      <c r="L448" s="10">
        <v>9.3999997000000002E-2</v>
      </c>
      <c r="M448" s="1" t="s">
        <v>3255</v>
      </c>
      <c r="N448" s="1" t="s">
        <v>4288</v>
      </c>
      <c r="AM448" s="10">
        <f>IF(F448&lt;&gt;0,#REF!,0)</f>
        <v>0</v>
      </c>
    </row>
    <row r="449" spans="1:39" x14ac:dyDescent="0.25">
      <c r="A449" s="1" t="s">
        <v>3061</v>
      </c>
      <c r="B449" s="1">
        <v>27</v>
      </c>
      <c r="C449" s="1">
        <v>896</v>
      </c>
      <c r="D449" s="1" t="s">
        <v>3066</v>
      </c>
      <c r="E449" s="1" t="s">
        <v>3067</v>
      </c>
      <c r="F449" s="8">
        <v>0</v>
      </c>
      <c r="G449" s="9">
        <v>1</v>
      </c>
      <c r="H449" s="1" t="s">
        <v>3254</v>
      </c>
      <c r="I449" s="10">
        <v>0.36120000499999999</v>
      </c>
      <c r="J449" s="10">
        <v>0</v>
      </c>
      <c r="K449" s="10">
        <v>0.86500001000000004</v>
      </c>
      <c r="L449" s="10">
        <v>0.13500000500000001</v>
      </c>
      <c r="M449" s="1" t="s">
        <v>3255</v>
      </c>
      <c r="N449" s="1" t="s">
        <v>4289</v>
      </c>
      <c r="AM449" s="10">
        <f>IF(F449&lt;&gt;0,#REF!,0)</f>
        <v>0</v>
      </c>
    </row>
    <row r="450" spans="1:39" x14ac:dyDescent="0.25">
      <c r="A450" s="1" t="s">
        <v>3061</v>
      </c>
      <c r="B450" s="1">
        <v>27</v>
      </c>
      <c r="C450" s="1">
        <v>888</v>
      </c>
      <c r="D450" s="1" t="s">
        <v>3072</v>
      </c>
      <c r="E450" s="1" t="s">
        <v>3073</v>
      </c>
      <c r="F450" s="8">
        <v>0</v>
      </c>
      <c r="G450" s="9">
        <v>5</v>
      </c>
      <c r="H450" s="1" t="s">
        <v>3254</v>
      </c>
      <c r="I450" s="10">
        <v>0</v>
      </c>
      <c r="J450" s="10">
        <v>0</v>
      </c>
      <c r="K450" s="10">
        <v>1</v>
      </c>
      <c r="L450" s="10">
        <v>0</v>
      </c>
      <c r="M450" s="1" t="s">
        <v>3255</v>
      </c>
      <c r="N450" s="1" t="s">
        <v>4290</v>
      </c>
      <c r="AM450" s="10">
        <f>IF(F450&lt;&gt;0,#REF!,0)</f>
        <v>0</v>
      </c>
    </row>
    <row r="451" spans="1:39" x14ac:dyDescent="0.25">
      <c r="A451" s="1" t="s">
        <v>3061</v>
      </c>
      <c r="B451" s="1">
        <v>14</v>
      </c>
      <c r="C451" s="1">
        <v>431</v>
      </c>
      <c r="D451" s="1" t="s">
        <v>3076</v>
      </c>
      <c r="E451" s="1" t="s">
        <v>3077</v>
      </c>
      <c r="F451" s="8">
        <v>0</v>
      </c>
      <c r="G451" s="9">
        <v>6</v>
      </c>
      <c r="H451" s="1" t="s">
        <v>3254</v>
      </c>
      <c r="I451" s="10">
        <v>0.69080001099999999</v>
      </c>
      <c r="J451" s="10">
        <v>0</v>
      </c>
      <c r="K451" s="10">
        <v>0.91000002599999996</v>
      </c>
      <c r="L451" s="10">
        <v>9.0000003999999995E-2</v>
      </c>
      <c r="M451" s="1" t="s">
        <v>3255</v>
      </c>
      <c r="N451" s="1" t="s">
        <v>4291</v>
      </c>
      <c r="AM451" s="10">
        <f>IF(F451&lt;&gt;0,#REF!,0)</f>
        <v>0</v>
      </c>
    </row>
    <row r="452" spans="1:39" x14ac:dyDescent="0.25">
      <c r="A452" s="1" t="s">
        <v>3061</v>
      </c>
      <c r="B452" s="1">
        <v>27</v>
      </c>
      <c r="C452" s="1">
        <v>880</v>
      </c>
      <c r="D452" s="1" t="s">
        <v>4292</v>
      </c>
      <c r="E452" s="1" t="s">
        <v>4293</v>
      </c>
      <c r="F452" s="8">
        <v>0</v>
      </c>
      <c r="G452" s="9">
        <v>5</v>
      </c>
      <c r="H452" s="1" t="s">
        <v>3254</v>
      </c>
      <c r="I452" s="10">
        <v>0.89259999999999995</v>
      </c>
      <c r="J452" s="10">
        <v>0</v>
      </c>
      <c r="K452" s="10">
        <v>0.870999992</v>
      </c>
      <c r="L452" s="10">
        <v>0.12899999300000001</v>
      </c>
      <c r="M452" s="1" t="s">
        <v>3304</v>
      </c>
      <c r="N452" s="1" t="s">
        <v>4294</v>
      </c>
      <c r="AM452" s="10">
        <f>IF(F452&lt;&gt;0,#REF!,0)</f>
        <v>0</v>
      </c>
    </row>
    <row r="453" spans="1:39" x14ac:dyDescent="0.25">
      <c r="A453" s="1" t="s">
        <v>3061</v>
      </c>
      <c r="B453" s="1">
        <v>27</v>
      </c>
      <c r="C453" s="1">
        <v>892</v>
      </c>
      <c r="D453" s="1" t="s">
        <v>3084</v>
      </c>
      <c r="E453" s="1" t="s">
        <v>3085</v>
      </c>
      <c r="F453" s="8">
        <v>0</v>
      </c>
      <c r="G453" s="9">
        <v>1</v>
      </c>
      <c r="H453" s="1" t="s">
        <v>3254</v>
      </c>
      <c r="I453" s="10">
        <v>0.36120000499999999</v>
      </c>
      <c r="J453" s="10">
        <v>0</v>
      </c>
      <c r="K453" s="10">
        <v>0.87800002099999996</v>
      </c>
      <c r="L453" s="10">
        <v>0.122000001</v>
      </c>
      <c r="M453" s="1" t="s">
        <v>3255</v>
      </c>
      <c r="N453" s="1" t="s">
        <v>4295</v>
      </c>
      <c r="AM453" s="10">
        <f>IF(F453&lt;&gt;0,#REF!,0)</f>
        <v>0</v>
      </c>
    </row>
    <row r="454" spans="1:39" x14ac:dyDescent="0.25">
      <c r="A454" s="1" t="s">
        <v>3061</v>
      </c>
      <c r="B454" s="1">
        <v>27</v>
      </c>
      <c r="C454" s="1">
        <v>877</v>
      </c>
      <c r="D454" s="1" t="s">
        <v>3088</v>
      </c>
      <c r="E454" s="1" t="s">
        <v>3089</v>
      </c>
      <c r="F454" s="8">
        <v>0</v>
      </c>
      <c r="G454" s="9">
        <v>18</v>
      </c>
      <c r="H454" s="1" t="s">
        <v>3254</v>
      </c>
      <c r="I454" s="10">
        <v>7.7200003000000003E-2</v>
      </c>
      <c r="J454" s="10">
        <v>7.2999998999999996E-2</v>
      </c>
      <c r="K454" s="10">
        <v>0.86199998899999997</v>
      </c>
      <c r="L454" s="10">
        <v>6.4000003E-2</v>
      </c>
      <c r="M454" s="1" t="s">
        <v>3255</v>
      </c>
      <c r="N454" s="1" t="s">
        <v>4296</v>
      </c>
      <c r="AM454" s="10">
        <f>IF(F454&lt;&gt;0,#REF!,0)</f>
        <v>0</v>
      </c>
    </row>
    <row r="455" spans="1:39" x14ac:dyDescent="0.25">
      <c r="A455" s="1" t="s">
        <v>3061</v>
      </c>
      <c r="B455" s="1">
        <v>27</v>
      </c>
      <c r="C455" s="1">
        <v>882</v>
      </c>
      <c r="D455" s="1" t="s">
        <v>3096</v>
      </c>
      <c r="E455" s="1" t="s">
        <v>3097</v>
      </c>
      <c r="F455" s="8">
        <v>0</v>
      </c>
      <c r="G455" s="9">
        <v>0</v>
      </c>
      <c r="H455" s="1" t="s">
        <v>3254</v>
      </c>
      <c r="I455" s="10">
        <v>0.36120000499999999</v>
      </c>
      <c r="J455" s="10">
        <v>0</v>
      </c>
      <c r="K455" s="10">
        <v>0.87800002099999996</v>
      </c>
      <c r="L455" s="10">
        <v>0.122000001</v>
      </c>
      <c r="M455" s="1" t="s">
        <v>3255</v>
      </c>
      <c r="N455" s="1" t="s">
        <v>4297</v>
      </c>
      <c r="AM455" s="10">
        <f>IF(F455&lt;&gt;0,#REF!,0)</f>
        <v>0</v>
      </c>
    </row>
    <row r="456" spans="1:39" x14ac:dyDescent="0.25">
      <c r="A456" s="1" t="s">
        <v>3061</v>
      </c>
      <c r="B456" s="1">
        <v>38</v>
      </c>
      <c r="C456" s="1">
        <v>1257</v>
      </c>
      <c r="D456" s="1" t="s">
        <v>3098</v>
      </c>
      <c r="E456" s="1" t="s">
        <v>3099</v>
      </c>
      <c r="F456" s="8">
        <v>0</v>
      </c>
      <c r="G456" s="9">
        <v>2</v>
      </c>
      <c r="H456" s="1" t="s">
        <v>3254</v>
      </c>
      <c r="I456" s="10">
        <v>0.59039998100000002</v>
      </c>
      <c r="J456" s="10">
        <v>0</v>
      </c>
      <c r="K456" s="10">
        <v>0.87999999500000003</v>
      </c>
      <c r="L456" s="10">
        <v>0.119999997</v>
      </c>
      <c r="M456" s="1" t="s">
        <v>3255</v>
      </c>
      <c r="N456" s="1" t="s">
        <v>4298</v>
      </c>
      <c r="AM456" s="10">
        <f>IF(F456&lt;&gt;0,#REF!,0)</f>
        <v>0</v>
      </c>
    </row>
    <row r="457" spans="1:39" x14ac:dyDescent="0.25">
      <c r="A457" s="11" t="s">
        <v>3061</v>
      </c>
      <c r="B457" s="11">
        <v>16</v>
      </c>
      <c r="C457" s="11">
        <v>518</v>
      </c>
      <c r="D457" s="11" t="s">
        <v>4299</v>
      </c>
      <c r="E457" s="11" t="s">
        <v>4300</v>
      </c>
      <c r="F457" s="12">
        <v>0</v>
      </c>
      <c r="G457" s="12">
        <v>5</v>
      </c>
      <c r="H457" s="11" t="s">
        <v>3254</v>
      </c>
      <c r="I457" s="13">
        <v>0.85430002199999999</v>
      </c>
      <c r="J457" s="13">
        <v>0</v>
      </c>
      <c r="K457" s="13">
        <v>0.833999991</v>
      </c>
      <c r="L457" s="13">
        <v>0.16599999400000001</v>
      </c>
      <c r="M457" s="11" t="s">
        <v>3255</v>
      </c>
      <c r="N457" s="11" t="s">
        <v>4301</v>
      </c>
      <c r="AM457" s="10">
        <f>IF(F457&lt;&gt;0,#REF!,0)</f>
        <v>0</v>
      </c>
    </row>
    <row r="458" spans="1:39" x14ac:dyDescent="0.25">
      <c r="A458" s="1" t="s">
        <v>3061</v>
      </c>
      <c r="B458" s="1">
        <v>28</v>
      </c>
      <c r="C458" s="1">
        <v>898</v>
      </c>
      <c r="D458" s="1" t="s">
        <v>3110</v>
      </c>
      <c r="E458" s="1" t="s">
        <v>3111</v>
      </c>
      <c r="F458" s="8">
        <v>0</v>
      </c>
      <c r="G458" s="9">
        <v>3</v>
      </c>
      <c r="H458" s="1" t="s">
        <v>3254</v>
      </c>
      <c r="I458" s="10">
        <v>0</v>
      </c>
      <c r="J458" s="10">
        <v>0</v>
      </c>
      <c r="K458" s="10">
        <v>1</v>
      </c>
      <c r="L458" s="10">
        <v>0</v>
      </c>
      <c r="M458" s="1" t="s">
        <v>3255</v>
      </c>
      <c r="N458" s="1" t="s">
        <v>4302</v>
      </c>
      <c r="AM458" s="10">
        <f>IF(F458&lt;&gt;0,#REF!,0)</f>
        <v>0</v>
      </c>
    </row>
    <row r="459" spans="1:39" x14ac:dyDescent="0.25">
      <c r="A459" s="1" t="s">
        <v>3061</v>
      </c>
      <c r="B459" s="1">
        <v>27</v>
      </c>
      <c r="C459" s="1">
        <v>889</v>
      </c>
      <c r="D459" s="1" t="s">
        <v>3062</v>
      </c>
      <c r="E459" s="1" t="s">
        <v>3063</v>
      </c>
      <c r="F459" s="8">
        <v>0</v>
      </c>
      <c r="G459" s="9">
        <v>3</v>
      </c>
      <c r="H459" s="1" t="s">
        <v>3254</v>
      </c>
      <c r="I459" s="10">
        <v>0.77170002500000001</v>
      </c>
      <c r="J459" s="10">
        <v>3.5999997999999998E-2</v>
      </c>
      <c r="K459" s="10">
        <v>0.87000000499999997</v>
      </c>
      <c r="L459" s="10">
        <v>9.3999997000000002E-2</v>
      </c>
      <c r="M459" s="1" t="s">
        <v>3255</v>
      </c>
      <c r="N459" s="1" t="s">
        <v>4303</v>
      </c>
      <c r="AM459" s="10">
        <f>IF(F459&lt;&gt;0,#REF!,0)</f>
        <v>0</v>
      </c>
    </row>
    <row r="460" spans="1:39" x14ac:dyDescent="0.25">
      <c r="A460" s="1" t="s">
        <v>3061</v>
      </c>
      <c r="B460" s="1">
        <v>27</v>
      </c>
      <c r="C460" s="1">
        <v>886</v>
      </c>
      <c r="D460" s="1" t="s">
        <v>3114</v>
      </c>
      <c r="E460" s="1" t="s">
        <v>3115</v>
      </c>
      <c r="F460" s="8">
        <v>0</v>
      </c>
      <c r="G460" s="9">
        <v>0</v>
      </c>
      <c r="H460" s="1" t="s">
        <v>3254</v>
      </c>
      <c r="I460" s="10">
        <v>0.36120000499999999</v>
      </c>
      <c r="J460" s="10">
        <v>0</v>
      </c>
      <c r="K460" s="10">
        <v>0.86500001000000004</v>
      </c>
      <c r="L460" s="10">
        <v>0.13500000500000001</v>
      </c>
      <c r="M460" s="1" t="s">
        <v>3255</v>
      </c>
      <c r="N460" s="1" t="s">
        <v>4304</v>
      </c>
      <c r="AM460" s="10">
        <f>IF(F460&lt;&gt;0,#REF!,0)</f>
        <v>0</v>
      </c>
    </row>
    <row r="461" spans="1:39" x14ac:dyDescent="0.25">
      <c r="A461" s="1" t="s">
        <v>3061</v>
      </c>
      <c r="B461" s="1">
        <v>27</v>
      </c>
      <c r="C461" s="1">
        <v>894</v>
      </c>
      <c r="D461" s="1" t="s">
        <v>3116</v>
      </c>
      <c r="E461" s="1" t="s">
        <v>3117</v>
      </c>
      <c r="F461" s="8">
        <v>0</v>
      </c>
      <c r="G461" s="9">
        <v>1</v>
      </c>
      <c r="H461" s="1" t="s">
        <v>3254</v>
      </c>
      <c r="I461" s="10">
        <v>0.36120000499999999</v>
      </c>
      <c r="J461" s="10">
        <v>0</v>
      </c>
      <c r="K461" s="10">
        <v>0.87800002099999996</v>
      </c>
      <c r="L461" s="10">
        <v>0.122000001</v>
      </c>
      <c r="M461" s="1" t="s">
        <v>3255</v>
      </c>
      <c r="N461" s="1" t="s">
        <v>4305</v>
      </c>
      <c r="AM461" s="10">
        <f>IF(F461&lt;&gt;0,#REF!,0)</f>
        <v>0</v>
      </c>
    </row>
    <row r="462" spans="1:39" x14ac:dyDescent="0.25">
      <c r="A462" s="11" t="s">
        <v>3061</v>
      </c>
      <c r="B462" s="11">
        <v>27</v>
      </c>
      <c r="C462" s="11">
        <v>879</v>
      </c>
      <c r="D462" s="11" t="s">
        <v>3062</v>
      </c>
      <c r="E462" s="11" t="s">
        <v>3063</v>
      </c>
      <c r="F462" s="12">
        <v>0</v>
      </c>
      <c r="G462" s="12">
        <v>9</v>
      </c>
      <c r="H462" s="11" t="s">
        <v>3254</v>
      </c>
      <c r="I462" s="13">
        <v>0.77170002500000001</v>
      </c>
      <c r="J462" s="13">
        <v>3.5999997999999998E-2</v>
      </c>
      <c r="K462" s="13">
        <v>0.87000000499999997</v>
      </c>
      <c r="L462" s="13">
        <v>9.3999997000000002E-2</v>
      </c>
      <c r="M462" s="11" t="s">
        <v>3255</v>
      </c>
      <c r="N462" s="11" t="s">
        <v>4306</v>
      </c>
      <c r="AM462" s="10">
        <f>IF(F462&lt;&gt;0,#REF!,0)</f>
        <v>0</v>
      </c>
    </row>
    <row r="463" spans="1:39" x14ac:dyDescent="0.25">
      <c r="A463" s="1" t="s">
        <v>3061</v>
      </c>
      <c r="B463" s="1">
        <v>27</v>
      </c>
      <c r="C463" s="1">
        <v>890</v>
      </c>
      <c r="D463" s="1" t="s">
        <v>4307</v>
      </c>
      <c r="E463" s="1" t="s">
        <v>4308</v>
      </c>
      <c r="F463" s="8">
        <v>0</v>
      </c>
      <c r="G463" s="9">
        <v>5</v>
      </c>
      <c r="H463" s="1" t="s">
        <v>3254</v>
      </c>
      <c r="I463" s="10">
        <v>0.83310002100000002</v>
      </c>
      <c r="J463" s="10">
        <v>0</v>
      </c>
      <c r="K463" s="10">
        <v>0.89300000700000004</v>
      </c>
      <c r="L463" s="10">
        <v>0.107000001</v>
      </c>
      <c r="M463" s="1" t="s">
        <v>3255</v>
      </c>
      <c r="N463" s="1" t="s">
        <v>4309</v>
      </c>
      <c r="AM463" s="10">
        <f>IF(F463&lt;&gt;0,#REF!,0)</f>
        <v>0</v>
      </c>
    </row>
    <row r="464" spans="1:39" x14ac:dyDescent="0.25">
      <c r="A464" s="11" t="s">
        <v>3061</v>
      </c>
      <c r="B464" s="11">
        <v>27</v>
      </c>
      <c r="C464" s="11">
        <v>874</v>
      </c>
      <c r="D464" s="11" t="s">
        <v>3152</v>
      </c>
      <c r="E464" s="11" t="s">
        <v>3153</v>
      </c>
      <c r="F464" s="12">
        <v>0</v>
      </c>
      <c r="G464" s="12">
        <v>4</v>
      </c>
      <c r="H464" s="11" t="s">
        <v>3254</v>
      </c>
      <c r="I464" s="13">
        <v>0.34000000400000002</v>
      </c>
      <c r="J464" s="13">
        <v>6.8000004000000003E-2</v>
      </c>
      <c r="K464" s="13">
        <v>0.847000003</v>
      </c>
      <c r="L464" s="13">
        <v>8.5000001000000006E-2</v>
      </c>
      <c r="M464" s="11" t="s">
        <v>3304</v>
      </c>
      <c r="N464" s="11" t="s">
        <v>4310</v>
      </c>
      <c r="AM464" s="10">
        <f>IF(F464&lt;&gt;0,#REF!,0)</f>
        <v>0</v>
      </c>
    </row>
    <row r="465" spans="1:39" x14ac:dyDescent="0.25">
      <c r="A465" s="1" t="s">
        <v>3061</v>
      </c>
      <c r="B465" s="1">
        <v>27</v>
      </c>
      <c r="C465" s="1">
        <v>884</v>
      </c>
      <c r="D465" s="1" t="s">
        <v>3154</v>
      </c>
      <c r="E465" s="1" t="s">
        <v>3155</v>
      </c>
      <c r="F465" s="8">
        <v>0</v>
      </c>
      <c r="G465" s="9">
        <v>1</v>
      </c>
      <c r="H465" s="1" t="s">
        <v>3254</v>
      </c>
      <c r="I465" s="10">
        <v>0.36120000499999999</v>
      </c>
      <c r="J465" s="10">
        <v>0</v>
      </c>
      <c r="K465" s="10">
        <v>0.87800002099999996</v>
      </c>
      <c r="L465" s="10">
        <v>0.122000001</v>
      </c>
      <c r="M465" s="1" t="s">
        <v>3255</v>
      </c>
      <c r="N465" s="1" t="s">
        <v>4311</v>
      </c>
      <c r="AM465" s="10">
        <f>IF(F465&lt;&gt;0,#REF!,0)</f>
        <v>0</v>
      </c>
    </row>
    <row r="466" spans="1:39" x14ac:dyDescent="0.25">
      <c r="A466" s="1" t="s">
        <v>3160</v>
      </c>
      <c r="B466" s="1">
        <v>25</v>
      </c>
      <c r="C466" s="1">
        <v>615</v>
      </c>
      <c r="D466" s="1" t="s">
        <v>4312</v>
      </c>
      <c r="E466" s="1" t="s">
        <v>4313</v>
      </c>
      <c r="F466" s="8">
        <v>0</v>
      </c>
      <c r="G466" s="9">
        <v>1</v>
      </c>
      <c r="H466" s="1" t="s">
        <v>3254</v>
      </c>
      <c r="I466" s="10">
        <v>0.36120000499999999</v>
      </c>
      <c r="J466" s="10">
        <v>0</v>
      </c>
      <c r="K466" s="10">
        <v>0.545000017</v>
      </c>
      <c r="L466" s="10">
        <v>0.45500001299999998</v>
      </c>
      <c r="M466" s="1" t="s">
        <v>3304</v>
      </c>
      <c r="N466" s="1" t="s">
        <v>4314</v>
      </c>
      <c r="AM466" s="10">
        <f>IF(F466&lt;&gt;0,#REF!,0)</f>
        <v>0</v>
      </c>
    </row>
    <row r="467" spans="1:39" x14ac:dyDescent="0.25">
      <c r="A467" s="1" t="s">
        <v>3193</v>
      </c>
      <c r="B467" s="1">
        <v>21</v>
      </c>
      <c r="C467" s="1">
        <v>523</v>
      </c>
      <c r="D467" s="1" t="s">
        <v>4315</v>
      </c>
      <c r="E467" s="1" t="s">
        <v>4316</v>
      </c>
      <c r="F467" s="8">
        <v>0</v>
      </c>
      <c r="G467" s="9">
        <v>1</v>
      </c>
      <c r="H467" s="1" t="s">
        <v>3254</v>
      </c>
      <c r="I467" s="10">
        <v>-0.20229999700000001</v>
      </c>
      <c r="J467" s="10">
        <v>0.24199999899999999</v>
      </c>
      <c r="K467" s="10">
        <v>0.61799997100000004</v>
      </c>
      <c r="L467" s="10">
        <v>0.14000000100000001</v>
      </c>
      <c r="M467" s="1" t="s">
        <v>3255</v>
      </c>
      <c r="N467" s="1" t="s">
        <v>4317</v>
      </c>
      <c r="AM467" s="10">
        <f>IF(F467&lt;&gt;0,#REF!,0)</f>
        <v>0</v>
      </c>
    </row>
    <row r="468" spans="1:39" x14ac:dyDescent="0.25">
      <c r="A468" s="1" t="s">
        <v>3193</v>
      </c>
      <c r="B468" s="1">
        <v>18</v>
      </c>
      <c r="C468" s="1">
        <v>410</v>
      </c>
      <c r="D468" s="1" t="s">
        <v>4318</v>
      </c>
      <c r="E468" s="1" t="s">
        <v>4319</v>
      </c>
      <c r="F468" s="8">
        <v>0</v>
      </c>
      <c r="G468" s="9">
        <v>1</v>
      </c>
      <c r="H468" s="1" t="s">
        <v>3254</v>
      </c>
      <c r="I468" s="10">
        <v>-0.20229999700000001</v>
      </c>
      <c r="J468" s="10">
        <v>0.27200001499999998</v>
      </c>
      <c r="K468" s="10">
        <v>0.56999999300000004</v>
      </c>
      <c r="L468" s="10">
        <v>0.158000007</v>
      </c>
      <c r="M468" s="1" t="s">
        <v>3255</v>
      </c>
      <c r="N468" s="1" t="s">
        <v>4320</v>
      </c>
      <c r="AM468" s="10">
        <f>IF(F468&lt;&gt;0,#REF!,0)</f>
        <v>0</v>
      </c>
    </row>
    <row r="469" spans="1:39" x14ac:dyDescent="0.25">
      <c r="A469" s="1" t="s">
        <v>3213</v>
      </c>
      <c r="B469" s="1">
        <v>29</v>
      </c>
      <c r="C469" s="1">
        <v>968</v>
      </c>
      <c r="D469" s="1" t="s">
        <v>3214</v>
      </c>
      <c r="E469" s="1" t="s">
        <v>3215</v>
      </c>
      <c r="F469" s="8">
        <v>0</v>
      </c>
      <c r="G469" s="9">
        <v>1</v>
      </c>
      <c r="H469" s="1" t="s">
        <v>3254</v>
      </c>
      <c r="I469" s="10">
        <v>0.25</v>
      </c>
      <c r="J469" s="10">
        <v>8.7999999999999995E-2</v>
      </c>
      <c r="K469" s="10">
        <v>0.771000028</v>
      </c>
      <c r="L469" s="10">
        <v>0.14100000300000001</v>
      </c>
      <c r="M469" s="1" t="s">
        <v>3255</v>
      </c>
      <c r="N469" s="1" t="s">
        <v>4321</v>
      </c>
      <c r="AM469" s="10">
        <f>IF(F469&lt;&gt;0,#REF!,0)</f>
        <v>0</v>
      </c>
    </row>
    <row r="470" spans="1:39" x14ac:dyDescent="0.25">
      <c r="A470" s="1" t="s">
        <v>3213</v>
      </c>
      <c r="B470" s="1">
        <v>29</v>
      </c>
      <c r="C470" s="1">
        <v>970</v>
      </c>
      <c r="D470" s="1" t="s">
        <v>4322</v>
      </c>
      <c r="E470" s="1" t="s">
        <v>4323</v>
      </c>
      <c r="F470" s="8">
        <v>0</v>
      </c>
      <c r="G470" s="9">
        <v>2</v>
      </c>
      <c r="H470" s="1" t="s">
        <v>3254</v>
      </c>
      <c r="I470" s="10">
        <v>0.83219999099999997</v>
      </c>
      <c r="J470" s="10">
        <v>5.0999998999999997E-2</v>
      </c>
      <c r="K470" s="10">
        <v>0.769999981</v>
      </c>
      <c r="L470" s="10">
        <v>0.17900000499999999</v>
      </c>
      <c r="M470" s="1" t="s">
        <v>3255</v>
      </c>
      <c r="N470" s="1" t="s">
        <v>4324</v>
      </c>
      <c r="AM470" s="10">
        <f>IF(F470&lt;&gt;0,#REF!,0)</f>
        <v>0</v>
      </c>
    </row>
    <row r="471" spans="1:39" x14ac:dyDescent="0.25">
      <c r="A471" s="1" t="s">
        <v>3213</v>
      </c>
      <c r="B471" s="1">
        <v>42</v>
      </c>
      <c r="C471" s="1">
        <v>1525</v>
      </c>
      <c r="D471" s="1" t="s">
        <v>4325</v>
      </c>
      <c r="E471" s="1" t="s">
        <v>4326</v>
      </c>
      <c r="F471" s="8">
        <v>0</v>
      </c>
      <c r="G471" s="9">
        <v>1</v>
      </c>
      <c r="H471" s="1" t="s">
        <v>3254</v>
      </c>
      <c r="I471" s="10">
        <v>0.36120000499999999</v>
      </c>
      <c r="J471" s="10">
        <v>0</v>
      </c>
      <c r="K471" s="10">
        <v>0.88400000300000003</v>
      </c>
      <c r="L471" s="10">
        <v>0.11599999699999999</v>
      </c>
      <c r="M471" s="1" t="s">
        <v>3255</v>
      </c>
      <c r="N471" s="1" t="s">
        <v>4327</v>
      </c>
      <c r="AM471" s="10">
        <f>IF(F471&lt;&gt;0,#REF!,0)</f>
        <v>0</v>
      </c>
    </row>
    <row r="472" spans="1:39" x14ac:dyDescent="0.25">
      <c r="A472" s="1" t="s">
        <v>70</v>
      </c>
      <c r="B472" s="1">
        <v>9</v>
      </c>
      <c r="C472" s="1">
        <v>414</v>
      </c>
      <c r="D472" s="1" t="s">
        <v>71</v>
      </c>
      <c r="E472" s="1" t="s">
        <v>72</v>
      </c>
      <c r="F472" s="8">
        <v>1</v>
      </c>
      <c r="G472" s="9">
        <v>1</v>
      </c>
      <c r="H472" s="1" t="s">
        <v>3254</v>
      </c>
      <c r="I472" s="10">
        <v>-0.34000000400000002</v>
      </c>
      <c r="J472" s="10">
        <v>0.17599999899999999</v>
      </c>
      <c r="K472" s="10">
        <v>0.741999984</v>
      </c>
      <c r="L472" s="10">
        <v>8.2000002000000002E-2</v>
      </c>
      <c r="M472" s="1" t="s">
        <v>3304</v>
      </c>
      <c r="N472" s="1" t="s">
        <v>4328</v>
      </c>
      <c r="AM472" s="10" t="e">
        <f>IF(F472&lt;&gt;0,#REF!,0)</f>
        <v>#REF!</v>
      </c>
    </row>
    <row r="473" spans="1:39" x14ac:dyDescent="0.25">
      <c r="A473" s="1" t="s">
        <v>70</v>
      </c>
      <c r="B473" s="1">
        <v>8</v>
      </c>
      <c r="C473" s="1">
        <v>306</v>
      </c>
      <c r="D473" s="1" t="s">
        <v>73</v>
      </c>
      <c r="E473" s="1" t="s">
        <v>74</v>
      </c>
      <c r="F473" s="8">
        <v>1</v>
      </c>
      <c r="G473" s="9">
        <v>1</v>
      </c>
      <c r="H473" s="1" t="s">
        <v>3950</v>
      </c>
      <c r="I473" s="10">
        <v>0</v>
      </c>
      <c r="J473" s="10">
        <v>0</v>
      </c>
      <c r="K473" s="10">
        <v>1</v>
      </c>
      <c r="L473" s="10">
        <v>0</v>
      </c>
      <c r="M473" s="1" t="s">
        <v>3255</v>
      </c>
      <c r="N473" s="1" t="s">
        <v>4329</v>
      </c>
      <c r="AM473" s="10" t="e">
        <f>IF(F473&lt;&gt;0,#REF!,0)</f>
        <v>#REF!</v>
      </c>
    </row>
    <row r="474" spans="1:39" x14ac:dyDescent="0.25">
      <c r="A474" s="1" t="s">
        <v>70</v>
      </c>
      <c r="B474" s="1">
        <v>8</v>
      </c>
      <c r="C474" s="1">
        <v>285</v>
      </c>
      <c r="D474" s="1" t="s">
        <v>75</v>
      </c>
      <c r="E474" s="1" t="s">
        <v>76</v>
      </c>
      <c r="F474" s="8">
        <v>1</v>
      </c>
      <c r="G474" s="9">
        <v>2</v>
      </c>
      <c r="H474" s="1" t="s">
        <v>3254</v>
      </c>
      <c r="I474" s="10">
        <v>0.27320000500000002</v>
      </c>
      <c r="J474" s="10">
        <v>0</v>
      </c>
      <c r="K474" s="10">
        <v>0.922999978</v>
      </c>
      <c r="L474" s="10">
        <v>7.6999999999999999E-2</v>
      </c>
      <c r="M474" s="1" t="s">
        <v>3255</v>
      </c>
      <c r="N474" s="1" t="s">
        <v>4330</v>
      </c>
      <c r="AM474" s="10" t="e">
        <f>IF(F474&lt;&gt;0,#REF!,0)</f>
        <v>#REF!</v>
      </c>
    </row>
    <row r="475" spans="1:39" x14ac:dyDescent="0.25">
      <c r="A475" s="1" t="s">
        <v>70</v>
      </c>
      <c r="B475" s="1">
        <v>6</v>
      </c>
      <c r="C475" s="1">
        <v>156</v>
      </c>
      <c r="D475" s="1" t="s">
        <v>77</v>
      </c>
      <c r="E475" s="1" t="s">
        <v>78</v>
      </c>
      <c r="F475" s="8">
        <v>1</v>
      </c>
      <c r="G475" s="9">
        <v>1</v>
      </c>
      <c r="H475" s="1" t="s">
        <v>3950</v>
      </c>
      <c r="I475" s="10">
        <v>0</v>
      </c>
      <c r="J475" s="10">
        <v>0</v>
      </c>
      <c r="K475" s="10">
        <v>1</v>
      </c>
      <c r="L475" s="10">
        <v>0</v>
      </c>
      <c r="M475" s="1" t="s">
        <v>3255</v>
      </c>
      <c r="N475" s="1" t="s">
        <v>4331</v>
      </c>
      <c r="AM475" s="10" t="e">
        <f>IF(F475&lt;&gt;0,#REF!,0)</f>
        <v>#REF!</v>
      </c>
    </row>
    <row r="476" spans="1:39" x14ac:dyDescent="0.25">
      <c r="A476" s="1" t="s">
        <v>70</v>
      </c>
      <c r="B476" s="1">
        <v>8</v>
      </c>
      <c r="C476" s="1">
        <v>309</v>
      </c>
      <c r="D476" s="1" t="s">
        <v>4332</v>
      </c>
      <c r="E476" s="1" t="s">
        <v>4333</v>
      </c>
      <c r="F476" s="8">
        <v>1</v>
      </c>
      <c r="G476" s="9">
        <v>2</v>
      </c>
      <c r="H476" s="1" t="s">
        <v>3254</v>
      </c>
      <c r="I476" s="10">
        <v>0.67049998</v>
      </c>
      <c r="J476" s="10">
        <v>0</v>
      </c>
      <c r="K476" s="10">
        <v>0.77999997099999996</v>
      </c>
      <c r="L476" s="10">
        <v>0.219999999</v>
      </c>
      <c r="M476" s="1" t="s">
        <v>3260</v>
      </c>
      <c r="N476" s="1" t="s">
        <v>4334</v>
      </c>
      <c r="AM476" s="10" t="e">
        <f>IF(F476&lt;&gt;0,#REF!,0)</f>
        <v>#REF!</v>
      </c>
    </row>
    <row r="477" spans="1:39" x14ac:dyDescent="0.25">
      <c r="A477" s="1" t="s">
        <v>70</v>
      </c>
      <c r="B477" s="1">
        <v>4</v>
      </c>
      <c r="C477" s="1">
        <v>77</v>
      </c>
      <c r="D477" s="1" t="s">
        <v>81</v>
      </c>
      <c r="E477" s="1" t="s">
        <v>82</v>
      </c>
      <c r="F477" s="8">
        <v>1</v>
      </c>
      <c r="G477" s="9">
        <v>1</v>
      </c>
      <c r="H477" s="1" t="s">
        <v>3254</v>
      </c>
      <c r="I477" s="10">
        <v>0.38179999599999997</v>
      </c>
      <c r="J477" s="10">
        <v>0</v>
      </c>
      <c r="K477" s="10">
        <v>0.79400002999999997</v>
      </c>
      <c r="L477" s="10">
        <v>0.20599999999999999</v>
      </c>
      <c r="M477" s="1" t="s">
        <v>3255</v>
      </c>
      <c r="N477" s="1" t="s">
        <v>4335</v>
      </c>
      <c r="AM477" s="10" t="e">
        <f>IF(F477&lt;&gt;0,#REF!,0)</f>
        <v>#REF!</v>
      </c>
    </row>
    <row r="478" spans="1:39" x14ac:dyDescent="0.25">
      <c r="A478" s="1" t="s">
        <v>70</v>
      </c>
      <c r="B478" s="1">
        <v>6</v>
      </c>
      <c r="C478" s="1">
        <v>158</v>
      </c>
      <c r="D478" s="1" t="s">
        <v>83</v>
      </c>
      <c r="E478" s="1" t="s">
        <v>84</v>
      </c>
      <c r="F478" s="8">
        <v>1</v>
      </c>
      <c r="G478" s="9">
        <v>1</v>
      </c>
      <c r="H478" s="1" t="s">
        <v>3950</v>
      </c>
      <c r="I478" s="10">
        <v>0.40189999300000001</v>
      </c>
      <c r="J478" s="10">
        <v>9.6000001000000001E-2</v>
      </c>
      <c r="K478" s="10">
        <v>0.685000002</v>
      </c>
      <c r="L478" s="10">
        <v>0.218999997</v>
      </c>
      <c r="M478" s="1" t="s">
        <v>3260</v>
      </c>
      <c r="N478" s="1" t="s">
        <v>4336</v>
      </c>
      <c r="AM478" s="10" t="e">
        <f>IF(F478&lt;&gt;0,#REF!,0)</f>
        <v>#REF!</v>
      </c>
    </row>
    <row r="479" spans="1:39" x14ac:dyDescent="0.25">
      <c r="A479" s="1" t="s">
        <v>70</v>
      </c>
      <c r="B479" s="1">
        <v>6</v>
      </c>
      <c r="C479" s="1">
        <v>159</v>
      </c>
      <c r="D479" s="1" t="s">
        <v>85</v>
      </c>
      <c r="E479" s="1" t="s">
        <v>86</v>
      </c>
      <c r="F479" s="8">
        <v>1</v>
      </c>
      <c r="G479" s="9">
        <v>1</v>
      </c>
      <c r="H479" s="1" t="s">
        <v>3254</v>
      </c>
      <c r="I479" s="10">
        <v>-0.29600000399999998</v>
      </c>
      <c r="J479" s="10">
        <v>8.3999999000000006E-2</v>
      </c>
      <c r="K479" s="10">
        <v>0.916000009</v>
      </c>
      <c r="L479" s="10">
        <v>0</v>
      </c>
      <c r="M479" s="1" t="s">
        <v>3304</v>
      </c>
      <c r="N479" s="1" t="s">
        <v>4337</v>
      </c>
      <c r="AM479" s="10" t="e">
        <f>IF(F479&lt;&gt;0,#REF!,0)</f>
        <v>#REF!</v>
      </c>
    </row>
    <row r="480" spans="1:39" x14ac:dyDescent="0.25">
      <c r="A480" s="1" t="s">
        <v>70</v>
      </c>
      <c r="B480" s="1">
        <v>7</v>
      </c>
      <c r="C480" s="1">
        <v>255</v>
      </c>
      <c r="D480" s="1" t="s">
        <v>4338</v>
      </c>
      <c r="E480" s="1" t="s">
        <v>4339</v>
      </c>
      <c r="F480" s="8">
        <v>1</v>
      </c>
      <c r="G480" s="9">
        <v>1</v>
      </c>
      <c r="H480" s="1" t="s">
        <v>3254</v>
      </c>
      <c r="I480" s="10">
        <v>0</v>
      </c>
      <c r="J480" s="10">
        <v>0</v>
      </c>
      <c r="K480" s="10">
        <v>1</v>
      </c>
      <c r="L480" s="10">
        <v>0</v>
      </c>
      <c r="M480" s="1" t="s">
        <v>3255</v>
      </c>
      <c r="N480" s="1" t="s">
        <v>4340</v>
      </c>
      <c r="AM480" s="10" t="e">
        <f>IF(F480&lt;&gt;0,#REF!,0)</f>
        <v>#REF!</v>
      </c>
    </row>
    <row r="481" spans="1:39" x14ac:dyDescent="0.25">
      <c r="A481" s="1" t="s">
        <v>70</v>
      </c>
      <c r="B481" s="1">
        <v>6</v>
      </c>
      <c r="C481" s="1">
        <v>157</v>
      </c>
      <c r="D481" s="1" t="s">
        <v>91</v>
      </c>
      <c r="E481" s="1" t="s">
        <v>92</v>
      </c>
      <c r="F481" s="8">
        <v>1</v>
      </c>
      <c r="G481" s="9">
        <v>2</v>
      </c>
      <c r="H481" s="1" t="s">
        <v>3950</v>
      </c>
      <c r="I481" s="10">
        <v>0.58590000900000005</v>
      </c>
      <c r="J481" s="10">
        <v>0</v>
      </c>
      <c r="K481" s="10">
        <v>0.86599999699999997</v>
      </c>
      <c r="L481" s="10">
        <v>0.13400000300000001</v>
      </c>
      <c r="M481" s="1" t="s">
        <v>3260</v>
      </c>
      <c r="N481" s="1" t="s">
        <v>4341</v>
      </c>
      <c r="AM481" s="10" t="e">
        <f>IF(F481&lt;&gt;0,#REF!,0)</f>
        <v>#REF!</v>
      </c>
    </row>
    <row r="482" spans="1:39" x14ac:dyDescent="0.25">
      <c r="A482" s="1" t="s">
        <v>70</v>
      </c>
      <c r="B482" s="1">
        <v>2</v>
      </c>
      <c r="C482" s="1">
        <v>38</v>
      </c>
      <c r="D482" s="1" t="s">
        <v>93</v>
      </c>
      <c r="E482" s="1" t="s">
        <v>94</v>
      </c>
      <c r="F482" s="8">
        <v>1</v>
      </c>
      <c r="G482" s="9">
        <v>2</v>
      </c>
      <c r="H482" s="1" t="s">
        <v>3254</v>
      </c>
      <c r="I482" s="10">
        <v>-0.890999973</v>
      </c>
      <c r="J482" s="10">
        <v>0.39399999400000002</v>
      </c>
      <c r="K482" s="10">
        <v>0.54600000400000004</v>
      </c>
      <c r="L482" s="10">
        <v>5.9999998999999998E-2</v>
      </c>
      <c r="M482" s="1" t="s">
        <v>3304</v>
      </c>
      <c r="N482" s="1" t="s">
        <v>4342</v>
      </c>
      <c r="AM482" s="10" t="e">
        <f>IF(F482&lt;&gt;0,#REF!,0)</f>
        <v>#REF!</v>
      </c>
    </row>
    <row r="483" spans="1:39" x14ac:dyDescent="0.25">
      <c r="A483" s="1" t="s">
        <v>70</v>
      </c>
      <c r="B483" s="1">
        <v>6</v>
      </c>
      <c r="C483" s="1">
        <v>147</v>
      </c>
      <c r="D483" s="1" t="s">
        <v>95</v>
      </c>
      <c r="E483" s="1" t="s">
        <v>96</v>
      </c>
      <c r="F483" s="8">
        <v>1</v>
      </c>
      <c r="G483" s="9">
        <v>1</v>
      </c>
      <c r="H483" s="1" t="s">
        <v>3254</v>
      </c>
      <c r="I483" s="10">
        <v>0.27320000500000002</v>
      </c>
      <c r="J483" s="10">
        <v>0</v>
      </c>
      <c r="K483" s="10">
        <v>0.88999998599999997</v>
      </c>
      <c r="L483" s="10">
        <v>0.109999999</v>
      </c>
      <c r="M483" s="1" t="s">
        <v>3260</v>
      </c>
      <c r="N483" s="1" t="s">
        <v>4343</v>
      </c>
      <c r="AM483" s="10" t="e">
        <f>IF(F483&lt;&gt;0,#REF!,0)</f>
        <v>#REF!</v>
      </c>
    </row>
    <row r="484" spans="1:39" x14ac:dyDescent="0.25">
      <c r="A484" s="1" t="s">
        <v>70</v>
      </c>
      <c r="B484" s="1">
        <v>3</v>
      </c>
      <c r="C484" s="1">
        <v>67</v>
      </c>
      <c r="D484" s="1" t="s">
        <v>101</v>
      </c>
      <c r="E484" s="1" t="s">
        <v>102</v>
      </c>
      <c r="F484" s="8">
        <v>1</v>
      </c>
      <c r="G484" s="9">
        <v>1</v>
      </c>
      <c r="H484" s="1" t="s">
        <v>3950</v>
      </c>
      <c r="I484" s="10">
        <v>0</v>
      </c>
      <c r="J484" s="10">
        <v>0</v>
      </c>
      <c r="K484" s="10">
        <v>1</v>
      </c>
      <c r="L484" s="10">
        <v>0</v>
      </c>
      <c r="M484" s="1" t="s">
        <v>3255</v>
      </c>
      <c r="N484" s="1" t="s">
        <v>4344</v>
      </c>
      <c r="AM484" s="10" t="e">
        <f>IF(F484&lt;&gt;0,#REF!,0)</f>
        <v>#REF!</v>
      </c>
    </row>
    <row r="485" spans="1:39" x14ac:dyDescent="0.25">
      <c r="A485" s="1" t="s">
        <v>70</v>
      </c>
      <c r="B485" s="1">
        <v>8</v>
      </c>
      <c r="C485" s="1">
        <v>294</v>
      </c>
      <c r="D485" s="1" t="s">
        <v>103</v>
      </c>
      <c r="E485" s="1" t="s">
        <v>104</v>
      </c>
      <c r="F485" s="8">
        <v>1</v>
      </c>
      <c r="G485" s="9">
        <v>1</v>
      </c>
      <c r="H485" s="1" t="s">
        <v>3950</v>
      </c>
      <c r="I485" s="10">
        <v>-0.73509997100000002</v>
      </c>
      <c r="J485" s="10">
        <v>0.437000006</v>
      </c>
      <c r="K485" s="10">
        <v>0.56300002299999996</v>
      </c>
      <c r="L485" s="10">
        <v>0</v>
      </c>
      <c r="M485" s="1" t="s">
        <v>3304</v>
      </c>
      <c r="N485" s="1" t="s">
        <v>4345</v>
      </c>
      <c r="AM485" s="10" t="e">
        <f>IF(F485&lt;&gt;0,#REF!,0)</f>
        <v>#REF!</v>
      </c>
    </row>
    <row r="486" spans="1:39" x14ac:dyDescent="0.25">
      <c r="A486" s="1" t="s">
        <v>70</v>
      </c>
      <c r="B486" s="1">
        <v>6</v>
      </c>
      <c r="C486" s="1">
        <v>161</v>
      </c>
      <c r="D486" s="1" t="s">
        <v>105</v>
      </c>
      <c r="E486" s="1" t="s">
        <v>106</v>
      </c>
      <c r="F486" s="8">
        <v>1</v>
      </c>
      <c r="G486" s="9">
        <v>1</v>
      </c>
      <c r="H486" s="1" t="s">
        <v>3254</v>
      </c>
      <c r="I486" s="10">
        <v>0.226300001</v>
      </c>
      <c r="J486" s="10">
        <v>0</v>
      </c>
      <c r="K486" s="10">
        <v>0.944000006</v>
      </c>
      <c r="L486" s="10">
        <v>5.6000002E-2</v>
      </c>
      <c r="M486" s="1" t="s">
        <v>3260</v>
      </c>
      <c r="N486" s="1" t="s">
        <v>4346</v>
      </c>
      <c r="AM486" s="10" t="e">
        <f>IF(F486&lt;&gt;0,#REF!,0)</f>
        <v>#REF!</v>
      </c>
    </row>
    <row r="487" spans="1:39" x14ac:dyDescent="0.25">
      <c r="A487" s="1" t="s">
        <v>70</v>
      </c>
      <c r="B487" s="1">
        <v>8</v>
      </c>
      <c r="C487" s="1">
        <v>257</v>
      </c>
      <c r="D487" s="1" t="s">
        <v>107</v>
      </c>
      <c r="E487" s="1" t="s">
        <v>108</v>
      </c>
      <c r="F487" s="8">
        <v>1</v>
      </c>
      <c r="G487" s="9">
        <v>1</v>
      </c>
      <c r="H487" s="1" t="s">
        <v>3254</v>
      </c>
      <c r="I487" s="10">
        <v>0</v>
      </c>
      <c r="J487" s="10">
        <v>0</v>
      </c>
      <c r="K487" s="10">
        <v>1</v>
      </c>
      <c r="L487" s="10">
        <v>0</v>
      </c>
      <c r="M487" s="1" t="s">
        <v>3255</v>
      </c>
      <c r="N487" s="1" t="s">
        <v>4347</v>
      </c>
      <c r="AM487" s="10" t="e">
        <f>IF(F487&lt;&gt;0,#REF!,0)</f>
        <v>#REF!</v>
      </c>
    </row>
    <row r="488" spans="1:39" x14ac:dyDescent="0.25">
      <c r="A488" s="1" t="s">
        <v>70</v>
      </c>
      <c r="B488" s="1">
        <v>6</v>
      </c>
      <c r="C488" s="1">
        <v>154</v>
      </c>
      <c r="D488" s="1" t="s">
        <v>109</v>
      </c>
      <c r="E488" s="1" t="s">
        <v>110</v>
      </c>
      <c r="F488" s="8">
        <v>1</v>
      </c>
      <c r="G488" s="9">
        <v>1</v>
      </c>
      <c r="H488" s="1" t="s">
        <v>3950</v>
      </c>
      <c r="I488" s="10">
        <v>0</v>
      </c>
      <c r="J488" s="10">
        <v>0</v>
      </c>
      <c r="K488" s="10">
        <v>1</v>
      </c>
      <c r="L488" s="10">
        <v>0</v>
      </c>
      <c r="M488" s="1" t="s">
        <v>3260</v>
      </c>
      <c r="N488" s="1" t="s">
        <v>4348</v>
      </c>
      <c r="AM488" s="10" t="e">
        <f>IF(F488&lt;&gt;0,#REF!,0)</f>
        <v>#REF!</v>
      </c>
    </row>
    <row r="489" spans="1:39" x14ac:dyDescent="0.25">
      <c r="A489" s="1" t="s">
        <v>70</v>
      </c>
      <c r="B489" s="1">
        <v>4</v>
      </c>
      <c r="C489" s="1">
        <v>76</v>
      </c>
      <c r="D489" s="1" t="s">
        <v>113</v>
      </c>
      <c r="E489" s="1" t="s">
        <v>114</v>
      </c>
      <c r="F489" s="8">
        <v>1</v>
      </c>
      <c r="G489" s="9">
        <v>1</v>
      </c>
      <c r="H489" s="1" t="s">
        <v>3950</v>
      </c>
      <c r="I489" s="10">
        <v>-0.102700002</v>
      </c>
      <c r="J489" s="10">
        <v>0.155000001</v>
      </c>
      <c r="K489" s="10">
        <v>0.713999987</v>
      </c>
      <c r="L489" s="10">
        <v>0.13099999700000001</v>
      </c>
      <c r="M489" s="1" t="s">
        <v>3255</v>
      </c>
      <c r="N489" s="1" t="s">
        <v>4349</v>
      </c>
      <c r="AM489" s="10" t="e">
        <f>IF(F489&lt;&gt;0,#REF!,0)</f>
        <v>#REF!</v>
      </c>
    </row>
    <row r="490" spans="1:39" x14ac:dyDescent="0.25">
      <c r="A490" s="1" t="s">
        <v>70</v>
      </c>
      <c r="B490" s="1">
        <v>2</v>
      </c>
      <c r="C490" s="1">
        <v>46</v>
      </c>
      <c r="D490" s="1" t="s">
        <v>115</v>
      </c>
      <c r="E490" s="1" t="s">
        <v>116</v>
      </c>
      <c r="F490" s="8">
        <v>1</v>
      </c>
      <c r="G490" s="9">
        <v>1</v>
      </c>
      <c r="H490" s="1" t="s">
        <v>3254</v>
      </c>
      <c r="I490" s="10">
        <v>0</v>
      </c>
      <c r="J490" s="10">
        <v>0</v>
      </c>
      <c r="K490" s="10">
        <v>1</v>
      </c>
      <c r="L490" s="10">
        <v>0</v>
      </c>
      <c r="M490" s="1" t="s">
        <v>3255</v>
      </c>
      <c r="N490" s="1" t="s">
        <v>4350</v>
      </c>
      <c r="AM490" s="10" t="e">
        <f>IF(F490&lt;&gt;0,#REF!,0)</f>
        <v>#REF!</v>
      </c>
    </row>
    <row r="491" spans="1:39" x14ac:dyDescent="0.25">
      <c r="A491" s="1" t="s">
        <v>70</v>
      </c>
      <c r="B491" s="1">
        <v>4</v>
      </c>
      <c r="C491" s="1">
        <v>79</v>
      </c>
      <c r="D491" s="1" t="s">
        <v>117</v>
      </c>
      <c r="E491" s="1" t="s">
        <v>118</v>
      </c>
      <c r="F491" s="8">
        <v>1</v>
      </c>
      <c r="G491" s="9">
        <v>1</v>
      </c>
      <c r="H491" s="1" t="s">
        <v>3950</v>
      </c>
      <c r="I491" s="10">
        <v>0.34000000400000002</v>
      </c>
      <c r="J491" s="10">
        <v>0</v>
      </c>
      <c r="K491" s="10">
        <v>0.894999981</v>
      </c>
      <c r="L491" s="10">
        <v>0.104999997</v>
      </c>
      <c r="M491" s="1" t="s">
        <v>3255</v>
      </c>
      <c r="N491" s="1" t="s">
        <v>4351</v>
      </c>
      <c r="AM491" s="10" t="e">
        <f>IF(F491&lt;&gt;0,#REF!,0)</f>
        <v>#REF!</v>
      </c>
    </row>
    <row r="492" spans="1:39" x14ac:dyDescent="0.25">
      <c r="A492" s="1" t="s">
        <v>70</v>
      </c>
      <c r="B492" s="1">
        <v>6</v>
      </c>
      <c r="C492" s="1">
        <v>138</v>
      </c>
      <c r="D492" s="1" t="s">
        <v>119</v>
      </c>
      <c r="E492" s="1" t="s">
        <v>120</v>
      </c>
      <c r="F492" s="8">
        <v>1</v>
      </c>
      <c r="G492" s="9">
        <v>4</v>
      </c>
      <c r="H492" s="1" t="s">
        <v>3254</v>
      </c>
      <c r="I492" s="10">
        <v>-0.34000000400000002</v>
      </c>
      <c r="J492" s="10">
        <v>8.2000002000000002E-2</v>
      </c>
      <c r="K492" s="10">
        <v>0.87300002600000004</v>
      </c>
      <c r="L492" s="10">
        <v>4.5000001999999997E-2</v>
      </c>
      <c r="M492" s="1" t="s">
        <v>3304</v>
      </c>
      <c r="N492" s="1" t="s">
        <v>4352</v>
      </c>
      <c r="AM492" s="10" t="e">
        <f>IF(F492&lt;&gt;0,#REF!,0)</f>
        <v>#REF!</v>
      </c>
    </row>
    <row r="493" spans="1:39" x14ac:dyDescent="0.25">
      <c r="A493" s="1" t="s">
        <v>70</v>
      </c>
      <c r="B493" s="1">
        <v>8</v>
      </c>
      <c r="C493" s="1">
        <v>343</v>
      </c>
      <c r="D493" s="1" t="s">
        <v>121</v>
      </c>
      <c r="E493" s="1" t="s">
        <v>122</v>
      </c>
      <c r="F493" s="8">
        <v>1</v>
      </c>
      <c r="G493" s="9">
        <v>4</v>
      </c>
      <c r="H493" s="1" t="s">
        <v>3254</v>
      </c>
      <c r="I493" s="10">
        <v>0</v>
      </c>
      <c r="J493" s="10">
        <v>0</v>
      </c>
      <c r="K493" s="10">
        <v>1</v>
      </c>
      <c r="L493" s="10">
        <v>0</v>
      </c>
      <c r="M493" s="1" t="s">
        <v>3255</v>
      </c>
      <c r="N493" s="1" t="s">
        <v>4353</v>
      </c>
      <c r="AM493" s="10" t="e">
        <f>IF(F493&lt;&gt;0,#REF!,0)</f>
        <v>#REF!</v>
      </c>
    </row>
    <row r="494" spans="1:39" x14ac:dyDescent="0.25">
      <c r="A494" s="1" t="s">
        <v>70</v>
      </c>
      <c r="B494" s="1">
        <v>8</v>
      </c>
      <c r="C494" s="1">
        <v>368</v>
      </c>
      <c r="D494" s="1" t="s">
        <v>125</v>
      </c>
      <c r="E494" s="1" t="s">
        <v>126</v>
      </c>
      <c r="F494" s="8">
        <v>1</v>
      </c>
      <c r="G494" s="9">
        <v>1</v>
      </c>
      <c r="H494" s="1" t="s">
        <v>3254</v>
      </c>
      <c r="I494" s="10">
        <v>5.1600001999999999E-2</v>
      </c>
      <c r="J494" s="10">
        <v>4.1000001000000001E-2</v>
      </c>
      <c r="K494" s="10">
        <v>0.91299998800000004</v>
      </c>
      <c r="L494" s="10">
        <v>4.5999999999999999E-2</v>
      </c>
      <c r="M494" s="1" t="s">
        <v>3255</v>
      </c>
      <c r="N494" s="1" t="s">
        <v>4354</v>
      </c>
      <c r="AM494" s="10" t="e">
        <f>IF(F494&lt;&gt;0,#REF!,0)</f>
        <v>#REF!</v>
      </c>
    </row>
    <row r="495" spans="1:39" x14ac:dyDescent="0.25">
      <c r="A495" s="1" t="s">
        <v>130</v>
      </c>
      <c r="B495" s="1">
        <v>4</v>
      </c>
      <c r="C495" s="1">
        <v>93</v>
      </c>
      <c r="D495" s="1" t="s">
        <v>131</v>
      </c>
      <c r="E495" s="1" t="s">
        <v>132</v>
      </c>
      <c r="F495" s="8">
        <v>1</v>
      </c>
      <c r="G495" s="9">
        <v>2</v>
      </c>
      <c r="H495" s="1" t="s">
        <v>3254</v>
      </c>
      <c r="I495" s="10">
        <v>0</v>
      </c>
      <c r="J495" s="10">
        <v>0</v>
      </c>
      <c r="K495" s="10">
        <v>1</v>
      </c>
      <c r="L495" s="10">
        <v>0</v>
      </c>
      <c r="M495" s="1" t="s">
        <v>3255</v>
      </c>
      <c r="N495" s="1" t="s">
        <v>4355</v>
      </c>
      <c r="AM495" s="10" t="e">
        <f>IF(F495&lt;&gt;0,#REF!,0)</f>
        <v>#REF!</v>
      </c>
    </row>
    <row r="496" spans="1:39" x14ac:dyDescent="0.25">
      <c r="A496" s="1" t="s">
        <v>130</v>
      </c>
      <c r="B496" s="1">
        <v>17</v>
      </c>
      <c r="C496" s="1">
        <v>539</v>
      </c>
      <c r="D496" s="1" t="s">
        <v>133</v>
      </c>
      <c r="E496" s="1" t="s">
        <v>134</v>
      </c>
      <c r="F496" s="8">
        <v>1</v>
      </c>
      <c r="G496" s="9">
        <v>1</v>
      </c>
      <c r="H496" s="1" t="s">
        <v>3254</v>
      </c>
      <c r="I496" s="10">
        <v>0</v>
      </c>
      <c r="J496" s="10">
        <v>0</v>
      </c>
      <c r="K496" s="10">
        <v>1</v>
      </c>
      <c r="L496" s="10">
        <v>0</v>
      </c>
      <c r="M496" s="1" t="s">
        <v>3255</v>
      </c>
      <c r="N496" s="1" t="s">
        <v>4356</v>
      </c>
      <c r="AM496" s="10" t="e">
        <f>IF(F496&lt;&gt;0,#REF!,0)</f>
        <v>#REF!</v>
      </c>
    </row>
    <row r="497" spans="1:39" x14ac:dyDescent="0.25">
      <c r="A497" s="1" t="s">
        <v>130</v>
      </c>
      <c r="B497" s="1">
        <v>5</v>
      </c>
      <c r="C497" s="1">
        <v>120</v>
      </c>
      <c r="D497" s="1" t="s">
        <v>135</v>
      </c>
      <c r="E497" s="1" t="s">
        <v>136</v>
      </c>
      <c r="F497" s="8">
        <v>1</v>
      </c>
      <c r="G497" s="9">
        <v>1</v>
      </c>
      <c r="H497" s="1" t="s">
        <v>3950</v>
      </c>
      <c r="I497" s="10">
        <v>0</v>
      </c>
      <c r="J497" s="10">
        <v>0</v>
      </c>
      <c r="K497" s="10">
        <v>1</v>
      </c>
      <c r="L497" s="10">
        <v>0</v>
      </c>
      <c r="M497" s="1" t="s">
        <v>3255</v>
      </c>
      <c r="N497" s="1" t="s">
        <v>4357</v>
      </c>
      <c r="AM497" s="10" t="e">
        <f>IF(F497&lt;&gt;0,#REF!,0)</f>
        <v>#REF!</v>
      </c>
    </row>
    <row r="498" spans="1:39" x14ac:dyDescent="0.25">
      <c r="A498" s="1" t="s">
        <v>130</v>
      </c>
      <c r="B498" s="1">
        <v>6</v>
      </c>
      <c r="C498" s="1">
        <v>162</v>
      </c>
      <c r="D498" s="1" t="s">
        <v>137</v>
      </c>
      <c r="E498" s="1" t="s">
        <v>138</v>
      </c>
      <c r="F498" s="8">
        <v>1</v>
      </c>
      <c r="G498" s="9">
        <v>2</v>
      </c>
      <c r="H498" s="1" t="s">
        <v>3254</v>
      </c>
      <c r="I498" s="10">
        <v>0</v>
      </c>
      <c r="J498" s="10">
        <v>0</v>
      </c>
      <c r="K498" s="10">
        <v>1</v>
      </c>
      <c r="L498" s="10">
        <v>0</v>
      </c>
      <c r="M498" s="1" t="s">
        <v>3255</v>
      </c>
      <c r="N498" s="1" t="s">
        <v>4358</v>
      </c>
      <c r="AM498" s="10" t="e">
        <f>IF(F498&lt;&gt;0,#REF!,0)</f>
        <v>#REF!</v>
      </c>
    </row>
    <row r="499" spans="1:39" x14ac:dyDescent="0.25">
      <c r="A499" s="1" t="s">
        <v>130</v>
      </c>
      <c r="B499" s="1">
        <v>27</v>
      </c>
      <c r="C499" s="1">
        <v>978</v>
      </c>
      <c r="D499" s="1" t="s">
        <v>139</v>
      </c>
      <c r="E499" s="1" t="s">
        <v>140</v>
      </c>
      <c r="F499" s="8">
        <v>1</v>
      </c>
      <c r="G499" s="9">
        <v>2</v>
      </c>
      <c r="H499" s="1" t="s">
        <v>3254</v>
      </c>
      <c r="I499" s="10">
        <v>0.47670000800000001</v>
      </c>
      <c r="J499" s="10">
        <v>0</v>
      </c>
      <c r="K499" s="10">
        <v>0.86799997100000004</v>
      </c>
      <c r="L499" s="10">
        <v>0.13199999900000001</v>
      </c>
      <c r="M499" s="1" t="s">
        <v>3304</v>
      </c>
      <c r="N499" s="1" t="s">
        <v>4359</v>
      </c>
      <c r="AM499" s="10" t="e">
        <f>IF(F499&lt;&gt;0,#REF!,0)</f>
        <v>#REF!</v>
      </c>
    </row>
    <row r="500" spans="1:39" x14ac:dyDescent="0.25">
      <c r="A500" s="1" t="s">
        <v>130</v>
      </c>
      <c r="B500" s="1">
        <v>10</v>
      </c>
      <c r="C500" s="1">
        <v>313</v>
      </c>
      <c r="D500" s="1" t="s">
        <v>4360</v>
      </c>
      <c r="E500" s="1" t="s">
        <v>4361</v>
      </c>
      <c r="F500" s="8">
        <v>1</v>
      </c>
      <c r="G500" s="9">
        <v>1</v>
      </c>
      <c r="H500" s="1" t="s">
        <v>3254</v>
      </c>
      <c r="I500" s="10">
        <v>0.42149999700000002</v>
      </c>
      <c r="J500" s="10">
        <v>0</v>
      </c>
      <c r="K500" s="10">
        <v>0.83300000399999996</v>
      </c>
      <c r="L500" s="10">
        <v>0.16699999600000001</v>
      </c>
      <c r="M500" s="1" t="s">
        <v>3255</v>
      </c>
      <c r="N500" s="1" t="s">
        <v>4362</v>
      </c>
      <c r="AM500" s="10" t="e">
        <f>IF(F500&lt;&gt;0,#REF!,0)</f>
        <v>#REF!</v>
      </c>
    </row>
    <row r="501" spans="1:39" x14ac:dyDescent="0.25">
      <c r="A501" s="1" t="s">
        <v>130</v>
      </c>
      <c r="B501" s="1">
        <v>4</v>
      </c>
      <c r="C501" s="1">
        <v>94</v>
      </c>
      <c r="D501" s="1" t="s">
        <v>145</v>
      </c>
      <c r="E501" s="1" t="s">
        <v>146</v>
      </c>
      <c r="F501" s="8">
        <v>1</v>
      </c>
      <c r="G501" s="9">
        <v>1</v>
      </c>
      <c r="H501" s="1" t="s">
        <v>3950</v>
      </c>
      <c r="I501" s="10">
        <v>0.55739998800000001</v>
      </c>
      <c r="J501" s="10">
        <v>0</v>
      </c>
      <c r="K501" s="10">
        <v>0.80500000699999996</v>
      </c>
      <c r="L501" s="10">
        <v>0.19499999300000001</v>
      </c>
      <c r="M501" s="1" t="s">
        <v>3260</v>
      </c>
      <c r="N501" s="1" t="s">
        <v>4363</v>
      </c>
      <c r="AM501" s="10" t="e">
        <f>IF(F501&lt;&gt;0,#REF!,0)</f>
        <v>#REF!</v>
      </c>
    </row>
    <row r="502" spans="1:39" x14ac:dyDescent="0.25">
      <c r="A502" s="1" t="s">
        <v>130</v>
      </c>
      <c r="B502" s="1">
        <v>19</v>
      </c>
      <c r="C502" s="1">
        <v>645</v>
      </c>
      <c r="D502" s="1" t="s">
        <v>149</v>
      </c>
      <c r="E502" s="1" t="s">
        <v>150</v>
      </c>
      <c r="F502" s="8">
        <v>1</v>
      </c>
      <c r="G502" s="9">
        <v>1</v>
      </c>
      <c r="H502" s="1" t="s">
        <v>3254</v>
      </c>
      <c r="I502" s="10">
        <v>0</v>
      </c>
      <c r="J502" s="10">
        <v>0</v>
      </c>
      <c r="K502" s="10">
        <v>1</v>
      </c>
      <c r="L502" s="10">
        <v>0</v>
      </c>
      <c r="M502" s="1" t="s">
        <v>3255</v>
      </c>
      <c r="N502" s="1" t="s">
        <v>4364</v>
      </c>
      <c r="AM502" s="10" t="e">
        <f>IF(F502&lt;&gt;0,#REF!,0)</f>
        <v>#REF!</v>
      </c>
    </row>
    <row r="503" spans="1:39" x14ac:dyDescent="0.25">
      <c r="A503" s="1" t="s">
        <v>130</v>
      </c>
      <c r="B503" s="1">
        <v>18</v>
      </c>
      <c r="C503" s="1">
        <v>614</v>
      </c>
      <c r="D503" s="1" t="s">
        <v>4365</v>
      </c>
      <c r="E503" s="1" t="s">
        <v>4366</v>
      </c>
      <c r="F503" s="8">
        <v>1</v>
      </c>
      <c r="G503" s="9">
        <v>1</v>
      </c>
      <c r="H503" s="1" t="s">
        <v>3254</v>
      </c>
      <c r="I503" s="10">
        <v>0.20229999700000001</v>
      </c>
      <c r="J503" s="10">
        <v>8.6999996999999996E-2</v>
      </c>
      <c r="K503" s="10">
        <v>0.76399999900000004</v>
      </c>
      <c r="L503" s="10">
        <v>0.14900000399999999</v>
      </c>
      <c r="M503" s="1" t="s">
        <v>3255</v>
      </c>
      <c r="N503" s="1" t="s">
        <v>4367</v>
      </c>
      <c r="AM503" s="10" t="e">
        <f>IF(F503&lt;&gt;0,#REF!,0)</f>
        <v>#REF!</v>
      </c>
    </row>
    <row r="504" spans="1:39" x14ac:dyDescent="0.25">
      <c r="A504" s="1" t="s">
        <v>130</v>
      </c>
      <c r="B504" s="1">
        <v>13</v>
      </c>
      <c r="C504" s="1">
        <v>383</v>
      </c>
      <c r="D504" s="1" t="s">
        <v>159</v>
      </c>
      <c r="E504" s="1" t="s">
        <v>160</v>
      </c>
      <c r="F504" s="8">
        <v>1</v>
      </c>
      <c r="G504" s="9">
        <v>1</v>
      </c>
      <c r="H504" s="1" t="s">
        <v>3950</v>
      </c>
      <c r="I504" s="10">
        <v>0</v>
      </c>
      <c r="J504" s="10">
        <v>0</v>
      </c>
      <c r="K504" s="10">
        <v>1</v>
      </c>
      <c r="L504" s="10">
        <v>0</v>
      </c>
      <c r="M504" s="1" t="s">
        <v>3260</v>
      </c>
      <c r="N504" s="1" t="s">
        <v>4368</v>
      </c>
      <c r="AM504" s="10" t="e">
        <f>IF(F504&lt;&gt;0,#REF!,0)</f>
        <v>#REF!</v>
      </c>
    </row>
    <row r="505" spans="1:39" x14ac:dyDescent="0.25">
      <c r="A505" s="1" t="s">
        <v>130</v>
      </c>
      <c r="B505" s="1">
        <v>26</v>
      </c>
      <c r="C505" s="1">
        <v>965</v>
      </c>
      <c r="D505" s="1" t="s">
        <v>161</v>
      </c>
      <c r="E505" s="1" t="s">
        <v>162</v>
      </c>
      <c r="F505" s="8">
        <v>1</v>
      </c>
      <c r="G505" s="9">
        <v>1</v>
      </c>
      <c r="H505" s="1" t="s">
        <v>3950</v>
      </c>
      <c r="I505" s="10">
        <v>0.55739998800000001</v>
      </c>
      <c r="J505" s="10">
        <v>0</v>
      </c>
      <c r="K505" s="10">
        <v>0.78700000000000003</v>
      </c>
      <c r="L505" s="10">
        <v>0.21299999999999999</v>
      </c>
      <c r="M505" s="1" t="s">
        <v>3260</v>
      </c>
      <c r="N505" s="1" t="s">
        <v>4369</v>
      </c>
      <c r="AM505" s="10" t="e">
        <f>IF(F505&lt;&gt;0,#REF!,0)</f>
        <v>#REF!</v>
      </c>
    </row>
    <row r="506" spans="1:39" x14ac:dyDescent="0.25">
      <c r="A506" s="1" t="s">
        <v>130</v>
      </c>
      <c r="B506" s="1">
        <v>10</v>
      </c>
      <c r="C506" s="1">
        <v>312</v>
      </c>
      <c r="D506" s="1" t="s">
        <v>165</v>
      </c>
      <c r="E506" s="1" t="s">
        <v>166</v>
      </c>
      <c r="F506" s="8">
        <v>1</v>
      </c>
      <c r="G506" s="9">
        <v>1</v>
      </c>
      <c r="H506" s="1" t="s">
        <v>3254</v>
      </c>
      <c r="I506" s="10">
        <v>0</v>
      </c>
      <c r="J506" s="10">
        <v>0</v>
      </c>
      <c r="K506" s="10">
        <v>1</v>
      </c>
      <c r="L506" s="10">
        <v>0</v>
      </c>
      <c r="M506" s="1" t="s">
        <v>3255</v>
      </c>
      <c r="N506" s="1" t="s">
        <v>4370</v>
      </c>
      <c r="AM506" s="10" t="e">
        <f>IF(F506&lt;&gt;0,#REF!,0)</f>
        <v>#REF!</v>
      </c>
    </row>
    <row r="507" spans="1:39" x14ac:dyDescent="0.25">
      <c r="A507" s="1" t="s">
        <v>130</v>
      </c>
      <c r="B507" s="1">
        <v>24</v>
      </c>
      <c r="C507" s="1">
        <v>889</v>
      </c>
      <c r="D507" s="1" t="s">
        <v>169</v>
      </c>
      <c r="E507" s="1" t="s">
        <v>170</v>
      </c>
      <c r="F507" s="8">
        <v>1</v>
      </c>
      <c r="G507" s="9">
        <v>1</v>
      </c>
      <c r="H507" s="1" t="s">
        <v>3950</v>
      </c>
      <c r="I507" s="10">
        <v>-0.51649999599999996</v>
      </c>
      <c r="J507" s="10">
        <v>0.27000001099999998</v>
      </c>
      <c r="K507" s="10">
        <v>0.730000019</v>
      </c>
      <c r="L507" s="10">
        <v>0</v>
      </c>
      <c r="M507" s="1" t="s">
        <v>3260</v>
      </c>
      <c r="N507" s="1" t="s">
        <v>4371</v>
      </c>
      <c r="AM507" s="10" t="e">
        <f>IF(F507&lt;&gt;0,#REF!,0)</f>
        <v>#REF!</v>
      </c>
    </row>
    <row r="508" spans="1:39" x14ac:dyDescent="0.25">
      <c r="A508" s="1" t="s">
        <v>130</v>
      </c>
      <c r="B508" s="1">
        <v>28</v>
      </c>
      <c r="C508" s="1">
        <v>1027</v>
      </c>
      <c r="D508" s="1" t="s">
        <v>171</v>
      </c>
      <c r="E508" s="1" t="s">
        <v>172</v>
      </c>
      <c r="F508" s="8">
        <v>1</v>
      </c>
      <c r="G508" s="9">
        <v>4</v>
      </c>
      <c r="H508" s="1" t="s">
        <v>3254</v>
      </c>
      <c r="I508" s="10">
        <v>0.73509997100000002</v>
      </c>
      <c r="J508" s="10">
        <v>0</v>
      </c>
      <c r="K508" s="10">
        <v>0.74400001800000004</v>
      </c>
      <c r="L508" s="10">
        <v>0.256000012</v>
      </c>
      <c r="M508" s="1" t="s">
        <v>3260</v>
      </c>
      <c r="N508" s="1" t="s">
        <v>4372</v>
      </c>
      <c r="AM508" s="10" t="e">
        <f>IF(F508&lt;&gt;0,#REF!,0)</f>
        <v>#REF!</v>
      </c>
    </row>
    <row r="509" spans="1:39" x14ac:dyDescent="0.25">
      <c r="A509" s="1" t="s">
        <v>130</v>
      </c>
      <c r="B509" s="1">
        <v>26</v>
      </c>
      <c r="C509" s="1">
        <v>942</v>
      </c>
      <c r="D509" s="1" t="s">
        <v>4373</v>
      </c>
      <c r="E509" s="1" t="s">
        <v>4374</v>
      </c>
      <c r="F509" s="8">
        <v>1</v>
      </c>
      <c r="G509" s="9">
        <v>1</v>
      </c>
      <c r="H509" s="1" t="s">
        <v>3950</v>
      </c>
      <c r="I509" s="10">
        <v>2.5800000999999999E-2</v>
      </c>
      <c r="J509" s="10">
        <v>9.4999999000000002E-2</v>
      </c>
      <c r="K509" s="10">
        <v>0.805999994</v>
      </c>
      <c r="L509" s="10">
        <v>9.8999999000000005E-2</v>
      </c>
      <c r="M509" s="1" t="s">
        <v>3260</v>
      </c>
      <c r="N509" s="1" t="s">
        <v>4375</v>
      </c>
      <c r="AM509" s="10" t="e">
        <f>IF(F509&lt;&gt;0,#REF!,0)</f>
        <v>#REF!</v>
      </c>
    </row>
    <row r="510" spans="1:39" x14ac:dyDescent="0.25">
      <c r="A510" s="1" t="s">
        <v>130</v>
      </c>
      <c r="B510" s="1">
        <v>23</v>
      </c>
      <c r="C510" s="1">
        <v>822</v>
      </c>
      <c r="D510" s="1" t="s">
        <v>4376</v>
      </c>
      <c r="E510" s="1" t="s">
        <v>4377</v>
      </c>
      <c r="F510" s="8">
        <v>1</v>
      </c>
      <c r="G510" s="9">
        <v>1</v>
      </c>
      <c r="H510" s="1" t="s">
        <v>3254</v>
      </c>
      <c r="I510" s="10">
        <v>0.73509997100000002</v>
      </c>
      <c r="J510" s="10">
        <v>0</v>
      </c>
      <c r="K510" s="10">
        <v>0.83700001199999996</v>
      </c>
      <c r="L510" s="10">
        <v>0.163000003</v>
      </c>
      <c r="M510" s="1" t="s">
        <v>3255</v>
      </c>
      <c r="N510" s="1" t="s">
        <v>4378</v>
      </c>
      <c r="AM510" s="10" t="e">
        <f>IF(F510&lt;&gt;0,#REF!,0)</f>
        <v>#REF!</v>
      </c>
    </row>
    <row r="511" spans="1:39" x14ac:dyDescent="0.25">
      <c r="A511" s="1" t="s">
        <v>130</v>
      </c>
      <c r="B511" s="1">
        <v>14</v>
      </c>
      <c r="C511" s="1">
        <v>430</v>
      </c>
      <c r="D511" s="1" t="s">
        <v>177</v>
      </c>
      <c r="E511" s="1" t="s">
        <v>178</v>
      </c>
      <c r="F511" s="8">
        <v>1</v>
      </c>
      <c r="G511" s="9">
        <v>2</v>
      </c>
      <c r="H511" s="1" t="s">
        <v>3950</v>
      </c>
      <c r="I511" s="10">
        <v>0</v>
      </c>
      <c r="J511" s="10">
        <v>0</v>
      </c>
      <c r="K511" s="10">
        <v>1</v>
      </c>
      <c r="L511" s="10">
        <v>0</v>
      </c>
      <c r="M511" s="1" t="s">
        <v>3260</v>
      </c>
      <c r="N511" s="1" t="s">
        <v>4379</v>
      </c>
      <c r="AM511" s="10" t="e">
        <f>IF(F511&lt;&gt;0,#REF!,0)</f>
        <v>#REF!</v>
      </c>
    </row>
    <row r="512" spans="1:39" x14ac:dyDescent="0.25">
      <c r="A512" s="1" t="s">
        <v>130</v>
      </c>
      <c r="B512" s="1">
        <v>10</v>
      </c>
      <c r="C512" s="1">
        <v>328</v>
      </c>
      <c r="D512" s="1" t="s">
        <v>4380</v>
      </c>
      <c r="E512" s="1" t="s">
        <v>4381</v>
      </c>
      <c r="F512" s="8">
        <v>1</v>
      </c>
      <c r="G512" s="9">
        <v>1</v>
      </c>
      <c r="H512" s="1" t="s">
        <v>3254</v>
      </c>
      <c r="I512" s="10">
        <v>0.25</v>
      </c>
      <c r="J512" s="10">
        <v>0</v>
      </c>
      <c r="K512" s="10">
        <v>0.88200002899999996</v>
      </c>
      <c r="L512" s="10">
        <v>0.11800000099999999</v>
      </c>
      <c r="M512" s="1" t="s">
        <v>3255</v>
      </c>
      <c r="N512" s="1" t="s">
        <v>4382</v>
      </c>
      <c r="AM512" s="10" t="e">
        <f>IF(F512&lt;&gt;0,#REF!,0)</f>
        <v>#REF!</v>
      </c>
    </row>
    <row r="513" spans="1:39" x14ac:dyDescent="0.25">
      <c r="A513" s="1" t="s">
        <v>130</v>
      </c>
      <c r="B513" s="1">
        <v>10</v>
      </c>
      <c r="C513" s="1">
        <v>305</v>
      </c>
      <c r="D513" s="1" t="s">
        <v>181</v>
      </c>
      <c r="E513" s="1" t="s">
        <v>182</v>
      </c>
      <c r="F513" s="8">
        <v>1</v>
      </c>
      <c r="G513" s="9">
        <v>1</v>
      </c>
      <c r="H513" s="1" t="s">
        <v>3950</v>
      </c>
      <c r="I513" s="10">
        <v>0</v>
      </c>
      <c r="J513" s="10">
        <v>0</v>
      </c>
      <c r="K513" s="10">
        <v>1</v>
      </c>
      <c r="L513" s="10">
        <v>0</v>
      </c>
      <c r="M513" s="1" t="s">
        <v>3260</v>
      </c>
      <c r="N513" s="1" t="s">
        <v>4383</v>
      </c>
      <c r="AM513" s="10" t="e">
        <f>IF(F513&lt;&gt;0,#REF!,0)</f>
        <v>#REF!</v>
      </c>
    </row>
    <row r="514" spans="1:39" x14ac:dyDescent="0.25">
      <c r="A514" s="1" t="s">
        <v>130</v>
      </c>
      <c r="B514" s="1">
        <v>31</v>
      </c>
      <c r="C514" s="1">
        <v>1172</v>
      </c>
      <c r="D514" s="1" t="s">
        <v>183</v>
      </c>
      <c r="E514" s="1" t="s">
        <v>184</v>
      </c>
      <c r="F514" s="8">
        <v>1</v>
      </c>
      <c r="G514" s="9">
        <v>1</v>
      </c>
      <c r="H514" s="1" t="s">
        <v>3950</v>
      </c>
      <c r="I514" s="10">
        <v>0.47670000800000001</v>
      </c>
      <c r="J514" s="10">
        <v>0</v>
      </c>
      <c r="K514" s="10">
        <v>0.78500002599999996</v>
      </c>
      <c r="L514" s="10">
        <v>0.21500000399999999</v>
      </c>
      <c r="M514" s="1" t="s">
        <v>3260</v>
      </c>
      <c r="N514" s="1" t="s">
        <v>4384</v>
      </c>
      <c r="AM514" s="10" t="e">
        <f>IF(F514&lt;&gt;0,#REF!,0)</f>
        <v>#REF!</v>
      </c>
    </row>
    <row r="515" spans="1:39" x14ac:dyDescent="0.25">
      <c r="A515" s="1" t="s">
        <v>130</v>
      </c>
      <c r="B515" s="1">
        <v>18</v>
      </c>
      <c r="C515" s="1">
        <v>594</v>
      </c>
      <c r="D515" s="1" t="s">
        <v>135</v>
      </c>
      <c r="E515" s="1" t="s">
        <v>136</v>
      </c>
      <c r="F515" s="8">
        <v>1</v>
      </c>
      <c r="G515" s="9">
        <v>1</v>
      </c>
      <c r="H515" s="1" t="s">
        <v>3950</v>
      </c>
      <c r="I515" s="10">
        <v>0</v>
      </c>
      <c r="J515" s="10">
        <v>0</v>
      </c>
      <c r="K515" s="10">
        <v>1</v>
      </c>
      <c r="L515" s="10">
        <v>0</v>
      </c>
      <c r="M515" s="1" t="s">
        <v>3260</v>
      </c>
      <c r="N515" s="1" t="s">
        <v>4385</v>
      </c>
      <c r="AM515" s="10" t="e">
        <f>IF(F515&lt;&gt;0,#REF!,0)</f>
        <v>#REF!</v>
      </c>
    </row>
    <row r="516" spans="1:39" x14ac:dyDescent="0.25">
      <c r="A516" s="1" t="s">
        <v>130</v>
      </c>
      <c r="B516" s="1">
        <v>9</v>
      </c>
      <c r="C516" s="1">
        <v>280</v>
      </c>
      <c r="D516" s="1" t="s">
        <v>4386</v>
      </c>
      <c r="E516" s="1" t="s">
        <v>4387</v>
      </c>
      <c r="F516" s="8">
        <v>1</v>
      </c>
      <c r="G516" s="9">
        <v>2</v>
      </c>
      <c r="H516" s="1" t="s">
        <v>3950</v>
      </c>
      <c r="I516" s="10">
        <v>0.15309999899999999</v>
      </c>
      <c r="J516" s="10">
        <v>4.5000001999999997E-2</v>
      </c>
      <c r="K516" s="10">
        <v>0.89800000199999996</v>
      </c>
      <c r="L516" s="10">
        <v>5.7000000000000002E-2</v>
      </c>
      <c r="M516" s="1" t="s">
        <v>3304</v>
      </c>
      <c r="N516" s="1" t="s">
        <v>4388</v>
      </c>
      <c r="AM516" s="10" t="e">
        <f>IF(F516&lt;&gt;0,#REF!,0)</f>
        <v>#REF!</v>
      </c>
    </row>
    <row r="517" spans="1:39" x14ac:dyDescent="0.25">
      <c r="A517" s="1" t="s">
        <v>130</v>
      </c>
      <c r="B517" s="1">
        <v>19</v>
      </c>
      <c r="C517" s="1">
        <v>632</v>
      </c>
      <c r="D517" s="1" t="s">
        <v>189</v>
      </c>
      <c r="E517" s="1" t="s">
        <v>190</v>
      </c>
      <c r="F517" s="8">
        <v>1</v>
      </c>
      <c r="G517" s="9">
        <v>1</v>
      </c>
      <c r="H517" s="1" t="s">
        <v>3254</v>
      </c>
      <c r="I517" s="10">
        <v>0.40189999300000001</v>
      </c>
      <c r="J517" s="10">
        <v>0</v>
      </c>
      <c r="K517" s="10">
        <v>0.902999997</v>
      </c>
      <c r="L517" s="10">
        <v>9.7000003000000001E-2</v>
      </c>
      <c r="M517" s="1" t="s">
        <v>3260</v>
      </c>
      <c r="N517" s="1" t="s">
        <v>4389</v>
      </c>
      <c r="AM517" s="10" t="e">
        <f>IF(F517&lt;&gt;0,#REF!,0)</f>
        <v>#REF!</v>
      </c>
    </row>
    <row r="518" spans="1:39" x14ac:dyDescent="0.25">
      <c r="A518" s="1" t="s">
        <v>130</v>
      </c>
      <c r="B518" s="1">
        <v>9</v>
      </c>
      <c r="C518" s="1">
        <v>288</v>
      </c>
      <c r="D518" s="1" t="s">
        <v>4390</v>
      </c>
      <c r="E518" s="1" t="s">
        <v>4391</v>
      </c>
      <c r="F518" s="8">
        <v>1</v>
      </c>
      <c r="G518" s="9">
        <v>1</v>
      </c>
      <c r="H518" s="1" t="s">
        <v>3950</v>
      </c>
      <c r="I518" s="10">
        <v>2.5800000999999999E-2</v>
      </c>
      <c r="J518" s="10">
        <v>0</v>
      </c>
      <c r="K518" s="10">
        <v>0.952000022</v>
      </c>
      <c r="L518" s="10">
        <v>4.8000000000000001E-2</v>
      </c>
      <c r="M518" s="1" t="s">
        <v>3260</v>
      </c>
      <c r="N518" s="1" t="s">
        <v>4392</v>
      </c>
      <c r="AM518" s="10" t="e">
        <f>IF(F518&lt;&gt;0,#REF!,0)</f>
        <v>#REF!</v>
      </c>
    </row>
    <row r="519" spans="1:39" x14ac:dyDescent="0.25">
      <c r="A519" s="1" t="s">
        <v>130</v>
      </c>
      <c r="B519" s="1">
        <v>32</v>
      </c>
      <c r="C519" s="1">
        <v>1228</v>
      </c>
      <c r="D519" s="1" t="s">
        <v>4393</v>
      </c>
      <c r="E519" s="1" t="s">
        <v>4394</v>
      </c>
      <c r="F519" s="8">
        <v>1</v>
      </c>
      <c r="G519" s="9">
        <v>2</v>
      </c>
      <c r="H519" s="1" t="s">
        <v>3254</v>
      </c>
      <c r="I519" s="10">
        <v>0</v>
      </c>
      <c r="J519" s="10">
        <v>0</v>
      </c>
      <c r="K519" s="10">
        <v>1</v>
      </c>
      <c r="L519" s="10">
        <v>0</v>
      </c>
      <c r="M519" s="1" t="s">
        <v>3260</v>
      </c>
      <c r="N519" s="1" t="s">
        <v>4395</v>
      </c>
      <c r="AM519" s="10" t="e">
        <f>IF(F519&lt;&gt;0,#REF!,0)</f>
        <v>#REF!</v>
      </c>
    </row>
    <row r="520" spans="1:39" x14ac:dyDescent="0.25">
      <c r="A520" s="1" t="s">
        <v>130</v>
      </c>
      <c r="B520" s="1">
        <v>16</v>
      </c>
      <c r="C520" s="1">
        <v>517</v>
      </c>
      <c r="D520" s="1" t="s">
        <v>195</v>
      </c>
      <c r="E520" s="1" t="s">
        <v>196</v>
      </c>
      <c r="F520" s="8">
        <v>1</v>
      </c>
      <c r="G520" s="9">
        <v>1</v>
      </c>
      <c r="H520" s="1" t="s">
        <v>3254</v>
      </c>
      <c r="I520" s="10">
        <v>0.51059997099999999</v>
      </c>
      <c r="J520" s="10">
        <v>0</v>
      </c>
      <c r="K520" s="10">
        <v>0.75099998700000004</v>
      </c>
      <c r="L520" s="10">
        <v>0.248999998</v>
      </c>
      <c r="M520" s="1" t="s">
        <v>3255</v>
      </c>
      <c r="N520" s="1" t="s">
        <v>4396</v>
      </c>
      <c r="AM520" s="10" t="e">
        <f>IF(F520&lt;&gt;0,#REF!,0)</f>
        <v>#REF!</v>
      </c>
    </row>
    <row r="521" spans="1:39" x14ac:dyDescent="0.25">
      <c r="A521" s="1" t="s">
        <v>130</v>
      </c>
      <c r="B521" s="1">
        <v>18</v>
      </c>
      <c r="C521" s="1">
        <v>601</v>
      </c>
      <c r="D521" s="1" t="s">
        <v>197</v>
      </c>
      <c r="E521" s="1" t="s">
        <v>198</v>
      </c>
      <c r="F521" s="8">
        <v>1</v>
      </c>
      <c r="G521" s="9">
        <v>1</v>
      </c>
      <c r="H521" s="1" t="s">
        <v>3950</v>
      </c>
      <c r="I521" s="10">
        <v>0</v>
      </c>
      <c r="J521" s="10">
        <v>0</v>
      </c>
      <c r="K521" s="10">
        <v>1</v>
      </c>
      <c r="L521" s="10">
        <v>0</v>
      </c>
      <c r="M521" s="1" t="s">
        <v>3255</v>
      </c>
      <c r="N521" s="1" t="s">
        <v>4397</v>
      </c>
      <c r="AM521" s="10" t="e">
        <f>IF(F521&lt;&gt;0,#REF!,0)</f>
        <v>#REF!</v>
      </c>
    </row>
    <row r="522" spans="1:39" x14ac:dyDescent="0.25">
      <c r="A522" s="1" t="s">
        <v>130</v>
      </c>
      <c r="B522" s="1">
        <v>9</v>
      </c>
      <c r="C522" s="1">
        <v>265</v>
      </c>
      <c r="D522" s="1" t="s">
        <v>201</v>
      </c>
      <c r="E522" s="1" t="s">
        <v>202</v>
      </c>
      <c r="F522" s="8">
        <v>1</v>
      </c>
      <c r="G522" s="9">
        <v>1</v>
      </c>
      <c r="H522" s="1" t="s">
        <v>3254</v>
      </c>
      <c r="I522" s="10">
        <v>0</v>
      </c>
      <c r="J522" s="10">
        <v>0</v>
      </c>
      <c r="K522" s="10">
        <v>1</v>
      </c>
      <c r="L522" s="10">
        <v>0</v>
      </c>
      <c r="M522" s="1" t="s">
        <v>3255</v>
      </c>
      <c r="N522" s="1" t="s">
        <v>4398</v>
      </c>
      <c r="AM522" s="10" t="e">
        <f>IF(F522&lt;&gt;0,#REF!,0)</f>
        <v>#REF!</v>
      </c>
    </row>
    <row r="523" spans="1:39" x14ac:dyDescent="0.25">
      <c r="A523" s="1" t="s">
        <v>130</v>
      </c>
      <c r="B523" s="1">
        <v>22</v>
      </c>
      <c r="C523" s="1">
        <v>795</v>
      </c>
      <c r="D523" s="1" t="s">
        <v>203</v>
      </c>
      <c r="E523" s="1" t="s">
        <v>204</v>
      </c>
      <c r="F523" s="8">
        <v>1</v>
      </c>
      <c r="G523" s="9">
        <v>1</v>
      </c>
      <c r="H523" s="1" t="s">
        <v>3950</v>
      </c>
      <c r="I523" s="10">
        <v>0.38179999599999997</v>
      </c>
      <c r="J523" s="10">
        <v>0</v>
      </c>
      <c r="K523" s="10">
        <v>0.88499998999999996</v>
      </c>
      <c r="L523" s="10">
        <v>0.115000002</v>
      </c>
      <c r="M523" s="1" t="s">
        <v>3260</v>
      </c>
      <c r="N523" s="1" t="s">
        <v>4399</v>
      </c>
      <c r="AM523" s="10" t="e">
        <f>IF(F523&lt;&gt;0,#REF!,0)</f>
        <v>#REF!</v>
      </c>
    </row>
    <row r="524" spans="1:39" x14ac:dyDescent="0.25">
      <c r="A524" s="1" t="s">
        <v>130</v>
      </c>
      <c r="B524" s="1">
        <v>9</v>
      </c>
      <c r="C524" s="1">
        <v>290</v>
      </c>
      <c r="D524" s="1" t="s">
        <v>205</v>
      </c>
      <c r="E524" s="1" t="s">
        <v>206</v>
      </c>
      <c r="F524" s="8">
        <v>1</v>
      </c>
      <c r="G524" s="9">
        <v>1</v>
      </c>
      <c r="H524" s="1" t="s">
        <v>3950</v>
      </c>
      <c r="I524" s="10">
        <v>0.27320000500000002</v>
      </c>
      <c r="J524" s="10">
        <v>0</v>
      </c>
      <c r="K524" s="10">
        <v>0.81099999</v>
      </c>
      <c r="L524" s="10">
        <v>0.188999996</v>
      </c>
      <c r="M524" s="1" t="s">
        <v>3255</v>
      </c>
      <c r="N524" s="1" t="s">
        <v>4400</v>
      </c>
      <c r="AM524" s="10" t="e">
        <f>IF(F524&lt;&gt;0,#REF!,0)</f>
        <v>#REF!</v>
      </c>
    </row>
    <row r="525" spans="1:39" x14ac:dyDescent="0.25">
      <c r="A525" s="1" t="s">
        <v>130</v>
      </c>
      <c r="B525" s="1">
        <v>17</v>
      </c>
      <c r="C525" s="1">
        <v>546</v>
      </c>
      <c r="D525" s="1" t="s">
        <v>207</v>
      </c>
      <c r="E525" s="1" t="s">
        <v>208</v>
      </c>
      <c r="F525" s="8">
        <v>1</v>
      </c>
      <c r="G525" s="9">
        <v>1</v>
      </c>
      <c r="H525" s="1" t="s">
        <v>3950</v>
      </c>
      <c r="I525" s="10">
        <v>0.64859998200000002</v>
      </c>
      <c r="J525" s="10">
        <v>0</v>
      </c>
      <c r="K525" s="10">
        <v>0.86199998899999997</v>
      </c>
      <c r="L525" s="10">
        <v>0.13799999700000001</v>
      </c>
      <c r="M525" s="1" t="s">
        <v>3260</v>
      </c>
      <c r="N525" s="1" t="s">
        <v>4401</v>
      </c>
      <c r="AM525" s="10" t="e">
        <f>IF(F525&lt;&gt;0,#REF!,0)</f>
        <v>#REF!</v>
      </c>
    </row>
    <row r="526" spans="1:39" x14ac:dyDescent="0.25">
      <c r="A526" s="1" t="s">
        <v>130</v>
      </c>
      <c r="B526" s="1">
        <v>10</v>
      </c>
      <c r="C526" s="1">
        <v>326</v>
      </c>
      <c r="D526" s="1" t="s">
        <v>209</v>
      </c>
      <c r="E526" s="1" t="s">
        <v>210</v>
      </c>
      <c r="F526" s="8">
        <v>1</v>
      </c>
      <c r="G526" s="9">
        <v>1</v>
      </c>
      <c r="H526" s="1" t="s">
        <v>3254</v>
      </c>
      <c r="I526" s="10">
        <v>0</v>
      </c>
      <c r="J526" s="10">
        <v>0</v>
      </c>
      <c r="K526" s="10">
        <v>1</v>
      </c>
      <c r="L526" s="10">
        <v>0</v>
      </c>
      <c r="M526" s="1" t="s">
        <v>3255</v>
      </c>
      <c r="N526" s="1" t="s">
        <v>4402</v>
      </c>
      <c r="AM526" s="10" t="e">
        <f>IF(F526&lt;&gt;0,#REF!,0)</f>
        <v>#REF!</v>
      </c>
    </row>
    <row r="527" spans="1:39" x14ac:dyDescent="0.25">
      <c r="A527" s="1" t="s">
        <v>130</v>
      </c>
      <c r="B527" s="1">
        <v>9</v>
      </c>
      <c r="C527" s="1">
        <v>269</v>
      </c>
      <c r="D527" s="1" t="s">
        <v>211</v>
      </c>
      <c r="E527" s="1" t="s">
        <v>212</v>
      </c>
      <c r="F527" s="8">
        <v>1</v>
      </c>
      <c r="G527" s="9">
        <v>1</v>
      </c>
      <c r="H527" s="1" t="s">
        <v>3950</v>
      </c>
      <c r="I527" s="10">
        <v>0.42149999700000002</v>
      </c>
      <c r="J527" s="10">
        <v>0</v>
      </c>
      <c r="K527" s="10">
        <v>0.86500001000000004</v>
      </c>
      <c r="L527" s="10">
        <v>0.13500000500000001</v>
      </c>
      <c r="M527" s="1" t="s">
        <v>3255</v>
      </c>
      <c r="N527" s="1" t="s">
        <v>4403</v>
      </c>
      <c r="AM527" s="10" t="e">
        <f>IF(F527&lt;&gt;0,#REF!,0)</f>
        <v>#REF!</v>
      </c>
    </row>
    <row r="528" spans="1:39" x14ac:dyDescent="0.25">
      <c r="A528" s="1" t="s">
        <v>130</v>
      </c>
      <c r="B528" s="1">
        <v>26</v>
      </c>
      <c r="C528" s="1">
        <v>962</v>
      </c>
      <c r="D528" s="1" t="s">
        <v>213</v>
      </c>
      <c r="E528" s="1" t="s">
        <v>214</v>
      </c>
      <c r="F528" s="8">
        <v>1</v>
      </c>
      <c r="G528" s="9">
        <v>1</v>
      </c>
      <c r="H528" s="1" t="s">
        <v>3950</v>
      </c>
      <c r="I528" s="10">
        <v>0.20229999700000001</v>
      </c>
      <c r="J528" s="10">
        <v>0</v>
      </c>
      <c r="K528" s="10">
        <v>0.87800002099999996</v>
      </c>
      <c r="L528" s="10">
        <v>0.122000001</v>
      </c>
      <c r="M528" s="1" t="s">
        <v>3255</v>
      </c>
      <c r="N528" s="1" t="s">
        <v>4404</v>
      </c>
      <c r="AM528" s="10" t="e">
        <f>IF(F528&lt;&gt;0,#REF!,0)</f>
        <v>#REF!</v>
      </c>
    </row>
    <row r="529" spans="1:39" x14ac:dyDescent="0.25">
      <c r="A529" s="1" t="s">
        <v>130</v>
      </c>
      <c r="B529" s="1">
        <v>22</v>
      </c>
      <c r="C529" s="1">
        <v>760</v>
      </c>
      <c r="D529" s="1" t="s">
        <v>137</v>
      </c>
      <c r="E529" s="1" t="s">
        <v>138</v>
      </c>
      <c r="F529" s="8">
        <v>1</v>
      </c>
      <c r="G529" s="9">
        <v>1</v>
      </c>
      <c r="H529" s="1" t="s">
        <v>3254</v>
      </c>
      <c r="I529" s="10">
        <v>0</v>
      </c>
      <c r="J529" s="10">
        <v>0</v>
      </c>
      <c r="K529" s="10">
        <v>1</v>
      </c>
      <c r="L529" s="10">
        <v>0</v>
      </c>
      <c r="M529" s="1" t="s">
        <v>3255</v>
      </c>
      <c r="N529" s="1" t="s">
        <v>4405</v>
      </c>
      <c r="AM529" s="10" t="e">
        <f>IF(F529&lt;&gt;0,#REF!,0)</f>
        <v>#REF!</v>
      </c>
    </row>
    <row r="530" spans="1:39" x14ac:dyDescent="0.25">
      <c r="A530" s="1" t="s">
        <v>130</v>
      </c>
      <c r="B530" s="1">
        <v>14</v>
      </c>
      <c r="C530" s="1">
        <v>431</v>
      </c>
      <c r="D530" s="1" t="s">
        <v>217</v>
      </c>
      <c r="E530" s="1" t="s">
        <v>218</v>
      </c>
      <c r="F530" s="8">
        <v>1</v>
      </c>
      <c r="G530" s="9">
        <v>1</v>
      </c>
      <c r="H530" s="1" t="s">
        <v>3950</v>
      </c>
      <c r="I530" s="10">
        <v>0</v>
      </c>
      <c r="J530" s="10">
        <v>0</v>
      </c>
      <c r="K530" s="10">
        <v>1</v>
      </c>
      <c r="L530" s="10">
        <v>0</v>
      </c>
      <c r="M530" s="1" t="s">
        <v>3255</v>
      </c>
      <c r="N530" s="1" t="s">
        <v>4406</v>
      </c>
      <c r="AM530" s="10" t="e">
        <f>IF(F530&lt;&gt;0,#REF!,0)</f>
        <v>#REF!</v>
      </c>
    </row>
    <row r="531" spans="1:39" x14ac:dyDescent="0.25">
      <c r="A531" s="1" t="s">
        <v>130</v>
      </c>
      <c r="B531" s="1">
        <v>20</v>
      </c>
      <c r="C531" s="1">
        <v>677</v>
      </c>
      <c r="D531" s="1" t="s">
        <v>219</v>
      </c>
      <c r="E531" s="1" t="s">
        <v>220</v>
      </c>
      <c r="F531" s="8">
        <v>1</v>
      </c>
      <c r="G531" s="9">
        <v>1</v>
      </c>
      <c r="H531" s="1" t="s">
        <v>3950</v>
      </c>
      <c r="I531" s="10">
        <v>0.75059998000000006</v>
      </c>
      <c r="J531" s="10">
        <v>0</v>
      </c>
      <c r="K531" s="10">
        <v>0.61900001800000004</v>
      </c>
      <c r="L531" s="10">
        <v>0.381000012</v>
      </c>
      <c r="M531" s="1" t="s">
        <v>3260</v>
      </c>
      <c r="N531" s="1" t="s">
        <v>4407</v>
      </c>
      <c r="AM531" s="10" t="e">
        <f>IF(F531&lt;&gt;0,#REF!,0)</f>
        <v>#REF!</v>
      </c>
    </row>
    <row r="532" spans="1:39" x14ac:dyDescent="0.25">
      <c r="A532" s="1" t="s">
        <v>130</v>
      </c>
      <c r="B532" s="1">
        <v>18</v>
      </c>
      <c r="C532" s="1">
        <v>604</v>
      </c>
      <c r="D532" s="1" t="s">
        <v>4408</v>
      </c>
      <c r="E532" s="1" t="s">
        <v>4409</v>
      </c>
      <c r="F532" s="8">
        <v>1</v>
      </c>
      <c r="G532" s="9">
        <v>1</v>
      </c>
      <c r="H532" s="1" t="s">
        <v>3254</v>
      </c>
      <c r="I532" s="10">
        <v>0.40189999300000001</v>
      </c>
      <c r="J532" s="10">
        <v>0</v>
      </c>
      <c r="K532" s="10">
        <v>0.894999981</v>
      </c>
      <c r="L532" s="10">
        <v>0.104999997</v>
      </c>
      <c r="M532" s="1" t="s">
        <v>3255</v>
      </c>
      <c r="N532" s="1" t="s">
        <v>4410</v>
      </c>
      <c r="AM532" s="10" t="e">
        <f>IF(F532&lt;&gt;0,#REF!,0)</f>
        <v>#REF!</v>
      </c>
    </row>
    <row r="533" spans="1:39" x14ac:dyDescent="0.25">
      <c r="A533" s="1" t="s">
        <v>130</v>
      </c>
      <c r="B533" s="1">
        <v>10</v>
      </c>
      <c r="C533" s="1">
        <v>302</v>
      </c>
      <c r="D533" s="1" t="s">
        <v>223</v>
      </c>
      <c r="E533" s="1" t="s">
        <v>224</v>
      </c>
      <c r="F533" s="8">
        <v>1</v>
      </c>
      <c r="G533" s="9">
        <v>1</v>
      </c>
      <c r="H533" s="1" t="s">
        <v>3950</v>
      </c>
      <c r="I533" s="10">
        <v>0</v>
      </c>
      <c r="J533" s="10">
        <v>0</v>
      </c>
      <c r="K533" s="10">
        <v>1</v>
      </c>
      <c r="L533" s="10">
        <v>0</v>
      </c>
      <c r="M533" s="1" t="s">
        <v>3260</v>
      </c>
      <c r="N533" s="1" t="s">
        <v>4411</v>
      </c>
      <c r="AM533" s="10" t="e">
        <f>IF(F533&lt;&gt;0,#REF!,0)</f>
        <v>#REF!</v>
      </c>
    </row>
    <row r="534" spans="1:39" x14ac:dyDescent="0.25">
      <c r="A534" s="1" t="s">
        <v>130</v>
      </c>
      <c r="B534" s="1">
        <v>13</v>
      </c>
      <c r="C534" s="1">
        <v>396</v>
      </c>
      <c r="D534" s="1" t="s">
        <v>225</v>
      </c>
      <c r="E534" s="1" t="s">
        <v>226</v>
      </c>
      <c r="F534" s="8">
        <v>1</v>
      </c>
      <c r="G534" s="9">
        <v>1</v>
      </c>
      <c r="H534" s="1" t="s">
        <v>3950</v>
      </c>
      <c r="I534" s="10">
        <v>0.29600000399999998</v>
      </c>
      <c r="J534" s="10">
        <v>0.101000004</v>
      </c>
      <c r="K534" s="10">
        <v>0.74500000499999997</v>
      </c>
      <c r="L534" s="10">
        <v>0.153999999</v>
      </c>
      <c r="M534" s="1" t="s">
        <v>3260</v>
      </c>
      <c r="N534" s="1" t="s">
        <v>4412</v>
      </c>
      <c r="AM534" s="10" t="e">
        <f>IF(F534&lt;&gt;0,#REF!,0)</f>
        <v>#REF!</v>
      </c>
    </row>
    <row r="535" spans="1:39" x14ac:dyDescent="0.25">
      <c r="A535" s="1" t="s">
        <v>130</v>
      </c>
      <c r="B535" s="1">
        <v>13</v>
      </c>
      <c r="C535" s="1">
        <v>395</v>
      </c>
      <c r="D535" s="1" t="s">
        <v>231</v>
      </c>
      <c r="E535" s="1" t="s">
        <v>232</v>
      </c>
      <c r="F535" s="8">
        <v>1</v>
      </c>
      <c r="G535" s="9">
        <v>1</v>
      </c>
      <c r="H535" s="1" t="s">
        <v>3950</v>
      </c>
      <c r="I535" s="10">
        <v>0</v>
      </c>
      <c r="J535" s="10">
        <v>0</v>
      </c>
      <c r="K535" s="10">
        <v>1</v>
      </c>
      <c r="L535" s="10">
        <v>0</v>
      </c>
      <c r="M535" s="1" t="s">
        <v>3255</v>
      </c>
      <c r="N535" s="1" t="s">
        <v>4413</v>
      </c>
      <c r="AM535" s="10" t="e">
        <f>IF(F535&lt;&gt;0,#REF!,0)</f>
        <v>#REF!</v>
      </c>
    </row>
    <row r="536" spans="1:39" x14ac:dyDescent="0.25">
      <c r="A536" s="1" t="s">
        <v>130</v>
      </c>
      <c r="B536" s="1">
        <v>24</v>
      </c>
      <c r="C536" s="1">
        <v>892</v>
      </c>
      <c r="D536" s="1" t="s">
        <v>237</v>
      </c>
      <c r="E536" s="1" t="s">
        <v>238</v>
      </c>
      <c r="F536" s="8">
        <v>1</v>
      </c>
      <c r="G536" s="9">
        <v>1</v>
      </c>
      <c r="H536" s="1" t="s">
        <v>3254</v>
      </c>
      <c r="I536" s="10">
        <v>0</v>
      </c>
      <c r="J536" s="10">
        <v>0</v>
      </c>
      <c r="K536" s="10">
        <v>1</v>
      </c>
      <c r="L536" s="10">
        <v>0</v>
      </c>
      <c r="M536" s="1" t="s">
        <v>3304</v>
      </c>
      <c r="N536" s="1" t="s">
        <v>4414</v>
      </c>
      <c r="AM536" s="10" t="e">
        <f>IF(F536&lt;&gt;0,#REF!,0)</f>
        <v>#REF!</v>
      </c>
    </row>
    <row r="537" spans="1:39" x14ac:dyDescent="0.25">
      <c r="A537" s="1" t="s">
        <v>130</v>
      </c>
      <c r="B537" s="1">
        <v>15</v>
      </c>
      <c r="C537" s="1">
        <v>456</v>
      </c>
      <c r="D537" s="1" t="s">
        <v>4415</v>
      </c>
      <c r="E537" s="1" t="s">
        <v>4416</v>
      </c>
      <c r="F537" s="8">
        <v>1</v>
      </c>
      <c r="G537" s="9">
        <v>1</v>
      </c>
      <c r="H537" s="1" t="s">
        <v>3950</v>
      </c>
      <c r="I537" s="10">
        <v>0.20229999700000001</v>
      </c>
      <c r="J537" s="10">
        <v>0</v>
      </c>
      <c r="K537" s="10">
        <v>0.88599997799999997</v>
      </c>
      <c r="L537" s="10">
        <v>0.114</v>
      </c>
      <c r="M537" s="1" t="s">
        <v>3260</v>
      </c>
      <c r="N537" s="1" t="s">
        <v>4417</v>
      </c>
      <c r="AM537" s="10" t="e">
        <f>IF(F537&lt;&gt;0,#REF!,0)</f>
        <v>#REF!</v>
      </c>
    </row>
    <row r="538" spans="1:39" x14ac:dyDescent="0.25">
      <c r="A538" s="1" t="s">
        <v>130</v>
      </c>
      <c r="B538" s="1">
        <v>7</v>
      </c>
      <c r="C538" s="1">
        <v>197</v>
      </c>
      <c r="D538" s="1" t="s">
        <v>4418</v>
      </c>
      <c r="E538" s="1" t="s">
        <v>4419</v>
      </c>
      <c r="F538" s="8">
        <v>1</v>
      </c>
      <c r="G538" s="9">
        <v>3</v>
      </c>
      <c r="H538" s="1" t="s">
        <v>3254</v>
      </c>
      <c r="I538" s="10">
        <v>0.88599997799999997</v>
      </c>
      <c r="J538" s="10">
        <v>0</v>
      </c>
      <c r="K538" s="10">
        <v>0.791000009</v>
      </c>
      <c r="L538" s="10">
        <v>0.20900000599999999</v>
      </c>
      <c r="M538" s="1" t="s">
        <v>3260</v>
      </c>
      <c r="N538" s="1" t="s">
        <v>4420</v>
      </c>
      <c r="AM538" s="10" t="e">
        <f>IF(F538&lt;&gt;0,#REF!,0)</f>
        <v>#REF!</v>
      </c>
    </row>
    <row r="539" spans="1:39" x14ac:dyDescent="0.25">
      <c r="A539" s="1" t="s">
        <v>130</v>
      </c>
      <c r="B539" s="1">
        <v>16</v>
      </c>
      <c r="C539" s="1">
        <v>494</v>
      </c>
      <c r="D539" s="1" t="s">
        <v>247</v>
      </c>
      <c r="E539" s="1" t="s">
        <v>248</v>
      </c>
      <c r="F539" s="8">
        <v>1</v>
      </c>
      <c r="G539" s="9">
        <v>1</v>
      </c>
      <c r="H539" s="1" t="s">
        <v>3950</v>
      </c>
      <c r="I539" s="10">
        <v>0</v>
      </c>
      <c r="J539" s="10">
        <v>0</v>
      </c>
      <c r="K539" s="10">
        <v>1</v>
      </c>
      <c r="L539" s="10">
        <v>0</v>
      </c>
      <c r="M539" s="1" t="s">
        <v>3255</v>
      </c>
      <c r="N539" s="1" t="s">
        <v>4421</v>
      </c>
      <c r="AM539" s="10" t="e">
        <f>IF(F539&lt;&gt;0,#REF!,0)</f>
        <v>#REF!</v>
      </c>
    </row>
    <row r="540" spans="1:39" x14ac:dyDescent="0.25">
      <c r="A540" s="1" t="s">
        <v>130</v>
      </c>
      <c r="B540" s="1">
        <v>13</v>
      </c>
      <c r="C540" s="1">
        <v>388</v>
      </c>
      <c r="D540" s="1" t="s">
        <v>251</v>
      </c>
      <c r="E540" s="1" t="s">
        <v>252</v>
      </c>
      <c r="F540" s="8">
        <v>1</v>
      </c>
      <c r="G540" s="9">
        <v>1</v>
      </c>
      <c r="H540" s="1" t="s">
        <v>3254</v>
      </c>
      <c r="I540" s="10">
        <v>0.64859998200000002</v>
      </c>
      <c r="J540" s="10">
        <v>0</v>
      </c>
      <c r="K540" s="10">
        <v>0.72500002399999997</v>
      </c>
      <c r="L540" s="10">
        <v>0.27500000600000002</v>
      </c>
      <c r="M540" s="1" t="s">
        <v>3255</v>
      </c>
      <c r="N540" s="1" t="s">
        <v>4422</v>
      </c>
      <c r="AM540" s="10" t="e">
        <f>IF(F540&lt;&gt;0,#REF!,0)</f>
        <v>#REF!</v>
      </c>
    </row>
    <row r="541" spans="1:39" x14ac:dyDescent="0.25">
      <c r="A541" s="1" t="s">
        <v>130</v>
      </c>
      <c r="B541" s="1">
        <v>13</v>
      </c>
      <c r="C541" s="1">
        <v>387</v>
      </c>
      <c r="D541" s="1" t="s">
        <v>253</v>
      </c>
      <c r="E541" s="1" t="s">
        <v>254</v>
      </c>
      <c r="F541" s="8">
        <v>1</v>
      </c>
      <c r="G541" s="9">
        <v>1</v>
      </c>
      <c r="H541" s="1" t="s">
        <v>3950</v>
      </c>
      <c r="I541" s="10">
        <v>0.47670000800000001</v>
      </c>
      <c r="J541" s="10">
        <v>0</v>
      </c>
      <c r="K541" s="10">
        <v>0.69300001899999997</v>
      </c>
      <c r="L541" s="10">
        <v>0.30700001100000002</v>
      </c>
      <c r="M541" s="1" t="s">
        <v>3255</v>
      </c>
      <c r="N541" s="1" t="s">
        <v>4423</v>
      </c>
      <c r="AM541" s="10" t="e">
        <f>IF(F541&lt;&gt;0,#REF!,0)</f>
        <v>#REF!</v>
      </c>
    </row>
    <row r="542" spans="1:39" x14ac:dyDescent="0.25">
      <c r="A542" s="1" t="s">
        <v>130</v>
      </c>
      <c r="B542" s="1">
        <v>14</v>
      </c>
      <c r="C542" s="1">
        <v>412</v>
      </c>
      <c r="D542" s="1" t="s">
        <v>255</v>
      </c>
      <c r="E542" s="1" t="s">
        <v>256</v>
      </c>
      <c r="F542" s="8">
        <v>1</v>
      </c>
      <c r="G542" s="9">
        <v>1</v>
      </c>
      <c r="H542" s="1" t="s">
        <v>3950</v>
      </c>
      <c r="I542" s="10">
        <v>2.5800000999999999E-2</v>
      </c>
      <c r="J542" s="10">
        <v>0</v>
      </c>
      <c r="K542" s="10">
        <v>0.916000009</v>
      </c>
      <c r="L542" s="10">
        <v>8.3999999000000006E-2</v>
      </c>
      <c r="M542" s="1" t="s">
        <v>3255</v>
      </c>
      <c r="N542" s="1" t="s">
        <v>4424</v>
      </c>
      <c r="AM542" s="10" t="e">
        <f>IF(F542&lt;&gt;0,#REF!,0)</f>
        <v>#REF!</v>
      </c>
    </row>
    <row r="543" spans="1:39" x14ac:dyDescent="0.25">
      <c r="A543" s="1" t="s">
        <v>130</v>
      </c>
      <c r="B543" s="1">
        <v>12</v>
      </c>
      <c r="C543" s="1">
        <v>376</v>
      </c>
      <c r="D543" s="1" t="s">
        <v>257</v>
      </c>
      <c r="E543" s="1" t="s">
        <v>258</v>
      </c>
      <c r="F543" s="8">
        <v>1</v>
      </c>
      <c r="G543" s="9">
        <v>1</v>
      </c>
      <c r="H543" s="1" t="s">
        <v>3950</v>
      </c>
      <c r="I543" s="10">
        <v>0.42149999700000002</v>
      </c>
      <c r="J543" s="10">
        <v>0</v>
      </c>
      <c r="K543" s="10">
        <v>0.86500001000000004</v>
      </c>
      <c r="L543" s="10">
        <v>0.13500000500000001</v>
      </c>
      <c r="M543" s="1" t="s">
        <v>3260</v>
      </c>
      <c r="N543" s="1" t="s">
        <v>4425</v>
      </c>
      <c r="AM543" s="10" t="e">
        <f>IF(F543&lt;&gt;0,#REF!,0)</f>
        <v>#REF!</v>
      </c>
    </row>
    <row r="544" spans="1:39" x14ac:dyDescent="0.25">
      <c r="A544" s="1" t="s">
        <v>130</v>
      </c>
      <c r="B544" s="1">
        <v>4</v>
      </c>
      <c r="C544" s="1">
        <v>78</v>
      </c>
      <c r="D544" s="1" t="s">
        <v>259</v>
      </c>
      <c r="E544" s="1" t="s">
        <v>260</v>
      </c>
      <c r="F544" s="8">
        <v>1</v>
      </c>
      <c r="G544" s="9">
        <v>1</v>
      </c>
      <c r="H544" s="1" t="s">
        <v>3254</v>
      </c>
      <c r="I544" s="10">
        <v>0</v>
      </c>
      <c r="J544" s="10">
        <v>0</v>
      </c>
      <c r="K544" s="10">
        <v>1</v>
      </c>
      <c r="L544" s="10">
        <v>0</v>
      </c>
      <c r="M544" s="1" t="s">
        <v>3255</v>
      </c>
      <c r="N544" s="1" t="s">
        <v>4426</v>
      </c>
      <c r="AM544" s="10" t="e">
        <f>IF(F544&lt;&gt;0,#REF!,0)</f>
        <v>#REF!</v>
      </c>
    </row>
    <row r="545" spans="1:39" x14ac:dyDescent="0.25">
      <c r="A545" s="1" t="s">
        <v>130</v>
      </c>
      <c r="B545" s="1">
        <v>16</v>
      </c>
      <c r="C545" s="1">
        <v>513</v>
      </c>
      <c r="D545" s="1" t="s">
        <v>4427</v>
      </c>
      <c r="E545" s="1" t="s">
        <v>4428</v>
      </c>
      <c r="F545" s="8">
        <v>1</v>
      </c>
      <c r="G545" s="9">
        <v>1</v>
      </c>
      <c r="H545" s="1" t="s">
        <v>3950</v>
      </c>
      <c r="I545" s="10">
        <v>2.5800000999999999E-2</v>
      </c>
      <c r="J545" s="10">
        <v>7.0000000000000007E-2</v>
      </c>
      <c r="K545" s="10">
        <v>0.85600000600000004</v>
      </c>
      <c r="L545" s="10">
        <v>7.4000000999999996E-2</v>
      </c>
      <c r="M545" s="1" t="s">
        <v>3260</v>
      </c>
      <c r="N545" s="1" t="s">
        <v>4429</v>
      </c>
      <c r="AM545" s="10" t="e">
        <f>IF(F545&lt;&gt;0,#REF!,0)</f>
        <v>#REF!</v>
      </c>
    </row>
    <row r="546" spans="1:39" x14ac:dyDescent="0.25">
      <c r="A546" s="1" t="s">
        <v>130</v>
      </c>
      <c r="B546" s="1">
        <v>7</v>
      </c>
      <c r="C546" s="1">
        <v>198</v>
      </c>
      <c r="D546" s="1" t="s">
        <v>213</v>
      </c>
      <c r="E546" s="1" t="s">
        <v>214</v>
      </c>
      <c r="F546" s="8">
        <v>1</v>
      </c>
      <c r="G546" s="9">
        <v>1</v>
      </c>
      <c r="H546" s="1" t="s">
        <v>3950</v>
      </c>
      <c r="I546" s="10">
        <v>0.20229999700000001</v>
      </c>
      <c r="J546" s="10">
        <v>0</v>
      </c>
      <c r="K546" s="10">
        <v>0.87800002099999996</v>
      </c>
      <c r="L546" s="10">
        <v>0.122000001</v>
      </c>
      <c r="M546" s="1" t="s">
        <v>3260</v>
      </c>
      <c r="N546" s="1" t="s">
        <v>4430</v>
      </c>
      <c r="AM546" s="10" t="e">
        <f>IF(F546&lt;&gt;0,#REF!,0)</f>
        <v>#REF!</v>
      </c>
    </row>
    <row r="547" spans="1:39" x14ac:dyDescent="0.25">
      <c r="A547" s="1" t="s">
        <v>130</v>
      </c>
      <c r="B547" s="1">
        <v>10</v>
      </c>
      <c r="C547" s="1">
        <v>329</v>
      </c>
      <c r="D547" s="1" t="s">
        <v>263</v>
      </c>
      <c r="E547" s="1" t="s">
        <v>264</v>
      </c>
      <c r="F547" s="8">
        <v>1</v>
      </c>
      <c r="G547" s="9">
        <v>1</v>
      </c>
      <c r="H547" s="1" t="s">
        <v>3254</v>
      </c>
      <c r="I547" s="10">
        <v>0</v>
      </c>
      <c r="J547" s="10">
        <v>0</v>
      </c>
      <c r="K547" s="10">
        <v>1</v>
      </c>
      <c r="L547" s="10">
        <v>0</v>
      </c>
      <c r="M547" s="1" t="s">
        <v>3255</v>
      </c>
      <c r="N547" s="1" t="s">
        <v>4431</v>
      </c>
      <c r="AM547" s="10" t="e">
        <f>IF(F547&lt;&gt;0,#REF!,0)</f>
        <v>#REF!</v>
      </c>
    </row>
    <row r="548" spans="1:39" x14ac:dyDescent="0.25">
      <c r="A548" s="1" t="s">
        <v>130</v>
      </c>
      <c r="B548" s="1">
        <v>14</v>
      </c>
      <c r="C548" s="1">
        <v>429</v>
      </c>
      <c r="D548" s="1" t="s">
        <v>4432</v>
      </c>
      <c r="E548" s="1" t="s">
        <v>4433</v>
      </c>
      <c r="F548" s="8">
        <v>1</v>
      </c>
      <c r="G548" s="9">
        <v>1</v>
      </c>
      <c r="H548" s="1" t="s">
        <v>3950</v>
      </c>
      <c r="I548" s="10">
        <v>0.71840000199999998</v>
      </c>
      <c r="J548" s="10">
        <v>0</v>
      </c>
      <c r="K548" s="10">
        <v>0.63200002899999996</v>
      </c>
      <c r="L548" s="10">
        <v>0.36800000100000002</v>
      </c>
      <c r="M548" s="1" t="s">
        <v>3260</v>
      </c>
      <c r="N548" s="1" t="s">
        <v>4434</v>
      </c>
      <c r="AM548" s="10" t="e">
        <f>IF(F548&lt;&gt;0,#REF!,0)</f>
        <v>#REF!</v>
      </c>
    </row>
    <row r="549" spans="1:39" x14ac:dyDescent="0.25">
      <c r="A549" s="1" t="s">
        <v>130</v>
      </c>
      <c r="B549" s="1">
        <v>15</v>
      </c>
      <c r="C549" s="1">
        <v>450</v>
      </c>
      <c r="D549" s="1" t="s">
        <v>273</v>
      </c>
      <c r="E549" s="1" t="s">
        <v>274</v>
      </c>
      <c r="F549" s="8">
        <v>1</v>
      </c>
      <c r="G549" s="9">
        <v>1</v>
      </c>
      <c r="H549" s="1" t="s">
        <v>3254</v>
      </c>
      <c r="I549" s="10">
        <v>0.44040000400000001</v>
      </c>
      <c r="J549" s="10">
        <v>0</v>
      </c>
      <c r="K549" s="10">
        <v>0.90200000999999996</v>
      </c>
      <c r="L549" s="10">
        <v>9.7999997000000005E-2</v>
      </c>
      <c r="M549" s="1" t="s">
        <v>3255</v>
      </c>
      <c r="N549" s="1" t="s">
        <v>4435</v>
      </c>
      <c r="AM549" s="10" t="e">
        <f>IF(F549&lt;&gt;0,#REF!,0)</f>
        <v>#REF!</v>
      </c>
    </row>
    <row r="550" spans="1:39" x14ac:dyDescent="0.25">
      <c r="A550" s="1" t="s">
        <v>130</v>
      </c>
      <c r="B550" s="1">
        <v>19</v>
      </c>
      <c r="C550" s="1">
        <v>636</v>
      </c>
      <c r="D550" s="1" t="s">
        <v>4436</v>
      </c>
      <c r="E550" s="1" t="s">
        <v>4437</v>
      </c>
      <c r="F550" s="8">
        <v>1</v>
      </c>
      <c r="G550" s="9">
        <v>1</v>
      </c>
      <c r="H550" s="1" t="s">
        <v>3950</v>
      </c>
      <c r="I550" s="10">
        <v>0.40189999300000001</v>
      </c>
      <c r="J550" s="10">
        <v>0</v>
      </c>
      <c r="K550" s="10">
        <v>0.87599998700000004</v>
      </c>
      <c r="L550" s="10">
        <v>0.123999998</v>
      </c>
      <c r="M550" s="1" t="s">
        <v>3260</v>
      </c>
      <c r="N550" s="1" t="s">
        <v>4438</v>
      </c>
      <c r="AM550" s="10" t="e">
        <f>IF(F550&lt;&gt;0,#REF!,0)</f>
        <v>#REF!</v>
      </c>
    </row>
    <row r="551" spans="1:39" x14ac:dyDescent="0.25">
      <c r="A551" s="1" t="s">
        <v>130</v>
      </c>
      <c r="B551" s="1">
        <v>5</v>
      </c>
      <c r="C551" s="1">
        <v>114</v>
      </c>
      <c r="D551" s="1" t="s">
        <v>277</v>
      </c>
      <c r="E551" s="1" t="s">
        <v>278</v>
      </c>
      <c r="F551" s="8">
        <v>1</v>
      </c>
      <c r="G551" s="9">
        <v>1</v>
      </c>
      <c r="H551" s="1" t="s">
        <v>3950</v>
      </c>
      <c r="I551" s="10">
        <v>0.76499998599999997</v>
      </c>
      <c r="J551" s="10">
        <v>0</v>
      </c>
      <c r="K551" s="10">
        <v>0.70300000900000004</v>
      </c>
      <c r="L551" s="10">
        <v>0.29699999100000002</v>
      </c>
      <c r="M551" s="1" t="s">
        <v>3260</v>
      </c>
      <c r="N551" s="1" t="s">
        <v>4439</v>
      </c>
      <c r="AM551" s="10" t="e">
        <f>IF(F551&lt;&gt;0,#REF!,0)</f>
        <v>#REF!</v>
      </c>
    </row>
    <row r="552" spans="1:39" x14ac:dyDescent="0.25">
      <c r="A552" s="1" t="s">
        <v>130</v>
      </c>
      <c r="B552" s="1">
        <v>10</v>
      </c>
      <c r="C552" s="1">
        <v>309</v>
      </c>
      <c r="D552" s="1" t="s">
        <v>279</v>
      </c>
      <c r="E552" s="1" t="s">
        <v>280</v>
      </c>
      <c r="F552" s="8">
        <v>1</v>
      </c>
      <c r="G552" s="9">
        <v>1</v>
      </c>
      <c r="H552" s="1" t="s">
        <v>3950</v>
      </c>
      <c r="I552" s="10">
        <v>0.49390000099999998</v>
      </c>
      <c r="J552" s="10">
        <v>0</v>
      </c>
      <c r="K552" s="10">
        <v>0.84899997699999996</v>
      </c>
      <c r="L552" s="10">
        <v>0.150999993</v>
      </c>
      <c r="M552" s="1" t="s">
        <v>3260</v>
      </c>
      <c r="N552" s="1" t="s">
        <v>4440</v>
      </c>
      <c r="AM552" s="10" t="e">
        <f>IF(F552&lt;&gt;0,#REF!,0)</f>
        <v>#REF!</v>
      </c>
    </row>
    <row r="553" spans="1:39" x14ac:dyDescent="0.25">
      <c r="A553" s="1" t="s">
        <v>130</v>
      </c>
      <c r="B553" s="1">
        <v>10</v>
      </c>
      <c r="C553" s="1">
        <v>311</v>
      </c>
      <c r="D553" s="1" t="s">
        <v>281</v>
      </c>
      <c r="E553" s="1" t="s">
        <v>282</v>
      </c>
      <c r="F553" s="8">
        <v>1</v>
      </c>
      <c r="G553" s="9">
        <v>1</v>
      </c>
      <c r="H553" s="1" t="s">
        <v>3254</v>
      </c>
      <c r="I553" s="10">
        <v>0.34000000400000002</v>
      </c>
      <c r="J553" s="10">
        <v>0</v>
      </c>
      <c r="K553" s="10">
        <v>0.88200002899999996</v>
      </c>
      <c r="L553" s="10">
        <v>0.11800000099999999</v>
      </c>
      <c r="M553" s="1" t="s">
        <v>3255</v>
      </c>
      <c r="N553" s="1" t="s">
        <v>4441</v>
      </c>
      <c r="AM553" s="10" t="e">
        <f>IF(F553&lt;&gt;0,#REF!,0)</f>
        <v>#REF!</v>
      </c>
    </row>
    <row r="554" spans="1:39" x14ac:dyDescent="0.25">
      <c r="A554" s="1" t="s">
        <v>130</v>
      </c>
      <c r="B554" s="1">
        <v>9</v>
      </c>
      <c r="C554" s="1">
        <v>266</v>
      </c>
      <c r="D554" s="1" t="s">
        <v>283</v>
      </c>
      <c r="E554" s="1" t="s">
        <v>284</v>
      </c>
      <c r="F554" s="8">
        <v>1</v>
      </c>
      <c r="G554" s="9">
        <v>1</v>
      </c>
      <c r="H554" s="1" t="s">
        <v>3950</v>
      </c>
      <c r="I554" s="10">
        <v>0.42149999700000002</v>
      </c>
      <c r="J554" s="10">
        <v>0</v>
      </c>
      <c r="K554" s="10">
        <v>0.78100001799999996</v>
      </c>
      <c r="L554" s="10">
        <v>0.218999997</v>
      </c>
      <c r="M554" s="1" t="s">
        <v>3255</v>
      </c>
      <c r="N554" s="1" t="s">
        <v>4442</v>
      </c>
      <c r="AM554" s="10" t="e">
        <f>IF(F554&lt;&gt;0,#REF!,0)</f>
        <v>#REF!</v>
      </c>
    </row>
    <row r="555" spans="1:39" x14ac:dyDescent="0.25">
      <c r="A555" s="1" t="s">
        <v>130</v>
      </c>
      <c r="B555" s="1">
        <v>10</v>
      </c>
      <c r="C555" s="1">
        <v>301</v>
      </c>
      <c r="D555" s="1" t="s">
        <v>287</v>
      </c>
      <c r="E555" s="1" t="s">
        <v>288</v>
      </c>
      <c r="F555" s="8">
        <v>1</v>
      </c>
      <c r="G555" s="9">
        <v>1</v>
      </c>
      <c r="H555" s="1" t="s">
        <v>3950</v>
      </c>
      <c r="I555" s="10">
        <v>0.74299997100000004</v>
      </c>
      <c r="J555" s="10">
        <v>0</v>
      </c>
      <c r="K555" s="10">
        <v>0.73299998</v>
      </c>
      <c r="L555" s="10">
        <v>0.26699999000000002</v>
      </c>
      <c r="M555" s="1" t="s">
        <v>3260</v>
      </c>
      <c r="N555" s="1" t="s">
        <v>4443</v>
      </c>
      <c r="AM555" s="10" t="e">
        <f>IF(F555&lt;&gt;0,#REF!,0)</f>
        <v>#REF!</v>
      </c>
    </row>
    <row r="556" spans="1:39" x14ac:dyDescent="0.25">
      <c r="A556" s="1" t="s">
        <v>130</v>
      </c>
      <c r="B556" s="1">
        <v>14</v>
      </c>
      <c r="C556" s="1">
        <v>448</v>
      </c>
      <c r="D556" s="1" t="s">
        <v>289</v>
      </c>
      <c r="E556" s="1" t="s">
        <v>290</v>
      </c>
      <c r="F556" s="8">
        <v>1</v>
      </c>
      <c r="G556" s="9">
        <v>1</v>
      </c>
      <c r="H556" s="1" t="s">
        <v>3950</v>
      </c>
      <c r="I556" s="10">
        <v>0.42149999700000002</v>
      </c>
      <c r="J556" s="10">
        <v>0</v>
      </c>
      <c r="K556" s="10">
        <v>0.823000014</v>
      </c>
      <c r="L556" s="10">
        <v>0.17700000099999999</v>
      </c>
      <c r="M556" s="1" t="s">
        <v>3304</v>
      </c>
      <c r="N556" s="1" t="s">
        <v>4444</v>
      </c>
      <c r="AM556" s="10" t="e">
        <f>IF(F556&lt;&gt;0,#REF!,0)</f>
        <v>#REF!</v>
      </c>
    </row>
    <row r="557" spans="1:39" x14ac:dyDescent="0.25">
      <c r="A557" s="1" t="s">
        <v>130</v>
      </c>
      <c r="B557" s="1">
        <v>5</v>
      </c>
      <c r="C557" s="1">
        <v>119</v>
      </c>
      <c r="D557" s="1" t="s">
        <v>249</v>
      </c>
      <c r="E557" s="1" t="s">
        <v>250</v>
      </c>
      <c r="F557" s="8">
        <v>1</v>
      </c>
      <c r="G557" s="9">
        <v>1</v>
      </c>
      <c r="H557" s="1" t="s">
        <v>3254</v>
      </c>
      <c r="I557" s="10">
        <v>0.59939998400000005</v>
      </c>
      <c r="J557" s="10">
        <v>0</v>
      </c>
      <c r="K557" s="10">
        <v>0.726000011</v>
      </c>
      <c r="L557" s="10">
        <v>0.273999989</v>
      </c>
      <c r="M557" s="1" t="s">
        <v>3255</v>
      </c>
      <c r="N557" s="1" t="s">
        <v>4445</v>
      </c>
      <c r="AM557" s="10" t="e">
        <f>IF(F557&lt;&gt;0,#REF!,0)</f>
        <v>#REF!</v>
      </c>
    </row>
    <row r="558" spans="1:39" x14ac:dyDescent="0.25">
      <c r="A558" s="1" t="s">
        <v>130</v>
      </c>
      <c r="B558" s="1">
        <v>32</v>
      </c>
      <c r="C558" s="1">
        <v>1203</v>
      </c>
      <c r="D558" s="1" t="s">
        <v>247</v>
      </c>
      <c r="E558" s="1" t="s">
        <v>248</v>
      </c>
      <c r="F558" s="8">
        <v>1</v>
      </c>
      <c r="G558" s="9">
        <v>1</v>
      </c>
      <c r="H558" s="1" t="s">
        <v>3950</v>
      </c>
      <c r="I558" s="10">
        <v>0</v>
      </c>
      <c r="J558" s="10">
        <v>0</v>
      </c>
      <c r="K558" s="10">
        <v>1</v>
      </c>
      <c r="L558" s="10">
        <v>0</v>
      </c>
      <c r="M558" s="1" t="s">
        <v>3255</v>
      </c>
      <c r="N558" s="1" t="s">
        <v>4446</v>
      </c>
      <c r="AM558" s="10" t="e">
        <f>IF(F558&lt;&gt;0,#REF!,0)</f>
        <v>#REF!</v>
      </c>
    </row>
    <row r="559" spans="1:39" x14ac:dyDescent="0.25">
      <c r="A559" s="1" t="s">
        <v>130</v>
      </c>
      <c r="B559" s="1">
        <v>10</v>
      </c>
      <c r="C559" s="1">
        <v>308</v>
      </c>
      <c r="D559" s="1" t="s">
        <v>293</v>
      </c>
      <c r="E559" s="1" t="s">
        <v>294</v>
      </c>
      <c r="F559" s="8">
        <v>1</v>
      </c>
      <c r="G559" s="9">
        <v>1</v>
      </c>
      <c r="H559" s="1" t="s">
        <v>3950</v>
      </c>
      <c r="I559" s="10">
        <v>0</v>
      </c>
      <c r="J559" s="10">
        <v>0</v>
      </c>
      <c r="K559" s="10">
        <v>1</v>
      </c>
      <c r="L559" s="10">
        <v>0</v>
      </c>
      <c r="M559" s="1" t="s">
        <v>3260</v>
      </c>
      <c r="N559" s="1" t="s">
        <v>4447</v>
      </c>
      <c r="AM559" s="10" t="e">
        <f>IF(F559&lt;&gt;0,#REF!,0)</f>
        <v>#REF!</v>
      </c>
    </row>
    <row r="560" spans="1:39" x14ac:dyDescent="0.25">
      <c r="A560" s="1" t="s">
        <v>130</v>
      </c>
      <c r="B560" s="1">
        <v>18</v>
      </c>
      <c r="C560" s="1">
        <v>597</v>
      </c>
      <c r="D560" s="1" t="s">
        <v>4448</v>
      </c>
      <c r="E560" s="1" t="s">
        <v>4449</v>
      </c>
      <c r="F560" s="8">
        <v>1</v>
      </c>
      <c r="G560" s="9">
        <v>2</v>
      </c>
      <c r="H560" s="1" t="s">
        <v>3254</v>
      </c>
      <c r="I560" s="10">
        <v>0.47670000800000001</v>
      </c>
      <c r="J560" s="10">
        <v>0</v>
      </c>
      <c r="K560" s="10">
        <v>0.84100002100000004</v>
      </c>
      <c r="L560" s="10">
        <v>0.15899999400000001</v>
      </c>
      <c r="M560" s="1" t="s">
        <v>3255</v>
      </c>
      <c r="N560" s="1" t="s">
        <v>4450</v>
      </c>
      <c r="AM560" s="10" t="e">
        <f>IF(F560&lt;&gt;0,#REF!,0)</f>
        <v>#REF!</v>
      </c>
    </row>
    <row r="561" spans="1:39" x14ac:dyDescent="0.25">
      <c r="A561" s="1" t="s">
        <v>130</v>
      </c>
      <c r="B561" s="1">
        <v>12</v>
      </c>
      <c r="C561" s="1">
        <v>375</v>
      </c>
      <c r="D561" s="1" t="s">
        <v>297</v>
      </c>
      <c r="E561" s="1" t="s">
        <v>298</v>
      </c>
      <c r="F561" s="8">
        <v>1</v>
      </c>
      <c r="G561" s="9">
        <v>1</v>
      </c>
      <c r="H561" s="1" t="s">
        <v>3254</v>
      </c>
      <c r="I561" s="10">
        <v>0.20229999700000001</v>
      </c>
      <c r="J561" s="10">
        <v>0</v>
      </c>
      <c r="K561" s="10">
        <v>0.93800002299999996</v>
      </c>
      <c r="L561" s="10">
        <v>6.1999999E-2</v>
      </c>
      <c r="M561" s="1" t="s">
        <v>3260</v>
      </c>
      <c r="N561" s="1" t="s">
        <v>4451</v>
      </c>
      <c r="AM561" s="10" t="e">
        <f>IF(F561&lt;&gt;0,#REF!,0)</f>
        <v>#REF!</v>
      </c>
    </row>
    <row r="562" spans="1:39" x14ac:dyDescent="0.25">
      <c r="A562" s="1" t="s">
        <v>130</v>
      </c>
      <c r="B562" s="1">
        <v>23</v>
      </c>
      <c r="C562" s="1">
        <v>811</v>
      </c>
      <c r="D562" s="1" t="s">
        <v>299</v>
      </c>
      <c r="E562" s="1" t="s">
        <v>300</v>
      </c>
      <c r="F562" s="8">
        <v>1</v>
      </c>
      <c r="G562" s="9">
        <v>1</v>
      </c>
      <c r="H562" s="1" t="s">
        <v>3950</v>
      </c>
      <c r="I562" s="10">
        <v>0.20229999700000001</v>
      </c>
      <c r="J562" s="10">
        <v>0</v>
      </c>
      <c r="K562" s="10">
        <v>0.795000017</v>
      </c>
      <c r="L562" s="10">
        <v>0.20499999799999999</v>
      </c>
      <c r="M562" s="1" t="s">
        <v>3304</v>
      </c>
      <c r="N562" s="1" t="s">
        <v>4452</v>
      </c>
      <c r="AM562" s="10" t="e">
        <f>IF(F562&lt;&gt;0,#REF!,0)</f>
        <v>#REF!</v>
      </c>
    </row>
    <row r="563" spans="1:39" x14ac:dyDescent="0.25">
      <c r="A563" s="1" t="s">
        <v>130</v>
      </c>
      <c r="B563" s="1">
        <v>15</v>
      </c>
      <c r="C563" s="1">
        <v>453</v>
      </c>
      <c r="D563" s="1" t="s">
        <v>303</v>
      </c>
      <c r="E563" s="1" t="s">
        <v>304</v>
      </c>
      <c r="F563" s="8">
        <v>1</v>
      </c>
      <c r="G563" s="9">
        <v>1</v>
      </c>
      <c r="H563" s="1" t="s">
        <v>3950</v>
      </c>
      <c r="I563" s="10">
        <v>0.62489998300000005</v>
      </c>
      <c r="J563" s="10">
        <v>0</v>
      </c>
      <c r="K563" s="10">
        <v>0.68300002800000004</v>
      </c>
      <c r="L563" s="10">
        <v>0.317000002</v>
      </c>
      <c r="M563" s="1" t="s">
        <v>3255</v>
      </c>
      <c r="N563" s="1" t="s">
        <v>4453</v>
      </c>
      <c r="AM563" s="10" t="e">
        <f>IF(F563&lt;&gt;0,#REF!,0)</f>
        <v>#REF!</v>
      </c>
    </row>
    <row r="564" spans="1:39" x14ac:dyDescent="0.25">
      <c r="A564" s="1" t="s">
        <v>130</v>
      </c>
      <c r="B564" s="1">
        <v>6</v>
      </c>
      <c r="C564" s="1">
        <v>168</v>
      </c>
      <c r="D564" s="1" t="s">
        <v>305</v>
      </c>
      <c r="E564" s="1" t="s">
        <v>306</v>
      </c>
      <c r="F564" s="8">
        <v>1</v>
      </c>
      <c r="G564" s="9">
        <v>1</v>
      </c>
      <c r="H564" s="1" t="s">
        <v>3950</v>
      </c>
      <c r="I564" s="10">
        <v>0.38179999599999997</v>
      </c>
      <c r="J564" s="10">
        <v>0</v>
      </c>
      <c r="K564" s="10">
        <v>0.866999984</v>
      </c>
      <c r="L564" s="10">
        <v>0.13300000100000001</v>
      </c>
      <c r="M564" s="1" t="s">
        <v>3260</v>
      </c>
      <c r="N564" s="1" t="s">
        <v>4454</v>
      </c>
      <c r="AM564" s="10" t="e">
        <f>IF(F564&lt;&gt;0,#REF!,0)</f>
        <v>#REF!</v>
      </c>
    </row>
    <row r="565" spans="1:39" x14ac:dyDescent="0.25">
      <c r="A565" s="1" t="s">
        <v>130</v>
      </c>
      <c r="B565" s="1">
        <v>9</v>
      </c>
      <c r="C565" s="1">
        <v>268</v>
      </c>
      <c r="D565" s="1" t="s">
        <v>309</v>
      </c>
      <c r="E565" s="1" t="s">
        <v>310</v>
      </c>
      <c r="F565" s="8">
        <v>1</v>
      </c>
      <c r="G565" s="9">
        <v>1</v>
      </c>
      <c r="H565" s="1" t="s">
        <v>3950</v>
      </c>
      <c r="I565" s="10">
        <v>0</v>
      </c>
      <c r="J565" s="10">
        <v>0</v>
      </c>
      <c r="K565" s="10">
        <v>1</v>
      </c>
      <c r="L565" s="10">
        <v>0</v>
      </c>
      <c r="M565" s="1" t="s">
        <v>3255</v>
      </c>
      <c r="N565" s="1" t="s">
        <v>4455</v>
      </c>
      <c r="AM565" s="10" t="e">
        <f>IF(F565&lt;&gt;0,#REF!,0)</f>
        <v>#REF!</v>
      </c>
    </row>
    <row r="566" spans="1:39" x14ac:dyDescent="0.25">
      <c r="A566" s="1" t="s">
        <v>130</v>
      </c>
      <c r="B566" s="1">
        <v>19</v>
      </c>
      <c r="C566" s="1">
        <v>633</v>
      </c>
      <c r="D566" s="1" t="s">
        <v>4456</v>
      </c>
      <c r="E566" s="1" t="s">
        <v>4457</v>
      </c>
      <c r="F566" s="8">
        <v>1</v>
      </c>
      <c r="G566" s="9">
        <v>2</v>
      </c>
      <c r="H566" s="1" t="s">
        <v>3254</v>
      </c>
      <c r="I566" s="10">
        <v>0</v>
      </c>
      <c r="J566" s="10">
        <v>0</v>
      </c>
      <c r="K566" s="10">
        <v>1</v>
      </c>
      <c r="L566" s="10">
        <v>0</v>
      </c>
      <c r="M566" s="1" t="s">
        <v>3260</v>
      </c>
      <c r="N566" s="1" t="s">
        <v>4458</v>
      </c>
      <c r="AM566" s="10" t="e">
        <f>IF(F566&lt;&gt;0,#REF!,0)</f>
        <v>#REF!</v>
      </c>
    </row>
    <row r="567" spans="1:39" x14ac:dyDescent="0.25">
      <c r="A567" s="1" t="s">
        <v>130</v>
      </c>
      <c r="B567" s="1">
        <v>15</v>
      </c>
      <c r="C567" s="1">
        <v>454</v>
      </c>
      <c r="D567" s="1" t="s">
        <v>313</v>
      </c>
      <c r="E567" s="1" t="s">
        <v>314</v>
      </c>
      <c r="F567" s="8">
        <v>1</v>
      </c>
      <c r="G567" s="9">
        <v>1</v>
      </c>
      <c r="H567" s="1" t="s">
        <v>3950</v>
      </c>
      <c r="I567" s="10">
        <v>0.226300001</v>
      </c>
      <c r="J567" s="10">
        <v>0</v>
      </c>
      <c r="K567" s="10">
        <v>0.93400001499999996</v>
      </c>
      <c r="L567" s="10">
        <v>6.6000000000000003E-2</v>
      </c>
      <c r="M567" s="1" t="s">
        <v>3260</v>
      </c>
      <c r="N567" s="1" t="s">
        <v>4459</v>
      </c>
      <c r="AM567" s="10" t="e">
        <f>IF(F567&lt;&gt;0,#REF!,0)</f>
        <v>#REF!</v>
      </c>
    </row>
    <row r="568" spans="1:39" x14ac:dyDescent="0.25">
      <c r="A568" s="1" t="s">
        <v>130</v>
      </c>
      <c r="B568" s="1">
        <v>19</v>
      </c>
      <c r="C568" s="1">
        <v>637</v>
      </c>
      <c r="D568" s="1" t="s">
        <v>315</v>
      </c>
      <c r="E568" s="1" t="s">
        <v>316</v>
      </c>
      <c r="F568" s="8">
        <v>1</v>
      </c>
      <c r="G568" s="9">
        <v>1</v>
      </c>
      <c r="H568" s="1" t="s">
        <v>3950</v>
      </c>
      <c r="I568" s="10">
        <v>0</v>
      </c>
      <c r="J568" s="10">
        <v>0</v>
      </c>
      <c r="K568" s="10">
        <v>1</v>
      </c>
      <c r="L568" s="10">
        <v>0</v>
      </c>
      <c r="M568" s="1" t="s">
        <v>3255</v>
      </c>
      <c r="N568" s="1" t="s">
        <v>4460</v>
      </c>
      <c r="AM568" s="10" t="e">
        <f>IF(F568&lt;&gt;0,#REF!,0)</f>
        <v>#REF!</v>
      </c>
    </row>
    <row r="569" spans="1:39" x14ac:dyDescent="0.25">
      <c r="A569" s="1" t="s">
        <v>130</v>
      </c>
      <c r="B569" s="1">
        <v>7</v>
      </c>
      <c r="C569" s="1">
        <v>199</v>
      </c>
      <c r="D569" s="1" t="s">
        <v>317</v>
      </c>
      <c r="E569" s="1" t="s">
        <v>318</v>
      </c>
      <c r="F569" s="8">
        <v>1</v>
      </c>
      <c r="G569" s="9">
        <v>2</v>
      </c>
      <c r="H569" s="1" t="s">
        <v>3254</v>
      </c>
      <c r="I569" s="10">
        <v>0.55739998800000001</v>
      </c>
      <c r="J569" s="10">
        <v>0</v>
      </c>
      <c r="K569" s="10">
        <v>0.89200002</v>
      </c>
      <c r="L569" s="10">
        <v>0.108000003</v>
      </c>
      <c r="M569" s="1" t="s">
        <v>3260</v>
      </c>
      <c r="N569" s="1" t="s">
        <v>4461</v>
      </c>
      <c r="AM569" s="10" t="e">
        <f>IF(F569&lt;&gt;0,#REF!,0)</f>
        <v>#REF!</v>
      </c>
    </row>
    <row r="570" spans="1:39" x14ac:dyDescent="0.25">
      <c r="A570" s="1" t="s">
        <v>130</v>
      </c>
      <c r="B570" s="1">
        <v>23</v>
      </c>
      <c r="C570" s="1">
        <v>810</v>
      </c>
      <c r="D570" s="1" t="s">
        <v>4462</v>
      </c>
      <c r="E570" s="1" t="s">
        <v>4463</v>
      </c>
      <c r="F570" s="8">
        <v>1</v>
      </c>
      <c r="G570" s="9">
        <v>1</v>
      </c>
      <c r="H570" s="1" t="s">
        <v>3950</v>
      </c>
      <c r="I570" s="10">
        <v>-0.38179999599999997</v>
      </c>
      <c r="J570" s="10">
        <v>0.14800000199999999</v>
      </c>
      <c r="K570" s="10">
        <v>0.85199999800000004</v>
      </c>
      <c r="L570" s="10">
        <v>0</v>
      </c>
      <c r="M570" s="1" t="s">
        <v>3304</v>
      </c>
      <c r="N570" s="1" t="s">
        <v>4464</v>
      </c>
      <c r="AM570" s="10" t="e">
        <f>IF(F570&lt;&gt;0,#REF!,0)</f>
        <v>#REF!</v>
      </c>
    </row>
    <row r="571" spans="1:39" x14ac:dyDescent="0.25">
      <c r="A571" s="1" t="s">
        <v>130</v>
      </c>
      <c r="B571" s="1">
        <v>10</v>
      </c>
      <c r="C571" s="1">
        <v>304</v>
      </c>
      <c r="D571" s="1" t="s">
        <v>321</v>
      </c>
      <c r="E571" s="1" t="s">
        <v>322</v>
      </c>
      <c r="F571" s="8">
        <v>1</v>
      </c>
      <c r="G571" s="9">
        <v>4</v>
      </c>
      <c r="H571" s="1" t="s">
        <v>3254</v>
      </c>
      <c r="I571" s="10">
        <v>0</v>
      </c>
      <c r="J571" s="10">
        <v>0</v>
      </c>
      <c r="K571" s="10">
        <v>1</v>
      </c>
      <c r="L571" s="10">
        <v>0</v>
      </c>
      <c r="M571" s="1" t="s">
        <v>3255</v>
      </c>
      <c r="N571" s="1" t="s">
        <v>4465</v>
      </c>
      <c r="AM571" s="10" t="e">
        <f>IF(F571&lt;&gt;0,#REF!,0)</f>
        <v>#REF!</v>
      </c>
    </row>
    <row r="572" spans="1:39" x14ac:dyDescent="0.25">
      <c r="A572" s="1" t="s">
        <v>130</v>
      </c>
      <c r="B572" s="1">
        <v>8</v>
      </c>
      <c r="C572" s="1">
        <v>249</v>
      </c>
      <c r="D572" s="1" t="s">
        <v>4466</v>
      </c>
      <c r="E572" s="1" t="s">
        <v>4467</v>
      </c>
      <c r="F572" s="8">
        <v>1</v>
      </c>
      <c r="G572" s="9">
        <v>2</v>
      </c>
      <c r="H572" s="1" t="s">
        <v>3254</v>
      </c>
      <c r="I572" s="10">
        <v>0</v>
      </c>
      <c r="J572" s="10">
        <v>0</v>
      </c>
      <c r="K572" s="10">
        <v>1</v>
      </c>
      <c r="L572" s="10">
        <v>0</v>
      </c>
      <c r="M572" s="1" t="s">
        <v>3260</v>
      </c>
      <c r="N572" s="1" t="s">
        <v>4468</v>
      </c>
      <c r="AM572" s="10" t="e">
        <f>IF(F572&lt;&gt;0,#REF!,0)</f>
        <v>#REF!</v>
      </c>
    </row>
    <row r="573" spans="1:39" x14ac:dyDescent="0.25">
      <c r="A573" s="1" t="s">
        <v>130</v>
      </c>
      <c r="B573" s="1">
        <v>4</v>
      </c>
      <c r="C573" s="1">
        <v>82</v>
      </c>
      <c r="D573" s="1" t="s">
        <v>4469</v>
      </c>
      <c r="E573" s="1" t="s">
        <v>4470</v>
      </c>
      <c r="F573" s="8">
        <v>1</v>
      </c>
      <c r="G573" s="9">
        <v>1</v>
      </c>
      <c r="H573" s="1" t="s">
        <v>3950</v>
      </c>
      <c r="I573" s="10">
        <v>0.15309999899999999</v>
      </c>
      <c r="J573" s="10">
        <v>0</v>
      </c>
      <c r="K573" s="10">
        <v>0.89700001500000004</v>
      </c>
      <c r="L573" s="10">
        <v>0.10299999999999999</v>
      </c>
      <c r="M573" s="1" t="s">
        <v>3304</v>
      </c>
      <c r="N573" s="1" t="s">
        <v>4471</v>
      </c>
      <c r="AM573" s="10" t="e">
        <f>IF(F573&lt;&gt;0,#REF!,0)</f>
        <v>#REF!</v>
      </c>
    </row>
    <row r="574" spans="1:39" x14ac:dyDescent="0.25">
      <c r="A574" s="1" t="s">
        <v>130</v>
      </c>
      <c r="B574" s="1">
        <v>7</v>
      </c>
      <c r="C574" s="1">
        <v>191</v>
      </c>
      <c r="D574" s="1" t="s">
        <v>4373</v>
      </c>
      <c r="E574" s="1" t="s">
        <v>4374</v>
      </c>
      <c r="F574" s="8">
        <v>1</v>
      </c>
      <c r="G574" s="9">
        <v>1</v>
      </c>
      <c r="H574" s="1" t="s">
        <v>3950</v>
      </c>
      <c r="I574" s="10">
        <v>2.5800000999999999E-2</v>
      </c>
      <c r="J574" s="10">
        <v>9.4999999000000002E-2</v>
      </c>
      <c r="K574" s="10">
        <v>0.805999994</v>
      </c>
      <c r="L574" s="10">
        <v>9.8999999000000005E-2</v>
      </c>
      <c r="M574" s="1" t="s">
        <v>3260</v>
      </c>
      <c r="N574" s="1" t="s">
        <v>4472</v>
      </c>
      <c r="AM574" s="10" t="e">
        <f>IF(F574&lt;&gt;0,#REF!,0)</f>
        <v>#REF!</v>
      </c>
    </row>
    <row r="575" spans="1:39" x14ac:dyDescent="0.25">
      <c r="A575" s="1" t="s">
        <v>130</v>
      </c>
      <c r="B575" s="1">
        <v>23</v>
      </c>
      <c r="C575" s="1">
        <v>812</v>
      </c>
      <c r="D575" s="1" t="s">
        <v>327</v>
      </c>
      <c r="E575" s="1" t="s">
        <v>328</v>
      </c>
      <c r="F575" s="8">
        <v>1</v>
      </c>
      <c r="G575" s="9">
        <v>1</v>
      </c>
      <c r="H575" s="1" t="s">
        <v>3254</v>
      </c>
      <c r="I575" s="10">
        <v>0.73509997100000002</v>
      </c>
      <c r="J575" s="10">
        <v>0</v>
      </c>
      <c r="K575" s="10">
        <v>0.82899999599999996</v>
      </c>
      <c r="L575" s="10">
        <v>0.17100000400000001</v>
      </c>
      <c r="M575" s="1" t="s">
        <v>3255</v>
      </c>
      <c r="N575" s="1" t="s">
        <v>4473</v>
      </c>
      <c r="AM575" s="10" t="e">
        <f>IF(F575&lt;&gt;0,#REF!,0)</f>
        <v>#REF!</v>
      </c>
    </row>
    <row r="576" spans="1:39" x14ac:dyDescent="0.25">
      <c r="A576" s="1" t="s">
        <v>329</v>
      </c>
      <c r="B576" s="1">
        <v>9</v>
      </c>
      <c r="C576" s="1">
        <v>254</v>
      </c>
      <c r="D576" s="1" t="s">
        <v>340</v>
      </c>
      <c r="E576" s="1" t="s">
        <v>341</v>
      </c>
      <c r="F576" s="8">
        <v>1</v>
      </c>
      <c r="G576" s="9">
        <v>1</v>
      </c>
      <c r="H576" s="1" t="s">
        <v>3254</v>
      </c>
      <c r="I576" s="10">
        <v>-0.128000006</v>
      </c>
      <c r="J576" s="10">
        <v>8.6000003000000005E-2</v>
      </c>
      <c r="K576" s="10">
        <v>0.91399997499999996</v>
      </c>
      <c r="L576" s="10">
        <v>0</v>
      </c>
      <c r="M576" s="1" t="s">
        <v>3255</v>
      </c>
      <c r="N576" s="1" t="s">
        <v>4474</v>
      </c>
      <c r="AM576" s="10" t="e">
        <f>IF(F576&lt;&gt;0,#REF!,0)</f>
        <v>#REF!</v>
      </c>
    </row>
    <row r="577" spans="1:39" x14ac:dyDescent="0.25">
      <c r="A577" s="1" t="s">
        <v>329</v>
      </c>
      <c r="B577" s="1">
        <v>12</v>
      </c>
      <c r="C577" s="1">
        <v>384</v>
      </c>
      <c r="D577" s="1" t="s">
        <v>354</v>
      </c>
      <c r="E577" s="1" t="s">
        <v>355</v>
      </c>
      <c r="F577" s="8">
        <v>1</v>
      </c>
      <c r="G577" s="9">
        <v>1</v>
      </c>
      <c r="H577" s="1" t="s">
        <v>3254</v>
      </c>
      <c r="I577" s="10">
        <v>-7.7200003000000003E-2</v>
      </c>
      <c r="J577" s="10">
        <v>5.5E-2</v>
      </c>
      <c r="K577" s="10">
        <v>0.90200000999999996</v>
      </c>
      <c r="L577" s="10">
        <v>4.3000001000000003E-2</v>
      </c>
      <c r="M577" s="1" t="s">
        <v>3304</v>
      </c>
      <c r="N577" s="1" t="s">
        <v>4475</v>
      </c>
      <c r="AM577" s="10" t="e">
        <f>IF(F577&lt;&gt;0,#REF!,0)</f>
        <v>#REF!</v>
      </c>
    </row>
    <row r="578" spans="1:39" x14ac:dyDescent="0.25">
      <c r="A578" s="1" t="s">
        <v>329</v>
      </c>
      <c r="B578" s="1">
        <v>13</v>
      </c>
      <c r="C578" s="1">
        <v>399</v>
      </c>
      <c r="D578" s="1" t="s">
        <v>360</v>
      </c>
      <c r="E578" s="1" t="s">
        <v>361</v>
      </c>
      <c r="F578" s="8">
        <v>1</v>
      </c>
      <c r="G578" s="9">
        <v>6</v>
      </c>
      <c r="H578" s="1" t="s">
        <v>3254</v>
      </c>
      <c r="I578" s="10">
        <v>0.90140003000000002</v>
      </c>
      <c r="J578" s="10">
        <v>3.0999999E-2</v>
      </c>
      <c r="K578" s="10">
        <v>0.84100002100000004</v>
      </c>
      <c r="L578" s="10">
        <v>0.128000006</v>
      </c>
      <c r="M578" s="1" t="s">
        <v>3255</v>
      </c>
      <c r="N578" s="1" t="s">
        <v>4476</v>
      </c>
      <c r="AM578" s="10" t="e">
        <f>IF(F578&lt;&gt;0,#REF!,0)</f>
        <v>#REF!</v>
      </c>
    </row>
    <row r="579" spans="1:39" x14ac:dyDescent="0.25">
      <c r="A579" s="1" t="s">
        <v>329</v>
      </c>
      <c r="B579" s="1">
        <v>6</v>
      </c>
      <c r="C579" s="1">
        <v>101</v>
      </c>
      <c r="D579" s="1" t="s">
        <v>372</v>
      </c>
      <c r="E579" s="1" t="s">
        <v>373</v>
      </c>
      <c r="F579" s="8">
        <v>1</v>
      </c>
      <c r="G579" s="9">
        <v>1</v>
      </c>
      <c r="H579" s="1" t="s">
        <v>3254</v>
      </c>
      <c r="I579" s="10">
        <v>0.68080002100000003</v>
      </c>
      <c r="J579" s="10">
        <v>0</v>
      </c>
      <c r="K579" s="10">
        <v>0.859000027</v>
      </c>
      <c r="L579" s="10">
        <v>0.14100000300000001</v>
      </c>
      <c r="M579" s="1" t="s">
        <v>3260</v>
      </c>
      <c r="N579" s="1" t="s">
        <v>4477</v>
      </c>
      <c r="AM579" s="10" t="e">
        <f>IF(F579&lt;&gt;0,#REF!,0)</f>
        <v>#REF!</v>
      </c>
    </row>
    <row r="580" spans="1:39" x14ac:dyDescent="0.25">
      <c r="A580" s="1" t="s">
        <v>329</v>
      </c>
      <c r="B580" s="1">
        <v>13</v>
      </c>
      <c r="C580" s="1">
        <v>410</v>
      </c>
      <c r="D580" s="1" t="s">
        <v>396</v>
      </c>
      <c r="E580" s="1" t="s">
        <v>397</v>
      </c>
      <c r="F580" s="8">
        <v>1</v>
      </c>
      <c r="G580" s="9">
        <v>1</v>
      </c>
      <c r="H580" s="1" t="s">
        <v>3254</v>
      </c>
      <c r="I580" s="10">
        <v>0.27320000500000002</v>
      </c>
      <c r="J580" s="10">
        <v>0</v>
      </c>
      <c r="K580" s="10">
        <v>0.896000028</v>
      </c>
      <c r="L580" s="10">
        <v>0.10400000199999999</v>
      </c>
      <c r="M580" s="1" t="s">
        <v>3260</v>
      </c>
      <c r="N580" s="1" t="s">
        <v>4478</v>
      </c>
      <c r="AM580" s="10" t="e">
        <f>IF(F580&lt;&gt;0,#REF!,0)</f>
        <v>#REF!</v>
      </c>
    </row>
    <row r="581" spans="1:39" x14ac:dyDescent="0.25">
      <c r="A581" s="1" t="s">
        <v>329</v>
      </c>
      <c r="B581" s="1">
        <v>9</v>
      </c>
      <c r="C581" s="1">
        <v>237</v>
      </c>
      <c r="D581" s="1" t="s">
        <v>410</v>
      </c>
      <c r="E581" s="1" t="s">
        <v>411</v>
      </c>
      <c r="F581" s="8">
        <v>1</v>
      </c>
      <c r="G581" s="9">
        <v>3</v>
      </c>
      <c r="H581" s="1" t="s">
        <v>3254</v>
      </c>
      <c r="I581" s="10">
        <v>0.36120000499999999</v>
      </c>
      <c r="J581" s="10">
        <v>0</v>
      </c>
      <c r="K581" s="10">
        <v>0.95599997000000003</v>
      </c>
      <c r="L581" s="10">
        <v>4.3999999999999997E-2</v>
      </c>
      <c r="M581" s="1" t="s">
        <v>3255</v>
      </c>
      <c r="N581" s="1" t="s">
        <v>4479</v>
      </c>
      <c r="AM581" s="10" t="e">
        <f>IF(F581&lt;&gt;0,#REF!,0)</f>
        <v>#REF!</v>
      </c>
    </row>
    <row r="582" spans="1:39" x14ac:dyDescent="0.25">
      <c r="A582" s="1" t="s">
        <v>329</v>
      </c>
      <c r="B582" s="1">
        <v>8</v>
      </c>
      <c r="C582" s="1">
        <v>230</v>
      </c>
      <c r="D582" s="1" t="s">
        <v>424</v>
      </c>
      <c r="E582" s="1" t="s">
        <v>425</v>
      </c>
      <c r="F582" s="8">
        <v>1</v>
      </c>
      <c r="G582" s="9">
        <v>2</v>
      </c>
      <c r="H582" s="1" t="s">
        <v>3254</v>
      </c>
      <c r="I582" s="10">
        <v>0</v>
      </c>
      <c r="J582" s="10">
        <v>0</v>
      </c>
      <c r="K582" s="10">
        <v>1</v>
      </c>
      <c r="L582" s="10">
        <v>0</v>
      </c>
      <c r="M582" s="1" t="s">
        <v>3304</v>
      </c>
      <c r="N582" s="1" t="s">
        <v>4480</v>
      </c>
      <c r="AM582" s="10" t="e">
        <f>IF(F582&lt;&gt;0,#REF!,0)</f>
        <v>#REF!</v>
      </c>
    </row>
    <row r="583" spans="1:39" x14ac:dyDescent="0.25">
      <c r="A583" s="1" t="s">
        <v>329</v>
      </c>
      <c r="B583" s="1">
        <v>5</v>
      </c>
      <c r="C583" s="1">
        <v>78</v>
      </c>
      <c r="D583" s="1" t="s">
        <v>4481</v>
      </c>
      <c r="E583" s="1" t="s">
        <v>4482</v>
      </c>
      <c r="F583" s="8">
        <v>1</v>
      </c>
      <c r="G583" s="9">
        <v>2</v>
      </c>
      <c r="H583" s="1" t="s">
        <v>3254</v>
      </c>
      <c r="I583" s="10">
        <v>0.79060000200000002</v>
      </c>
      <c r="J583" s="10">
        <v>0</v>
      </c>
      <c r="K583" s="10">
        <v>0.810000002</v>
      </c>
      <c r="L583" s="10">
        <v>0.189999998</v>
      </c>
      <c r="M583" s="1" t="s">
        <v>3255</v>
      </c>
      <c r="N583" s="1" t="s">
        <v>4483</v>
      </c>
      <c r="AM583" s="10" t="e">
        <f>IF(F583&lt;&gt;0,#REF!,0)</f>
        <v>#REF!</v>
      </c>
    </row>
    <row r="584" spans="1:39" x14ac:dyDescent="0.25">
      <c r="A584" s="1" t="s">
        <v>329</v>
      </c>
      <c r="B584" s="1">
        <v>6</v>
      </c>
      <c r="C584" s="1">
        <v>112</v>
      </c>
      <c r="D584" s="1" t="s">
        <v>464</v>
      </c>
      <c r="E584" s="1" t="s">
        <v>465</v>
      </c>
      <c r="F584" s="8">
        <v>1</v>
      </c>
      <c r="G584" s="9">
        <v>2</v>
      </c>
      <c r="H584" s="1" t="s">
        <v>3254</v>
      </c>
      <c r="I584" s="10">
        <v>0.42149999700000002</v>
      </c>
      <c r="J584" s="10">
        <v>0</v>
      </c>
      <c r="K584" s="10">
        <v>0.920000017</v>
      </c>
      <c r="L584" s="10">
        <v>7.9999998000000003E-2</v>
      </c>
      <c r="M584" s="1" t="s">
        <v>3255</v>
      </c>
      <c r="N584" s="1" t="s">
        <v>4484</v>
      </c>
      <c r="AM584" s="10" t="e">
        <f>IF(F584&lt;&gt;0,#REF!,0)</f>
        <v>#REF!</v>
      </c>
    </row>
    <row r="585" spans="1:39" x14ac:dyDescent="0.25">
      <c r="A585" s="1" t="s">
        <v>329</v>
      </c>
      <c r="B585" s="1">
        <v>5</v>
      </c>
      <c r="C585" s="1">
        <v>86</v>
      </c>
      <c r="D585" s="1" t="s">
        <v>520</v>
      </c>
      <c r="E585" s="1" t="s">
        <v>521</v>
      </c>
      <c r="F585" s="8">
        <v>1</v>
      </c>
      <c r="G585" s="9">
        <v>2</v>
      </c>
      <c r="H585" s="1" t="s">
        <v>3254</v>
      </c>
      <c r="I585" s="10">
        <v>0</v>
      </c>
      <c r="J585" s="10">
        <v>0</v>
      </c>
      <c r="K585" s="10">
        <v>1</v>
      </c>
      <c r="L585" s="10">
        <v>0</v>
      </c>
      <c r="M585" s="1" t="s">
        <v>3260</v>
      </c>
      <c r="N585" s="1" t="s">
        <v>4485</v>
      </c>
      <c r="AM585" s="10" t="e">
        <f>IF(F585&lt;&gt;0,#REF!,0)</f>
        <v>#REF!</v>
      </c>
    </row>
    <row r="586" spans="1:39" x14ac:dyDescent="0.25">
      <c r="A586" s="1" t="s">
        <v>329</v>
      </c>
      <c r="B586" s="1">
        <v>13</v>
      </c>
      <c r="C586" s="1">
        <v>396</v>
      </c>
      <c r="D586" s="1" t="s">
        <v>522</v>
      </c>
      <c r="E586" s="1" t="s">
        <v>523</v>
      </c>
      <c r="F586" s="8">
        <v>1</v>
      </c>
      <c r="G586" s="9">
        <v>2</v>
      </c>
      <c r="H586" s="1" t="s">
        <v>3254</v>
      </c>
      <c r="I586" s="10">
        <v>0.84420001499999997</v>
      </c>
      <c r="J586" s="10">
        <v>3.7999999E-2</v>
      </c>
      <c r="K586" s="10">
        <v>0.665000021</v>
      </c>
      <c r="L586" s="10">
        <v>0.29699999100000002</v>
      </c>
      <c r="M586" s="1" t="s">
        <v>3255</v>
      </c>
      <c r="N586" s="1" t="s">
        <v>4486</v>
      </c>
      <c r="AM586" s="10" t="e">
        <f>IF(F586&lt;&gt;0,#REF!,0)</f>
        <v>#REF!</v>
      </c>
    </row>
    <row r="587" spans="1:39" x14ac:dyDescent="0.25">
      <c r="A587" s="1" t="s">
        <v>329</v>
      </c>
      <c r="B587" s="1">
        <v>6</v>
      </c>
      <c r="C587" s="1">
        <v>102</v>
      </c>
      <c r="D587" s="1" t="s">
        <v>4487</v>
      </c>
      <c r="E587" s="1" t="s">
        <v>4488</v>
      </c>
      <c r="F587" s="8">
        <v>1</v>
      </c>
      <c r="G587" s="9">
        <v>1</v>
      </c>
      <c r="H587" s="1" t="s">
        <v>3254</v>
      </c>
      <c r="I587" s="10">
        <v>0.63690000800000002</v>
      </c>
      <c r="J587" s="10">
        <v>0</v>
      </c>
      <c r="K587" s="10">
        <v>0.80900001499999996</v>
      </c>
      <c r="L587" s="10">
        <v>0.191</v>
      </c>
      <c r="M587" s="1" t="s">
        <v>3260</v>
      </c>
      <c r="N587" s="1" t="s">
        <v>4489</v>
      </c>
      <c r="AM587" s="10" t="e">
        <f>IF(F587&lt;&gt;0,#REF!,0)</f>
        <v>#REF!</v>
      </c>
    </row>
    <row r="588" spans="1:39" x14ac:dyDescent="0.25">
      <c r="A588" s="1" t="s">
        <v>329</v>
      </c>
      <c r="B588" s="1">
        <v>9</v>
      </c>
      <c r="C588" s="1">
        <v>250</v>
      </c>
      <c r="D588" s="1" t="s">
        <v>536</v>
      </c>
      <c r="E588" s="1" t="s">
        <v>537</v>
      </c>
      <c r="F588" s="8">
        <v>1</v>
      </c>
      <c r="G588" s="9">
        <v>1</v>
      </c>
      <c r="H588" s="1" t="s">
        <v>3254</v>
      </c>
      <c r="I588" s="10">
        <v>0</v>
      </c>
      <c r="J588" s="10">
        <v>0</v>
      </c>
      <c r="K588" s="10">
        <v>1</v>
      </c>
      <c r="L588" s="10">
        <v>0</v>
      </c>
      <c r="M588" s="1" t="s">
        <v>3255</v>
      </c>
      <c r="N588" s="1" t="s">
        <v>4490</v>
      </c>
      <c r="AM588" s="10" t="e">
        <f>IF(F588&lt;&gt;0,#REF!,0)</f>
        <v>#REF!</v>
      </c>
    </row>
    <row r="589" spans="1:39" x14ac:dyDescent="0.25">
      <c r="A589" s="1" t="s">
        <v>329</v>
      </c>
      <c r="B589" s="1">
        <v>12</v>
      </c>
      <c r="C589" s="1">
        <v>375</v>
      </c>
      <c r="D589" s="1" t="s">
        <v>566</v>
      </c>
      <c r="E589" s="1" t="s">
        <v>567</v>
      </c>
      <c r="F589" s="8">
        <v>1</v>
      </c>
      <c r="G589" s="9">
        <v>1</v>
      </c>
      <c r="H589" s="1" t="s">
        <v>3254</v>
      </c>
      <c r="I589" s="10">
        <v>0.34000000400000002</v>
      </c>
      <c r="J589" s="10">
        <v>0</v>
      </c>
      <c r="K589" s="10">
        <v>0.90200000999999996</v>
      </c>
      <c r="L589" s="10">
        <v>9.7999997000000005E-2</v>
      </c>
      <c r="M589" s="1" t="s">
        <v>3255</v>
      </c>
      <c r="N589" s="1" t="s">
        <v>4491</v>
      </c>
      <c r="AM589" s="10" t="e">
        <f>IF(F589&lt;&gt;0,#REF!,0)</f>
        <v>#REF!</v>
      </c>
    </row>
    <row r="590" spans="1:39" x14ac:dyDescent="0.25">
      <c r="A590" s="1" t="s">
        <v>596</v>
      </c>
      <c r="B590" s="1">
        <v>1</v>
      </c>
      <c r="C590" s="1">
        <v>43</v>
      </c>
      <c r="D590" s="1" t="s">
        <v>597</v>
      </c>
      <c r="E590" s="1" t="s">
        <v>598</v>
      </c>
      <c r="F590" s="8">
        <v>1</v>
      </c>
      <c r="G590" s="9">
        <v>2</v>
      </c>
      <c r="H590" s="1" t="s">
        <v>3254</v>
      </c>
      <c r="I590" s="10">
        <v>-0.25</v>
      </c>
      <c r="J590" s="10">
        <v>6.8999998000000007E-2</v>
      </c>
      <c r="K590" s="10">
        <v>0.930999994</v>
      </c>
      <c r="L590" s="10">
        <v>0</v>
      </c>
      <c r="M590" s="1" t="s">
        <v>3260</v>
      </c>
      <c r="N590" s="1" t="s">
        <v>4492</v>
      </c>
      <c r="AM590" s="10" t="e">
        <f>IF(F590&lt;&gt;0,#REF!,0)</f>
        <v>#REF!</v>
      </c>
    </row>
    <row r="591" spans="1:39" x14ac:dyDescent="0.25">
      <c r="A591" s="1" t="s">
        <v>604</v>
      </c>
      <c r="B591" s="1">
        <v>2</v>
      </c>
      <c r="C591" s="1">
        <v>73</v>
      </c>
      <c r="D591" s="1" t="s">
        <v>605</v>
      </c>
      <c r="E591" s="1" t="s">
        <v>606</v>
      </c>
      <c r="F591" s="8">
        <v>1</v>
      </c>
      <c r="G591" s="9">
        <v>1</v>
      </c>
      <c r="H591" s="1" t="s">
        <v>3254</v>
      </c>
      <c r="I591" s="10">
        <v>-7.7200003000000003E-2</v>
      </c>
      <c r="J591" s="10">
        <v>6.8000004000000003E-2</v>
      </c>
      <c r="K591" s="10">
        <v>0.87400001299999996</v>
      </c>
      <c r="L591" s="10">
        <v>5.7999997999999997E-2</v>
      </c>
      <c r="M591" s="1" t="s">
        <v>3255</v>
      </c>
      <c r="N591" s="1" t="s">
        <v>4493</v>
      </c>
      <c r="AM591" s="10" t="e">
        <f>IF(F591&lt;&gt;0,#REF!,0)</f>
        <v>#REF!</v>
      </c>
    </row>
    <row r="592" spans="1:39" x14ac:dyDescent="0.25">
      <c r="A592" s="1" t="s">
        <v>604</v>
      </c>
      <c r="B592" s="1">
        <v>3</v>
      </c>
      <c r="C592" s="1">
        <v>86</v>
      </c>
      <c r="D592" s="1" t="s">
        <v>607</v>
      </c>
      <c r="E592" s="1" t="s">
        <v>608</v>
      </c>
      <c r="F592" s="8">
        <v>1</v>
      </c>
      <c r="G592" s="9">
        <v>1</v>
      </c>
      <c r="H592" s="1" t="s">
        <v>3254</v>
      </c>
      <c r="I592" s="10">
        <v>0.61790001400000005</v>
      </c>
      <c r="J592" s="10">
        <v>4.5000001999999997E-2</v>
      </c>
      <c r="K592" s="10">
        <v>0.80000001200000004</v>
      </c>
      <c r="L592" s="10">
        <v>0.153999999</v>
      </c>
      <c r="M592" s="1" t="s">
        <v>3260</v>
      </c>
      <c r="N592" s="1" t="s">
        <v>4494</v>
      </c>
      <c r="AM592" s="10" t="e">
        <f>IF(F592&lt;&gt;0,#REF!,0)</f>
        <v>#REF!</v>
      </c>
    </row>
    <row r="593" spans="1:39" x14ac:dyDescent="0.25">
      <c r="A593" s="1" t="s">
        <v>654</v>
      </c>
      <c r="B593" s="1">
        <v>6</v>
      </c>
      <c r="C593" s="1">
        <v>107</v>
      </c>
      <c r="D593" s="1" t="s">
        <v>657</v>
      </c>
      <c r="E593" s="1" t="s">
        <v>658</v>
      </c>
      <c r="F593" s="8">
        <v>1</v>
      </c>
      <c r="G593" s="9">
        <v>1</v>
      </c>
      <c r="H593" s="1" t="s">
        <v>3254</v>
      </c>
      <c r="I593" s="10">
        <v>0</v>
      </c>
      <c r="J593" s="10">
        <v>0</v>
      </c>
      <c r="K593" s="10">
        <v>1</v>
      </c>
      <c r="L593" s="10">
        <v>0</v>
      </c>
      <c r="M593" s="1" t="s">
        <v>3260</v>
      </c>
      <c r="N593" s="1" t="s">
        <v>4495</v>
      </c>
      <c r="AM593" s="10" t="e">
        <f>IF(F593&lt;&gt;0,#REF!,0)</f>
        <v>#REF!</v>
      </c>
    </row>
    <row r="594" spans="1:39" x14ac:dyDescent="0.25">
      <c r="A594" s="1" t="s">
        <v>654</v>
      </c>
      <c r="B594" s="1">
        <v>6</v>
      </c>
      <c r="C594" s="1">
        <v>115</v>
      </c>
      <c r="D594" s="1" t="s">
        <v>659</v>
      </c>
      <c r="E594" s="1" t="s">
        <v>660</v>
      </c>
      <c r="F594" s="8">
        <v>1</v>
      </c>
      <c r="G594" s="9">
        <v>1</v>
      </c>
      <c r="H594" s="1" t="s">
        <v>3950</v>
      </c>
      <c r="I594" s="10">
        <v>5.1600001999999999E-2</v>
      </c>
      <c r="J594" s="10">
        <v>0.10299999999999999</v>
      </c>
      <c r="K594" s="10">
        <v>0.78399997899999996</v>
      </c>
      <c r="L594" s="10">
        <v>0.112999998</v>
      </c>
      <c r="M594" s="1" t="s">
        <v>3260</v>
      </c>
      <c r="N594" s="1" t="s">
        <v>4496</v>
      </c>
      <c r="AM594" s="10" t="e">
        <f>IF(F594&lt;&gt;0,#REF!,0)</f>
        <v>#REF!</v>
      </c>
    </row>
    <row r="595" spans="1:39" x14ac:dyDescent="0.25">
      <c r="A595" s="1" t="s">
        <v>654</v>
      </c>
      <c r="B595" s="1">
        <v>5</v>
      </c>
      <c r="C595" s="1">
        <v>74</v>
      </c>
      <c r="D595" s="1" t="s">
        <v>661</v>
      </c>
      <c r="E595" s="1" t="s">
        <v>662</v>
      </c>
      <c r="F595" s="8">
        <v>1</v>
      </c>
      <c r="G595" s="9">
        <v>1</v>
      </c>
      <c r="H595" s="1" t="s">
        <v>3254</v>
      </c>
      <c r="I595" s="10">
        <v>4.9800001000000003E-2</v>
      </c>
      <c r="J595" s="10">
        <v>0.12899999300000001</v>
      </c>
      <c r="K595" s="10">
        <v>0.69900000100000004</v>
      </c>
      <c r="L595" s="10">
        <v>0.17100000400000001</v>
      </c>
      <c r="M595" s="1" t="s">
        <v>3255</v>
      </c>
      <c r="N595" s="1" t="s">
        <v>4497</v>
      </c>
      <c r="AM595" s="10" t="e">
        <f>IF(F595&lt;&gt;0,#REF!,0)</f>
        <v>#REF!</v>
      </c>
    </row>
    <row r="596" spans="1:39" x14ac:dyDescent="0.25">
      <c r="A596" s="1" t="s">
        <v>654</v>
      </c>
      <c r="B596" s="1">
        <v>6</v>
      </c>
      <c r="C596" s="1">
        <v>114</v>
      </c>
      <c r="D596" s="1" t="s">
        <v>663</v>
      </c>
      <c r="E596" s="1" t="s">
        <v>664</v>
      </c>
      <c r="F596" s="8">
        <v>1</v>
      </c>
      <c r="G596" s="9">
        <v>1</v>
      </c>
      <c r="H596" s="1" t="s">
        <v>3950</v>
      </c>
      <c r="I596" s="10">
        <v>0</v>
      </c>
      <c r="J596" s="10">
        <v>0</v>
      </c>
      <c r="K596" s="10">
        <v>1</v>
      </c>
      <c r="L596" s="10">
        <v>0</v>
      </c>
      <c r="M596" s="1" t="s">
        <v>3255</v>
      </c>
      <c r="N596" s="1" t="s">
        <v>4498</v>
      </c>
      <c r="AM596" s="10" t="e">
        <f>IF(F596&lt;&gt;0,#REF!,0)</f>
        <v>#REF!</v>
      </c>
    </row>
    <row r="597" spans="1:39" x14ac:dyDescent="0.25">
      <c r="A597" s="1" t="s">
        <v>654</v>
      </c>
      <c r="B597" s="1">
        <v>9</v>
      </c>
      <c r="C597" s="1">
        <v>198</v>
      </c>
      <c r="D597" s="1" t="s">
        <v>665</v>
      </c>
      <c r="E597" s="1" t="s">
        <v>666</v>
      </c>
      <c r="F597" s="8">
        <v>1</v>
      </c>
      <c r="G597" s="9">
        <v>1</v>
      </c>
      <c r="H597" s="1" t="s">
        <v>3950</v>
      </c>
      <c r="I597" s="10">
        <v>-0.27320000500000002</v>
      </c>
      <c r="J597" s="10">
        <v>0.15999999600000001</v>
      </c>
      <c r="K597" s="10">
        <v>0.71200001199999996</v>
      </c>
      <c r="L597" s="10">
        <v>0.128000006</v>
      </c>
      <c r="M597" s="1" t="s">
        <v>3255</v>
      </c>
      <c r="N597" s="1" t="s">
        <v>4499</v>
      </c>
      <c r="AM597" s="10" t="e">
        <f>IF(F597&lt;&gt;0,#REF!,0)</f>
        <v>#REF!</v>
      </c>
    </row>
    <row r="598" spans="1:39" x14ac:dyDescent="0.25">
      <c r="A598" s="1" t="s">
        <v>688</v>
      </c>
      <c r="B598" s="1">
        <v>2</v>
      </c>
      <c r="C598" s="1">
        <v>14</v>
      </c>
      <c r="D598" s="1" t="s">
        <v>695</v>
      </c>
      <c r="E598" s="1" t="s">
        <v>696</v>
      </c>
      <c r="F598" s="8">
        <v>1</v>
      </c>
      <c r="G598" s="9">
        <v>1</v>
      </c>
      <c r="H598" s="1" t="s">
        <v>3254</v>
      </c>
      <c r="I598" s="10">
        <v>0</v>
      </c>
      <c r="J598" s="10">
        <v>0</v>
      </c>
      <c r="K598" s="10">
        <v>1</v>
      </c>
      <c r="L598" s="10">
        <v>0</v>
      </c>
      <c r="M598" s="1" t="s">
        <v>3260</v>
      </c>
      <c r="N598" s="1" t="s">
        <v>4500</v>
      </c>
      <c r="AM598" s="10" t="e">
        <f>IF(F598&lt;&gt;0,#REF!,0)</f>
        <v>#REF!</v>
      </c>
    </row>
    <row r="599" spans="1:39" x14ac:dyDescent="0.25">
      <c r="A599" s="1" t="s">
        <v>688</v>
      </c>
      <c r="B599" s="1">
        <v>6</v>
      </c>
      <c r="C599" s="1">
        <v>118</v>
      </c>
      <c r="D599" s="1" t="s">
        <v>4501</v>
      </c>
      <c r="E599" s="1" t="s">
        <v>4502</v>
      </c>
      <c r="F599" s="8">
        <v>1</v>
      </c>
      <c r="G599" s="9">
        <v>2</v>
      </c>
      <c r="H599" s="1" t="s">
        <v>3254</v>
      </c>
      <c r="I599" s="10">
        <v>0.29600000399999998</v>
      </c>
      <c r="J599" s="10">
        <v>0</v>
      </c>
      <c r="K599" s="10">
        <v>0.94499999300000004</v>
      </c>
      <c r="L599" s="10">
        <v>5.5E-2</v>
      </c>
      <c r="M599" s="1" t="s">
        <v>3260</v>
      </c>
      <c r="N599" s="1" t="s">
        <v>4503</v>
      </c>
      <c r="AM599" s="10" t="e">
        <f>IF(F599&lt;&gt;0,#REF!,0)</f>
        <v>#REF!</v>
      </c>
    </row>
    <row r="600" spans="1:39" x14ac:dyDescent="0.25">
      <c r="A600" s="1" t="s">
        <v>688</v>
      </c>
      <c r="B600" s="1">
        <v>2</v>
      </c>
      <c r="C600" s="1">
        <v>9</v>
      </c>
      <c r="D600" s="1" t="s">
        <v>717</v>
      </c>
      <c r="E600" s="1" t="s">
        <v>718</v>
      </c>
      <c r="F600" s="8">
        <v>1</v>
      </c>
      <c r="G600" s="9">
        <v>1</v>
      </c>
      <c r="H600" s="1" t="s">
        <v>3254</v>
      </c>
      <c r="I600" s="10">
        <v>0.27320000500000002</v>
      </c>
      <c r="J600" s="10">
        <v>0</v>
      </c>
      <c r="K600" s="10">
        <v>0.90499997099999996</v>
      </c>
      <c r="L600" s="10">
        <v>9.4999999000000002E-2</v>
      </c>
      <c r="M600" s="1" t="s">
        <v>3255</v>
      </c>
      <c r="N600" s="1" t="s">
        <v>4504</v>
      </c>
      <c r="AM600" s="10" t="e">
        <f>IF(F600&lt;&gt;0,#REF!,0)</f>
        <v>#REF!</v>
      </c>
    </row>
    <row r="601" spans="1:39" x14ac:dyDescent="0.25">
      <c r="A601" s="1" t="s">
        <v>688</v>
      </c>
      <c r="B601" s="1">
        <v>13</v>
      </c>
      <c r="C601" s="1">
        <v>418</v>
      </c>
      <c r="D601" s="1" t="s">
        <v>727</v>
      </c>
      <c r="E601" s="1" t="s">
        <v>728</v>
      </c>
      <c r="F601" s="8">
        <v>1</v>
      </c>
      <c r="G601" s="9">
        <v>1</v>
      </c>
      <c r="H601" s="1" t="s">
        <v>3254</v>
      </c>
      <c r="I601" s="10">
        <v>0.40189999300000001</v>
      </c>
      <c r="J601" s="10">
        <v>6.6000000000000003E-2</v>
      </c>
      <c r="K601" s="10">
        <v>0.78500002599999996</v>
      </c>
      <c r="L601" s="10">
        <v>0.14800000199999999</v>
      </c>
      <c r="M601" s="1" t="s">
        <v>3260</v>
      </c>
      <c r="N601" s="1" t="s">
        <v>4505</v>
      </c>
      <c r="AM601" s="10" t="e">
        <f>IF(F601&lt;&gt;0,#REF!,0)</f>
        <v>#REF!</v>
      </c>
    </row>
    <row r="602" spans="1:39" x14ac:dyDescent="0.25">
      <c r="A602" s="1" t="s">
        <v>688</v>
      </c>
      <c r="B602" s="1">
        <v>6</v>
      </c>
      <c r="C602" s="1">
        <v>113</v>
      </c>
      <c r="D602" s="1" t="s">
        <v>735</v>
      </c>
      <c r="E602" s="1" t="s">
        <v>736</v>
      </c>
      <c r="F602" s="8">
        <v>1</v>
      </c>
      <c r="G602" s="9">
        <v>1</v>
      </c>
      <c r="H602" s="1" t="s">
        <v>3254</v>
      </c>
      <c r="I602" s="10">
        <v>0.36120000499999999</v>
      </c>
      <c r="J602" s="10">
        <v>0</v>
      </c>
      <c r="K602" s="10">
        <v>0.88400000300000003</v>
      </c>
      <c r="L602" s="10">
        <v>0.11599999699999999</v>
      </c>
      <c r="M602" s="1" t="s">
        <v>3255</v>
      </c>
      <c r="N602" s="1" t="s">
        <v>4506</v>
      </c>
      <c r="AM602" s="10" t="e">
        <f>IF(F602&lt;&gt;0,#REF!,0)</f>
        <v>#REF!</v>
      </c>
    </row>
    <row r="603" spans="1:39" x14ac:dyDescent="0.25">
      <c r="A603" s="1" t="s">
        <v>688</v>
      </c>
      <c r="B603" s="1">
        <v>3</v>
      </c>
      <c r="C603" s="1">
        <v>29</v>
      </c>
      <c r="D603" s="1" t="s">
        <v>741</v>
      </c>
      <c r="E603" s="1" t="s">
        <v>742</v>
      </c>
      <c r="F603" s="8">
        <v>1</v>
      </c>
      <c r="G603" s="9">
        <v>1</v>
      </c>
      <c r="H603" s="1" t="s">
        <v>3254</v>
      </c>
      <c r="I603" s="10">
        <v>0</v>
      </c>
      <c r="J603" s="10">
        <v>0</v>
      </c>
      <c r="K603" s="10">
        <v>1</v>
      </c>
      <c r="L603" s="10">
        <v>0</v>
      </c>
      <c r="M603" s="1" t="s">
        <v>3255</v>
      </c>
      <c r="N603" s="1" t="s">
        <v>4507</v>
      </c>
      <c r="AM603" s="10" t="e">
        <f>IF(F603&lt;&gt;0,#REF!,0)</f>
        <v>#REF!</v>
      </c>
    </row>
    <row r="604" spans="1:39" x14ac:dyDescent="0.25">
      <c r="A604" s="1" t="s">
        <v>749</v>
      </c>
      <c r="B604" s="1">
        <v>6</v>
      </c>
      <c r="C604" s="1">
        <v>94</v>
      </c>
      <c r="D604" s="1" t="s">
        <v>4508</v>
      </c>
      <c r="E604" s="1" t="s">
        <v>4509</v>
      </c>
      <c r="F604" s="8">
        <v>1</v>
      </c>
      <c r="G604" s="9">
        <v>1</v>
      </c>
      <c r="H604" s="1" t="s">
        <v>3254</v>
      </c>
      <c r="I604" s="10">
        <v>0</v>
      </c>
      <c r="J604" s="10">
        <v>0</v>
      </c>
      <c r="K604" s="10">
        <v>1</v>
      </c>
      <c r="L604" s="10">
        <v>0</v>
      </c>
      <c r="M604" s="1" t="s">
        <v>3255</v>
      </c>
      <c r="N604" s="1" t="s">
        <v>4510</v>
      </c>
      <c r="AM604" s="10" t="e">
        <f>IF(F604&lt;&gt;0,#REF!,0)</f>
        <v>#REF!</v>
      </c>
    </row>
    <row r="605" spans="1:39" x14ac:dyDescent="0.25">
      <c r="A605" s="1" t="s">
        <v>749</v>
      </c>
      <c r="B605" s="1">
        <v>6</v>
      </c>
      <c r="C605" s="1">
        <v>93</v>
      </c>
      <c r="D605" s="1" t="s">
        <v>752</v>
      </c>
      <c r="E605" s="1" t="s">
        <v>753</v>
      </c>
      <c r="F605" s="8">
        <v>1</v>
      </c>
      <c r="G605" s="9">
        <v>1</v>
      </c>
      <c r="H605" s="1" t="s">
        <v>3950</v>
      </c>
      <c r="I605" s="10">
        <v>0</v>
      </c>
      <c r="J605" s="10">
        <v>0</v>
      </c>
      <c r="K605" s="10">
        <v>1</v>
      </c>
      <c r="L605" s="10">
        <v>0</v>
      </c>
      <c r="M605" s="1" t="s">
        <v>3304</v>
      </c>
      <c r="N605" s="1" t="s">
        <v>4511</v>
      </c>
      <c r="AM605" s="10" t="e">
        <f>IF(F605&lt;&gt;0,#REF!,0)</f>
        <v>#REF!</v>
      </c>
    </row>
    <row r="606" spans="1:39" x14ac:dyDescent="0.25">
      <c r="A606" s="1" t="s">
        <v>764</v>
      </c>
      <c r="B606" s="1">
        <v>5</v>
      </c>
      <c r="C606" s="1">
        <v>63</v>
      </c>
      <c r="D606" s="1" t="s">
        <v>765</v>
      </c>
      <c r="E606" s="1" t="s">
        <v>766</v>
      </c>
      <c r="F606" s="8">
        <v>1</v>
      </c>
      <c r="G606" s="9">
        <v>1</v>
      </c>
      <c r="H606" s="1" t="s">
        <v>3254</v>
      </c>
      <c r="I606" s="10">
        <v>0.66519999500000004</v>
      </c>
      <c r="J606" s="10">
        <v>0</v>
      </c>
      <c r="K606" s="10">
        <v>0.907000005</v>
      </c>
      <c r="L606" s="10">
        <v>9.3000001999999998E-2</v>
      </c>
      <c r="M606" s="1" t="s">
        <v>3255</v>
      </c>
      <c r="N606" s="1" t="s">
        <v>4512</v>
      </c>
      <c r="AM606" s="10" t="e">
        <f>IF(F606&lt;&gt;0,#REF!,0)</f>
        <v>#REF!</v>
      </c>
    </row>
    <row r="607" spans="1:39" x14ac:dyDescent="0.25">
      <c r="A607" s="1" t="s">
        <v>764</v>
      </c>
      <c r="B607" s="1">
        <v>5</v>
      </c>
      <c r="C607" s="1">
        <v>62</v>
      </c>
      <c r="D607" s="1" t="s">
        <v>4513</v>
      </c>
      <c r="E607" s="1" t="s">
        <v>4514</v>
      </c>
      <c r="F607" s="8">
        <v>1</v>
      </c>
      <c r="G607" s="9">
        <v>1</v>
      </c>
      <c r="H607" s="1" t="s">
        <v>3950</v>
      </c>
      <c r="I607" s="10">
        <v>-0.57749998599999997</v>
      </c>
      <c r="J607" s="10">
        <v>0.185000002</v>
      </c>
      <c r="K607" s="10">
        <v>0.66900002999999997</v>
      </c>
      <c r="L607" s="10">
        <v>0.14599999799999999</v>
      </c>
      <c r="M607" s="1" t="s">
        <v>3255</v>
      </c>
      <c r="N607" s="1" t="s">
        <v>4515</v>
      </c>
      <c r="AM607" s="10" t="e">
        <f>IF(F607&lt;&gt;0,#REF!,0)</f>
        <v>#REF!</v>
      </c>
    </row>
    <row r="608" spans="1:39" x14ac:dyDescent="0.25">
      <c r="A608" s="1" t="s">
        <v>781</v>
      </c>
      <c r="B608" s="1">
        <v>8</v>
      </c>
      <c r="C608" s="1">
        <v>231</v>
      </c>
      <c r="D608" s="1" t="s">
        <v>784</v>
      </c>
      <c r="E608" s="1" t="s">
        <v>785</v>
      </c>
      <c r="F608" s="8">
        <v>1</v>
      </c>
      <c r="G608" s="9">
        <v>1</v>
      </c>
      <c r="H608" s="1" t="s">
        <v>3254</v>
      </c>
      <c r="I608" s="10">
        <v>0</v>
      </c>
      <c r="J608" s="10">
        <v>0</v>
      </c>
      <c r="K608" s="10">
        <v>1</v>
      </c>
      <c r="L608" s="10">
        <v>0</v>
      </c>
      <c r="M608" s="1" t="s">
        <v>3304</v>
      </c>
      <c r="N608" s="1" t="s">
        <v>4516</v>
      </c>
      <c r="AM608" s="10" t="e">
        <f>IF(F608&lt;&gt;0,#REF!,0)</f>
        <v>#REF!</v>
      </c>
    </row>
    <row r="609" spans="1:39" x14ac:dyDescent="0.25">
      <c r="A609" s="1" t="s">
        <v>781</v>
      </c>
      <c r="B609" s="1">
        <v>8</v>
      </c>
      <c r="C609" s="1">
        <v>233</v>
      </c>
      <c r="D609" s="1" t="s">
        <v>788</v>
      </c>
      <c r="E609" s="1" t="s">
        <v>789</v>
      </c>
      <c r="F609" s="8">
        <v>1</v>
      </c>
      <c r="G609" s="9">
        <v>1</v>
      </c>
      <c r="H609" s="1" t="s">
        <v>3254</v>
      </c>
      <c r="I609" s="10">
        <v>0.42149999700000002</v>
      </c>
      <c r="J609" s="10">
        <v>8.7999999999999995E-2</v>
      </c>
      <c r="K609" s="10">
        <v>0.782000005</v>
      </c>
      <c r="L609" s="10">
        <v>0.12999999500000001</v>
      </c>
      <c r="M609" s="1" t="s">
        <v>3304</v>
      </c>
      <c r="N609" s="1" t="s">
        <v>4517</v>
      </c>
      <c r="AM609" s="10" t="e">
        <f>IF(F609&lt;&gt;0,#REF!,0)</f>
        <v>#REF!</v>
      </c>
    </row>
    <row r="610" spans="1:39" x14ac:dyDescent="0.25">
      <c r="A610" s="1" t="s">
        <v>781</v>
      </c>
      <c r="B610" s="1">
        <v>5</v>
      </c>
      <c r="C610" s="1">
        <v>45</v>
      </c>
      <c r="D610" s="1" t="s">
        <v>4518</v>
      </c>
      <c r="E610" s="1" t="s">
        <v>4519</v>
      </c>
      <c r="F610" s="8">
        <v>1</v>
      </c>
      <c r="G610" s="9">
        <v>1</v>
      </c>
      <c r="H610" s="1" t="s">
        <v>3950</v>
      </c>
      <c r="I610" s="10">
        <v>-0.63690000800000002</v>
      </c>
      <c r="J610" s="10">
        <v>0.187999994</v>
      </c>
      <c r="K610" s="10">
        <v>0.754000008</v>
      </c>
      <c r="L610" s="10">
        <v>5.7999997999999997E-2</v>
      </c>
      <c r="M610" s="1" t="s">
        <v>3304</v>
      </c>
      <c r="N610" s="1" t="s">
        <v>4520</v>
      </c>
      <c r="AM610" s="10" t="e">
        <f>IF(F610&lt;&gt;0,#REF!,0)</f>
        <v>#REF!</v>
      </c>
    </row>
    <row r="611" spans="1:39" x14ac:dyDescent="0.25">
      <c r="A611" s="1" t="s">
        <v>781</v>
      </c>
      <c r="B611" s="1">
        <v>8</v>
      </c>
      <c r="C611" s="1">
        <v>228</v>
      </c>
      <c r="D611" s="1" t="s">
        <v>796</v>
      </c>
      <c r="E611" s="1" t="s">
        <v>796</v>
      </c>
      <c r="F611" s="8">
        <v>1</v>
      </c>
      <c r="G611" s="9">
        <v>1</v>
      </c>
      <c r="H611" s="1" t="s">
        <v>3254</v>
      </c>
      <c r="I611" s="10">
        <v>-0.47670000800000001</v>
      </c>
      <c r="J611" s="10">
        <v>0.27900001400000002</v>
      </c>
      <c r="K611" s="10">
        <v>0.72100001599999997</v>
      </c>
      <c r="L611" s="10">
        <v>0</v>
      </c>
      <c r="M611" s="1" t="s">
        <v>3255</v>
      </c>
      <c r="N611" s="1" t="s">
        <v>4521</v>
      </c>
      <c r="AM611" s="10" t="e">
        <f>IF(F611&lt;&gt;0,#REF!,0)</f>
        <v>#REF!</v>
      </c>
    </row>
    <row r="612" spans="1:39" x14ac:dyDescent="0.25">
      <c r="A612" s="1" t="s">
        <v>781</v>
      </c>
      <c r="B612" s="1">
        <v>5</v>
      </c>
      <c r="C612" s="1">
        <v>79</v>
      </c>
      <c r="D612" s="1" t="s">
        <v>809</v>
      </c>
      <c r="E612" s="1" t="s">
        <v>810</v>
      </c>
      <c r="F612" s="8">
        <v>1</v>
      </c>
      <c r="G612" s="9">
        <v>1</v>
      </c>
      <c r="H612" s="1" t="s">
        <v>3254</v>
      </c>
      <c r="I612" s="10">
        <v>0</v>
      </c>
      <c r="J612" s="10">
        <v>0</v>
      </c>
      <c r="K612" s="10">
        <v>1</v>
      </c>
      <c r="L612" s="10">
        <v>0</v>
      </c>
      <c r="M612" s="1" t="s">
        <v>3255</v>
      </c>
      <c r="N612" s="1" t="s">
        <v>4522</v>
      </c>
      <c r="AM612" s="10" t="e">
        <f>IF(F612&lt;&gt;0,#REF!,0)</f>
        <v>#REF!</v>
      </c>
    </row>
    <row r="613" spans="1:39" x14ac:dyDescent="0.25">
      <c r="A613" s="1" t="s">
        <v>814</v>
      </c>
      <c r="B613" s="1">
        <v>5</v>
      </c>
      <c r="C613" s="1">
        <v>71</v>
      </c>
      <c r="D613" s="1" t="s">
        <v>825</v>
      </c>
      <c r="E613" s="1" t="s">
        <v>826</v>
      </c>
      <c r="F613" s="8">
        <v>1</v>
      </c>
      <c r="G613" s="9">
        <v>1</v>
      </c>
      <c r="H613" s="1" t="s">
        <v>3950</v>
      </c>
      <c r="I613" s="10">
        <v>0.42149999700000002</v>
      </c>
      <c r="J613" s="10">
        <v>0</v>
      </c>
      <c r="K613" s="10">
        <v>0.87199997900000004</v>
      </c>
      <c r="L613" s="10">
        <v>0.128000006</v>
      </c>
      <c r="M613" s="1" t="s">
        <v>3260</v>
      </c>
      <c r="N613" s="1" t="s">
        <v>4523</v>
      </c>
      <c r="AM613" s="10" t="e">
        <f>IF(F613&lt;&gt;0,#REF!,0)</f>
        <v>#REF!</v>
      </c>
    </row>
    <row r="614" spans="1:39" x14ac:dyDescent="0.25">
      <c r="A614" s="1" t="s">
        <v>814</v>
      </c>
      <c r="B614" s="1">
        <v>6</v>
      </c>
      <c r="C614" s="1">
        <v>85</v>
      </c>
      <c r="D614" s="1" t="s">
        <v>829</v>
      </c>
      <c r="E614" s="1" t="s">
        <v>830</v>
      </c>
      <c r="F614" s="8">
        <v>1</v>
      </c>
      <c r="G614" s="9">
        <v>2</v>
      </c>
      <c r="H614" s="1" t="s">
        <v>3254</v>
      </c>
      <c r="I614" s="10">
        <v>0.78439998600000005</v>
      </c>
      <c r="J614" s="10">
        <v>0</v>
      </c>
      <c r="K614" s="10">
        <v>0.77999997099999996</v>
      </c>
      <c r="L614" s="10">
        <v>0.219999999</v>
      </c>
      <c r="M614" s="1" t="s">
        <v>3255</v>
      </c>
      <c r="N614" s="1" t="s">
        <v>4524</v>
      </c>
      <c r="AM614" s="10" t="e">
        <f>IF(F614&lt;&gt;0,#REF!,0)</f>
        <v>#REF!</v>
      </c>
    </row>
    <row r="615" spans="1:39" x14ac:dyDescent="0.25">
      <c r="A615" s="1" t="s">
        <v>814</v>
      </c>
      <c r="B615" s="1">
        <v>6</v>
      </c>
      <c r="C615" s="1">
        <v>81</v>
      </c>
      <c r="D615" s="1" t="s">
        <v>831</v>
      </c>
      <c r="E615" s="1" t="s">
        <v>832</v>
      </c>
      <c r="F615" s="8">
        <v>1</v>
      </c>
      <c r="G615" s="9">
        <v>1</v>
      </c>
      <c r="H615" s="1" t="s">
        <v>3950</v>
      </c>
      <c r="I615" s="10">
        <v>0</v>
      </c>
      <c r="J615" s="10">
        <v>0</v>
      </c>
      <c r="K615" s="10">
        <v>1</v>
      </c>
      <c r="L615" s="10">
        <v>0</v>
      </c>
      <c r="M615" s="1" t="s">
        <v>3260</v>
      </c>
      <c r="N615" s="1" t="s">
        <v>4525</v>
      </c>
      <c r="AM615" s="10" t="e">
        <f>IF(F615&lt;&gt;0,#REF!,0)</f>
        <v>#REF!</v>
      </c>
    </row>
    <row r="616" spans="1:39" x14ac:dyDescent="0.25">
      <c r="A616" s="1" t="s">
        <v>814</v>
      </c>
      <c r="B616" s="1">
        <v>5</v>
      </c>
      <c r="C616" s="1">
        <v>73</v>
      </c>
      <c r="D616" s="1" t="s">
        <v>4526</v>
      </c>
      <c r="E616" s="1" t="s">
        <v>4527</v>
      </c>
      <c r="F616" s="8">
        <v>1</v>
      </c>
      <c r="G616" s="9">
        <v>1</v>
      </c>
      <c r="H616" s="1" t="s">
        <v>3950</v>
      </c>
      <c r="I616" s="10">
        <v>0</v>
      </c>
      <c r="J616" s="10">
        <v>0</v>
      </c>
      <c r="K616" s="10">
        <v>1</v>
      </c>
      <c r="L616" s="10">
        <v>0</v>
      </c>
      <c r="M616" s="1" t="s">
        <v>3304</v>
      </c>
      <c r="N616" s="1" t="s">
        <v>4528</v>
      </c>
      <c r="AM616" s="10" t="e">
        <f>IF(F616&lt;&gt;0,#REF!,0)</f>
        <v>#REF!</v>
      </c>
    </row>
    <row r="617" spans="1:39" x14ac:dyDescent="0.25">
      <c r="A617" s="1" t="s">
        <v>847</v>
      </c>
      <c r="B617" s="1">
        <v>6</v>
      </c>
      <c r="C617" s="1">
        <v>132</v>
      </c>
      <c r="D617" s="1" t="s">
        <v>856</v>
      </c>
      <c r="E617" s="1" t="s">
        <v>857</v>
      </c>
      <c r="F617" s="8">
        <v>1</v>
      </c>
      <c r="G617" s="9">
        <v>2</v>
      </c>
      <c r="H617" s="1" t="s">
        <v>3254</v>
      </c>
      <c r="I617" s="10">
        <v>0.20229999700000001</v>
      </c>
      <c r="J617" s="10">
        <v>0</v>
      </c>
      <c r="K617" s="10">
        <v>0.91699999600000004</v>
      </c>
      <c r="L617" s="10">
        <v>8.2999997000000006E-2</v>
      </c>
      <c r="M617" s="1" t="s">
        <v>3255</v>
      </c>
      <c r="N617" s="1" t="s">
        <v>4529</v>
      </c>
      <c r="AM617" s="10" t="e">
        <f>IF(F617&lt;&gt;0,#REF!,0)</f>
        <v>#REF!</v>
      </c>
    </row>
    <row r="618" spans="1:39" x14ac:dyDescent="0.25">
      <c r="A618" s="1" t="s">
        <v>847</v>
      </c>
      <c r="B618" s="1">
        <v>13</v>
      </c>
      <c r="C618" s="1">
        <v>484</v>
      </c>
      <c r="D618" s="1" t="s">
        <v>858</v>
      </c>
      <c r="E618" s="1" t="s">
        <v>859</v>
      </c>
      <c r="F618" s="8">
        <v>1</v>
      </c>
      <c r="G618" s="9">
        <v>1</v>
      </c>
      <c r="H618" s="1" t="s">
        <v>3254</v>
      </c>
      <c r="I618" s="10">
        <v>0.57190001000000001</v>
      </c>
      <c r="J618" s="10">
        <v>0</v>
      </c>
      <c r="K618" s="10">
        <v>0.83600002500000004</v>
      </c>
      <c r="L618" s="10">
        <v>0.164000005</v>
      </c>
      <c r="M618" s="1" t="s">
        <v>3260</v>
      </c>
      <c r="N618" s="1" t="s">
        <v>4530</v>
      </c>
      <c r="AM618" s="10" t="e">
        <f>IF(F618&lt;&gt;0,#REF!,0)</f>
        <v>#REF!</v>
      </c>
    </row>
    <row r="619" spans="1:39" x14ac:dyDescent="0.25">
      <c r="A619" s="1" t="s">
        <v>847</v>
      </c>
      <c r="B619" s="1">
        <v>5</v>
      </c>
      <c r="C619" s="1">
        <v>59</v>
      </c>
      <c r="D619" s="1" t="s">
        <v>860</v>
      </c>
      <c r="E619" s="1" t="s">
        <v>861</v>
      </c>
      <c r="F619" s="8">
        <v>1</v>
      </c>
      <c r="G619" s="9">
        <v>1</v>
      </c>
      <c r="H619" s="1" t="s">
        <v>3254</v>
      </c>
      <c r="I619" s="10">
        <v>0.83160000999999995</v>
      </c>
      <c r="J619" s="10">
        <v>0</v>
      </c>
      <c r="K619" s="10">
        <v>0.799000025</v>
      </c>
      <c r="L619" s="10">
        <v>0.20100000500000001</v>
      </c>
      <c r="M619" s="1" t="s">
        <v>3255</v>
      </c>
      <c r="N619" s="1" t="s">
        <v>4531</v>
      </c>
      <c r="AM619" s="10" t="e">
        <f>IF(F619&lt;&gt;0,#REF!,0)</f>
        <v>#REF!</v>
      </c>
    </row>
    <row r="620" spans="1:39" x14ac:dyDescent="0.25">
      <c r="A620" s="1" t="s">
        <v>847</v>
      </c>
      <c r="B620" s="1">
        <v>13</v>
      </c>
      <c r="C620" s="1">
        <v>485</v>
      </c>
      <c r="D620" s="1" t="s">
        <v>872</v>
      </c>
      <c r="E620" s="1" t="s">
        <v>873</v>
      </c>
      <c r="F620" s="8">
        <v>1</v>
      </c>
      <c r="G620" s="9">
        <v>3</v>
      </c>
      <c r="H620" s="1" t="s">
        <v>3254</v>
      </c>
      <c r="I620" s="10">
        <v>0.89340001300000005</v>
      </c>
      <c r="J620" s="10">
        <v>0</v>
      </c>
      <c r="K620" s="10">
        <v>0.67900002000000004</v>
      </c>
      <c r="L620" s="10">
        <v>0.32100001</v>
      </c>
      <c r="M620" s="1" t="s">
        <v>3260</v>
      </c>
      <c r="N620" s="1" t="s">
        <v>4532</v>
      </c>
      <c r="AM620" s="10" t="e">
        <f>IF(F620&lt;&gt;0,#REF!,0)</f>
        <v>#REF!</v>
      </c>
    </row>
    <row r="621" spans="1:39" x14ac:dyDescent="0.25">
      <c r="A621" s="1" t="s">
        <v>847</v>
      </c>
      <c r="B621" s="1">
        <v>13</v>
      </c>
      <c r="C621" s="1">
        <v>486</v>
      </c>
      <c r="D621" s="1" t="s">
        <v>874</v>
      </c>
      <c r="E621" s="1" t="s">
        <v>875</v>
      </c>
      <c r="F621" s="8">
        <v>1</v>
      </c>
      <c r="G621" s="9">
        <v>1</v>
      </c>
      <c r="H621" s="1" t="s">
        <v>3254</v>
      </c>
      <c r="I621" s="10">
        <v>0.79019999500000004</v>
      </c>
      <c r="J621" s="10">
        <v>0</v>
      </c>
      <c r="K621" s="10">
        <v>0.72699999800000004</v>
      </c>
      <c r="L621" s="10">
        <v>0.27300000200000002</v>
      </c>
      <c r="M621" s="1" t="s">
        <v>3260</v>
      </c>
      <c r="N621" s="1" t="s">
        <v>4533</v>
      </c>
      <c r="AM621" s="10" t="e">
        <f>IF(F621&lt;&gt;0,#REF!,0)</f>
        <v>#REF!</v>
      </c>
    </row>
    <row r="622" spans="1:39" x14ac:dyDescent="0.25">
      <c r="A622" s="1" t="s">
        <v>882</v>
      </c>
      <c r="B622" s="1">
        <v>6</v>
      </c>
      <c r="C622" s="1">
        <v>126</v>
      </c>
      <c r="D622" s="1" t="s">
        <v>883</v>
      </c>
      <c r="E622" s="1" t="s">
        <v>884</v>
      </c>
      <c r="F622" s="8">
        <v>1</v>
      </c>
      <c r="G622" s="9">
        <v>1</v>
      </c>
      <c r="H622" s="1" t="s">
        <v>3254</v>
      </c>
      <c r="I622" s="10">
        <v>-0.64859998200000002</v>
      </c>
      <c r="J622" s="10">
        <v>0.14599999799999999</v>
      </c>
      <c r="K622" s="10">
        <v>0.853999972</v>
      </c>
      <c r="L622" s="10">
        <v>0</v>
      </c>
      <c r="M622" s="1" t="s">
        <v>3255</v>
      </c>
      <c r="N622" s="1" t="s">
        <v>4534</v>
      </c>
      <c r="AM622" s="10" t="e">
        <f>IF(F622&lt;&gt;0,#REF!,0)</f>
        <v>#REF!</v>
      </c>
    </row>
    <row r="623" spans="1:39" x14ac:dyDescent="0.25">
      <c r="A623" s="1" t="s">
        <v>882</v>
      </c>
      <c r="B623" s="1">
        <v>6</v>
      </c>
      <c r="C623" s="1">
        <v>127</v>
      </c>
      <c r="D623" s="1" t="s">
        <v>893</v>
      </c>
      <c r="E623" s="1" t="s">
        <v>894</v>
      </c>
      <c r="F623" s="8">
        <v>1</v>
      </c>
      <c r="G623" s="9">
        <v>1</v>
      </c>
      <c r="H623" s="1" t="s">
        <v>3950</v>
      </c>
      <c r="I623" s="10">
        <v>-0.11890000100000001</v>
      </c>
      <c r="J623" s="10">
        <v>0.17000000200000001</v>
      </c>
      <c r="K623" s="10">
        <v>0.69599997999999996</v>
      </c>
      <c r="L623" s="10">
        <v>0.13400000300000001</v>
      </c>
      <c r="M623" s="1" t="s">
        <v>3255</v>
      </c>
      <c r="N623" s="1" t="s">
        <v>4535</v>
      </c>
      <c r="AM623" s="10" t="e">
        <f>IF(F623&lt;&gt;0,#REF!,0)</f>
        <v>#REF!</v>
      </c>
    </row>
    <row r="624" spans="1:39" x14ac:dyDescent="0.25">
      <c r="A624" s="1" t="s">
        <v>882</v>
      </c>
      <c r="B624" s="1">
        <v>5</v>
      </c>
      <c r="C624" s="1">
        <v>44</v>
      </c>
      <c r="D624" s="1" t="s">
        <v>907</v>
      </c>
      <c r="E624" s="1" t="s">
        <v>908</v>
      </c>
      <c r="F624" s="8">
        <v>1</v>
      </c>
      <c r="G624" s="9">
        <v>1</v>
      </c>
      <c r="H624" s="1" t="s">
        <v>3254</v>
      </c>
      <c r="I624" s="10">
        <v>0.244900003</v>
      </c>
      <c r="J624" s="10">
        <v>0</v>
      </c>
      <c r="K624" s="10">
        <v>0.91000002599999996</v>
      </c>
      <c r="L624" s="10">
        <v>9.0000003999999995E-2</v>
      </c>
      <c r="M624" s="1" t="s">
        <v>3260</v>
      </c>
      <c r="N624" s="1" t="s">
        <v>4536</v>
      </c>
      <c r="AM624" s="10" t="e">
        <f>IF(F624&lt;&gt;0,#REF!,0)</f>
        <v>#REF!</v>
      </c>
    </row>
    <row r="625" spans="1:39" x14ac:dyDescent="0.25">
      <c r="A625" s="1" t="s">
        <v>917</v>
      </c>
      <c r="B625" s="1">
        <v>8</v>
      </c>
      <c r="C625" s="1">
        <v>217</v>
      </c>
      <c r="D625" s="1" t="s">
        <v>930</v>
      </c>
      <c r="E625" s="1" t="s">
        <v>931</v>
      </c>
      <c r="F625" s="8">
        <v>1</v>
      </c>
      <c r="G625" s="9">
        <v>1</v>
      </c>
      <c r="H625" s="1" t="s">
        <v>3254</v>
      </c>
      <c r="I625" s="10">
        <v>0.20229999700000001</v>
      </c>
      <c r="J625" s="10">
        <v>0</v>
      </c>
      <c r="K625" s="10">
        <v>0.847000003</v>
      </c>
      <c r="L625" s="10">
        <v>0.152999997</v>
      </c>
      <c r="M625" s="1" t="s">
        <v>3260</v>
      </c>
      <c r="N625" s="1" t="s">
        <v>4537</v>
      </c>
      <c r="AM625" s="10" t="e">
        <f>IF(F625&lt;&gt;0,#REF!,0)</f>
        <v>#REF!</v>
      </c>
    </row>
    <row r="626" spans="1:39" x14ac:dyDescent="0.25">
      <c r="A626" s="1" t="s">
        <v>943</v>
      </c>
      <c r="B626" s="1">
        <v>1</v>
      </c>
      <c r="C626" s="1">
        <v>11</v>
      </c>
      <c r="D626" s="1" t="s">
        <v>944</v>
      </c>
      <c r="E626" s="1" t="s">
        <v>945</v>
      </c>
      <c r="F626" s="8">
        <v>1</v>
      </c>
      <c r="G626" s="9">
        <v>1</v>
      </c>
      <c r="H626" s="1" t="s">
        <v>3254</v>
      </c>
      <c r="I626" s="10">
        <v>0.60369998199999997</v>
      </c>
      <c r="J626" s="10">
        <v>0</v>
      </c>
      <c r="K626" s="10">
        <v>0.801999986</v>
      </c>
      <c r="L626" s="10">
        <v>0.19799999900000001</v>
      </c>
      <c r="M626" s="1" t="s">
        <v>3255</v>
      </c>
      <c r="N626" s="1" t="s">
        <v>4538</v>
      </c>
      <c r="AM626" s="10" t="e">
        <f>IF(F626&lt;&gt;0,#REF!,0)</f>
        <v>#REF!</v>
      </c>
    </row>
    <row r="627" spans="1:39" x14ac:dyDescent="0.25">
      <c r="A627" s="1" t="s">
        <v>1001</v>
      </c>
      <c r="B627" s="1">
        <v>1</v>
      </c>
      <c r="C627" s="1">
        <v>16</v>
      </c>
      <c r="D627" s="1" t="s">
        <v>1018</v>
      </c>
      <c r="E627" s="1" t="s">
        <v>1019</v>
      </c>
      <c r="F627" s="8">
        <v>1</v>
      </c>
      <c r="G627" s="9">
        <v>1</v>
      </c>
      <c r="H627" s="1" t="s">
        <v>3254</v>
      </c>
      <c r="I627" s="10">
        <v>0</v>
      </c>
      <c r="J627" s="10">
        <v>0</v>
      </c>
      <c r="K627" s="10">
        <v>1</v>
      </c>
      <c r="L627" s="10">
        <v>0</v>
      </c>
      <c r="M627" s="1" t="s">
        <v>3255</v>
      </c>
      <c r="N627" s="1" t="s">
        <v>4539</v>
      </c>
      <c r="AM627" s="10" t="e">
        <f>IF(F627&lt;&gt;0,#REF!,0)</f>
        <v>#REF!</v>
      </c>
    </row>
    <row r="628" spans="1:39" x14ac:dyDescent="0.25">
      <c r="A628" s="1" t="s">
        <v>1001</v>
      </c>
      <c r="B628" s="1">
        <v>1</v>
      </c>
      <c r="C628" s="1">
        <v>42</v>
      </c>
      <c r="D628" s="1" t="s">
        <v>4540</v>
      </c>
      <c r="E628" s="1" t="s">
        <v>4541</v>
      </c>
      <c r="F628" s="8">
        <v>1</v>
      </c>
      <c r="G628" s="9">
        <v>1</v>
      </c>
      <c r="H628" s="1" t="s">
        <v>3254</v>
      </c>
      <c r="I628" s="10">
        <v>0.36120000499999999</v>
      </c>
      <c r="J628" s="10">
        <v>0</v>
      </c>
      <c r="K628" s="10">
        <v>0.90899997899999996</v>
      </c>
      <c r="L628" s="10">
        <v>9.0999997999999999E-2</v>
      </c>
      <c r="M628" s="1" t="s">
        <v>3255</v>
      </c>
      <c r="N628" s="1" t="s">
        <v>4542</v>
      </c>
      <c r="AM628" s="10" t="e">
        <f>IF(F628&lt;&gt;0,#REF!,0)</f>
        <v>#REF!</v>
      </c>
    </row>
    <row r="629" spans="1:39" x14ac:dyDescent="0.25">
      <c r="A629" s="1" t="s">
        <v>1001</v>
      </c>
      <c r="B629" s="1">
        <v>1</v>
      </c>
      <c r="C629" s="1">
        <v>5</v>
      </c>
      <c r="D629" s="1" t="s">
        <v>1056</v>
      </c>
      <c r="E629" s="1" t="s">
        <v>1057</v>
      </c>
      <c r="F629" s="8">
        <v>1</v>
      </c>
      <c r="G629" s="9">
        <v>2</v>
      </c>
      <c r="H629" s="1" t="s">
        <v>3254</v>
      </c>
      <c r="I629" s="10">
        <v>0.90619999200000001</v>
      </c>
      <c r="J629" s="10">
        <v>0</v>
      </c>
      <c r="K629" s="10">
        <v>0.69300001899999997</v>
      </c>
      <c r="L629" s="10">
        <v>0.30700001100000002</v>
      </c>
      <c r="M629" s="1" t="s">
        <v>3255</v>
      </c>
      <c r="N629" s="1" t="s">
        <v>4543</v>
      </c>
      <c r="AM629" s="10" t="e">
        <f>IF(F629&lt;&gt;0,#REF!,0)</f>
        <v>#REF!</v>
      </c>
    </row>
    <row r="630" spans="1:39" x14ac:dyDescent="0.25">
      <c r="A630" s="1" t="s">
        <v>1117</v>
      </c>
      <c r="B630" s="1">
        <v>17</v>
      </c>
      <c r="C630" s="1">
        <v>610</v>
      </c>
      <c r="D630" s="1" t="s">
        <v>4544</v>
      </c>
      <c r="E630" s="1" t="s">
        <v>4545</v>
      </c>
      <c r="F630" s="8">
        <v>1</v>
      </c>
      <c r="G630" s="9">
        <v>1</v>
      </c>
      <c r="H630" s="1" t="s">
        <v>3254</v>
      </c>
      <c r="I630" s="10">
        <v>0.129800007</v>
      </c>
      <c r="J630" s="10">
        <v>0</v>
      </c>
      <c r="K630" s="10">
        <v>0.93900001</v>
      </c>
      <c r="L630" s="10">
        <v>6.1000000999999998E-2</v>
      </c>
      <c r="M630" s="1" t="s">
        <v>3255</v>
      </c>
      <c r="N630" s="1" t="s">
        <v>4546</v>
      </c>
      <c r="AM630" s="10" t="e">
        <f>IF(F630&lt;&gt;0,#REF!,0)</f>
        <v>#REF!</v>
      </c>
    </row>
    <row r="631" spans="1:39" x14ac:dyDescent="0.25">
      <c r="A631" s="1" t="s">
        <v>1117</v>
      </c>
      <c r="B631" s="1">
        <v>21</v>
      </c>
      <c r="C631" s="1">
        <v>790</v>
      </c>
      <c r="D631" s="1" t="s">
        <v>1122</v>
      </c>
      <c r="E631" s="1" t="s">
        <v>1123</v>
      </c>
      <c r="F631" s="8">
        <v>1</v>
      </c>
      <c r="G631" s="9">
        <v>1</v>
      </c>
      <c r="H631" s="1" t="s">
        <v>3254</v>
      </c>
      <c r="I631" s="10">
        <v>0</v>
      </c>
      <c r="J631" s="10">
        <v>0</v>
      </c>
      <c r="K631" s="10">
        <v>1</v>
      </c>
      <c r="L631" s="10">
        <v>0</v>
      </c>
      <c r="M631" s="1" t="s">
        <v>3260</v>
      </c>
      <c r="N631" s="1" t="s">
        <v>4547</v>
      </c>
      <c r="AM631" s="10" t="e">
        <f>IF(F631&lt;&gt;0,#REF!,0)</f>
        <v>#REF!</v>
      </c>
    </row>
    <row r="632" spans="1:39" x14ac:dyDescent="0.25">
      <c r="A632" s="1" t="s">
        <v>1138</v>
      </c>
      <c r="B632" s="1">
        <v>5</v>
      </c>
      <c r="C632" s="1">
        <v>67</v>
      </c>
      <c r="D632" s="1" t="s">
        <v>1139</v>
      </c>
      <c r="E632" s="1" t="s">
        <v>1140</v>
      </c>
      <c r="F632" s="8">
        <v>1</v>
      </c>
      <c r="G632" s="9">
        <v>1</v>
      </c>
      <c r="H632" s="1" t="s">
        <v>3950</v>
      </c>
      <c r="I632" s="10">
        <v>0</v>
      </c>
      <c r="J632" s="10">
        <v>0</v>
      </c>
      <c r="K632" s="10">
        <v>1</v>
      </c>
      <c r="L632" s="10">
        <v>0</v>
      </c>
      <c r="M632" s="1" t="s">
        <v>3260</v>
      </c>
      <c r="N632" s="1" t="s">
        <v>4548</v>
      </c>
      <c r="AM632" s="10" t="e">
        <f>IF(F632&lt;&gt;0,#REF!,0)</f>
        <v>#REF!</v>
      </c>
    </row>
    <row r="633" spans="1:39" x14ac:dyDescent="0.25">
      <c r="A633" s="1" t="s">
        <v>1144</v>
      </c>
      <c r="B633" s="1">
        <v>11</v>
      </c>
      <c r="C633" s="1">
        <v>282</v>
      </c>
      <c r="D633" s="1" t="s">
        <v>1165</v>
      </c>
      <c r="E633" s="1" t="s">
        <v>1166</v>
      </c>
      <c r="F633" s="8">
        <v>1</v>
      </c>
      <c r="G633" s="9">
        <v>1</v>
      </c>
      <c r="H633" s="1" t="s">
        <v>3254</v>
      </c>
      <c r="I633" s="10">
        <v>0</v>
      </c>
      <c r="J633" s="10">
        <v>0</v>
      </c>
      <c r="K633" s="10">
        <v>1</v>
      </c>
      <c r="L633" s="10">
        <v>0</v>
      </c>
      <c r="M633" s="1" t="s">
        <v>3255</v>
      </c>
      <c r="N633" s="1" t="s">
        <v>4549</v>
      </c>
      <c r="AM633" s="10" t="e">
        <f>IF(F633&lt;&gt;0,#REF!,0)</f>
        <v>#REF!</v>
      </c>
    </row>
    <row r="634" spans="1:39" x14ac:dyDescent="0.25">
      <c r="A634" s="1" t="s">
        <v>1180</v>
      </c>
      <c r="B634" s="1">
        <v>13</v>
      </c>
      <c r="C634" s="1">
        <v>308</v>
      </c>
      <c r="D634" s="1" t="s">
        <v>4550</v>
      </c>
      <c r="E634" s="1" t="s">
        <v>4551</v>
      </c>
      <c r="F634" s="8">
        <v>1</v>
      </c>
      <c r="G634" s="9">
        <v>1</v>
      </c>
      <c r="H634" s="1" t="s">
        <v>3254</v>
      </c>
      <c r="I634" s="10">
        <v>0.68080002100000003</v>
      </c>
      <c r="J634" s="10">
        <v>5.5E-2</v>
      </c>
      <c r="K634" s="10">
        <v>0.75</v>
      </c>
      <c r="L634" s="10">
        <v>0.19499999300000001</v>
      </c>
      <c r="M634" s="1" t="s">
        <v>3255</v>
      </c>
      <c r="N634" s="1" t="s">
        <v>4552</v>
      </c>
      <c r="AM634" s="10" t="e">
        <f>IF(F634&lt;&gt;0,#REF!,0)</f>
        <v>#REF!</v>
      </c>
    </row>
    <row r="635" spans="1:39" x14ac:dyDescent="0.25">
      <c r="A635" s="1" t="s">
        <v>1180</v>
      </c>
      <c r="B635" s="1">
        <v>13</v>
      </c>
      <c r="C635" s="1">
        <v>309</v>
      </c>
      <c r="D635" s="1" t="s">
        <v>4553</v>
      </c>
      <c r="E635" s="1" t="s">
        <v>4554</v>
      </c>
      <c r="F635" s="8">
        <v>1</v>
      </c>
      <c r="G635" s="9">
        <v>1</v>
      </c>
      <c r="H635" s="1" t="s">
        <v>3254</v>
      </c>
      <c r="I635" s="10">
        <v>0.69080001099999999</v>
      </c>
      <c r="J635" s="10">
        <v>0</v>
      </c>
      <c r="K635" s="10">
        <v>0.85699999299999996</v>
      </c>
      <c r="L635" s="10">
        <v>0.14300000700000001</v>
      </c>
      <c r="M635" s="1" t="s">
        <v>3255</v>
      </c>
      <c r="N635" s="1" t="s">
        <v>4555</v>
      </c>
      <c r="AM635" s="10" t="e">
        <f>IF(F635&lt;&gt;0,#REF!,0)</f>
        <v>#REF!</v>
      </c>
    </row>
    <row r="636" spans="1:39" x14ac:dyDescent="0.25">
      <c r="A636" s="1" t="s">
        <v>1237</v>
      </c>
      <c r="B636" s="1">
        <v>12</v>
      </c>
      <c r="C636" s="1">
        <v>328</v>
      </c>
      <c r="D636" s="1" t="s">
        <v>1240</v>
      </c>
      <c r="E636" s="1" t="s">
        <v>1241</v>
      </c>
      <c r="F636" s="8">
        <v>1</v>
      </c>
      <c r="G636" s="9">
        <v>1</v>
      </c>
      <c r="H636" s="1" t="s">
        <v>3254</v>
      </c>
      <c r="I636" s="10">
        <v>9.64E-2</v>
      </c>
      <c r="J636" s="10">
        <v>0</v>
      </c>
      <c r="K636" s="10">
        <v>0.92500001200000004</v>
      </c>
      <c r="L636" s="10">
        <v>7.5000002999999996E-2</v>
      </c>
      <c r="M636" s="1" t="s">
        <v>3255</v>
      </c>
      <c r="N636" s="1" t="s">
        <v>4556</v>
      </c>
      <c r="AM636" s="10" t="e">
        <f>IF(F636&lt;&gt;0,#REF!,0)</f>
        <v>#REF!</v>
      </c>
    </row>
    <row r="637" spans="1:39" x14ac:dyDescent="0.25">
      <c r="A637" s="1" t="s">
        <v>1237</v>
      </c>
      <c r="B637" s="1">
        <v>8</v>
      </c>
      <c r="C637" s="1">
        <v>139</v>
      </c>
      <c r="D637" s="1" t="s">
        <v>4557</v>
      </c>
      <c r="E637" s="1" t="s">
        <v>4558</v>
      </c>
      <c r="F637" s="8">
        <v>1</v>
      </c>
      <c r="G637" s="9">
        <v>1</v>
      </c>
      <c r="H637" s="1" t="s">
        <v>3950</v>
      </c>
      <c r="I637" s="10">
        <v>0.58590000900000005</v>
      </c>
      <c r="J637" s="10">
        <v>0</v>
      </c>
      <c r="K637" s="10">
        <v>0.74500000499999997</v>
      </c>
      <c r="L637" s="10">
        <v>0.25499999499999998</v>
      </c>
      <c r="M637" s="1" t="s">
        <v>3304</v>
      </c>
      <c r="N637" s="1" t="s">
        <v>4559</v>
      </c>
      <c r="AM637" s="10" t="e">
        <f>IF(F637&lt;&gt;0,#REF!,0)</f>
        <v>#REF!</v>
      </c>
    </row>
    <row r="638" spans="1:39" x14ac:dyDescent="0.25">
      <c r="A638" s="1" t="s">
        <v>1254</v>
      </c>
      <c r="B638" s="1">
        <v>14</v>
      </c>
      <c r="C638" s="1">
        <v>375</v>
      </c>
      <c r="D638" s="1" t="s">
        <v>1255</v>
      </c>
      <c r="E638" s="1" t="s">
        <v>1256</v>
      </c>
      <c r="F638" s="8">
        <v>1</v>
      </c>
      <c r="G638" s="9">
        <v>1</v>
      </c>
      <c r="H638" s="1" t="s">
        <v>3950</v>
      </c>
      <c r="I638" s="10">
        <v>0.42149999700000002</v>
      </c>
      <c r="J638" s="10">
        <v>0</v>
      </c>
      <c r="K638" s="10">
        <v>0.78700000000000003</v>
      </c>
      <c r="L638" s="10">
        <v>0.21299999999999999</v>
      </c>
      <c r="M638" s="1" t="s">
        <v>3255</v>
      </c>
      <c r="N638" s="1" t="s">
        <v>4560</v>
      </c>
      <c r="AM638" s="10" t="e">
        <f>IF(F638&lt;&gt;0,#REF!,0)</f>
        <v>#REF!</v>
      </c>
    </row>
    <row r="639" spans="1:39" x14ac:dyDescent="0.25">
      <c r="A639" s="1" t="s">
        <v>1254</v>
      </c>
      <c r="B639" s="1">
        <v>8</v>
      </c>
      <c r="C639" s="1">
        <v>152</v>
      </c>
      <c r="D639" s="1" t="s">
        <v>1257</v>
      </c>
      <c r="E639" s="1" t="s">
        <v>1258</v>
      </c>
      <c r="F639" s="8">
        <v>1</v>
      </c>
      <c r="G639" s="9">
        <v>1</v>
      </c>
      <c r="H639" s="1" t="s">
        <v>3950</v>
      </c>
      <c r="I639" s="10">
        <v>0.49390000099999998</v>
      </c>
      <c r="J639" s="10">
        <v>0</v>
      </c>
      <c r="K639" s="10">
        <v>0.68199998100000003</v>
      </c>
      <c r="L639" s="10">
        <v>0.31799998899999998</v>
      </c>
      <c r="M639" s="1" t="s">
        <v>3255</v>
      </c>
      <c r="N639" s="1" t="s">
        <v>4561</v>
      </c>
      <c r="AM639" s="10" t="e">
        <f>IF(F639&lt;&gt;0,#REF!,0)</f>
        <v>#REF!</v>
      </c>
    </row>
    <row r="640" spans="1:39" x14ac:dyDescent="0.25">
      <c r="A640" s="1" t="s">
        <v>1254</v>
      </c>
      <c r="B640" s="1">
        <v>15</v>
      </c>
      <c r="C640" s="1">
        <v>396</v>
      </c>
      <c r="D640" s="1" t="s">
        <v>1259</v>
      </c>
      <c r="E640" s="1" t="s">
        <v>1260</v>
      </c>
      <c r="F640" s="8">
        <v>1</v>
      </c>
      <c r="G640" s="9">
        <v>1</v>
      </c>
      <c r="H640" s="1" t="s">
        <v>3254</v>
      </c>
      <c r="I640" s="10">
        <v>-0.38179999599999997</v>
      </c>
      <c r="J640" s="10">
        <v>0.15899999400000001</v>
      </c>
      <c r="K640" s="10">
        <v>0.84100002100000004</v>
      </c>
      <c r="L640" s="10">
        <v>0</v>
      </c>
      <c r="M640" s="1" t="s">
        <v>3255</v>
      </c>
      <c r="N640" s="1" t="s">
        <v>4562</v>
      </c>
      <c r="AM640" s="10" t="e">
        <f>IF(F640&lt;&gt;0,#REF!,0)</f>
        <v>#REF!</v>
      </c>
    </row>
    <row r="641" spans="1:39" x14ac:dyDescent="0.25">
      <c r="A641" s="1" t="s">
        <v>1254</v>
      </c>
      <c r="B641" s="1">
        <v>6</v>
      </c>
      <c r="C641" s="1">
        <v>73</v>
      </c>
      <c r="D641" s="1" t="s">
        <v>4563</v>
      </c>
      <c r="E641" s="1" t="s">
        <v>4564</v>
      </c>
      <c r="F641" s="8">
        <v>1</v>
      </c>
      <c r="G641" s="9">
        <v>2</v>
      </c>
      <c r="H641" s="1" t="s">
        <v>3950</v>
      </c>
      <c r="I641" s="10">
        <v>0.36120000499999999</v>
      </c>
      <c r="J641" s="10">
        <v>0</v>
      </c>
      <c r="K641" s="10">
        <v>0.92500001200000004</v>
      </c>
      <c r="L641" s="10">
        <v>7.5000002999999996E-2</v>
      </c>
      <c r="M641" s="1" t="s">
        <v>3255</v>
      </c>
      <c r="N641" s="1" t="s">
        <v>4565</v>
      </c>
      <c r="AM641" s="10" t="e">
        <f>IF(F641&lt;&gt;0,#REF!,0)</f>
        <v>#REF!</v>
      </c>
    </row>
    <row r="642" spans="1:39" x14ac:dyDescent="0.25">
      <c r="A642" s="1" t="s">
        <v>1254</v>
      </c>
      <c r="B642" s="1">
        <v>14</v>
      </c>
      <c r="C642" s="1">
        <v>377</v>
      </c>
      <c r="D642" s="1" t="s">
        <v>4566</v>
      </c>
      <c r="E642" s="1" t="s">
        <v>4567</v>
      </c>
      <c r="F642" s="8">
        <v>1</v>
      </c>
      <c r="G642" s="9">
        <v>1</v>
      </c>
      <c r="H642" s="1" t="s">
        <v>3254</v>
      </c>
      <c r="I642" s="10">
        <v>0.36120000499999999</v>
      </c>
      <c r="J642" s="10">
        <v>0</v>
      </c>
      <c r="K642" s="10">
        <v>0.84799999000000004</v>
      </c>
      <c r="L642" s="10">
        <v>0.151999995</v>
      </c>
      <c r="M642" s="1" t="s">
        <v>3255</v>
      </c>
      <c r="N642" s="1" t="s">
        <v>4568</v>
      </c>
      <c r="AM642" s="10" t="e">
        <f>IF(F642&lt;&gt;0,#REF!,0)</f>
        <v>#REF!</v>
      </c>
    </row>
    <row r="643" spans="1:39" x14ac:dyDescent="0.25">
      <c r="A643" s="1" t="s">
        <v>1265</v>
      </c>
      <c r="B643" s="1">
        <v>54</v>
      </c>
      <c r="C643" s="1">
        <v>1414</v>
      </c>
      <c r="D643" s="1" t="s">
        <v>1266</v>
      </c>
      <c r="E643" s="1" t="s">
        <v>1267</v>
      </c>
      <c r="F643" s="8">
        <v>1</v>
      </c>
      <c r="G643" s="9">
        <v>2</v>
      </c>
      <c r="H643" s="1" t="s">
        <v>3950</v>
      </c>
      <c r="I643" s="10">
        <v>0</v>
      </c>
      <c r="J643" s="10">
        <v>0</v>
      </c>
      <c r="K643" s="10">
        <v>1</v>
      </c>
      <c r="L643" s="10">
        <v>0</v>
      </c>
      <c r="M643" s="1" t="s">
        <v>3255</v>
      </c>
      <c r="N643" s="1" t="s">
        <v>4569</v>
      </c>
      <c r="AM643" s="10" t="e">
        <f>IF(F643&lt;&gt;0,#REF!,0)</f>
        <v>#REF!</v>
      </c>
    </row>
    <row r="644" spans="1:39" x14ac:dyDescent="0.25">
      <c r="A644" s="1" t="s">
        <v>1265</v>
      </c>
      <c r="B644" s="1">
        <v>14</v>
      </c>
      <c r="C644" s="1">
        <v>381</v>
      </c>
      <c r="D644" s="1" t="s">
        <v>1268</v>
      </c>
      <c r="E644" s="1" t="s">
        <v>1269</v>
      </c>
      <c r="F644" s="8">
        <v>1</v>
      </c>
      <c r="G644" s="9">
        <v>1</v>
      </c>
      <c r="H644" s="1" t="s">
        <v>3950</v>
      </c>
      <c r="I644" s="10">
        <v>0.27320000500000002</v>
      </c>
      <c r="J644" s="10">
        <v>0</v>
      </c>
      <c r="K644" s="10">
        <v>0.86100000099999996</v>
      </c>
      <c r="L644" s="10">
        <v>0.13899999900000001</v>
      </c>
      <c r="M644" s="1" t="s">
        <v>3304</v>
      </c>
      <c r="N644" s="1" t="s">
        <v>4570</v>
      </c>
      <c r="AM644" s="10" t="e">
        <f>IF(F644&lt;&gt;0,#REF!,0)</f>
        <v>#REF!</v>
      </c>
    </row>
    <row r="645" spans="1:39" x14ac:dyDescent="0.25">
      <c r="A645" s="1" t="s">
        <v>1265</v>
      </c>
      <c r="B645" s="1">
        <v>20</v>
      </c>
      <c r="C645" s="1">
        <v>538</v>
      </c>
      <c r="D645" s="1" t="s">
        <v>1270</v>
      </c>
      <c r="E645" s="1" t="s">
        <v>1271</v>
      </c>
      <c r="F645" s="8">
        <v>1</v>
      </c>
      <c r="G645" s="9">
        <v>1</v>
      </c>
      <c r="H645" s="1" t="s">
        <v>3950</v>
      </c>
      <c r="I645" s="10">
        <v>0.29600000399999998</v>
      </c>
      <c r="J645" s="10">
        <v>0</v>
      </c>
      <c r="K645" s="10">
        <v>0.92199999099999996</v>
      </c>
      <c r="L645" s="10">
        <v>7.8000001999999999E-2</v>
      </c>
      <c r="M645" s="1" t="s">
        <v>3255</v>
      </c>
      <c r="N645" s="1" t="s">
        <v>4571</v>
      </c>
      <c r="AM645" s="10" t="e">
        <f>IF(F645&lt;&gt;0,#REF!,0)</f>
        <v>#REF!</v>
      </c>
    </row>
    <row r="646" spans="1:39" x14ac:dyDescent="0.25">
      <c r="A646" s="1" t="s">
        <v>1272</v>
      </c>
      <c r="B646" s="1">
        <v>12</v>
      </c>
      <c r="C646" s="1">
        <v>292</v>
      </c>
      <c r="D646" s="1" t="s">
        <v>1273</v>
      </c>
      <c r="E646" s="1" t="s">
        <v>1274</v>
      </c>
      <c r="F646" s="8">
        <v>1</v>
      </c>
      <c r="G646" s="9">
        <v>1</v>
      </c>
      <c r="H646" s="1" t="s">
        <v>3950</v>
      </c>
      <c r="I646" s="10">
        <v>-0.36120000499999999</v>
      </c>
      <c r="J646" s="10">
        <v>0.13500000500000001</v>
      </c>
      <c r="K646" s="10">
        <v>0.86500001000000004</v>
      </c>
      <c r="L646" s="10">
        <v>0</v>
      </c>
      <c r="M646" s="1" t="s">
        <v>3260</v>
      </c>
      <c r="N646" s="1" t="s">
        <v>4572</v>
      </c>
      <c r="AM646" s="10" t="e">
        <f>IF(F646&lt;&gt;0,#REF!,0)</f>
        <v>#REF!</v>
      </c>
    </row>
    <row r="647" spans="1:39" x14ac:dyDescent="0.25">
      <c r="A647" s="1" t="s">
        <v>1272</v>
      </c>
      <c r="B647" s="1">
        <v>9</v>
      </c>
      <c r="C647" s="1">
        <v>170</v>
      </c>
      <c r="D647" s="1" t="s">
        <v>1275</v>
      </c>
      <c r="E647" s="1" t="s">
        <v>1276</v>
      </c>
      <c r="F647" s="8">
        <v>1</v>
      </c>
      <c r="G647" s="9">
        <v>2</v>
      </c>
      <c r="H647" s="1" t="s">
        <v>3950</v>
      </c>
      <c r="I647" s="10">
        <v>0.27320000500000002</v>
      </c>
      <c r="J647" s="10">
        <v>0</v>
      </c>
      <c r="K647" s="10">
        <v>0.93199998100000003</v>
      </c>
      <c r="L647" s="10">
        <v>6.8000004000000003E-2</v>
      </c>
      <c r="M647" s="1" t="s">
        <v>3260</v>
      </c>
      <c r="N647" s="1" t="s">
        <v>4573</v>
      </c>
      <c r="AM647" s="10" t="e">
        <f>IF(F647&lt;&gt;0,#REF!,0)</f>
        <v>#REF!</v>
      </c>
    </row>
    <row r="648" spans="1:39" x14ac:dyDescent="0.25">
      <c r="A648" s="1" t="s">
        <v>1272</v>
      </c>
      <c r="B648" s="1">
        <v>15</v>
      </c>
      <c r="C648" s="1">
        <v>371</v>
      </c>
      <c r="D648" s="1" t="s">
        <v>4574</v>
      </c>
      <c r="E648" s="1" t="s">
        <v>4575</v>
      </c>
      <c r="F648" s="8">
        <v>1</v>
      </c>
      <c r="G648" s="9">
        <v>1</v>
      </c>
      <c r="H648" s="1" t="s">
        <v>3254</v>
      </c>
      <c r="I648" s="10">
        <v>-0.34000000400000002</v>
      </c>
      <c r="J648" s="10">
        <v>7.5999997999999999E-2</v>
      </c>
      <c r="K648" s="10">
        <v>0.924000025</v>
      </c>
      <c r="L648" s="10">
        <v>0</v>
      </c>
      <c r="M648" s="1" t="s">
        <v>3304</v>
      </c>
      <c r="N648" s="1" t="s">
        <v>4576</v>
      </c>
      <c r="AM648" s="10" t="e">
        <f>IF(F648&lt;&gt;0,#REF!,0)</f>
        <v>#REF!</v>
      </c>
    </row>
    <row r="649" spans="1:39" x14ac:dyDescent="0.25">
      <c r="A649" s="1" t="s">
        <v>1272</v>
      </c>
      <c r="B649" s="1">
        <v>17</v>
      </c>
      <c r="C649" s="1">
        <v>422</v>
      </c>
      <c r="D649" s="1" t="s">
        <v>1281</v>
      </c>
      <c r="E649" s="1" t="s">
        <v>1282</v>
      </c>
      <c r="F649" s="8">
        <v>1</v>
      </c>
      <c r="G649" s="9">
        <v>1</v>
      </c>
      <c r="H649" s="1" t="s">
        <v>3254</v>
      </c>
      <c r="I649" s="10">
        <v>-2.5800000999999999E-2</v>
      </c>
      <c r="J649" s="10">
        <v>0.108000003</v>
      </c>
      <c r="K649" s="10">
        <v>0.78799998800000004</v>
      </c>
      <c r="L649" s="10">
        <v>0.10299999999999999</v>
      </c>
      <c r="M649" s="1" t="s">
        <v>3255</v>
      </c>
      <c r="N649" s="1" t="s">
        <v>4577</v>
      </c>
      <c r="AM649" s="10" t="e">
        <f>IF(F649&lt;&gt;0,#REF!,0)</f>
        <v>#REF!</v>
      </c>
    </row>
    <row r="650" spans="1:39" x14ac:dyDescent="0.25">
      <c r="A650" s="1" t="s">
        <v>1272</v>
      </c>
      <c r="B650" s="1">
        <v>12</v>
      </c>
      <c r="C650" s="1">
        <v>269</v>
      </c>
      <c r="D650" s="1" t="s">
        <v>1283</v>
      </c>
      <c r="E650" s="1" t="s">
        <v>1284</v>
      </c>
      <c r="F650" s="8">
        <v>1</v>
      </c>
      <c r="G650" s="9">
        <v>1</v>
      </c>
      <c r="H650" s="1" t="s">
        <v>3254</v>
      </c>
      <c r="I650" s="10">
        <v>0.27320000500000002</v>
      </c>
      <c r="J650" s="10">
        <v>0</v>
      </c>
      <c r="K650" s="10">
        <v>0.83999997400000004</v>
      </c>
      <c r="L650" s="10">
        <v>0.15999999600000001</v>
      </c>
      <c r="M650" s="1" t="s">
        <v>3255</v>
      </c>
      <c r="N650" s="1" t="s">
        <v>4578</v>
      </c>
      <c r="AM650" s="10" t="e">
        <f>IF(F650&lt;&gt;0,#REF!,0)</f>
        <v>#REF!</v>
      </c>
    </row>
    <row r="651" spans="1:39" x14ac:dyDescent="0.25">
      <c r="A651" s="1" t="s">
        <v>1272</v>
      </c>
      <c r="B651" s="1">
        <v>12</v>
      </c>
      <c r="C651" s="1">
        <v>281</v>
      </c>
      <c r="D651" s="1" t="s">
        <v>1287</v>
      </c>
      <c r="E651" s="1" t="s">
        <v>1288</v>
      </c>
      <c r="F651" s="8">
        <v>1</v>
      </c>
      <c r="G651" s="9">
        <v>1</v>
      </c>
      <c r="H651" s="1" t="s">
        <v>3254</v>
      </c>
      <c r="I651" s="10">
        <v>0</v>
      </c>
      <c r="J651" s="10">
        <v>0</v>
      </c>
      <c r="K651" s="10">
        <v>1</v>
      </c>
      <c r="L651" s="10">
        <v>0</v>
      </c>
      <c r="M651" s="1" t="s">
        <v>3255</v>
      </c>
      <c r="N651" s="1" t="s">
        <v>4579</v>
      </c>
      <c r="AM651" s="10" t="e">
        <f>IF(F651&lt;&gt;0,#REF!,0)</f>
        <v>#REF!</v>
      </c>
    </row>
    <row r="652" spans="1:39" x14ac:dyDescent="0.25">
      <c r="A652" s="1" t="s">
        <v>1272</v>
      </c>
      <c r="B652" s="1">
        <v>12</v>
      </c>
      <c r="C652" s="1">
        <v>293</v>
      </c>
      <c r="D652" s="1" t="s">
        <v>1289</v>
      </c>
      <c r="E652" s="1" t="s">
        <v>1290</v>
      </c>
      <c r="F652" s="8">
        <v>1</v>
      </c>
      <c r="G652" s="9">
        <v>1</v>
      </c>
      <c r="H652" s="1" t="s">
        <v>3950</v>
      </c>
      <c r="I652" s="10">
        <v>0.52670002000000005</v>
      </c>
      <c r="J652" s="10">
        <v>0</v>
      </c>
      <c r="K652" s="10">
        <v>0.870999992</v>
      </c>
      <c r="L652" s="10">
        <v>0.12899999300000001</v>
      </c>
      <c r="M652" s="1" t="s">
        <v>3260</v>
      </c>
      <c r="N652" s="1" t="s">
        <v>4580</v>
      </c>
      <c r="AM652" s="10" t="e">
        <f>IF(F652&lt;&gt;0,#REF!,0)</f>
        <v>#REF!</v>
      </c>
    </row>
    <row r="653" spans="1:39" x14ac:dyDescent="0.25">
      <c r="A653" s="1" t="s">
        <v>1272</v>
      </c>
      <c r="B653" s="1">
        <v>11</v>
      </c>
      <c r="C653" s="1">
        <v>264</v>
      </c>
      <c r="D653" s="1" t="s">
        <v>1291</v>
      </c>
      <c r="E653" s="1" t="s">
        <v>1292</v>
      </c>
      <c r="F653" s="8">
        <v>1</v>
      </c>
      <c r="G653" s="9">
        <v>2</v>
      </c>
      <c r="H653" s="1" t="s">
        <v>3254</v>
      </c>
      <c r="I653" s="10">
        <v>0.27320000500000002</v>
      </c>
      <c r="J653" s="10">
        <v>0</v>
      </c>
      <c r="K653" s="10">
        <v>0.92500001200000004</v>
      </c>
      <c r="L653" s="10">
        <v>7.5000002999999996E-2</v>
      </c>
      <c r="M653" s="1" t="s">
        <v>3304</v>
      </c>
      <c r="N653" s="1" t="s">
        <v>4581</v>
      </c>
      <c r="AM653" s="10" t="e">
        <f>IF(F653&lt;&gt;0,#REF!,0)</f>
        <v>#REF!</v>
      </c>
    </row>
    <row r="654" spans="1:39" x14ac:dyDescent="0.25">
      <c r="A654" s="1" t="s">
        <v>1304</v>
      </c>
      <c r="B654" s="1">
        <v>12</v>
      </c>
      <c r="C654" s="1">
        <v>279</v>
      </c>
      <c r="D654" s="1" t="s">
        <v>1305</v>
      </c>
      <c r="E654" s="1" t="s">
        <v>1306</v>
      </c>
      <c r="F654" s="8">
        <v>1</v>
      </c>
      <c r="G654" s="9">
        <v>1</v>
      </c>
      <c r="H654" s="1" t="s">
        <v>3254</v>
      </c>
      <c r="I654" s="10">
        <v>0</v>
      </c>
      <c r="J654" s="10">
        <v>0</v>
      </c>
      <c r="K654" s="10">
        <v>1</v>
      </c>
      <c r="L654" s="10">
        <v>0</v>
      </c>
      <c r="M654" s="1" t="s">
        <v>3255</v>
      </c>
      <c r="N654" s="1" t="s">
        <v>4582</v>
      </c>
      <c r="AM654" s="10" t="e">
        <f>IF(F654&lt;&gt;0,#REF!,0)</f>
        <v>#REF!</v>
      </c>
    </row>
    <row r="655" spans="1:39" x14ac:dyDescent="0.25">
      <c r="A655" s="1" t="s">
        <v>1304</v>
      </c>
      <c r="B655" s="1">
        <v>20</v>
      </c>
      <c r="C655" s="1">
        <v>576</v>
      </c>
      <c r="D655" s="1" t="s">
        <v>4583</v>
      </c>
      <c r="E655" s="1" t="s">
        <v>4584</v>
      </c>
      <c r="F655" s="8">
        <v>1</v>
      </c>
      <c r="G655" s="9">
        <v>1</v>
      </c>
      <c r="H655" s="1" t="s">
        <v>3254</v>
      </c>
      <c r="I655" s="10">
        <v>0.31819999199999999</v>
      </c>
      <c r="J655" s="10">
        <v>0</v>
      </c>
      <c r="K655" s="10">
        <v>0.90499997099999996</v>
      </c>
      <c r="L655" s="10">
        <v>9.4999999000000002E-2</v>
      </c>
      <c r="M655" s="1" t="s">
        <v>3255</v>
      </c>
      <c r="N655" s="1" t="s">
        <v>4585</v>
      </c>
      <c r="AM655" s="10" t="e">
        <f>IF(F655&lt;&gt;0,#REF!,0)</f>
        <v>#REF!</v>
      </c>
    </row>
    <row r="656" spans="1:39" x14ac:dyDescent="0.25">
      <c r="A656" s="1" t="s">
        <v>1304</v>
      </c>
      <c r="B656" s="1">
        <v>12</v>
      </c>
      <c r="C656" s="1">
        <v>282</v>
      </c>
      <c r="D656" s="1" t="s">
        <v>1311</v>
      </c>
      <c r="E656" s="1" t="s">
        <v>1312</v>
      </c>
      <c r="F656" s="8">
        <v>1</v>
      </c>
      <c r="G656" s="9">
        <v>1</v>
      </c>
      <c r="H656" s="1" t="s">
        <v>3950</v>
      </c>
      <c r="I656" s="10">
        <v>0.47670000800000001</v>
      </c>
      <c r="J656" s="10">
        <v>0</v>
      </c>
      <c r="K656" s="10">
        <v>0.82899999599999996</v>
      </c>
      <c r="L656" s="10">
        <v>0.17100000400000001</v>
      </c>
      <c r="M656" s="1" t="s">
        <v>3260</v>
      </c>
      <c r="N656" s="1" t="s">
        <v>4586</v>
      </c>
      <c r="AM656" s="10" t="e">
        <f>IF(F656&lt;&gt;0,#REF!,0)</f>
        <v>#REF!</v>
      </c>
    </row>
    <row r="657" spans="1:39" x14ac:dyDescent="0.25">
      <c r="A657" s="1" t="s">
        <v>1304</v>
      </c>
      <c r="B657" s="1">
        <v>20</v>
      </c>
      <c r="C657" s="1">
        <v>577</v>
      </c>
      <c r="D657" s="1" t="s">
        <v>1313</v>
      </c>
      <c r="E657" s="1" t="s">
        <v>1314</v>
      </c>
      <c r="F657" s="8">
        <v>1</v>
      </c>
      <c r="G657" s="9">
        <v>1</v>
      </c>
      <c r="H657" s="1" t="s">
        <v>3254</v>
      </c>
      <c r="I657" s="10">
        <v>0</v>
      </c>
      <c r="J657" s="10">
        <v>0</v>
      </c>
      <c r="K657" s="10">
        <v>1</v>
      </c>
      <c r="L657" s="10">
        <v>0</v>
      </c>
      <c r="M657" s="1" t="s">
        <v>3255</v>
      </c>
      <c r="N657" s="1" t="s">
        <v>4587</v>
      </c>
      <c r="AM657" s="10" t="e">
        <f>IF(F657&lt;&gt;0,#REF!,0)</f>
        <v>#REF!</v>
      </c>
    </row>
    <row r="658" spans="1:39" x14ac:dyDescent="0.25">
      <c r="A658" s="1" t="s">
        <v>1304</v>
      </c>
      <c r="B658" s="1">
        <v>12</v>
      </c>
      <c r="C658" s="1">
        <v>286</v>
      </c>
      <c r="D658" s="1" t="s">
        <v>4588</v>
      </c>
      <c r="E658" s="1" t="s">
        <v>4589</v>
      </c>
      <c r="F658" s="8">
        <v>1</v>
      </c>
      <c r="G658" s="9">
        <v>1</v>
      </c>
      <c r="H658" s="1" t="s">
        <v>3254</v>
      </c>
      <c r="I658" s="10">
        <v>0.77170002500000001</v>
      </c>
      <c r="J658" s="10">
        <v>0</v>
      </c>
      <c r="K658" s="10">
        <v>0.67500001200000004</v>
      </c>
      <c r="L658" s="10">
        <v>0.32499998800000002</v>
      </c>
      <c r="M658" s="1" t="s">
        <v>3255</v>
      </c>
      <c r="N658" s="1" t="s">
        <v>4590</v>
      </c>
      <c r="AM658" s="10" t="e">
        <f>IF(F658&lt;&gt;0,#REF!,0)</f>
        <v>#REF!</v>
      </c>
    </row>
    <row r="659" spans="1:39" x14ac:dyDescent="0.25">
      <c r="A659" s="1" t="s">
        <v>1304</v>
      </c>
      <c r="B659" s="1">
        <v>20</v>
      </c>
      <c r="C659" s="1">
        <v>575</v>
      </c>
      <c r="D659" s="1" t="s">
        <v>4591</v>
      </c>
      <c r="E659" s="1" t="s">
        <v>4592</v>
      </c>
      <c r="F659" s="8">
        <v>1</v>
      </c>
      <c r="G659" s="9">
        <v>1</v>
      </c>
      <c r="H659" s="1" t="s">
        <v>3254</v>
      </c>
      <c r="I659" s="10">
        <v>0</v>
      </c>
      <c r="J659" s="10">
        <v>0</v>
      </c>
      <c r="K659" s="10">
        <v>1</v>
      </c>
      <c r="L659" s="10">
        <v>0</v>
      </c>
      <c r="M659" s="1" t="s">
        <v>3255</v>
      </c>
      <c r="N659" s="1" t="s">
        <v>4593</v>
      </c>
      <c r="AM659" s="10" t="e">
        <f>IF(F659&lt;&gt;0,#REF!,0)</f>
        <v>#REF!</v>
      </c>
    </row>
    <row r="660" spans="1:39" x14ac:dyDescent="0.25">
      <c r="A660" s="1" t="s">
        <v>1304</v>
      </c>
      <c r="B660" s="1">
        <v>12</v>
      </c>
      <c r="C660" s="1">
        <v>294</v>
      </c>
      <c r="D660" s="1" t="s">
        <v>4594</v>
      </c>
      <c r="E660" s="1" t="s">
        <v>4595</v>
      </c>
      <c r="F660" s="8">
        <v>1</v>
      </c>
      <c r="G660" s="9">
        <v>1</v>
      </c>
      <c r="H660" s="1" t="s">
        <v>3254</v>
      </c>
      <c r="I660" s="10">
        <v>0.27320000500000002</v>
      </c>
      <c r="J660" s="10">
        <v>4.6999998000000001E-2</v>
      </c>
      <c r="K660" s="10">
        <v>0.87199997900000004</v>
      </c>
      <c r="L660" s="10">
        <v>8.1000000000000003E-2</v>
      </c>
      <c r="M660" s="1" t="s">
        <v>3255</v>
      </c>
      <c r="N660" s="1" t="s">
        <v>4596</v>
      </c>
      <c r="AM660" s="10" t="e">
        <f>IF(F660&lt;&gt;0,#REF!,0)</f>
        <v>#REF!</v>
      </c>
    </row>
    <row r="661" spans="1:39" x14ac:dyDescent="0.25">
      <c r="A661" s="1" t="s">
        <v>1304</v>
      </c>
      <c r="B661" s="1">
        <v>18</v>
      </c>
      <c r="C661" s="1">
        <v>521</v>
      </c>
      <c r="D661" s="1" t="s">
        <v>1329</v>
      </c>
      <c r="E661" s="1" t="s">
        <v>1330</v>
      </c>
      <c r="F661" s="8">
        <v>1</v>
      </c>
      <c r="G661" s="9">
        <v>1</v>
      </c>
      <c r="H661" s="1" t="s">
        <v>3950</v>
      </c>
      <c r="I661" s="10">
        <v>0.25</v>
      </c>
      <c r="J661" s="10">
        <v>0.115000002</v>
      </c>
      <c r="K661" s="10">
        <v>0.69199997199999996</v>
      </c>
      <c r="L661" s="10">
        <v>0.192000002</v>
      </c>
      <c r="M661" s="1" t="s">
        <v>3260</v>
      </c>
      <c r="N661" s="1" t="s">
        <v>4597</v>
      </c>
      <c r="AM661" s="10" t="e">
        <f>IF(F661&lt;&gt;0,#REF!,0)</f>
        <v>#REF!</v>
      </c>
    </row>
    <row r="662" spans="1:39" x14ac:dyDescent="0.25">
      <c r="A662" s="1" t="s">
        <v>1304</v>
      </c>
      <c r="B662" s="1">
        <v>18</v>
      </c>
      <c r="C662" s="1">
        <v>514</v>
      </c>
      <c r="D662" s="1" t="s">
        <v>4598</v>
      </c>
      <c r="E662" s="1" t="s">
        <v>4599</v>
      </c>
      <c r="F662" s="8">
        <v>1</v>
      </c>
      <c r="G662" s="9">
        <v>1</v>
      </c>
      <c r="H662" s="1" t="s">
        <v>3950</v>
      </c>
      <c r="I662" s="10">
        <v>-0.801999986</v>
      </c>
      <c r="J662" s="10">
        <v>0.39599999800000002</v>
      </c>
      <c r="K662" s="10">
        <v>0.603999972</v>
      </c>
      <c r="L662" s="10">
        <v>0</v>
      </c>
      <c r="M662" s="1" t="s">
        <v>3260</v>
      </c>
      <c r="N662" s="1" t="s">
        <v>4600</v>
      </c>
      <c r="AM662" s="10" t="e">
        <f>IF(F662&lt;&gt;0,#REF!,0)</f>
        <v>#REF!</v>
      </c>
    </row>
    <row r="663" spans="1:39" x14ac:dyDescent="0.25">
      <c r="A663" s="1" t="s">
        <v>1304</v>
      </c>
      <c r="B663" s="1">
        <v>18</v>
      </c>
      <c r="C663" s="1">
        <v>515</v>
      </c>
      <c r="D663" s="1" t="s">
        <v>1335</v>
      </c>
      <c r="E663" s="1" t="s">
        <v>1336</v>
      </c>
      <c r="F663" s="8">
        <v>1</v>
      </c>
      <c r="G663" s="9">
        <v>1</v>
      </c>
      <c r="H663" s="1" t="s">
        <v>3950</v>
      </c>
      <c r="I663" s="10">
        <v>-0.128000006</v>
      </c>
      <c r="J663" s="10">
        <v>0.12999999500000001</v>
      </c>
      <c r="K663" s="10">
        <v>0.87000000499999997</v>
      </c>
      <c r="L663" s="10">
        <v>0</v>
      </c>
      <c r="M663" s="1" t="s">
        <v>3255</v>
      </c>
      <c r="N663" s="1" t="s">
        <v>4601</v>
      </c>
      <c r="AM663" s="10" t="e">
        <f>IF(F663&lt;&gt;0,#REF!,0)</f>
        <v>#REF!</v>
      </c>
    </row>
    <row r="664" spans="1:39" x14ac:dyDescent="0.25">
      <c r="A664" s="1" t="s">
        <v>1304</v>
      </c>
      <c r="B664" s="1">
        <v>14</v>
      </c>
      <c r="C664" s="1">
        <v>359</v>
      </c>
      <c r="D664" s="1" t="s">
        <v>4602</v>
      </c>
      <c r="E664" s="1" t="s">
        <v>4603</v>
      </c>
      <c r="F664" s="8">
        <v>1</v>
      </c>
      <c r="G664" s="9">
        <v>1</v>
      </c>
      <c r="H664" s="1" t="s">
        <v>3254</v>
      </c>
      <c r="I664" s="10">
        <v>0.47670000800000001</v>
      </c>
      <c r="J664" s="10">
        <v>5.7000000000000002E-2</v>
      </c>
      <c r="K664" s="10">
        <v>0.77899998400000003</v>
      </c>
      <c r="L664" s="10">
        <v>0.164000005</v>
      </c>
      <c r="M664" s="1" t="s">
        <v>3255</v>
      </c>
      <c r="N664" s="1" t="s">
        <v>4604</v>
      </c>
      <c r="AM664" s="10" t="e">
        <f>IF(F664&lt;&gt;0,#REF!,0)</f>
        <v>#REF!</v>
      </c>
    </row>
    <row r="665" spans="1:39" x14ac:dyDescent="0.25">
      <c r="A665" s="1" t="s">
        <v>1304</v>
      </c>
      <c r="B665" s="1">
        <v>20</v>
      </c>
      <c r="C665" s="1">
        <v>588</v>
      </c>
      <c r="D665" s="1" t="s">
        <v>1341</v>
      </c>
      <c r="E665" s="1" t="s">
        <v>1342</v>
      </c>
      <c r="F665" s="8">
        <v>1</v>
      </c>
      <c r="G665" s="9">
        <v>1</v>
      </c>
      <c r="H665" s="1" t="s">
        <v>3950</v>
      </c>
      <c r="I665" s="10">
        <v>7.7200003000000003E-2</v>
      </c>
      <c r="J665" s="10">
        <v>0</v>
      </c>
      <c r="K665" s="10">
        <v>0.93599999</v>
      </c>
      <c r="L665" s="10">
        <v>6.4000003E-2</v>
      </c>
      <c r="M665" s="1" t="s">
        <v>3260</v>
      </c>
      <c r="N665" s="1" t="s">
        <v>4605</v>
      </c>
      <c r="AM665" s="10" t="e">
        <f>IF(F665&lt;&gt;0,#REF!,0)</f>
        <v>#REF!</v>
      </c>
    </row>
    <row r="666" spans="1:39" x14ac:dyDescent="0.25">
      <c r="A666" s="1" t="s">
        <v>1304</v>
      </c>
      <c r="B666" s="1">
        <v>20</v>
      </c>
      <c r="C666" s="1">
        <v>573</v>
      </c>
      <c r="D666" s="1" t="s">
        <v>1343</v>
      </c>
      <c r="E666" s="1" t="s">
        <v>1344</v>
      </c>
      <c r="F666" s="8">
        <v>1</v>
      </c>
      <c r="G666" s="9">
        <v>1</v>
      </c>
      <c r="H666" s="1" t="s">
        <v>3950</v>
      </c>
      <c r="I666" s="10">
        <v>0.27320000500000002</v>
      </c>
      <c r="J666" s="10">
        <v>0</v>
      </c>
      <c r="K666" s="10">
        <v>0.81099999</v>
      </c>
      <c r="L666" s="10">
        <v>0.188999996</v>
      </c>
      <c r="M666" s="1" t="s">
        <v>3255</v>
      </c>
      <c r="N666" s="1" t="s">
        <v>4606</v>
      </c>
      <c r="AM666" s="10" t="e">
        <f>IF(F666&lt;&gt;0,#REF!,0)</f>
        <v>#REF!</v>
      </c>
    </row>
    <row r="667" spans="1:39" x14ac:dyDescent="0.25">
      <c r="A667" s="1" t="s">
        <v>1304</v>
      </c>
      <c r="B667" s="1">
        <v>20</v>
      </c>
      <c r="C667" s="1">
        <v>584</v>
      </c>
      <c r="D667" s="1" t="s">
        <v>1345</v>
      </c>
      <c r="E667" s="1" t="s">
        <v>1346</v>
      </c>
      <c r="F667" s="8">
        <v>1</v>
      </c>
      <c r="G667" s="9">
        <v>1</v>
      </c>
      <c r="H667" s="1" t="s">
        <v>3950</v>
      </c>
      <c r="I667" s="10">
        <v>2.5800000999999999E-2</v>
      </c>
      <c r="J667" s="10">
        <v>0.17599999899999999</v>
      </c>
      <c r="K667" s="10">
        <v>0.63999998599999997</v>
      </c>
      <c r="L667" s="10">
        <v>0.184</v>
      </c>
      <c r="M667" s="1" t="s">
        <v>3260</v>
      </c>
      <c r="N667" s="1" t="s">
        <v>4607</v>
      </c>
      <c r="AM667" s="10" t="e">
        <f>IF(F667&lt;&gt;0,#REF!,0)</f>
        <v>#REF!</v>
      </c>
    </row>
    <row r="668" spans="1:39" x14ac:dyDescent="0.25">
      <c r="A668" s="1" t="s">
        <v>1304</v>
      </c>
      <c r="B668" s="1">
        <v>6</v>
      </c>
      <c r="C668" s="1">
        <v>106</v>
      </c>
      <c r="D668" s="1" t="s">
        <v>4608</v>
      </c>
      <c r="E668" s="1" t="s">
        <v>4609</v>
      </c>
      <c r="F668" s="8">
        <v>1</v>
      </c>
      <c r="G668" s="9">
        <v>1</v>
      </c>
      <c r="H668" s="1" t="s">
        <v>3950</v>
      </c>
      <c r="I668" s="10">
        <v>0.44969999799999999</v>
      </c>
      <c r="J668" s="10">
        <v>0</v>
      </c>
      <c r="K668" s="10">
        <v>0.90799999200000003</v>
      </c>
      <c r="L668" s="10">
        <v>9.1999999999999998E-2</v>
      </c>
      <c r="M668" s="1" t="s">
        <v>3255</v>
      </c>
      <c r="N668" s="1" t="s">
        <v>4610</v>
      </c>
      <c r="AM668" s="10" t="e">
        <f>IF(F668&lt;&gt;0,#REF!,0)</f>
        <v>#REF!</v>
      </c>
    </row>
    <row r="669" spans="1:39" x14ac:dyDescent="0.25">
      <c r="A669" s="1" t="s">
        <v>1304</v>
      </c>
      <c r="B669" s="1">
        <v>12</v>
      </c>
      <c r="C669" s="1">
        <v>300</v>
      </c>
      <c r="D669" s="1" t="s">
        <v>1351</v>
      </c>
      <c r="E669" s="1" t="s">
        <v>1352</v>
      </c>
      <c r="F669" s="8">
        <v>1</v>
      </c>
      <c r="G669" s="9">
        <v>1</v>
      </c>
      <c r="H669" s="1" t="s">
        <v>3950</v>
      </c>
      <c r="I669" s="10">
        <v>-2.5800000999999999E-2</v>
      </c>
      <c r="J669" s="10">
        <v>0.13899999900000001</v>
      </c>
      <c r="K669" s="10">
        <v>0.72699999800000004</v>
      </c>
      <c r="L669" s="10">
        <v>0.13300000100000001</v>
      </c>
      <c r="M669" s="1" t="s">
        <v>3304</v>
      </c>
      <c r="N669" s="1" t="s">
        <v>4611</v>
      </c>
      <c r="AM669" s="10" t="e">
        <f>IF(F669&lt;&gt;0,#REF!,0)</f>
        <v>#REF!</v>
      </c>
    </row>
    <row r="670" spans="1:39" x14ac:dyDescent="0.25">
      <c r="A670" s="1" t="s">
        <v>1304</v>
      </c>
      <c r="B670" s="1">
        <v>20</v>
      </c>
      <c r="C670" s="1">
        <v>587</v>
      </c>
      <c r="D670" s="1" t="s">
        <v>4612</v>
      </c>
      <c r="E670" s="1" t="s">
        <v>4613</v>
      </c>
      <c r="F670" s="8">
        <v>1</v>
      </c>
      <c r="G670" s="9">
        <v>1</v>
      </c>
      <c r="H670" s="1" t="s">
        <v>3254</v>
      </c>
      <c r="I670" s="10">
        <v>0.71840000199999998</v>
      </c>
      <c r="J670" s="10">
        <v>0</v>
      </c>
      <c r="K670" s="10">
        <v>0.80000001200000004</v>
      </c>
      <c r="L670" s="10">
        <v>0.20000000300000001</v>
      </c>
      <c r="M670" s="1" t="s">
        <v>3255</v>
      </c>
      <c r="N670" s="1" t="s">
        <v>4614</v>
      </c>
      <c r="AM670" s="10" t="e">
        <f>IF(F670&lt;&gt;0,#REF!,0)</f>
        <v>#REF!</v>
      </c>
    </row>
    <row r="671" spans="1:39" x14ac:dyDescent="0.25">
      <c r="A671" s="1" t="s">
        <v>1304</v>
      </c>
      <c r="B671" s="1">
        <v>9</v>
      </c>
      <c r="C671" s="1">
        <v>177</v>
      </c>
      <c r="D671" s="1" t="s">
        <v>4615</v>
      </c>
      <c r="E671" s="1" t="s">
        <v>4616</v>
      </c>
      <c r="F671" s="8">
        <v>1</v>
      </c>
      <c r="G671" s="9">
        <v>2</v>
      </c>
      <c r="H671" s="1" t="s">
        <v>3254</v>
      </c>
      <c r="I671" s="10">
        <v>0.51870000400000005</v>
      </c>
      <c r="J671" s="10">
        <v>0</v>
      </c>
      <c r="K671" s="10">
        <v>0.86599999699999997</v>
      </c>
      <c r="L671" s="10">
        <v>0.13400000300000001</v>
      </c>
      <c r="M671" s="1" t="s">
        <v>3255</v>
      </c>
      <c r="N671" s="1" t="s">
        <v>4617</v>
      </c>
      <c r="AM671" s="10" t="e">
        <f>IF(F671&lt;&gt;0,#REF!,0)</f>
        <v>#REF!</v>
      </c>
    </row>
    <row r="672" spans="1:39" x14ac:dyDescent="0.25">
      <c r="A672" s="1" t="s">
        <v>1304</v>
      </c>
      <c r="B672" s="1">
        <v>18</v>
      </c>
      <c r="C672" s="1">
        <v>522</v>
      </c>
      <c r="D672" s="1" t="s">
        <v>1357</v>
      </c>
      <c r="E672" s="1" t="s">
        <v>1358</v>
      </c>
      <c r="F672" s="8">
        <v>1</v>
      </c>
      <c r="G672" s="9">
        <v>1</v>
      </c>
      <c r="H672" s="1" t="s">
        <v>3950</v>
      </c>
      <c r="I672" s="10">
        <v>0.24840000300000001</v>
      </c>
      <c r="J672" s="10">
        <v>0</v>
      </c>
      <c r="K672" s="10">
        <v>0.91699999600000004</v>
      </c>
      <c r="L672" s="10">
        <v>8.2999997000000006E-2</v>
      </c>
      <c r="M672" s="1" t="s">
        <v>3255</v>
      </c>
      <c r="N672" s="1" t="s">
        <v>4618</v>
      </c>
      <c r="AM672" s="10" t="e">
        <f>IF(F672&lt;&gt;0,#REF!,0)</f>
        <v>#REF!</v>
      </c>
    </row>
    <row r="673" spans="1:39" x14ac:dyDescent="0.25">
      <c r="A673" s="1" t="s">
        <v>1304</v>
      </c>
      <c r="B673" s="1">
        <v>20</v>
      </c>
      <c r="C673" s="1">
        <v>589</v>
      </c>
      <c r="D673" s="1" t="s">
        <v>1359</v>
      </c>
      <c r="E673" s="1" t="s">
        <v>1360</v>
      </c>
      <c r="F673" s="8">
        <v>1</v>
      </c>
      <c r="G673" s="9">
        <v>1</v>
      </c>
      <c r="H673" s="1" t="s">
        <v>3254</v>
      </c>
      <c r="I673" s="10">
        <v>-0.128000006</v>
      </c>
      <c r="J673" s="10">
        <v>5.2999998999999999E-2</v>
      </c>
      <c r="K673" s="10">
        <v>0.94700002699999997</v>
      </c>
      <c r="L673" s="10">
        <v>0</v>
      </c>
      <c r="M673" s="1" t="s">
        <v>3255</v>
      </c>
      <c r="N673" s="1" t="s">
        <v>4619</v>
      </c>
      <c r="AM673" s="10" t="e">
        <f>IF(F673&lt;&gt;0,#REF!,0)</f>
        <v>#REF!</v>
      </c>
    </row>
    <row r="674" spans="1:39" x14ac:dyDescent="0.25">
      <c r="A674" s="1" t="s">
        <v>1304</v>
      </c>
      <c r="B674" s="1">
        <v>20</v>
      </c>
      <c r="C674" s="1">
        <v>568</v>
      </c>
      <c r="D674" s="1" t="s">
        <v>4620</v>
      </c>
      <c r="E674" s="1" t="s">
        <v>4621</v>
      </c>
      <c r="F674" s="8">
        <v>1</v>
      </c>
      <c r="G674" s="9">
        <v>1</v>
      </c>
      <c r="H674" s="1" t="s">
        <v>3254</v>
      </c>
      <c r="I674" s="10">
        <v>0.54989999499999997</v>
      </c>
      <c r="J674" s="10">
        <v>0</v>
      </c>
      <c r="K674" s="10">
        <v>0.87599998700000004</v>
      </c>
      <c r="L674" s="10">
        <v>0.123999998</v>
      </c>
      <c r="M674" s="1" t="s">
        <v>3260</v>
      </c>
      <c r="N674" s="1" t="s">
        <v>4622</v>
      </c>
      <c r="AM674" s="10" t="e">
        <f>IF(F674&lt;&gt;0,#REF!,0)</f>
        <v>#REF!</v>
      </c>
    </row>
    <row r="675" spans="1:39" x14ac:dyDescent="0.25">
      <c r="A675" s="1" t="s">
        <v>1304</v>
      </c>
      <c r="B675" s="1">
        <v>9</v>
      </c>
      <c r="C675" s="1">
        <v>179</v>
      </c>
      <c r="D675" s="1" t="s">
        <v>4623</v>
      </c>
      <c r="E675" s="1" t="s">
        <v>4624</v>
      </c>
      <c r="F675" s="8">
        <v>1</v>
      </c>
      <c r="G675" s="9">
        <v>1</v>
      </c>
      <c r="H675" s="1" t="s">
        <v>3254</v>
      </c>
      <c r="I675" s="10">
        <v>0.15309999899999999</v>
      </c>
      <c r="J675" s="10">
        <v>6.8999998000000007E-2</v>
      </c>
      <c r="K675" s="10">
        <v>0.83300000399999996</v>
      </c>
      <c r="L675" s="10">
        <v>9.7000003000000001E-2</v>
      </c>
      <c r="M675" s="1" t="s">
        <v>3255</v>
      </c>
      <c r="N675" s="1" t="s">
        <v>4625</v>
      </c>
      <c r="AM675" s="10" t="e">
        <f>IF(F675&lt;&gt;0,#REF!,0)</f>
        <v>#REF!</v>
      </c>
    </row>
    <row r="676" spans="1:39" x14ac:dyDescent="0.25">
      <c r="A676" s="1" t="s">
        <v>1304</v>
      </c>
      <c r="B676" s="1">
        <v>14</v>
      </c>
      <c r="C676" s="1">
        <v>358</v>
      </c>
      <c r="D676" s="1" t="s">
        <v>1367</v>
      </c>
      <c r="E676" s="1" t="s">
        <v>1368</v>
      </c>
      <c r="F676" s="8">
        <v>1</v>
      </c>
      <c r="G676" s="9">
        <v>1</v>
      </c>
      <c r="H676" s="1" t="s">
        <v>3950</v>
      </c>
      <c r="I676" s="10">
        <v>0.316700011</v>
      </c>
      <c r="J676" s="10">
        <v>5.5E-2</v>
      </c>
      <c r="K676" s="10">
        <v>0.805999994</v>
      </c>
      <c r="L676" s="10">
        <v>0.13899999900000001</v>
      </c>
      <c r="M676" s="1" t="s">
        <v>3260</v>
      </c>
      <c r="N676" s="1" t="s">
        <v>4626</v>
      </c>
      <c r="AM676" s="10" t="e">
        <f>IF(F676&lt;&gt;0,#REF!,0)</f>
        <v>#REF!</v>
      </c>
    </row>
    <row r="677" spans="1:39" x14ac:dyDescent="0.25">
      <c r="A677" s="1" t="s">
        <v>1304</v>
      </c>
      <c r="B677" s="1">
        <v>7</v>
      </c>
      <c r="C677" s="1">
        <v>147</v>
      </c>
      <c r="D677" s="1" t="s">
        <v>1369</v>
      </c>
      <c r="E677" s="1" t="s">
        <v>1370</v>
      </c>
      <c r="F677" s="8">
        <v>1</v>
      </c>
      <c r="G677" s="9">
        <v>1</v>
      </c>
      <c r="H677" s="1" t="s">
        <v>3950</v>
      </c>
      <c r="I677" s="10">
        <v>-2.5800000999999999E-2</v>
      </c>
      <c r="J677" s="10">
        <v>0.13300000100000001</v>
      </c>
      <c r="K677" s="10">
        <v>0.75900000300000003</v>
      </c>
      <c r="L677" s="10">
        <v>0.108000003</v>
      </c>
      <c r="M677" s="1" t="s">
        <v>3255</v>
      </c>
      <c r="N677" s="1" t="s">
        <v>4627</v>
      </c>
      <c r="AM677" s="10" t="e">
        <f>IF(F677&lt;&gt;0,#REF!,0)</f>
        <v>#REF!</v>
      </c>
    </row>
    <row r="678" spans="1:39" x14ac:dyDescent="0.25">
      <c r="A678" s="1" t="s">
        <v>1304</v>
      </c>
      <c r="B678" s="1">
        <v>6</v>
      </c>
      <c r="C678" s="1">
        <v>102</v>
      </c>
      <c r="D678" s="1" t="s">
        <v>1371</v>
      </c>
      <c r="E678" s="1" t="s">
        <v>1372</v>
      </c>
      <c r="F678" s="8">
        <v>1</v>
      </c>
      <c r="G678" s="9">
        <v>2</v>
      </c>
      <c r="H678" s="1" t="s">
        <v>3254</v>
      </c>
      <c r="I678" s="10">
        <v>0.51870000400000005</v>
      </c>
      <c r="J678" s="10">
        <v>0</v>
      </c>
      <c r="K678" s="10">
        <v>0.86599999699999997</v>
      </c>
      <c r="L678" s="10">
        <v>0.13400000300000001</v>
      </c>
      <c r="M678" s="1" t="s">
        <v>3255</v>
      </c>
      <c r="N678" s="1" t="s">
        <v>4628</v>
      </c>
      <c r="AM678" s="10" t="e">
        <f>IF(F678&lt;&gt;0,#REF!,0)</f>
        <v>#REF!</v>
      </c>
    </row>
    <row r="679" spans="1:39" x14ac:dyDescent="0.25">
      <c r="A679" s="1" t="s">
        <v>1304</v>
      </c>
      <c r="B679" s="1">
        <v>6</v>
      </c>
      <c r="C679" s="1">
        <v>107</v>
      </c>
      <c r="D679" s="1" t="s">
        <v>4629</v>
      </c>
      <c r="E679" s="1" t="s">
        <v>4630</v>
      </c>
      <c r="F679" s="8">
        <v>1</v>
      </c>
      <c r="G679" s="9">
        <v>1</v>
      </c>
      <c r="H679" s="1" t="s">
        <v>3254</v>
      </c>
      <c r="I679" s="10">
        <v>0.113899998</v>
      </c>
      <c r="J679" s="10">
        <v>0</v>
      </c>
      <c r="K679" s="10">
        <v>0.94900000100000004</v>
      </c>
      <c r="L679" s="10">
        <v>5.0999998999999997E-2</v>
      </c>
      <c r="M679" s="1" t="s">
        <v>3255</v>
      </c>
      <c r="N679" s="1" t="s">
        <v>4631</v>
      </c>
      <c r="AM679" s="10" t="e">
        <f>IF(F679&lt;&gt;0,#REF!,0)</f>
        <v>#REF!</v>
      </c>
    </row>
    <row r="680" spans="1:39" x14ac:dyDescent="0.25">
      <c r="A680" s="1" t="s">
        <v>1304</v>
      </c>
      <c r="B680" s="1">
        <v>6</v>
      </c>
      <c r="C680" s="1">
        <v>100</v>
      </c>
      <c r="D680" s="1" t="s">
        <v>4632</v>
      </c>
      <c r="E680" s="1" t="s">
        <v>4633</v>
      </c>
      <c r="F680" s="8">
        <v>1</v>
      </c>
      <c r="G680" s="9">
        <v>1</v>
      </c>
      <c r="H680" s="1" t="s">
        <v>3950</v>
      </c>
      <c r="I680" s="10">
        <v>0.52670002000000005</v>
      </c>
      <c r="J680" s="10">
        <v>0</v>
      </c>
      <c r="K680" s="10">
        <v>0.76099997799999997</v>
      </c>
      <c r="L680" s="10">
        <v>0.23899999299999999</v>
      </c>
      <c r="M680" s="1" t="s">
        <v>3304</v>
      </c>
      <c r="N680" s="1" t="s">
        <v>4634</v>
      </c>
      <c r="AM680" s="10" t="e">
        <f>IF(F680&lt;&gt;0,#REF!,0)</f>
        <v>#REF!</v>
      </c>
    </row>
    <row r="681" spans="1:39" x14ac:dyDescent="0.25">
      <c r="A681" s="1" t="s">
        <v>1304</v>
      </c>
      <c r="B681" s="1">
        <v>9</v>
      </c>
      <c r="C681" s="1">
        <v>184</v>
      </c>
      <c r="D681" s="1" t="s">
        <v>1379</v>
      </c>
      <c r="E681" s="1" t="s">
        <v>1380</v>
      </c>
      <c r="F681" s="8">
        <v>1</v>
      </c>
      <c r="G681" s="9">
        <v>1</v>
      </c>
      <c r="H681" s="1" t="s">
        <v>3950</v>
      </c>
      <c r="I681" s="10">
        <v>0.57190001000000001</v>
      </c>
      <c r="J681" s="10">
        <v>0</v>
      </c>
      <c r="K681" s="10">
        <v>0.78299999200000003</v>
      </c>
      <c r="L681" s="10">
        <v>0.216999993</v>
      </c>
      <c r="M681" s="1" t="s">
        <v>3260</v>
      </c>
      <c r="N681" s="1" t="s">
        <v>4635</v>
      </c>
      <c r="AM681" s="10" t="e">
        <f>IF(F681&lt;&gt;0,#REF!,0)</f>
        <v>#REF!</v>
      </c>
    </row>
    <row r="682" spans="1:39" x14ac:dyDescent="0.25">
      <c r="A682" s="1" t="s">
        <v>1304</v>
      </c>
      <c r="B682" s="1">
        <v>13</v>
      </c>
      <c r="C682" s="1">
        <v>307</v>
      </c>
      <c r="D682" s="1" t="s">
        <v>1381</v>
      </c>
      <c r="E682" s="1" t="s">
        <v>1382</v>
      </c>
      <c r="F682" s="8">
        <v>1</v>
      </c>
      <c r="G682" s="9">
        <v>1</v>
      </c>
      <c r="H682" s="1" t="s">
        <v>3950</v>
      </c>
      <c r="I682" s="10">
        <v>-0.25</v>
      </c>
      <c r="J682" s="10">
        <v>0.180999994</v>
      </c>
      <c r="K682" s="10">
        <v>0.73500001400000003</v>
      </c>
      <c r="L682" s="10">
        <v>8.2999997000000006E-2</v>
      </c>
      <c r="M682" s="1" t="s">
        <v>3255</v>
      </c>
      <c r="N682" s="1" t="s">
        <v>4636</v>
      </c>
      <c r="AM682" s="10" t="e">
        <f>IF(F682&lt;&gt;0,#REF!,0)</f>
        <v>#REF!</v>
      </c>
    </row>
    <row r="683" spans="1:39" x14ac:dyDescent="0.25">
      <c r="A683" s="1" t="s">
        <v>1304</v>
      </c>
      <c r="B683" s="1">
        <v>12</v>
      </c>
      <c r="C683" s="1">
        <v>304</v>
      </c>
      <c r="D683" s="1" t="s">
        <v>1383</v>
      </c>
      <c r="E683" s="1" t="s">
        <v>1384</v>
      </c>
      <c r="F683" s="8">
        <v>1</v>
      </c>
      <c r="G683" s="9">
        <v>1</v>
      </c>
      <c r="H683" s="1" t="s">
        <v>3254</v>
      </c>
      <c r="I683" s="10">
        <v>0.36120000499999999</v>
      </c>
      <c r="J683" s="10">
        <v>0</v>
      </c>
      <c r="K683" s="10">
        <v>0.87199997900000004</v>
      </c>
      <c r="L683" s="10">
        <v>0.128000006</v>
      </c>
      <c r="M683" s="1" t="s">
        <v>3260</v>
      </c>
      <c r="N683" s="1" t="s">
        <v>4637</v>
      </c>
      <c r="AM683" s="10" t="e">
        <f>IF(F683&lt;&gt;0,#REF!,0)</f>
        <v>#REF!</v>
      </c>
    </row>
    <row r="684" spans="1:39" x14ac:dyDescent="0.25">
      <c r="A684" s="1" t="s">
        <v>1304</v>
      </c>
      <c r="B684" s="1">
        <v>18</v>
      </c>
      <c r="C684" s="1">
        <v>517</v>
      </c>
      <c r="D684" s="1" t="s">
        <v>1385</v>
      </c>
      <c r="E684" s="1" t="s">
        <v>1386</v>
      </c>
      <c r="F684" s="8">
        <v>1</v>
      </c>
      <c r="G684" s="9">
        <v>1</v>
      </c>
      <c r="H684" s="1" t="s">
        <v>3950</v>
      </c>
      <c r="I684" s="10">
        <v>2.5800000999999999E-2</v>
      </c>
      <c r="J684" s="10">
        <v>0.21299999999999999</v>
      </c>
      <c r="K684" s="10">
        <v>0.63800001100000003</v>
      </c>
      <c r="L684" s="10">
        <v>0.14900000399999999</v>
      </c>
      <c r="M684" s="1" t="s">
        <v>3260</v>
      </c>
      <c r="N684" s="1" t="s">
        <v>4638</v>
      </c>
      <c r="AM684" s="10" t="e">
        <f>IF(F684&lt;&gt;0,#REF!,0)</f>
        <v>#REF!</v>
      </c>
    </row>
    <row r="685" spans="1:39" x14ac:dyDescent="0.25">
      <c r="A685" s="1" t="s">
        <v>1304</v>
      </c>
      <c r="B685" s="1">
        <v>13</v>
      </c>
      <c r="C685" s="1">
        <v>309</v>
      </c>
      <c r="D685" s="1" t="s">
        <v>1389</v>
      </c>
      <c r="E685" s="1" t="s">
        <v>1390</v>
      </c>
      <c r="F685" s="8">
        <v>1</v>
      </c>
      <c r="G685" s="9">
        <v>1</v>
      </c>
      <c r="H685" s="1" t="s">
        <v>3254</v>
      </c>
      <c r="I685" s="10">
        <v>0.36120000499999999</v>
      </c>
      <c r="J685" s="10">
        <v>0</v>
      </c>
      <c r="K685" s="10">
        <v>0.82800000900000004</v>
      </c>
      <c r="L685" s="10">
        <v>0.17200000600000001</v>
      </c>
      <c r="M685" s="1" t="s">
        <v>3255</v>
      </c>
      <c r="N685" s="1" t="s">
        <v>4639</v>
      </c>
      <c r="AM685" s="10" t="e">
        <f>IF(F685&lt;&gt;0,#REF!,0)</f>
        <v>#REF!</v>
      </c>
    </row>
    <row r="686" spans="1:39" x14ac:dyDescent="0.25">
      <c r="A686" s="1" t="s">
        <v>1304</v>
      </c>
      <c r="B686" s="1">
        <v>9</v>
      </c>
      <c r="C686" s="1">
        <v>183</v>
      </c>
      <c r="D686" s="1" t="s">
        <v>1391</v>
      </c>
      <c r="E686" s="1" t="s">
        <v>1392</v>
      </c>
      <c r="F686" s="8">
        <v>1</v>
      </c>
      <c r="G686" s="9">
        <v>2</v>
      </c>
      <c r="H686" s="1" t="s">
        <v>3950</v>
      </c>
      <c r="I686" s="10">
        <v>0.93919998400000004</v>
      </c>
      <c r="J686" s="10">
        <v>0</v>
      </c>
      <c r="K686" s="10">
        <v>0.601000011</v>
      </c>
      <c r="L686" s="10">
        <v>0.398999989</v>
      </c>
      <c r="M686" s="1" t="s">
        <v>3260</v>
      </c>
      <c r="N686" s="1" t="s">
        <v>4640</v>
      </c>
      <c r="AM686" s="10" t="e">
        <f>IF(F686&lt;&gt;0,#REF!,0)</f>
        <v>#REF!</v>
      </c>
    </row>
    <row r="687" spans="1:39" x14ac:dyDescent="0.25">
      <c r="A687" s="1" t="s">
        <v>1304</v>
      </c>
      <c r="B687" s="1">
        <v>7</v>
      </c>
      <c r="C687" s="1">
        <v>154</v>
      </c>
      <c r="D687" s="1" t="s">
        <v>4641</v>
      </c>
      <c r="E687" s="1" t="s">
        <v>4642</v>
      </c>
      <c r="F687" s="8">
        <v>1</v>
      </c>
      <c r="G687" s="9">
        <v>1</v>
      </c>
      <c r="H687" s="1" t="s">
        <v>3254</v>
      </c>
      <c r="I687" s="10">
        <v>0.27320000500000002</v>
      </c>
      <c r="J687" s="10">
        <v>0</v>
      </c>
      <c r="K687" s="10">
        <v>0.93199998100000003</v>
      </c>
      <c r="L687" s="10">
        <v>6.8000004000000003E-2</v>
      </c>
      <c r="M687" s="1" t="s">
        <v>3255</v>
      </c>
      <c r="N687" s="1" t="s">
        <v>4643</v>
      </c>
      <c r="AM687" s="10" t="e">
        <f>IF(F687&lt;&gt;0,#REF!,0)</f>
        <v>#REF!</v>
      </c>
    </row>
    <row r="688" spans="1:39" x14ac:dyDescent="0.25">
      <c r="A688" s="1" t="s">
        <v>1304</v>
      </c>
      <c r="B688" s="1">
        <v>13</v>
      </c>
      <c r="C688" s="1">
        <v>332</v>
      </c>
      <c r="D688" s="1" t="s">
        <v>1399</v>
      </c>
      <c r="E688" s="1" t="s">
        <v>1400</v>
      </c>
      <c r="F688" s="8">
        <v>1</v>
      </c>
      <c r="G688" s="9">
        <v>1</v>
      </c>
      <c r="H688" s="1" t="s">
        <v>3950</v>
      </c>
      <c r="I688" s="10">
        <v>-0.69080001099999999</v>
      </c>
      <c r="J688" s="10">
        <v>0.26300001099999998</v>
      </c>
      <c r="K688" s="10">
        <v>0.73699998899999997</v>
      </c>
      <c r="L688" s="10">
        <v>0</v>
      </c>
      <c r="M688" s="1" t="s">
        <v>3260</v>
      </c>
      <c r="N688" s="1" t="s">
        <v>4644</v>
      </c>
      <c r="AM688" s="10" t="e">
        <f>IF(F688&lt;&gt;0,#REF!,0)</f>
        <v>#REF!</v>
      </c>
    </row>
    <row r="689" spans="1:39" x14ac:dyDescent="0.25">
      <c r="A689" s="1" t="s">
        <v>1304</v>
      </c>
      <c r="B689" s="1">
        <v>21</v>
      </c>
      <c r="C689" s="1">
        <v>658</v>
      </c>
      <c r="D689" s="1" t="s">
        <v>1401</v>
      </c>
      <c r="E689" s="1" t="s">
        <v>1402</v>
      </c>
      <c r="F689" s="8">
        <v>1</v>
      </c>
      <c r="G689" s="9">
        <v>1</v>
      </c>
      <c r="H689" s="1" t="s">
        <v>3950</v>
      </c>
      <c r="I689" s="10">
        <v>-2.5800000999999999E-2</v>
      </c>
      <c r="J689" s="10">
        <v>0.108000003</v>
      </c>
      <c r="K689" s="10">
        <v>0.78799998800000004</v>
      </c>
      <c r="L689" s="10">
        <v>0.10299999999999999</v>
      </c>
      <c r="M689" s="1" t="s">
        <v>3304</v>
      </c>
      <c r="N689" s="1" t="s">
        <v>4645</v>
      </c>
      <c r="AM689" s="10" t="e">
        <f>IF(F689&lt;&gt;0,#REF!,0)</f>
        <v>#REF!</v>
      </c>
    </row>
    <row r="690" spans="1:39" x14ac:dyDescent="0.25">
      <c r="A690" s="1" t="s">
        <v>1304</v>
      </c>
      <c r="B690" s="1">
        <v>20</v>
      </c>
      <c r="C690" s="1">
        <v>586</v>
      </c>
      <c r="D690" s="1" t="s">
        <v>1405</v>
      </c>
      <c r="E690" s="1" t="s">
        <v>1406</v>
      </c>
      <c r="F690" s="8">
        <v>1</v>
      </c>
      <c r="G690" s="9">
        <v>1</v>
      </c>
      <c r="H690" s="1" t="s">
        <v>3254</v>
      </c>
      <c r="I690" s="10">
        <v>0</v>
      </c>
      <c r="J690" s="10">
        <v>5.4000000999999999E-2</v>
      </c>
      <c r="K690" s="10">
        <v>0.89300000700000004</v>
      </c>
      <c r="L690" s="10">
        <v>5.4000000999999999E-2</v>
      </c>
      <c r="M690" s="1" t="s">
        <v>3255</v>
      </c>
      <c r="N690" s="1" t="s">
        <v>4646</v>
      </c>
      <c r="AM690" s="10" t="e">
        <f>IF(F690&lt;&gt;0,#REF!,0)</f>
        <v>#REF!</v>
      </c>
    </row>
    <row r="691" spans="1:39" x14ac:dyDescent="0.25">
      <c r="A691" s="1" t="s">
        <v>1407</v>
      </c>
      <c r="B691" s="1">
        <v>10</v>
      </c>
      <c r="C691" s="1">
        <v>168</v>
      </c>
      <c r="D691" s="1" t="s">
        <v>4647</v>
      </c>
      <c r="E691" s="1" t="s">
        <v>4648</v>
      </c>
      <c r="F691" s="8">
        <v>1</v>
      </c>
      <c r="G691" s="9">
        <v>1</v>
      </c>
      <c r="H691" s="1" t="s">
        <v>3950</v>
      </c>
      <c r="I691" s="10">
        <v>-3.1399998999999998E-2</v>
      </c>
      <c r="J691" s="10">
        <v>7.0000000000000007E-2</v>
      </c>
      <c r="K691" s="10">
        <v>0.86400002200000003</v>
      </c>
      <c r="L691" s="10">
        <v>6.6000000000000003E-2</v>
      </c>
      <c r="M691" s="1" t="s">
        <v>3255</v>
      </c>
      <c r="N691" s="1" t="s">
        <v>4649</v>
      </c>
      <c r="AM691" s="10" t="e">
        <f>IF(F691&lt;&gt;0,#REF!,0)</f>
        <v>#REF!</v>
      </c>
    </row>
    <row r="692" spans="1:39" x14ac:dyDescent="0.25">
      <c r="A692" s="1" t="s">
        <v>1412</v>
      </c>
      <c r="B692" s="1">
        <v>24</v>
      </c>
      <c r="C692" s="1">
        <v>649</v>
      </c>
      <c r="D692" s="1" t="s">
        <v>1417</v>
      </c>
      <c r="E692" s="1" t="s">
        <v>1418</v>
      </c>
      <c r="F692" s="8">
        <v>1</v>
      </c>
      <c r="G692" s="9">
        <v>2</v>
      </c>
      <c r="H692" s="1" t="s">
        <v>3950</v>
      </c>
      <c r="I692" s="10">
        <v>0.42149999700000002</v>
      </c>
      <c r="J692" s="10">
        <v>0</v>
      </c>
      <c r="K692" s="10">
        <v>0.88200002899999996</v>
      </c>
      <c r="L692" s="10">
        <v>0.11800000099999999</v>
      </c>
      <c r="M692" s="1" t="s">
        <v>3260</v>
      </c>
      <c r="N692" s="1" t="s">
        <v>4650</v>
      </c>
      <c r="AM692" s="10" t="e">
        <f>IF(F692&lt;&gt;0,#REF!,0)</f>
        <v>#REF!</v>
      </c>
    </row>
    <row r="693" spans="1:39" x14ac:dyDescent="0.25">
      <c r="A693" s="1" t="s">
        <v>1412</v>
      </c>
      <c r="B693" s="1">
        <v>17</v>
      </c>
      <c r="C693" s="1">
        <v>435</v>
      </c>
      <c r="D693" s="1" t="s">
        <v>1419</v>
      </c>
      <c r="E693" s="1" t="s">
        <v>1420</v>
      </c>
      <c r="F693" s="8">
        <v>1</v>
      </c>
      <c r="G693" s="9">
        <v>1</v>
      </c>
      <c r="H693" s="1" t="s">
        <v>3254</v>
      </c>
      <c r="I693" s="10">
        <v>-0.55739998800000001</v>
      </c>
      <c r="J693" s="10">
        <v>0.12999999500000001</v>
      </c>
      <c r="K693" s="10">
        <v>0.87000000499999997</v>
      </c>
      <c r="L693" s="10">
        <v>0</v>
      </c>
      <c r="M693" s="1" t="s">
        <v>3260</v>
      </c>
      <c r="N693" s="1" t="s">
        <v>4651</v>
      </c>
      <c r="AM693" s="10" t="e">
        <f>IF(F693&lt;&gt;0,#REF!,0)</f>
        <v>#REF!</v>
      </c>
    </row>
    <row r="694" spans="1:39" x14ac:dyDescent="0.25">
      <c r="A694" s="1" t="s">
        <v>1412</v>
      </c>
      <c r="B694" s="1">
        <v>6</v>
      </c>
      <c r="C694" s="1">
        <v>124</v>
      </c>
      <c r="D694" s="1" t="s">
        <v>4652</v>
      </c>
      <c r="E694" s="1" t="s">
        <v>4653</v>
      </c>
      <c r="F694" s="8">
        <v>1</v>
      </c>
      <c r="G694" s="9">
        <v>1</v>
      </c>
      <c r="H694" s="1" t="s">
        <v>3950</v>
      </c>
      <c r="I694" s="10">
        <v>0.80739998800000001</v>
      </c>
      <c r="J694" s="10">
        <v>0</v>
      </c>
      <c r="K694" s="10">
        <v>0.646000028</v>
      </c>
      <c r="L694" s="10">
        <v>0.35400000199999998</v>
      </c>
      <c r="M694" s="1" t="s">
        <v>3255</v>
      </c>
      <c r="N694" s="1" t="s">
        <v>4654</v>
      </c>
      <c r="AM694" s="10" t="e">
        <f>IF(F694&lt;&gt;0,#REF!,0)</f>
        <v>#REF!</v>
      </c>
    </row>
    <row r="695" spans="1:39" x14ac:dyDescent="0.25">
      <c r="A695" s="1" t="s">
        <v>1412</v>
      </c>
      <c r="B695" s="1">
        <v>7</v>
      </c>
      <c r="C695" s="1">
        <v>146</v>
      </c>
      <c r="D695" s="1" t="s">
        <v>1427</v>
      </c>
      <c r="E695" s="1" t="s">
        <v>1428</v>
      </c>
      <c r="F695" s="8">
        <v>1</v>
      </c>
      <c r="G695" s="9">
        <v>1</v>
      </c>
      <c r="H695" s="1" t="s">
        <v>3254</v>
      </c>
      <c r="I695" s="10">
        <v>-0.128000006</v>
      </c>
      <c r="J695" s="10">
        <v>5.5E-2</v>
      </c>
      <c r="K695" s="10">
        <v>0.94499999300000004</v>
      </c>
      <c r="L695" s="10">
        <v>0</v>
      </c>
      <c r="M695" s="1" t="s">
        <v>3255</v>
      </c>
      <c r="N695" s="1" t="s">
        <v>4655</v>
      </c>
      <c r="AM695" s="10" t="e">
        <f>IF(F695&lt;&gt;0,#REF!,0)</f>
        <v>#REF!</v>
      </c>
    </row>
    <row r="696" spans="1:39" x14ac:dyDescent="0.25">
      <c r="A696" s="1" t="s">
        <v>1429</v>
      </c>
      <c r="B696" s="1">
        <v>11</v>
      </c>
      <c r="C696" s="1">
        <v>229</v>
      </c>
      <c r="D696" s="1" t="s">
        <v>1432</v>
      </c>
      <c r="E696" s="1" t="s">
        <v>1433</v>
      </c>
      <c r="F696" s="8">
        <v>1</v>
      </c>
      <c r="G696" s="9">
        <v>1</v>
      </c>
      <c r="H696" s="1" t="s">
        <v>3254</v>
      </c>
      <c r="I696" s="10">
        <v>-0.42149999700000002</v>
      </c>
      <c r="J696" s="10">
        <v>0.181999996</v>
      </c>
      <c r="K696" s="10">
        <v>0.713999987</v>
      </c>
      <c r="L696" s="10">
        <v>0.10400000199999999</v>
      </c>
      <c r="M696" s="1" t="s">
        <v>3304</v>
      </c>
      <c r="N696" s="1" t="s">
        <v>4656</v>
      </c>
      <c r="AM696" s="10" t="e">
        <f>IF(F696&lt;&gt;0,#REF!,0)</f>
        <v>#REF!</v>
      </c>
    </row>
    <row r="697" spans="1:39" x14ac:dyDescent="0.25">
      <c r="A697" s="1" t="s">
        <v>1429</v>
      </c>
      <c r="B697" s="1">
        <v>13</v>
      </c>
      <c r="C697" s="1">
        <v>261</v>
      </c>
      <c r="D697" s="1" t="s">
        <v>1434</v>
      </c>
      <c r="E697" s="1" t="s">
        <v>1435</v>
      </c>
      <c r="F697" s="8">
        <v>1</v>
      </c>
      <c r="G697" s="9">
        <v>1</v>
      </c>
      <c r="H697" s="1" t="s">
        <v>3254</v>
      </c>
      <c r="I697" s="10">
        <v>0.128000006</v>
      </c>
      <c r="J697" s="10">
        <v>6.8999998000000007E-2</v>
      </c>
      <c r="K697" s="10">
        <v>0.84600001599999997</v>
      </c>
      <c r="L697" s="10">
        <v>8.5000001000000006E-2</v>
      </c>
      <c r="M697" s="1" t="s">
        <v>3255</v>
      </c>
      <c r="N697" s="1" t="s">
        <v>4657</v>
      </c>
      <c r="AM697" s="10" t="e">
        <f>IF(F697&lt;&gt;0,#REF!,0)</f>
        <v>#REF!</v>
      </c>
    </row>
    <row r="698" spans="1:39" x14ac:dyDescent="0.25">
      <c r="A698" s="1" t="s">
        <v>1429</v>
      </c>
      <c r="B698" s="1">
        <v>13</v>
      </c>
      <c r="C698" s="1">
        <v>250</v>
      </c>
      <c r="D698" s="1" t="s">
        <v>1436</v>
      </c>
      <c r="E698" s="1" t="s">
        <v>1437</v>
      </c>
      <c r="F698" s="8">
        <v>1</v>
      </c>
      <c r="G698" s="9">
        <v>1</v>
      </c>
      <c r="H698" s="1" t="s">
        <v>3950</v>
      </c>
      <c r="I698" s="10">
        <v>0.63690000800000002</v>
      </c>
      <c r="J698" s="10">
        <v>4.6999998000000001E-2</v>
      </c>
      <c r="K698" s="10">
        <v>0.81999999300000004</v>
      </c>
      <c r="L698" s="10">
        <v>0.13300000100000001</v>
      </c>
      <c r="M698" s="1" t="s">
        <v>3304</v>
      </c>
      <c r="N698" s="1" t="s">
        <v>4658</v>
      </c>
      <c r="AM698" s="10" t="e">
        <f>IF(F698&lt;&gt;0,#REF!,0)</f>
        <v>#REF!</v>
      </c>
    </row>
    <row r="699" spans="1:39" x14ac:dyDescent="0.25">
      <c r="A699" s="1" t="s">
        <v>1429</v>
      </c>
      <c r="B699" s="1">
        <v>8</v>
      </c>
      <c r="C699" s="1">
        <v>118</v>
      </c>
      <c r="D699" s="1" t="s">
        <v>4659</v>
      </c>
      <c r="E699" s="1" t="s">
        <v>4660</v>
      </c>
      <c r="F699" s="8">
        <v>1</v>
      </c>
      <c r="G699" s="9">
        <v>1</v>
      </c>
      <c r="H699" s="1" t="s">
        <v>3950</v>
      </c>
      <c r="I699" s="10">
        <v>0.49390000099999998</v>
      </c>
      <c r="J699" s="10">
        <v>0</v>
      </c>
      <c r="K699" s="10">
        <v>0.74099999699999997</v>
      </c>
      <c r="L699" s="10">
        <v>0.25900000299999998</v>
      </c>
      <c r="M699" s="1" t="s">
        <v>3255</v>
      </c>
      <c r="N699" s="1" t="s">
        <v>4661</v>
      </c>
      <c r="AM699" s="10" t="e">
        <f>IF(F699&lt;&gt;0,#REF!,0)</f>
        <v>#REF!</v>
      </c>
    </row>
    <row r="700" spans="1:39" x14ac:dyDescent="0.25">
      <c r="A700" s="1" t="s">
        <v>1429</v>
      </c>
      <c r="B700" s="1">
        <v>9</v>
      </c>
      <c r="C700" s="1">
        <v>151</v>
      </c>
      <c r="D700" s="1" t="s">
        <v>1444</v>
      </c>
      <c r="E700" s="1" t="s">
        <v>1445</v>
      </c>
      <c r="F700" s="8">
        <v>1</v>
      </c>
      <c r="G700" s="9">
        <v>1</v>
      </c>
      <c r="H700" s="1" t="s">
        <v>3950</v>
      </c>
      <c r="I700" s="10">
        <v>-0.77829998700000003</v>
      </c>
      <c r="J700" s="10">
        <v>0.27000001099999998</v>
      </c>
      <c r="K700" s="10">
        <v>0.68199998100000003</v>
      </c>
      <c r="L700" s="10">
        <v>4.8000000000000001E-2</v>
      </c>
      <c r="M700" s="1" t="s">
        <v>3304</v>
      </c>
      <c r="N700" s="1" t="s">
        <v>4662</v>
      </c>
      <c r="AM700" s="10" t="e">
        <f>IF(F700&lt;&gt;0,#REF!,0)</f>
        <v>#REF!</v>
      </c>
    </row>
    <row r="701" spans="1:39" x14ac:dyDescent="0.25">
      <c r="A701" s="1" t="s">
        <v>1429</v>
      </c>
      <c r="B701" s="1">
        <v>5</v>
      </c>
      <c r="C701" s="1">
        <v>41</v>
      </c>
      <c r="D701" s="1" t="s">
        <v>4663</v>
      </c>
      <c r="E701" s="1" t="s">
        <v>4664</v>
      </c>
      <c r="F701" s="8">
        <v>1</v>
      </c>
      <c r="G701" s="9">
        <v>1</v>
      </c>
      <c r="H701" s="1" t="s">
        <v>3950</v>
      </c>
      <c r="I701" s="10">
        <v>0.29600000399999998</v>
      </c>
      <c r="J701" s="10">
        <v>0</v>
      </c>
      <c r="K701" s="10">
        <v>0.90399998400000003</v>
      </c>
      <c r="L701" s="10">
        <v>9.6000001000000001E-2</v>
      </c>
      <c r="M701" s="1" t="s">
        <v>3304</v>
      </c>
      <c r="N701" s="1" t="s">
        <v>4665</v>
      </c>
      <c r="AM701" s="10" t="e">
        <f>IF(F701&lt;&gt;0,#REF!,0)</f>
        <v>#REF!</v>
      </c>
    </row>
    <row r="702" spans="1:39" x14ac:dyDescent="0.25">
      <c r="A702" s="1" t="s">
        <v>1429</v>
      </c>
      <c r="B702" s="1">
        <v>8</v>
      </c>
      <c r="C702" s="1">
        <v>132</v>
      </c>
      <c r="D702" s="1" t="s">
        <v>4666</v>
      </c>
      <c r="E702" s="1" t="s">
        <v>4667</v>
      </c>
      <c r="F702" s="8">
        <v>1</v>
      </c>
      <c r="G702" s="9">
        <v>1</v>
      </c>
      <c r="H702" s="1" t="s">
        <v>3950</v>
      </c>
      <c r="I702" s="10">
        <v>0.62489998300000005</v>
      </c>
      <c r="J702" s="10">
        <v>0</v>
      </c>
      <c r="K702" s="10">
        <v>0.77899998400000003</v>
      </c>
      <c r="L702" s="10">
        <v>0.221000001</v>
      </c>
      <c r="M702" s="1" t="s">
        <v>3255</v>
      </c>
      <c r="N702" s="1" t="s">
        <v>4668</v>
      </c>
      <c r="AM702" s="10" t="e">
        <f>IF(F702&lt;&gt;0,#REF!,0)</f>
        <v>#REF!</v>
      </c>
    </row>
    <row r="703" spans="1:39" x14ac:dyDescent="0.25">
      <c r="A703" s="1" t="s">
        <v>1429</v>
      </c>
      <c r="B703" s="1">
        <v>12</v>
      </c>
      <c r="C703" s="1">
        <v>231</v>
      </c>
      <c r="D703" s="1" t="s">
        <v>1454</v>
      </c>
      <c r="E703" s="1" t="s">
        <v>1455</v>
      </c>
      <c r="F703" s="8">
        <v>1</v>
      </c>
      <c r="G703" s="9">
        <v>1</v>
      </c>
      <c r="H703" s="1" t="s">
        <v>3254</v>
      </c>
      <c r="I703" s="10">
        <v>-0.77350002500000004</v>
      </c>
      <c r="J703" s="10">
        <v>0.17399999499999999</v>
      </c>
      <c r="K703" s="10">
        <v>0.825999975</v>
      </c>
      <c r="L703" s="10">
        <v>0</v>
      </c>
      <c r="M703" s="1" t="s">
        <v>3304</v>
      </c>
      <c r="N703" s="1" t="s">
        <v>4669</v>
      </c>
      <c r="AM703" s="10" t="e">
        <f>IF(F703&lt;&gt;0,#REF!,0)</f>
        <v>#REF!</v>
      </c>
    </row>
    <row r="704" spans="1:39" x14ac:dyDescent="0.25">
      <c r="A704" s="1" t="s">
        <v>1429</v>
      </c>
      <c r="B704" s="1">
        <v>11</v>
      </c>
      <c r="C704" s="1">
        <v>228</v>
      </c>
      <c r="D704" s="1" t="s">
        <v>1460</v>
      </c>
      <c r="E704" s="1" t="s">
        <v>1461</v>
      </c>
      <c r="F704" s="8">
        <v>1</v>
      </c>
      <c r="G704" s="9">
        <v>1</v>
      </c>
      <c r="H704" s="1" t="s">
        <v>3950</v>
      </c>
      <c r="I704" s="10">
        <v>0.58590000900000005</v>
      </c>
      <c r="J704" s="10">
        <v>0</v>
      </c>
      <c r="K704" s="10">
        <v>0.69599997999999996</v>
      </c>
      <c r="L704" s="10">
        <v>0.30399999</v>
      </c>
      <c r="M704" s="1" t="s">
        <v>3255</v>
      </c>
      <c r="N704" s="1" t="s">
        <v>4670</v>
      </c>
      <c r="AM704" s="10" t="e">
        <f>IF(F704&lt;&gt;0,#REF!,0)</f>
        <v>#REF!</v>
      </c>
    </row>
    <row r="705" spans="1:39" x14ac:dyDescent="0.25">
      <c r="A705" s="1" t="s">
        <v>1429</v>
      </c>
      <c r="B705" s="1">
        <v>8</v>
      </c>
      <c r="C705" s="1">
        <v>107</v>
      </c>
      <c r="D705" s="1" t="s">
        <v>4671</v>
      </c>
      <c r="E705" s="1" t="s">
        <v>4672</v>
      </c>
      <c r="F705" s="8">
        <v>1</v>
      </c>
      <c r="G705" s="9">
        <v>2</v>
      </c>
      <c r="H705" s="1" t="s">
        <v>3254</v>
      </c>
      <c r="I705" s="10">
        <v>0.226300001</v>
      </c>
      <c r="J705" s="10">
        <v>0</v>
      </c>
      <c r="K705" s="10">
        <v>0.94199997199999996</v>
      </c>
      <c r="L705" s="10">
        <v>5.7999997999999997E-2</v>
      </c>
      <c r="M705" s="1" t="s">
        <v>3255</v>
      </c>
      <c r="N705" s="1" t="s">
        <v>4673</v>
      </c>
      <c r="AM705" s="10" t="e">
        <f>IF(F705&lt;&gt;0,#REF!,0)</f>
        <v>#REF!</v>
      </c>
    </row>
    <row r="706" spans="1:39" x14ac:dyDescent="0.25">
      <c r="A706" s="1" t="s">
        <v>1429</v>
      </c>
      <c r="B706" s="1">
        <v>8</v>
      </c>
      <c r="C706" s="1">
        <v>139</v>
      </c>
      <c r="D706" s="1" t="s">
        <v>1468</v>
      </c>
      <c r="E706" s="1" t="s">
        <v>1469</v>
      </c>
      <c r="F706" s="8">
        <v>1</v>
      </c>
      <c r="G706" s="9">
        <v>1</v>
      </c>
      <c r="H706" s="1" t="s">
        <v>3950</v>
      </c>
      <c r="I706" s="10">
        <v>0.20229999700000001</v>
      </c>
      <c r="J706" s="10">
        <v>0</v>
      </c>
      <c r="K706" s="10">
        <v>0.89300000700000004</v>
      </c>
      <c r="L706" s="10">
        <v>0.107000001</v>
      </c>
      <c r="M706" s="1" t="s">
        <v>3304</v>
      </c>
      <c r="N706" s="1" t="s">
        <v>4674</v>
      </c>
      <c r="AM706" s="10" t="e">
        <f>IF(F706&lt;&gt;0,#REF!,0)</f>
        <v>#REF!</v>
      </c>
    </row>
    <row r="707" spans="1:39" x14ac:dyDescent="0.25">
      <c r="A707" s="1" t="s">
        <v>1429</v>
      </c>
      <c r="B707" s="1">
        <v>11</v>
      </c>
      <c r="C707" s="1">
        <v>218</v>
      </c>
      <c r="D707" s="1" t="s">
        <v>4675</v>
      </c>
      <c r="E707" s="1" t="s">
        <v>4676</v>
      </c>
      <c r="F707" s="8">
        <v>1</v>
      </c>
      <c r="G707" s="9">
        <v>1</v>
      </c>
      <c r="H707" s="1" t="s">
        <v>3254</v>
      </c>
      <c r="I707" s="10">
        <v>-0.55739998800000001</v>
      </c>
      <c r="J707" s="10">
        <v>0.23499999899999999</v>
      </c>
      <c r="K707" s="10">
        <v>0.76499998599999997</v>
      </c>
      <c r="L707" s="10">
        <v>0</v>
      </c>
      <c r="M707" s="1" t="s">
        <v>3304</v>
      </c>
      <c r="N707" s="1" t="s">
        <v>4677</v>
      </c>
      <c r="AM707" s="10" t="e">
        <f>IF(F707&lt;&gt;0,#REF!,0)</f>
        <v>#REF!</v>
      </c>
    </row>
    <row r="708" spans="1:39" x14ac:dyDescent="0.25">
      <c r="A708" s="1" t="s">
        <v>1429</v>
      </c>
      <c r="B708" s="1">
        <v>7</v>
      </c>
      <c r="C708" s="1">
        <v>74</v>
      </c>
      <c r="D708" s="1" t="s">
        <v>1472</v>
      </c>
      <c r="E708" s="1" t="s">
        <v>1473</v>
      </c>
      <c r="F708" s="8">
        <v>1</v>
      </c>
      <c r="G708" s="9">
        <v>1</v>
      </c>
      <c r="H708" s="1" t="s">
        <v>3254</v>
      </c>
      <c r="I708" s="10">
        <v>0.55739998800000001</v>
      </c>
      <c r="J708" s="10">
        <v>6.1999999E-2</v>
      </c>
      <c r="K708" s="10">
        <v>0.77600002300000004</v>
      </c>
      <c r="L708" s="10">
        <v>0.16200000000000001</v>
      </c>
      <c r="M708" s="1" t="s">
        <v>3255</v>
      </c>
      <c r="N708" s="1" t="s">
        <v>4678</v>
      </c>
      <c r="AM708" s="10" t="e">
        <f>IF(F708&lt;&gt;0,#REF!,0)</f>
        <v>#REF!</v>
      </c>
    </row>
    <row r="709" spans="1:39" x14ac:dyDescent="0.25">
      <c r="A709" s="1" t="s">
        <v>1429</v>
      </c>
      <c r="B709" s="1">
        <v>10</v>
      </c>
      <c r="C709" s="1">
        <v>188</v>
      </c>
      <c r="D709" s="1" t="s">
        <v>1476</v>
      </c>
      <c r="E709" s="1" t="s">
        <v>1477</v>
      </c>
      <c r="F709" s="8">
        <v>1</v>
      </c>
      <c r="G709" s="9">
        <v>2</v>
      </c>
      <c r="H709" s="1" t="s">
        <v>3254</v>
      </c>
      <c r="I709" s="10">
        <v>-0.79509997399999999</v>
      </c>
      <c r="J709" s="10">
        <v>0.29800000799999998</v>
      </c>
      <c r="K709" s="10">
        <v>0.702000022</v>
      </c>
      <c r="L709" s="10">
        <v>0</v>
      </c>
      <c r="M709" s="1" t="s">
        <v>3304</v>
      </c>
      <c r="N709" s="1" t="s">
        <v>4679</v>
      </c>
      <c r="AM709" s="10" t="e">
        <f>IF(F709&lt;&gt;0,#REF!,0)</f>
        <v>#REF!</v>
      </c>
    </row>
    <row r="710" spans="1:39" x14ac:dyDescent="0.25">
      <c r="A710" s="1" t="s">
        <v>1429</v>
      </c>
      <c r="B710" s="1">
        <v>10</v>
      </c>
      <c r="C710" s="1">
        <v>183</v>
      </c>
      <c r="D710" s="1" t="s">
        <v>1480</v>
      </c>
      <c r="E710" s="1" t="s">
        <v>1481</v>
      </c>
      <c r="F710" s="8">
        <v>1</v>
      </c>
      <c r="G710" s="9">
        <v>1</v>
      </c>
      <c r="H710" s="1" t="s">
        <v>3254</v>
      </c>
      <c r="I710" s="10">
        <v>0.20229999700000001</v>
      </c>
      <c r="J710" s="10">
        <v>0</v>
      </c>
      <c r="K710" s="10">
        <v>0.91699999600000004</v>
      </c>
      <c r="L710" s="10">
        <v>8.2999997000000006E-2</v>
      </c>
      <c r="M710" s="1" t="s">
        <v>3255</v>
      </c>
      <c r="N710" s="1" t="s">
        <v>4680</v>
      </c>
      <c r="AM710" s="10" t="e">
        <f>IF(F710&lt;&gt;0,#REF!,0)</f>
        <v>#REF!</v>
      </c>
    </row>
    <row r="711" spans="1:39" x14ac:dyDescent="0.25">
      <c r="A711" s="1" t="s">
        <v>1429</v>
      </c>
      <c r="B711" s="1">
        <v>9</v>
      </c>
      <c r="C711" s="1">
        <v>148</v>
      </c>
      <c r="D711" s="1" t="s">
        <v>4681</v>
      </c>
      <c r="E711" s="1" t="s">
        <v>4682</v>
      </c>
      <c r="F711" s="8">
        <v>1</v>
      </c>
      <c r="G711" s="9">
        <v>1</v>
      </c>
      <c r="H711" s="1" t="s">
        <v>3254</v>
      </c>
      <c r="I711" s="10">
        <v>-0.25839999299999999</v>
      </c>
      <c r="J711" s="10">
        <v>9.7000003000000001E-2</v>
      </c>
      <c r="K711" s="10">
        <v>0.902999997</v>
      </c>
      <c r="L711" s="10">
        <v>0</v>
      </c>
      <c r="M711" s="1" t="s">
        <v>3255</v>
      </c>
      <c r="N711" s="1" t="s">
        <v>4683</v>
      </c>
      <c r="AM711" s="10" t="e">
        <f>IF(F711&lt;&gt;0,#REF!,0)</f>
        <v>#REF!</v>
      </c>
    </row>
    <row r="712" spans="1:39" x14ac:dyDescent="0.25">
      <c r="A712" s="1" t="s">
        <v>1429</v>
      </c>
      <c r="B712" s="1">
        <v>9</v>
      </c>
      <c r="C712" s="1">
        <v>152</v>
      </c>
      <c r="D712" s="1" t="s">
        <v>1486</v>
      </c>
      <c r="E712" s="1" t="s">
        <v>1487</v>
      </c>
      <c r="F712" s="8">
        <v>1</v>
      </c>
      <c r="G712" s="9">
        <v>1</v>
      </c>
      <c r="H712" s="1" t="s">
        <v>3950</v>
      </c>
      <c r="I712" s="10">
        <v>-0.63690000800000002</v>
      </c>
      <c r="J712" s="10">
        <v>0.463999987</v>
      </c>
      <c r="K712" s="10">
        <v>0.536000013</v>
      </c>
      <c r="L712" s="10">
        <v>0</v>
      </c>
      <c r="M712" s="1" t="s">
        <v>3304</v>
      </c>
      <c r="N712" s="1" t="s">
        <v>4684</v>
      </c>
      <c r="AM712" s="10" t="e">
        <f>IF(F712&lt;&gt;0,#REF!,0)</f>
        <v>#REF!</v>
      </c>
    </row>
    <row r="713" spans="1:39" x14ac:dyDescent="0.25">
      <c r="A713" s="1" t="s">
        <v>1429</v>
      </c>
      <c r="B713" s="1">
        <v>9</v>
      </c>
      <c r="C713" s="1">
        <v>144</v>
      </c>
      <c r="D713" s="1" t="s">
        <v>1490</v>
      </c>
      <c r="E713" s="1" t="s">
        <v>1491</v>
      </c>
      <c r="F713" s="8">
        <v>1</v>
      </c>
      <c r="G713" s="9">
        <v>1</v>
      </c>
      <c r="H713" s="1" t="s">
        <v>3254</v>
      </c>
      <c r="I713" s="10">
        <v>0</v>
      </c>
      <c r="J713" s="10">
        <v>0</v>
      </c>
      <c r="K713" s="10">
        <v>1</v>
      </c>
      <c r="L713" s="10">
        <v>0</v>
      </c>
      <c r="M713" s="1" t="s">
        <v>3260</v>
      </c>
      <c r="N713" s="1" t="s">
        <v>4685</v>
      </c>
      <c r="AM713" s="10" t="e">
        <f>IF(F713&lt;&gt;0,#REF!,0)</f>
        <v>#REF!</v>
      </c>
    </row>
    <row r="714" spans="1:39" x14ac:dyDescent="0.25">
      <c r="A714" s="1" t="s">
        <v>1429</v>
      </c>
      <c r="B714" s="1">
        <v>7</v>
      </c>
      <c r="C714" s="1">
        <v>78</v>
      </c>
      <c r="D714" s="1" t="s">
        <v>4686</v>
      </c>
      <c r="E714" s="1" t="s">
        <v>4687</v>
      </c>
      <c r="F714" s="8">
        <v>1</v>
      </c>
      <c r="G714" s="9">
        <v>1</v>
      </c>
      <c r="H714" s="1" t="s">
        <v>3254</v>
      </c>
      <c r="I714" s="10">
        <v>0.27320000500000002</v>
      </c>
      <c r="J714" s="10">
        <v>4.5999999999999999E-2</v>
      </c>
      <c r="K714" s="10">
        <v>0.87199997900000004</v>
      </c>
      <c r="L714" s="10">
        <v>8.2000002000000002E-2</v>
      </c>
      <c r="M714" s="1" t="s">
        <v>3304</v>
      </c>
      <c r="N714" s="1" t="s">
        <v>4688</v>
      </c>
      <c r="AM714" s="10" t="e">
        <f>IF(F714&lt;&gt;0,#REF!,0)</f>
        <v>#REF!</v>
      </c>
    </row>
    <row r="715" spans="1:39" x14ac:dyDescent="0.25">
      <c r="A715" s="1" t="s">
        <v>1429</v>
      </c>
      <c r="B715" s="1">
        <v>8</v>
      </c>
      <c r="C715" s="1">
        <v>114</v>
      </c>
      <c r="D715" s="1" t="s">
        <v>1494</v>
      </c>
      <c r="E715" s="1" t="s">
        <v>1495</v>
      </c>
      <c r="F715" s="8">
        <v>1</v>
      </c>
      <c r="G715" s="9">
        <v>1</v>
      </c>
      <c r="H715" s="1" t="s">
        <v>3254</v>
      </c>
      <c r="I715" s="10">
        <v>0.58590000900000005</v>
      </c>
      <c r="J715" s="10">
        <v>0</v>
      </c>
      <c r="K715" s="10">
        <v>0.827000022</v>
      </c>
      <c r="L715" s="10">
        <v>0.17299999299999999</v>
      </c>
      <c r="M715" s="1" t="s">
        <v>3255</v>
      </c>
      <c r="N715" s="1" t="s">
        <v>4689</v>
      </c>
      <c r="AM715" s="10" t="e">
        <f>IF(F715&lt;&gt;0,#REF!,0)</f>
        <v>#REF!</v>
      </c>
    </row>
    <row r="716" spans="1:39" x14ac:dyDescent="0.25">
      <c r="A716" s="1" t="s">
        <v>1429</v>
      </c>
      <c r="B716" s="1">
        <v>12</v>
      </c>
      <c r="C716" s="1">
        <v>233</v>
      </c>
      <c r="D716" s="1" t="s">
        <v>4690</v>
      </c>
      <c r="E716" s="1" t="s">
        <v>4691</v>
      </c>
      <c r="F716" s="8">
        <v>1</v>
      </c>
      <c r="G716" s="9">
        <v>1</v>
      </c>
      <c r="H716" s="1" t="s">
        <v>3950</v>
      </c>
      <c r="I716" s="10">
        <v>0.68150001800000004</v>
      </c>
      <c r="J716" s="10">
        <v>5.8999999999999997E-2</v>
      </c>
      <c r="K716" s="10">
        <v>0.754000008</v>
      </c>
      <c r="L716" s="10">
        <v>0.187000006</v>
      </c>
      <c r="M716" s="1" t="s">
        <v>3260</v>
      </c>
      <c r="N716" s="1" t="s">
        <v>4692</v>
      </c>
      <c r="AM716" s="10" t="e">
        <f>IF(F716&lt;&gt;0,#REF!,0)</f>
        <v>#REF!</v>
      </c>
    </row>
    <row r="717" spans="1:39" x14ac:dyDescent="0.25">
      <c r="A717" s="1" t="s">
        <v>1429</v>
      </c>
      <c r="B717" s="1">
        <v>11</v>
      </c>
      <c r="C717" s="1">
        <v>195</v>
      </c>
      <c r="D717" s="1" t="s">
        <v>1504</v>
      </c>
      <c r="E717" s="1" t="s">
        <v>1505</v>
      </c>
      <c r="F717" s="8">
        <v>1</v>
      </c>
      <c r="G717" s="9">
        <v>2</v>
      </c>
      <c r="H717" s="1" t="s">
        <v>3254</v>
      </c>
      <c r="I717" s="10">
        <v>-0.29600000399999998</v>
      </c>
      <c r="J717" s="10">
        <v>0.127000004</v>
      </c>
      <c r="K717" s="10">
        <v>0.78799998800000004</v>
      </c>
      <c r="L717" s="10">
        <v>8.6000003000000005E-2</v>
      </c>
      <c r="M717" s="1" t="s">
        <v>3255</v>
      </c>
      <c r="N717" s="1" t="s">
        <v>4693</v>
      </c>
      <c r="AM717" s="10" t="e">
        <f>IF(F717&lt;&gt;0,#REF!,0)</f>
        <v>#REF!</v>
      </c>
    </row>
    <row r="718" spans="1:39" x14ac:dyDescent="0.25">
      <c r="A718" s="1" t="s">
        <v>1429</v>
      </c>
      <c r="B718" s="1">
        <v>11</v>
      </c>
      <c r="C718" s="1">
        <v>208</v>
      </c>
      <c r="D718" s="1" t="s">
        <v>4694</v>
      </c>
      <c r="E718" s="1" t="s">
        <v>4695</v>
      </c>
      <c r="F718" s="8">
        <v>1</v>
      </c>
      <c r="G718" s="9">
        <v>1</v>
      </c>
      <c r="H718" s="1" t="s">
        <v>3950</v>
      </c>
      <c r="I718" s="10">
        <v>0.31819999199999999</v>
      </c>
      <c r="J718" s="10">
        <v>0</v>
      </c>
      <c r="K718" s="10">
        <v>0.92900002000000004</v>
      </c>
      <c r="L718" s="10">
        <v>7.1000002000000006E-2</v>
      </c>
      <c r="M718" s="1" t="s">
        <v>3255</v>
      </c>
      <c r="N718" s="1" t="s">
        <v>4696</v>
      </c>
      <c r="AM718" s="10" t="e">
        <f>IF(F718&lt;&gt;0,#REF!,0)</f>
        <v>#REF!</v>
      </c>
    </row>
    <row r="719" spans="1:39" x14ac:dyDescent="0.25">
      <c r="A719" s="1" t="s">
        <v>1429</v>
      </c>
      <c r="B719" s="1">
        <v>11</v>
      </c>
      <c r="C719" s="1">
        <v>200</v>
      </c>
      <c r="D719" s="1" t="s">
        <v>1508</v>
      </c>
      <c r="E719" s="1" t="s">
        <v>1509</v>
      </c>
      <c r="F719" s="8">
        <v>1</v>
      </c>
      <c r="G719" s="9">
        <v>1</v>
      </c>
      <c r="H719" s="1" t="s">
        <v>3254</v>
      </c>
      <c r="I719" s="10">
        <v>0</v>
      </c>
      <c r="J719" s="10">
        <v>0</v>
      </c>
      <c r="K719" s="10">
        <v>1</v>
      </c>
      <c r="L719" s="10">
        <v>0</v>
      </c>
      <c r="M719" s="1" t="s">
        <v>3255</v>
      </c>
      <c r="N719" s="1" t="s">
        <v>4697</v>
      </c>
      <c r="AM719" s="10" t="e">
        <f>IF(F719&lt;&gt;0,#REF!,0)</f>
        <v>#REF!</v>
      </c>
    </row>
    <row r="720" spans="1:39" x14ac:dyDescent="0.25">
      <c r="A720" s="1" t="s">
        <v>1429</v>
      </c>
      <c r="B720" s="1">
        <v>11</v>
      </c>
      <c r="C720" s="1">
        <v>224</v>
      </c>
      <c r="D720" s="1" t="s">
        <v>1512</v>
      </c>
      <c r="E720" s="1" t="s">
        <v>1513</v>
      </c>
      <c r="F720" s="8">
        <v>1</v>
      </c>
      <c r="G720" s="9">
        <v>1</v>
      </c>
      <c r="H720" s="1" t="s">
        <v>3950</v>
      </c>
      <c r="I720" s="10">
        <v>-0.24840000300000001</v>
      </c>
      <c r="J720" s="10">
        <v>0.10000000100000001</v>
      </c>
      <c r="K720" s="10">
        <v>0.83999997400000004</v>
      </c>
      <c r="L720" s="10">
        <v>5.9999998999999998E-2</v>
      </c>
      <c r="M720" s="1" t="s">
        <v>3255</v>
      </c>
      <c r="N720" s="1" t="s">
        <v>4698</v>
      </c>
      <c r="AM720" s="10" t="e">
        <f>IF(F720&lt;&gt;0,#REF!,0)</f>
        <v>#REF!</v>
      </c>
    </row>
    <row r="721" spans="1:39" x14ac:dyDescent="0.25">
      <c r="A721" s="1" t="s">
        <v>1429</v>
      </c>
      <c r="B721" s="1">
        <v>11</v>
      </c>
      <c r="C721" s="1">
        <v>220</v>
      </c>
      <c r="D721" s="1" t="s">
        <v>1514</v>
      </c>
      <c r="E721" s="1" t="s">
        <v>1515</v>
      </c>
      <c r="F721" s="8">
        <v>1</v>
      </c>
      <c r="G721" s="9">
        <v>1</v>
      </c>
      <c r="H721" s="1" t="s">
        <v>3950</v>
      </c>
      <c r="I721" s="10">
        <v>-0.128000006</v>
      </c>
      <c r="J721" s="10">
        <v>0.14699999999999999</v>
      </c>
      <c r="K721" s="10">
        <v>0.734000027</v>
      </c>
      <c r="L721" s="10">
        <v>0.11900000299999999</v>
      </c>
      <c r="M721" s="1" t="s">
        <v>3304</v>
      </c>
      <c r="N721" s="1" t="s">
        <v>4699</v>
      </c>
      <c r="AM721" s="10" t="e">
        <f>IF(F721&lt;&gt;0,#REF!,0)</f>
        <v>#REF!</v>
      </c>
    </row>
    <row r="722" spans="1:39" x14ac:dyDescent="0.25">
      <c r="A722" s="1" t="s">
        <v>1516</v>
      </c>
      <c r="B722" s="1">
        <v>6</v>
      </c>
      <c r="C722" s="1">
        <v>66</v>
      </c>
      <c r="D722" s="1" t="s">
        <v>4700</v>
      </c>
      <c r="E722" s="1" t="s">
        <v>4701</v>
      </c>
      <c r="F722" s="8">
        <v>1</v>
      </c>
      <c r="G722" s="9">
        <v>1</v>
      </c>
      <c r="H722" s="1" t="s">
        <v>3950</v>
      </c>
      <c r="I722" s="10">
        <v>0.226300001</v>
      </c>
      <c r="J722" s="10">
        <v>3.6999999999999998E-2</v>
      </c>
      <c r="K722" s="10">
        <v>0.87999999500000003</v>
      </c>
      <c r="L722" s="10">
        <v>8.2999997000000006E-2</v>
      </c>
      <c r="M722" s="1" t="s">
        <v>3260</v>
      </c>
      <c r="N722" s="1" t="s">
        <v>4702</v>
      </c>
      <c r="AM722" s="10" t="e">
        <f>IF(F722&lt;&gt;0,#REF!,0)</f>
        <v>#REF!</v>
      </c>
    </row>
    <row r="723" spans="1:39" x14ac:dyDescent="0.25">
      <c r="A723" s="1" t="s">
        <v>1516</v>
      </c>
      <c r="B723" s="1">
        <v>14</v>
      </c>
      <c r="C723" s="1">
        <v>341</v>
      </c>
      <c r="D723" s="1" t="s">
        <v>1521</v>
      </c>
      <c r="E723" s="1" t="s">
        <v>1522</v>
      </c>
      <c r="F723" s="8">
        <v>1</v>
      </c>
      <c r="G723" s="9">
        <v>2</v>
      </c>
      <c r="H723" s="1" t="s">
        <v>3950</v>
      </c>
      <c r="I723" s="10">
        <v>0.27320000500000002</v>
      </c>
      <c r="J723" s="10">
        <v>0</v>
      </c>
      <c r="K723" s="10">
        <v>0.92799997300000003</v>
      </c>
      <c r="L723" s="10">
        <v>7.1999996999999996E-2</v>
      </c>
      <c r="M723" s="1" t="s">
        <v>3260</v>
      </c>
      <c r="N723" s="1" t="s">
        <v>4703</v>
      </c>
      <c r="AM723" s="10" t="e">
        <f>IF(F723&lt;&gt;0,#REF!,0)</f>
        <v>#REF!</v>
      </c>
    </row>
    <row r="724" spans="1:39" x14ac:dyDescent="0.25">
      <c r="A724" s="1" t="s">
        <v>1516</v>
      </c>
      <c r="B724" s="1">
        <v>5</v>
      </c>
      <c r="C724" s="1">
        <v>41</v>
      </c>
      <c r="D724" s="1" t="s">
        <v>4704</v>
      </c>
      <c r="E724" s="1" t="s">
        <v>4705</v>
      </c>
      <c r="F724" s="8">
        <v>1</v>
      </c>
      <c r="G724" s="9">
        <v>1</v>
      </c>
      <c r="H724" s="1" t="s">
        <v>3254</v>
      </c>
      <c r="I724" s="10">
        <v>0.316700011</v>
      </c>
      <c r="J724" s="10">
        <v>0</v>
      </c>
      <c r="K724" s="10">
        <v>0.96499997400000004</v>
      </c>
      <c r="L724" s="10">
        <v>3.5000000000000003E-2</v>
      </c>
      <c r="M724" s="1" t="s">
        <v>3255</v>
      </c>
      <c r="N724" s="1" t="s">
        <v>4706</v>
      </c>
      <c r="AM724" s="10" t="e">
        <f>IF(F724&lt;&gt;0,#REF!,0)</f>
        <v>#REF!</v>
      </c>
    </row>
    <row r="725" spans="1:39" x14ac:dyDescent="0.25">
      <c r="A725" s="1" t="s">
        <v>1516</v>
      </c>
      <c r="B725" s="1">
        <v>10</v>
      </c>
      <c r="C725" s="1">
        <v>184</v>
      </c>
      <c r="D725" s="1" t="s">
        <v>1525</v>
      </c>
      <c r="E725" s="1" t="s">
        <v>1526</v>
      </c>
      <c r="F725" s="8">
        <v>1</v>
      </c>
      <c r="G725" s="9">
        <v>1</v>
      </c>
      <c r="H725" s="1" t="s">
        <v>3950</v>
      </c>
      <c r="I725" s="10">
        <v>0.62489998300000005</v>
      </c>
      <c r="J725" s="10">
        <v>0</v>
      </c>
      <c r="K725" s="10">
        <v>0.78799998800000004</v>
      </c>
      <c r="L725" s="10">
        <v>0.211999997</v>
      </c>
      <c r="M725" s="1" t="s">
        <v>3260</v>
      </c>
      <c r="N725" s="1" t="s">
        <v>4707</v>
      </c>
      <c r="AM725" s="10" t="e">
        <f>IF(F725&lt;&gt;0,#REF!,0)</f>
        <v>#REF!</v>
      </c>
    </row>
    <row r="726" spans="1:39" x14ac:dyDescent="0.25">
      <c r="A726" s="1" t="s">
        <v>1516</v>
      </c>
      <c r="B726" s="1">
        <v>10</v>
      </c>
      <c r="C726" s="1">
        <v>183</v>
      </c>
      <c r="D726" s="1" t="s">
        <v>1527</v>
      </c>
      <c r="E726" s="1" t="s">
        <v>1528</v>
      </c>
      <c r="F726" s="8">
        <v>1</v>
      </c>
      <c r="G726" s="9">
        <v>1</v>
      </c>
      <c r="H726" s="1" t="s">
        <v>3950</v>
      </c>
      <c r="I726" s="10">
        <v>0</v>
      </c>
      <c r="J726" s="10">
        <v>0</v>
      </c>
      <c r="K726" s="10">
        <v>1</v>
      </c>
      <c r="L726" s="10">
        <v>0</v>
      </c>
      <c r="M726" s="1" t="s">
        <v>3260</v>
      </c>
      <c r="N726" s="1" t="s">
        <v>4708</v>
      </c>
      <c r="AM726" s="10" t="e">
        <f>IF(F726&lt;&gt;0,#REF!,0)</f>
        <v>#REF!</v>
      </c>
    </row>
    <row r="727" spans="1:39" x14ac:dyDescent="0.25">
      <c r="A727" s="1" t="s">
        <v>1516</v>
      </c>
      <c r="B727" s="1">
        <v>10</v>
      </c>
      <c r="C727" s="1">
        <v>208</v>
      </c>
      <c r="D727" s="1" t="s">
        <v>1529</v>
      </c>
      <c r="E727" s="1" t="s">
        <v>1530</v>
      </c>
      <c r="F727" s="8">
        <v>1</v>
      </c>
      <c r="G727" s="9">
        <v>1</v>
      </c>
      <c r="H727" s="1" t="s">
        <v>3254</v>
      </c>
      <c r="I727" s="10">
        <v>-0.29240000199999999</v>
      </c>
      <c r="J727" s="10">
        <v>4.5999999999999999E-2</v>
      </c>
      <c r="K727" s="10">
        <v>0.95399999599999996</v>
      </c>
      <c r="L727" s="10">
        <v>0</v>
      </c>
      <c r="M727" s="1" t="s">
        <v>3255</v>
      </c>
      <c r="N727" s="1" t="s">
        <v>4709</v>
      </c>
      <c r="AM727" s="10" t="e">
        <f>IF(F727&lt;&gt;0,#REF!,0)</f>
        <v>#REF!</v>
      </c>
    </row>
    <row r="728" spans="1:39" x14ac:dyDescent="0.25">
      <c r="A728" s="1" t="s">
        <v>1533</v>
      </c>
      <c r="B728" s="1">
        <v>6</v>
      </c>
      <c r="C728" s="1">
        <v>67</v>
      </c>
      <c r="D728" s="1" t="s">
        <v>1536</v>
      </c>
      <c r="E728" s="1" t="s">
        <v>1537</v>
      </c>
      <c r="F728" s="8">
        <v>1</v>
      </c>
      <c r="G728" s="9">
        <v>1</v>
      </c>
      <c r="H728" s="1" t="s">
        <v>3254</v>
      </c>
      <c r="I728" s="10">
        <v>-0.226300001</v>
      </c>
      <c r="J728" s="10">
        <v>0.107000001</v>
      </c>
      <c r="K728" s="10">
        <v>0.81199997700000004</v>
      </c>
      <c r="L728" s="10">
        <v>8.1000000000000003E-2</v>
      </c>
      <c r="M728" s="1" t="s">
        <v>3255</v>
      </c>
      <c r="N728" s="1" t="s">
        <v>4710</v>
      </c>
      <c r="AM728" s="10" t="e">
        <f>IF(F728&lt;&gt;0,#REF!,0)</f>
        <v>#REF!</v>
      </c>
    </row>
    <row r="729" spans="1:39" x14ac:dyDescent="0.25">
      <c r="A729" s="1" t="s">
        <v>1538</v>
      </c>
      <c r="B729" s="1">
        <v>23</v>
      </c>
      <c r="C729" s="1">
        <v>447</v>
      </c>
      <c r="D729" s="1" t="s">
        <v>1539</v>
      </c>
      <c r="E729" s="1" t="s">
        <v>1540</v>
      </c>
      <c r="F729" s="8">
        <v>1</v>
      </c>
      <c r="G729" s="9">
        <v>1</v>
      </c>
      <c r="H729" s="1" t="s">
        <v>3950</v>
      </c>
      <c r="I729" s="10">
        <v>0.31819999199999999</v>
      </c>
      <c r="J729" s="10">
        <v>0</v>
      </c>
      <c r="K729" s="10">
        <v>0.91900002999999997</v>
      </c>
      <c r="L729" s="10">
        <v>8.1000000000000003E-2</v>
      </c>
      <c r="M729" s="1" t="s">
        <v>3260</v>
      </c>
      <c r="N729" s="1" t="s">
        <v>4711</v>
      </c>
      <c r="AM729" s="10" t="e">
        <f>IF(F729&lt;&gt;0,#REF!,0)</f>
        <v>#REF!</v>
      </c>
    </row>
    <row r="730" spans="1:39" x14ac:dyDescent="0.25">
      <c r="A730" s="1" t="s">
        <v>1538</v>
      </c>
      <c r="B730" s="1">
        <v>21</v>
      </c>
      <c r="C730" s="1">
        <v>392</v>
      </c>
      <c r="D730" s="1" t="s">
        <v>1541</v>
      </c>
      <c r="E730" s="1" t="s">
        <v>1542</v>
      </c>
      <c r="F730" s="8">
        <v>1</v>
      </c>
      <c r="G730" s="9">
        <v>1</v>
      </c>
      <c r="H730" s="1" t="s">
        <v>3950</v>
      </c>
      <c r="I730" s="10">
        <v>-0.42149999700000002</v>
      </c>
      <c r="J730" s="10">
        <v>0.182999998</v>
      </c>
      <c r="K730" s="10">
        <v>0.81699997199999996</v>
      </c>
      <c r="L730" s="10">
        <v>0</v>
      </c>
      <c r="M730" s="1" t="s">
        <v>3255</v>
      </c>
      <c r="N730" s="1" t="s">
        <v>4712</v>
      </c>
      <c r="AM730" s="10" t="e">
        <f>IF(F730&lt;&gt;0,#REF!,0)</f>
        <v>#REF!</v>
      </c>
    </row>
    <row r="731" spans="1:39" x14ac:dyDescent="0.25">
      <c r="A731" s="1" t="s">
        <v>1538</v>
      </c>
      <c r="B731" s="1">
        <v>6</v>
      </c>
      <c r="C731" s="1">
        <v>73</v>
      </c>
      <c r="D731" s="1" t="s">
        <v>4713</v>
      </c>
      <c r="E731" s="1" t="s">
        <v>4714</v>
      </c>
      <c r="F731" s="8">
        <v>1</v>
      </c>
      <c r="G731" s="9">
        <v>1</v>
      </c>
      <c r="H731" s="1" t="s">
        <v>3254</v>
      </c>
      <c r="I731" s="10">
        <v>0.31819999199999999</v>
      </c>
      <c r="J731" s="10">
        <v>0</v>
      </c>
      <c r="K731" s="10">
        <v>0.916000009</v>
      </c>
      <c r="L731" s="10">
        <v>8.3999999000000006E-2</v>
      </c>
      <c r="M731" s="1" t="s">
        <v>3260</v>
      </c>
      <c r="N731" s="1" t="s">
        <v>4715</v>
      </c>
      <c r="AM731" s="10" t="e">
        <f>IF(F731&lt;&gt;0,#REF!,0)</f>
        <v>#REF!</v>
      </c>
    </row>
    <row r="732" spans="1:39" x14ac:dyDescent="0.25">
      <c r="A732" s="1" t="s">
        <v>1538</v>
      </c>
      <c r="B732" s="1">
        <v>14</v>
      </c>
      <c r="C732" s="1">
        <v>255</v>
      </c>
      <c r="D732" s="1" t="s">
        <v>4716</v>
      </c>
      <c r="E732" s="1" t="s">
        <v>4717</v>
      </c>
      <c r="F732" s="8">
        <v>1</v>
      </c>
      <c r="G732" s="9">
        <v>1</v>
      </c>
      <c r="H732" s="1" t="s">
        <v>3254</v>
      </c>
      <c r="I732" s="10">
        <v>0.27320000500000002</v>
      </c>
      <c r="J732" s="10">
        <v>0</v>
      </c>
      <c r="K732" s="10">
        <v>0.86100000099999996</v>
      </c>
      <c r="L732" s="10">
        <v>0.13899999900000001</v>
      </c>
      <c r="M732" s="1" t="s">
        <v>3255</v>
      </c>
      <c r="N732" s="1" t="s">
        <v>4718</v>
      </c>
      <c r="AM732" s="10" t="e">
        <f>IF(F732&lt;&gt;0,#REF!,0)</f>
        <v>#REF!</v>
      </c>
    </row>
    <row r="733" spans="1:39" x14ac:dyDescent="0.25">
      <c r="A733" s="1" t="s">
        <v>1538</v>
      </c>
      <c r="B733" s="1">
        <v>19</v>
      </c>
      <c r="C733" s="1">
        <v>371</v>
      </c>
      <c r="D733" s="1" t="s">
        <v>1555</v>
      </c>
      <c r="E733" s="1" t="s">
        <v>1556</v>
      </c>
      <c r="F733" s="8">
        <v>1</v>
      </c>
      <c r="G733" s="9">
        <v>2</v>
      </c>
      <c r="H733" s="1" t="s">
        <v>3950</v>
      </c>
      <c r="I733" s="10">
        <v>0</v>
      </c>
      <c r="J733" s="10">
        <v>0</v>
      </c>
      <c r="K733" s="10">
        <v>1</v>
      </c>
      <c r="L733" s="10">
        <v>0</v>
      </c>
      <c r="M733" s="1" t="s">
        <v>3260</v>
      </c>
      <c r="N733" s="1" t="s">
        <v>4719</v>
      </c>
      <c r="AM733" s="10" t="e">
        <f>IF(F733&lt;&gt;0,#REF!,0)</f>
        <v>#REF!</v>
      </c>
    </row>
    <row r="734" spans="1:39" x14ac:dyDescent="0.25">
      <c r="A734" s="1" t="s">
        <v>1538</v>
      </c>
      <c r="B734" s="1">
        <v>6</v>
      </c>
      <c r="C734" s="1">
        <v>75</v>
      </c>
      <c r="D734" s="1" t="s">
        <v>4720</v>
      </c>
      <c r="E734" s="1" t="s">
        <v>4721</v>
      </c>
      <c r="F734" s="8">
        <v>1</v>
      </c>
      <c r="G734" s="9">
        <v>1</v>
      </c>
      <c r="H734" s="1" t="s">
        <v>3950</v>
      </c>
      <c r="I734" s="10">
        <v>0.34000000400000002</v>
      </c>
      <c r="J734" s="10">
        <v>7.2999998999999996E-2</v>
      </c>
      <c r="K734" s="10">
        <v>0.78100001799999996</v>
      </c>
      <c r="L734" s="10">
        <v>0.14599999799999999</v>
      </c>
      <c r="M734" s="1" t="s">
        <v>3255</v>
      </c>
      <c r="N734" s="1" t="s">
        <v>4722</v>
      </c>
      <c r="AM734" s="10" t="e">
        <f>IF(F734&lt;&gt;0,#REF!,0)</f>
        <v>#REF!</v>
      </c>
    </row>
    <row r="735" spans="1:39" x14ac:dyDescent="0.25">
      <c r="A735" s="1" t="s">
        <v>1538</v>
      </c>
      <c r="B735" s="1">
        <v>15</v>
      </c>
      <c r="C735" s="1">
        <v>264</v>
      </c>
      <c r="D735" s="1" t="s">
        <v>1561</v>
      </c>
      <c r="E735" s="1" t="s">
        <v>1562</v>
      </c>
      <c r="F735" s="8">
        <v>1</v>
      </c>
      <c r="G735" s="9">
        <v>2</v>
      </c>
      <c r="H735" s="1" t="s">
        <v>3254</v>
      </c>
      <c r="I735" s="10">
        <v>7.7200003000000003E-2</v>
      </c>
      <c r="J735" s="10">
        <v>3.2000002E-2</v>
      </c>
      <c r="K735" s="10">
        <v>0.92900002000000004</v>
      </c>
      <c r="L735" s="10">
        <v>3.9000000999999999E-2</v>
      </c>
      <c r="M735" s="1" t="s">
        <v>3260</v>
      </c>
      <c r="N735" s="1" t="s">
        <v>4723</v>
      </c>
      <c r="AM735" s="10" t="e">
        <f>IF(F735&lt;&gt;0,#REF!,0)</f>
        <v>#REF!</v>
      </c>
    </row>
    <row r="736" spans="1:39" x14ac:dyDescent="0.25">
      <c r="A736" s="1" t="s">
        <v>1538</v>
      </c>
      <c r="B736" s="1">
        <v>9</v>
      </c>
      <c r="C736" s="1">
        <v>159</v>
      </c>
      <c r="D736" s="1" t="s">
        <v>1563</v>
      </c>
      <c r="E736" s="1" t="s">
        <v>1564</v>
      </c>
      <c r="F736" s="8">
        <v>1</v>
      </c>
      <c r="G736" s="9">
        <v>1</v>
      </c>
      <c r="H736" s="1" t="s">
        <v>3950</v>
      </c>
      <c r="I736" s="10">
        <v>-0.226300001</v>
      </c>
      <c r="J736" s="10">
        <v>9.4999999000000002E-2</v>
      </c>
      <c r="K736" s="10">
        <v>0.90499997099999996</v>
      </c>
      <c r="L736" s="10">
        <v>0</v>
      </c>
      <c r="M736" s="1" t="s">
        <v>3255</v>
      </c>
      <c r="N736" s="1" t="s">
        <v>4724</v>
      </c>
      <c r="AM736" s="10" t="e">
        <f>IF(F736&lt;&gt;0,#REF!,0)</f>
        <v>#REF!</v>
      </c>
    </row>
    <row r="737" spans="1:39" x14ac:dyDescent="0.25">
      <c r="A737" s="1" t="s">
        <v>1538</v>
      </c>
      <c r="B737" s="1">
        <v>14</v>
      </c>
      <c r="C737" s="1">
        <v>253</v>
      </c>
      <c r="D737" s="1" t="s">
        <v>4725</v>
      </c>
      <c r="E737" s="1" t="s">
        <v>4726</v>
      </c>
      <c r="F737" s="8">
        <v>1</v>
      </c>
      <c r="G737" s="9">
        <v>1</v>
      </c>
      <c r="H737" s="1" t="s">
        <v>3254</v>
      </c>
      <c r="I737" s="10">
        <v>0.47670000800000001</v>
      </c>
      <c r="J737" s="10">
        <v>4.5000001999999997E-2</v>
      </c>
      <c r="K737" s="10">
        <v>0.81599998500000004</v>
      </c>
      <c r="L737" s="10">
        <v>0.13899999900000001</v>
      </c>
      <c r="M737" s="1" t="s">
        <v>3304</v>
      </c>
      <c r="N737" s="1" t="s">
        <v>4727</v>
      </c>
      <c r="AM737" s="10" t="e">
        <f>IF(F737&lt;&gt;0,#REF!,0)</f>
        <v>#REF!</v>
      </c>
    </row>
    <row r="738" spans="1:39" x14ac:dyDescent="0.25">
      <c r="A738" s="1" t="s">
        <v>1538</v>
      </c>
      <c r="B738" s="1">
        <v>17</v>
      </c>
      <c r="C738" s="1">
        <v>317</v>
      </c>
      <c r="D738" s="1" t="s">
        <v>1569</v>
      </c>
      <c r="E738" s="1" t="s">
        <v>1570</v>
      </c>
      <c r="F738" s="8">
        <v>1</v>
      </c>
      <c r="G738" s="9">
        <v>1</v>
      </c>
      <c r="H738" s="1" t="s">
        <v>3950</v>
      </c>
      <c r="I738" s="10">
        <v>0.50700002899999996</v>
      </c>
      <c r="J738" s="10">
        <v>0</v>
      </c>
      <c r="K738" s="10">
        <v>0.87000000499999997</v>
      </c>
      <c r="L738" s="10">
        <v>0.12999999500000001</v>
      </c>
      <c r="M738" s="1" t="s">
        <v>3260</v>
      </c>
      <c r="N738" s="1" t="s">
        <v>4728</v>
      </c>
      <c r="AM738" s="10" t="e">
        <f>IF(F738&lt;&gt;0,#REF!,0)</f>
        <v>#REF!</v>
      </c>
    </row>
    <row r="739" spans="1:39" x14ac:dyDescent="0.25">
      <c r="A739" s="1" t="s">
        <v>1538</v>
      </c>
      <c r="B739" s="1">
        <v>8</v>
      </c>
      <c r="C739" s="1">
        <v>114</v>
      </c>
      <c r="D739" s="1" t="s">
        <v>1579</v>
      </c>
      <c r="E739" s="1" t="s">
        <v>1580</v>
      </c>
      <c r="F739" s="8">
        <v>1</v>
      </c>
      <c r="G739" s="9">
        <v>1</v>
      </c>
      <c r="H739" s="1" t="s">
        <v>3254</v>
      </c>
      <c r="I739" s="10">
        <v>-0.226300001</v>
      </c>
      <c r="J739" s="10">
        <v>0.19900000100000001</v>
      </c>
      <c r="K739" s="10">
        <v>0.69700002699999997</v>
      </c>
      <c r="L739" s="10">
        <v>0.10400000199999999</v>
      </c>
      <c r="M739" s="1" t="s">
        <v>3304</v>
      </c>
      <c r="N739" s="1" t="s">
        <v>4729</v>
      </c>
      <c r="AM739" s="10" t="e">
        <f>IF(F739&lt;&gt;0,#REF!,0)</f>
        <v>#REF!</v>
      </c>
    </row>
    <row r="740" spans="1:39" x14ac:dyDescent="0.25">
      <c r="A740" s="1" t="s">
        <v>1538</v>
      </c>
      <c r="B740" s="1">
        <v>21</v>
      </c>
      <c r="C740" s="1">
        <v>401</v>
      </c>
      <c r="D740" s="1" t="s">
        <v>1583</v>
      </c>
      <c r="E740" s="1" t="s">
        <v>1584</v>
      </c>
      <c r="F740" s="8">
        <v>1</v>
      </c>
      <c r="G740" s="9">
        <v>2</v>
      </c>
      <c r="H740" s="1" t="s">
        <v>3950</v>
      </c>
      <c r="I740" s="10">
        <v>0.74000001000000004</v>
      </c>
      <c r="J740" s="10">
        <v>4.1000001000000001E-2</v>
      </c>
      <c r="K740" s="10">
        <v>0.80800002800000004</v>
      </c>
      <c r="L740" s="10">
        <v>0.15000000599999999</v>
      </c>
      <c r="M740" s="1" t="s">
        <v>3304</v>
      </c>
      <c r="N740" s="1" t="s">
        <v>4730</v>
      </c>
      <c r="AM740" s="10" t="e">
        <f>IF(F740&lt;&gt;0,#REF!,0)</f>
        <v>#REF!</v>
      </c>
    </row>
    <row r="741" spans="1:39" x14ac:dyDescent="0.25">
      <c r="A741" s="1" t="s">
        <v>1538</v>
      </c>
      <c r="B741" s="1">
        <v>17</v>
      </c>
      <c r="C741" s="1">
        <v>313</v>
      </c>
      <c r="D741" s="1" t="s">
        <v>1585</v>
      </c>
      <c r="E741" s="1" t="s">
        <v>1586</v>
      </c>
      <c r="F741" s="8">
        <v>1</v>
      </c>
      <c r="G741" s="9">
        <v>1</v>
      </c>
      <c r="H741" s="1" t="s">
        <v>3950</v>
      </c>
      <c r="I741" s="10">
        <v>-0.34909999400000002</v>
      </c>
      <c r="J741" s="10">
        <v>0.16900000000000001</v>
      </c>
      <c r="K741" s="10">
        <v>0.83099997000000003</v>
      </c>
      <c r="L741" s="10">
        <v>0</v>
      </c>
      <c r="M741" s="1" t="s">
        <v>3255</v>
      </c>
      <c r="N741" s="1" t="s">
        <v>4731</v>
      </c>
      <c r="AM741" s="10" t="e">
        <f>IF(F741&lt;&gt;0,#REF!,0)</f>
        <v>#REF!</v>
      </c>
    </row>
    <row r="742" spans="1:39" x14ac:dyDescent="0.25">
      <c r="A742" s="1" t="s">
        <v>1587</v>
      </c>
      <c r="B742" s="1">
        <v>11</v>
      </c>
      <c r="C742" s="1">
        <v>202</v>
      </c>
      <c r="D742" s="1" t="s">
        <v>1588</v>
      </c>
      <c r="E742" s="1" t="s">
        <v>1589</v>
      </c>
      <c r="F742" s="8">
        <v>1</v>
      </c>
      <c r="G742" s="9">
        <v>2</v>
      </c>
      <c r="H742" s="1" t="s">
        <v>3254</v>
      </c>
      <c r="I742" s="10">
        <v>0.47670000800000001</v>
      </c>
      <c r="J742" s="10">
        <v>0</v>
      </c>
      <c r="K742" s="10">
        <v>0.661000013</v>
      </c>
      <c r="L742" s="10">
        <v>0.338999987</v>
      </c>
      <c r="M742" s="1" t="s">
        <v>3255</v>
      </c>
      <c r="N742" s="1" t="s">
        <v>4732</v>
      </c>
      <c r="AM742" s="10" t="e">
        <f>IF(F742&lt;&gt;0,#REF!,0)</f>
        <v>#REF!</v>
      </c>
    </row>
    <row r="743" spans="1:39" x14ac:dyDescent="0.25">
      <c r="A743" s="1" t="s">
        <v>1587</v>
      </c>
      <c r="B743" s="1">
        <v>11</v>
      </c>
      <c r="C743" s="1">
        <v>207</v>
      </c>
      <c r="D743" s="1" t="s">
        <v>1596</v>
      </c>
      <c r="E743" s="1" t="s">
        <v>1597</v>
      </c>
      <c r="F743" s="8">
        <v>1</v>
      </c>
      <c r="G743" s="9">
        <v>1</v>
      </c>
      <c r="H743" s="1" t="s">
        <v>3254</v>
      </c>
      <c r="I743" s="10">
        <v>2.5800000999999999E-2</v>
      </c>
      <c r="J743" s="10">
        <v>0</v>
      </c>
      <c r="K743" s="10">
        <v>0.978999972</v>
      </c>
      <c r="L743" s="10">
        <v>2.1000000000000001E-2</v>
      </c>
      <c r="M743" s="1" t="s">
        <v>3255</v>
      </c>
      <c r="N743" s="1" t="s">
        <v>4733</v>
      </c>
      <c r="AM743" s="10" t="e">
        <f>IF(F743&lt;&gt;0,#REF!,0)</f>
        <v>#REF!</v>
      </c>
    </row>
    <row r="744" spans="1:39" x14ac:dyDescent="0.25">
      <c r="A744" s="1" t="s">
        <v>1587</v>
      </c>
      <c r="B744" s="1">
        <v>19</v>
      </c>
      <c r="C744" s="1">
        <v>450</v>
      </c>
      <c r="D744" s="1" t="s">
        <v>1598</v>
      </c>
      <c r="E744" s="1" t="s">
        <v>1599</v>
      </c>
      <c r="F744" s="8">
        <v>1</v>
      </c>
      <c r="G744" s="9">
        <v>1</v>
      </c>
      <c r="H744" s="1" t="s">
        <v>3950</v>
      </c>
      <c r="I744" s="10">
        <v>0.31819999199999999</v>
      </c>
      <c r="J744" s="10">
        <v>0.10400000199999999</v>
      </c>
      <c r="K744" s="10">
        <v>0.72100001599999997</v>
      </c>
      <c r="L744" s="10">
        <v>0.17599999899999999</v>
      </c>
      <c r="M744" s="1" t="s">
        <v>3255</v>
      </c>
      <c r="N744" s="1" t="s">
        <v>4734</v>
      </c>
      <c r="AM744" s="10" t="e">
        <f>IF(F744&lt;&gt;0,#REF!,0)</f>
        <v>#REF!</v>
      </c>
    </row>
    <row r="745" spans="1:39" x14ac:dyDescent="0.25">
      <c r="A745" s="1" t="s">
        <v>1587</v>
      </c>
      <c r="B745" s="1">
        <v>11</v>
      </c>
      <c r="C745" s="1">
        <v>213</v>
      </c>
      <c r="D745" s="1" t="s">
        <v>1602</v>
      </c>
      <c r="E745" s="1" t="s">
        <v>1603</v>
      </c>
      <c r="F745" s="8">
        <v>1</v>
      </c>
      <c r="G745" s="9">
        <v>1</v>
      </c>
      <c r="H745" s="1" t="s">
        <v>3254</v>
      </c>
      <c r="I745" s="10">
        <v>0.25</v>
      </c>
      <c r="J745" s="10">
        <v>0</v>
      </c>
      <c r="K745" s="10">
        <v>0.90499997099999996</v>
      </c>
      <c r="L745" s="10">
        <v>9.4999999000000002E-2</v>
      </c>
      <c r="M745" s="1" t="s">
        <v>3255</v>
      </c>
      <c r="N745" s="1" t="s">
        <v>4735</v>
      </c>
      <c r="AM745" s="10" t="e">
        <f>IF(F745&lt;&gt;0,#REF!,0)</f>
        <v>#REF!</v>
      </c>
    </row>
    <row r="746" spans="1:39" x14ac:dyDescent="0.25">
      <c r="A746" s="1" t="s">
        <v>1587</v>
      </c>
      <c r="B746" s="1">
        <v>13</v>
      </c>
      <c r="C746" s="1">
        <v>275</v>
      </c>
      <c r="D746" s="1" t="s">
        <v>1606</v>
      </c>
      <c r="E746" s="1" t="s">
        <v>1607</v>
      </c>
      <c r="F746" s="8">
        <v>1</v>
      </c>
      <c r="G746" s="9">
        <v>1</v>
      </c>
      <c r="H746" s="1" t="s">
        <v>3254</v>
      </c>
      <c r="I746" s="10">
        <v>0</v>
      </c>
      <c r="J746" s="10">
        <v>0</v>
      </c>
      <c r="K746" s="10">
        <v>1</v>
      </c>
      <c r="L746" s="10">
        <v>0</v>
      </c>
      <c r="M746" s="1" t="s">
        <v>3255</v>
      </c>
      <c r="N746" s="1" t="s">
        <v>4736</v>
      </c>
      <c r="AM746" s="10" t="e">
        <f>IF(F746&lt;&gt;0,#REF!,0)</f>
        <v>#REF!</v>
      </c>
    </row>
    <row r="747" spans="1:39" x14ac:dyDescent="0.25">
      <c r="A747" s="1" t="s">
        <v>1587</v>
      </c>
      <c r="B747" s="1">
        <v>21</v>
      </c>
      <c r="C747" s="1">
        <v>511</v>
      </c>
      <c r="D747" s="1" t="s">
        <v>1608</v>
      </c>
      <c r="E747" s="1" t="s">
        <v>1609</v>
      </c>
      <c r="F747" s="8">
        <v>1</v>
      </c>
      <c r="G747" s="9">
        <v>1</v>
      </c>
      <c r="H747" s="1" t="s">
        <v>3254</v>
      </c>
      <c r="I747" s="10">
        <v>0.36120000499999999</v>
      </c>
      <c r="J747" s="10">
        <v>0</v>
      </c>
      <c r="K747" s="10">
        <v>0.84799999000000004</v>
      </c>
      <c r="L747" s="10">
        <v>0.151999995</v>
      </c>
      <c r="M747" s="1" t="s">
        <v>3255</v>
      </c>
      <c r="N747" s="1" t="s">
        <v>4737</v>
      </c>
      <c r="AM747" s="10" t="e">
        <f>IF(F747&lt;&gt;0,#REF!,0)</f>
        <v>#REF!</v>
      </c>
    </row>
    <row r="748" spans="1:39" x14ac:dyDescent="0.25">
      <c r="A748" s="1" t="s">
        <v>1587</v>
      </c>
      <c r="B748" s="1">
        <v>8</v>
      </c>
      <c r="C748" s="1">
        <v>124</v>
      </c>
      <c r="D748" s="1" t="s">
        <v>1614</v>
      </c>
      <c r="E748" s="1" t="s">
        <v>1615</v>
      </c>
      <c r="F748" s="8">
        <v>1</v>
      </c>
      <c r="G748" s="9">
        <v>1</v>
      </c>
      <c r="H748" s="1" t="s">
        <v>3254</v>
      </c>
      <c r="I748" s="10">
        <v>0.42149999700000002</v>
      </c>
      <c r="J748" s="10">
        <v>0</v>
      </c>
      <c r="K748" s="10">
        <v>0.887000024</v>
      </c>
      <c r="L748" s="10">
        <v>0.112999998</v>
      </c>
      <c r="M748" s="1" t="s">
        <v>3255</v>
      </c>
      <c r="N748" s="1" t="s">
        <v>4738</v>
      </c>
      <c r="AM748" s="10" t="e">
        <f>IF(F748&lt;&gt;0,#REF!,0)</f>
        <v>#REF!</v>
      </c>
    </row>
    <row r="749" spans="1:39" x14ac:dyDescent="0.25">
      <c r="A749" s="1" t="s">
        <v>1618</v>
      </c>
      <c r="B749" s="1">
        <v>8</v>
      </c>
      <c r="C749" s="1">
        <v>151</v>
      </c>
      <c r="D749" s="1" t="s">
        <v>1619</v>
      </c>
      <c r="E749" s="1" t="s">
        <v>1620</v>
      </c>
      <c r="F749" s="8">
        <v>1</v>
      </c>
      <c r="G749" s="9">
        <v>1</v>
      </c>
      <c r="H749" s="1" t="s">
        <v>3254</v>
      </c>
      <c r="I749" s="10">
        <v>0.52670002000000005</v>
      </c>
      <c r="J749" s="10">
        <v>0</v>
      </c>
      <c r="K749" s="10">
        <v>0.84500002900000004</v>
      </c>
      <c r="L749" s="10">
        <v>0.155000001</v>
      </c>
      <c r="M749" s="1" t="s">
        <v>3255</v>
      </c>
      <c r="N749" s="1" t="s">
        <v>4739</v>
      </c>
      <c r="AM749" s="10" t="e">
        <f>IF(F749&lt;&gt;0,#REF!,0)</f>
        <v>#REF!</v>
      </c>
    </row>
    <row r="750" spans="1:39" x14ac:dyDescent="0.25">
      <c r="A750" s="1" t="s">
        <v>1621</v>
      </c>
      <c r="B750" s="1">
        <v>8</v>
      </c>
      <c r="C750" s="1">
        <v>157</v>
      </c>
      <c r="D750" s="1" t="s">
        <v>1624</v>
      </c>
      <c r="E750" s="1" t="s">
        <v>1625</v>
      </c>
      <c r="F750" s="8">
        <v>1</v>
      </c>
      <c r="G750" s="9">
        <v>1</v>
      </c>
      <c r="H750" s="1" t="s">
        <v>3254</v>
      </c>
      <c r="I750" s="10">
        <v>-0.31819999199999999</v>
      </c>
      <c r="J750" s="10">
        <v>5.2999998999999999E-2</v>
      </c>
      <c r="K750" s="10">
        <v>0.94700002699999997</v>
      </c>
      <c r="L750" s="10">
        <v>0</v>
      </c>
      <c r="M750" s="1" t="s">
        <v>3304</v>
      </c>
      <c r="N750" s="1" t="s">
        <v>4740</v>
      </c>
      <c r="AM750" s="10" t="e">
        <f>IF(F750&lt;&gt;0,#REF!,0)</f>
        <v>#REF!</v>
      </c>
    </row>
    <row r="751" spans="1:39" x14ac:dyDescent="0.25">
      <c r="A751" s="1" t="s">
        <v>1621</v>
      </c>
      <c r="B751" s="1">
        <v>2</v>
      </c>
      <c r="C751" s="1">
        <v>13</v>
      </c>
      <c r="D751" s="1" t="s">
        <v>1628</v>
      </c>
      <c r="E751" s="1" t="s">
        <v>1629</v>
      </c>
      <c r="F751" s="8">
        <v>1</v>
      </c>
      <c r="G751" s="9">
        <v>1</v>
      </c>
      <c r="H751" s="1" t="s">
        <v>3950</v>
      </c>
      <c r="I751" s="10">
        <v>0.49390000099999998</v>
      </c>
      <c r="J751" s="10">
        <v>0</v>
      </c>
      <c r="K751" s="10">
        <v>0.74099999699999997</v>
      </c>
      <c r="L751" s="10">
        <v>0.25900000299999998</v>
      </c>
      <c r="M751" s="1" t="s">
        <v>3255</v>
      </c>
      <c r="N751" s="1" t="s">
        <v>4741</v>
      </c>
      <c r="AM751" s="10" t="e">
        <f>IF(F751&lt;&gt;0,#REF!,0)</f>
        <v>#REF!</v>
      </c>
    </row>
    <row r="752" spans="1:39" x14ac:dyDescent="0.25">
      <c r="A752" s="1" t="s">
        <v>1621</v>
      </c>
      <c r="B752" s="1">
        <v>8</v>
      </c>
      <c r="C752" s="1">
        <v>159</v>
      </c>
      <c r="D752" s="1" t="s">
        <v>1630</v>
      </c>
      <c r="E752" s="1" t="s">
        <v>1631</v>
      </c>
      <c r="F752" s="8">
        <v>1</v>
      </c>
      <c r="G752" s="9">
        <v>1</v>
      </c>
      <c r="H752" s="1" t="s">
        <v>3950</v>
      </c>
      <c r="I752" s="10">
        <v>0.128000006</v>
      </c>
      <c r="J752" s="10">
        <v>0</v>
      </c>
      <c r="K752" s="10">
        <v>0.958999991</v>
      </c>
      <c r="L752" s="10">
        <v>4.1000001000000001E-2</v>
      </c>
      <c r="M752" s="1" t="s">
        <v>3255</v>
      </c>
      <c r="N752" s="1" t="s">
        <v>4742</v>
      </c>
      <c r="AM752" s="10" t="e">
        <f>IF(F752&lt;&gt;0,#REF!,0)</f>
        <v>#REF!</v>
      </c>
    </row>
    <row r="753" spans="1:39" x14ac:dyDescent="0.25">
      <c r="A753" s="1" t="s">
        <v>1621</v>
      </c>
      <c r="B753" s="1">
        <v>7</v>
      </c>
      <c r="C753" s="1">
        <v>129</v>
      </c>
      <c r="D753" s="1" t="s">
        <v>4743</v>
      </c>
      <c r="E753" s="1" t="s">
        <v>4744</v>
      </c>
      <c r="F753" s="8">
        <v>1</v>
      </c>
      <c r="G753" s="9">
        <v>1</v>
      </c>
      <c r="H753" s="1" t="s">
        <v>3950</v>
      </c>
      <c r="I753" s="10">
        <v>-0.54229998599999996</v>
      </c>
      <c r="J753" s="10">
        <v>0.119999997</v>
      </c>
      <c r="K753" s="10">
        <v>0.87999999500000003</v>
      </c>
      <c r="L753" s="10">
        <v>0</v>
      </c>
      <c r="M753" s="1" t="s">
        <v>3304</v>
      </c>
      <c r="N753" s="1" t="s">
        <v>4745</v>
      </c>
      <c r="AM753" s="10" t="e">
        <f>IF(F753&lt;&gt;0,#REF!,0)</f>
        <v>#REF!</v>
      </c>
    </row>
    <row r="754" spans="1:39" x14ac:dyDescent="0.25">
      <c r="A754" s="1" t="s">
        <v>1621</v>
      </c>
      <c r="B754" s="1">
        <v>7</v>
      </c>
      <c r="C754" s="1">
        <v>144</v>
      </c>
      <c r="D754" s="1" t="s">
        <v>1640</v>
      </c>
      <c r="E754" s="1" t="s">
        <v>1641</v>
      </c>
      <c r="F754" s="8">
        <v>1</v>
      </c>
      <c r="G754" s="9">
        <v>1</v>
      </c>
      <c r="H754" s="1" t="s">
        <v>3254</v>
      </c>
      <c r="I754" s="10">
        <v>0.86890000099999998</v>
      </c>
      <c r="J754" s="10">
        <v>0</v>
      </c>
      <c r="K754" s="10">
        <v>0.799000025</v>
      </c>
      <c r="L754" s="10">
        <v>0.20100000500000001</v>
      </c>
      <c r="M754" s="1" t="s">
        <v>3260</v>
      </c>
      <c r="N754" s="1" t="s">
        <v>4746</v>
      </c>
      <c r="AM754" s="10" t="e">
        <f>IF(F754&lt;&gt;0,#REF!,0)</f>
        <v>#REF!</v>
      </c>
    </row>
    <row r="755" spans="1:39" x14ac:dyDescent="0.25">
      <c r="A755" s="1" t="s">
        <v>1621</v>
      </c>
      <c r="B755" s="1">
        <v>9</v>
      </c>
      <c r="C755" s="1">
        <v>165</v>
      </c>
      <c r="D755" s="1" t="s">
        <v>1642</v>
      </c>
      <c r="E755" s="1" t="s">
        <v>1643</v>
      </c>
      <c r="F755" s="8">
        <v>1</v>
      </c>
      <c r="G755" s="9">
        <v>1</v>
      </c>
      <c r="H755" s="1" t="s">
        <v>3254</v>
      </c>
      <c r="I755" s="10">
        <v>0</v>
      </c>
      <c r="J755" s="10">
        <v>0</v>
      </c>
      <c r="K755" s="10">
        <v>1</v>
      </c>
      <c r="L755" s="10">
        <v>0</v>
      </c>
      <c r="M755" s="1" t="s">
        <v>3260</v>
      </c>
      <c r="N755" s="1" t="s">
        <v>4747</v>
      </c>
      <c r="AM755" s="10" t="e">
        <f>IF(F755&lt;&gt;0,#REF!,0)</f>
        <v>#REF!</v>
      </c>
    </row>
    <row r="756" spans="1:39" x14ac:dyDescent="0.25">
      <c r="A756" s="1" t="s">
        <v>1621</v>
      </c>
      <c r="B756" s="1">
        <v>6</v>
      </c>
      <c r="C756" s="1">
        <v>77</v>
      </c>
      <c r="D756" s="1" t="s">
        <v>4748</v>
      </c>
      <c r="E756" s="1" t="s">
        <v>4749</v>
      </c>
      <c r="F756" s="8">
        <v>1</v>
      </c>
      <c r="G756" s="9">
        <v>1</v>
      </c>
      <c r="H756" s="1" t="s">
        <v>3254</v>
      </c>
      <c r="I756" s="10">
        <v>0.67049998</v>
      </c>
      <c r="J756" s="10">
        <v>0</v>
      </c>
      <c r="K756" s="10">
        <v>0.83099997000000003</v>
      </c>
      <c r="L756" s="10">
        <v>0.16900000000000001</v>
      </c>
      <c r="M756" s="1" t="s">
        <v>3260</v>
      </c>
      <c r="N756" s="1" t="s">
        <v>4750</v>
      </c>
      <c r="AM756" s="10" t="e">
        <f>IF(F756&lt;&gt;0,#REF!,0)</f>
        <v>#REF!</v>
      </c>
    </row>
    <row r="757" spans="1:39" x14ac:dyDescent="0.25">
      <c r="A757" s="1" t="s">
        <v>1621</v>
      </c>
      <c r="B757" s="1">
        <v>9</v>
      </c>
      <c r="C757" s="1">
        <v>187</v>
      </c>
      <c r="D757" s="1" t="s">
        <v>1646</v>
      </c>
      <c r="E757" s="1" t="s">
        <v>1647</v>
      </c>
      <c r="F757" s="8">
        <v>1</v>
      </c>
      <c r="G757" s="9">
        <v>1</v>
      </c>
      <c r="H757" s="1" t="s">
        <v>3950</v>
      </c>
      <c r="I757" s="10">
        <v>0</v>
      </c>
      <c r="J757" s="10">
        <v>0</v>
      </c>
      <c r="K757" s="10">
        <v>1</v>
      </c>
      <c r="L757" s="10">
        <v>0</v>
      </c>
      <c r="M757" s="1" t="s">
        <v>3260</v>
      </c>
      <c r="N757" s="1" t="s">
        <v>4751</v>
      </c>
      <c r="AM757" s="10" t="e">
        <f>IF(F757&lt;&gt;0,#REF!,0)</f>
        <v>#REF!</v>
      </c>
    </row>
    <row r="758" spans="1:39" x14ac:dyDescent="0.25">
      <c r="A758" s="1" t="s">
        <v>1621</v>
      </c>
      <c r="B758" s="1">
        <v>10</v>
      </c>
      <c r="C758" s="1">
        <v>238</v>
      </c>
      <c r="D758" s="1" t="s">
        <v>1650</v>
      </c>
      <c r="E758" s="1" t="s">
        <v>1651</v>
      </c>
      <c r="F758" s="8">
        <v>1</v>
      </c>
      <c r="G758" s="9">
        <v>1</v>
      </c>
      <c r="H758" s="1" t="s">
        <v>3254</v>
      </c>
      <c r="I758" s="10">
        <v>0.76499998599999997</v>
      </c>
      <c r="J758" s="10">
        <v>0</v>
      </c>
      <c r="K758" s="10">
        <v>0.83700001199999996</v>
      </c>
      <c r="L758" s="10">
        <v>0.163000003</v>
      </c>
      <c r="M758" s="1" t="s">
        <v>3260</v>
      </c>
      <c r="N758" s="1" t="s">
        <v>4752</v>
      </c>
      <c r="AM758" s="10" t="e">
        <f>IF(F758&lt;&gt;0,#REF!,0)</f>
        <v>#REF!</v>
      </c>
    </row>
    <row r="759" spans="1:39" x14ac:dyDescent="0.25">
      <c r="A759" s="1" t="s">
        <v>1621</v>
      </c>
      <c r="B759" s="1">
        <v>7</v>
      </c>
      <c r="C759" s="1">
        <v>139</v>
      </c>
      <c r="D759" s="1" t="s">
        <v>1654</v>
      </c>
      <c r="E759" s="1" t="s">
        <v>1655</v>
      </c>
      <c r="F759" s="8">
        <v>1</v>
      </c>
      <c r="G759" s="9">
        <v>1</v>
      </c>
      <c r="H759" s="1" t="s">
        <v>3254</v>
      </c>
      <c r="I759" s="10">
        <v>0.20229999700000001</v>
      </c>
      <c r="J759" s="10">
        <v>0</v>
      </c>
      <c r="K759" s="10">
        <v>0.898999989</v>
      </c>
      <c r="L759" s="10">
        <v>0.101000004</v>
      </c>
      <c r="M759" s="1" t="s">
        <v>3255</v>
      </c>
      <c r="N759" s="1" t="s">
        <v>4753</v>
      </c>
      <c r="AM759" s="10" t="e">
        <f>IF(F759&lt;&gt;0,#REF!,0)</f>
        <v>#REF!</v>
      </c>
    </row>
    <row r="760" spans="1:39" x14ac:dyDescent="0.25">
      <c r="A760" s="1" t="s">
        <v>1621</v>
      </c>
      <c r="B760" s="1">
        <v>8</v>
      </c>
      <c r="C760" s="1">
        <v>150</v>
      </c>
      <c r="D760" s="1" t="s">
        <v>1658</v>
      </c>
      <c r="E760" s="1" t="s">
        <v>1659</v>
      </c>
      <c r="F760" s="8">
        <v>1</v>
      </c>
      <c r="G760" s="9">
        <v>1</v>
      </c>
      <c r="H760" s="1" t="s">
        <v>3950</v>
      </c>
      <c r="I760" s="10">
        <v>0</v>
      </c>
      <c r="J760" s="10">
        <v>0</v>
      </c>
      <c r="K760" s="10">
        <v>1</v>
      </c>
      <c r="L760" s="10">
        <v>0</v>
      </c>
      <c r="M760" s="1" t="s">
        <v>3255</v>
      </c>
      <c r="N760" s="1" t="s">
        <v>4754</v>
      </c>
      <c r="AM760" s="10" t="e">
        <f>IF(F760&lt;&gt;0,#REF!,0)</f>
        <v>#REF!</v>
      </c>
    </row>
    <row r="761" spans="1:39" x14ac:dyDescent="0.25">
      <c r="A761" s="1" t="s">
        <v>1621</v>
      </c>
      <c r="B761" s="1">
        <v>7</v>
      </c>
      <c r="C761" s="1">
        <v>104</v>
      </c>
      <c r="D761" s="1" t="s">
        <v>1662</v>
      </c>
      <c r="E761" s="1" t="s">
        <v>1663</v>
      </c>
      <c r="F761" s="8">
        <v>1</v>
      </c>
      <c r="G761" s="9">
        <v>1</v>
      </c>
      <c r="H761" s="1" t="s">
        <v>3950</v>
      </c>
      <c r="I761" s="10">
        <v>0.140599996</v>
      </c>
      <c r="J761" s="10">
        <v>0</v>
      </c>
      <c r="K761" s="10">
        <v>0.954999983</v>
      </c>
      <c r="L761" s="10">
        <v>4.5000001999999997E-2</v>
      </c>
      <c r="M761" s="1" t="s">
        <v>3260</v>
      </c>
      <c r="N761" s="1" t="s">
        <v>4755</v>
      </c>
      <c r="AM761" s="10" t="e">
        <f>IF(F761&lt;&gt;0,#REF!,0)</f>
        <v>#REF!</v>
      </c>
    </row>
    <row r="762" spans="1:39" x14ac:dyDescent="0.25">
      <c r="A762" s="1" t="s">
        <v>1621</v>
      </c>
      <c r="B762" s="1">
        <v>4</v>
      </c>
      <c r="C762" s="1">
        <v>34</v>
      </c>
      <c r="D762" s="1" t="s">
        <v>4756</v>
      </c>
      <c r="E762" s="1" t="s">
        <v>4757</v>
      </c>
      <c r="F762" s="8">
        <v>1</v>
      </c>
      <c r="G762" s="9">
        <v>1</v>
      </c>
      <c r="H762" s="1" t="s">
        <v>3254</v>
      </c>
      <c r="I762" s="10">
        <v>0</v>
      </c>
      <c r="J762" s="10">
        <v>0</v>
      </c>
      <c r="K762" s="10">
        <v>1</v>
      </c>
      <c r="L762" s="10">
        <v>0</v>
      </c>
      <c r="M762" s="1" t="s">
        <v>3255</v>
      </c>
      <c r="N762" s="1" t="s">
        <v>4758</v>
      </c>
      <c r="AM762" s="10" t="e">
        <f>IF(F762&lt;&gt;0,#REF!,0)</f>
        <v>#REF!</v>
      </c>
    </row>
    <row r="763" spans="1:39" x14ac:dyDescent="0.25">
      <c r="A763" s="1" t="s">
        <v>1621</v>
      </c>
      <c r="B763" s="1">
        <v>9</v>
      </c>
      <c r="C763" s="1">
        <v>179</v>
      </c>
      <c r="D763" s="1" t="s">
        <v>1674</v>
      </c>
      <c r="E763" s="1" t="s">
        <v>1675</v>
      </c>
      <c r="F763" s="8">
        <v>1</v>
      </c>
      <c r="G763" s="9">
        <v>1</v>
      </c>
      <c r="H763" s="1" t="s">
        <v>3254</v>
      </c>
      <c r="I763" s="10">
        <v>0.25369998799999999</v>
      </c>
      <c r="J763" s="10">
        <v>8.2000002000000002E-2</v>
      </c>
      <c r="K763" s="10">
        <v>0.79199999600000004</v>
      </c>
      <c r="L763" s="10">
        <v>0.126000002</v>
      </c>
      <c r="M763" s="1" t="s">
        <v>3304</v>
      </c>
      <c r="N763" s="1" t="s">
        <v>4759</v>
      </c>
      <c r="AM763" s="10" t="e">
        <f>IF(F763&lt;&gt;0,#REF!,0)</f>
        <v>#REF!</v>
      </c>
    </row>
    <row r="764" spans="1:39" x14ac:dyDescent="0.25">
      <c r="A764" s="1" t="s">
        <v>1686</v>
      </c>
      <c r="B764" s="1">
        <v>8</v>
      </c>
      <c r="C764" s="1">
        <v>192</v>
      </c>
      <c r="D764" s="1" t="s">
        <v>1689</v>
      </c>
      <c r="E764" s="1" t="s">
        <v>1690</v>
      </c>
      <c r="F764" s="8">
        <v>1</v>
      </c>
      <c r="G764" s="9">
        <v>1</v>
      </c>
      <c r="H764" s="1" t="s">
        <v>3950</v>
      </c>
      <c r="I764" s="10">
        <v>0.61239999499999997</v>
      </c>
      <c r="J764" s="10">
        <v>7.0000000000000007E-2</v>
      </c>
      <c r="K764" s="10">
        <v>0.69499999300000004</v>
      </c>
      <c r="L764" s="10">
        <v>0.23499999899999999</v>
      </c>
      <c r="M764" s="1" t="s">
        <v>3260</v>
      </c>
      <c r="N764" s="1" t="s">
        <v>4760</v>
      </c>
      <c r="AM764" s="10" t="e">
        <f>IF(F764&lt;&gt;0,#REF!,0)</f>
        <v>#REF!</v>
      </c>
    </row>
    <row r="765" spans="1:39" x14ac:dyDescent="0.25">
      <c r="A765" s="1" t="s">
        <v>1686</v>
      </c>
      <c r="B765" s="1">
        <v>10</v>
      </c>
      <c r="C765" s="1">
        <v>245</v>
      </c>
      <c r="D765" s="1" t="s">
        <v>1691</v>
      </c>
      <c r="E765" s="1" t="s">
        <v>1692</v>
      </c>
      <c r="F765" s="8">
        <v>1</v>
      </c>
      <c r="G765" s="9">
        <v>1</v>
      </c>
      <c r="H765" s="1" t="s">
        <v>3254</v>
      </c>
      <c r="I765" s="10">
        <v>0</v>
      </c>
      <c r="J765" s="10">
        <v>0</v>
      </c>
      <c r="K765" s="10">
        <v>1</v>
      </c>
      <c r="L765" s="10">
        <v>0</v>
      </c>
      <c r="M765" s="1" t="s">
        <v>3255</v>
      </c>
      <c r="N765" s="1" t="s">
        <v>4761</v>
      </c>
      <c r="AM765" s="10" t="e">
        <f>IF(F765&lt;&gt;0,#REF!,0)</f>
        <v>#REF!</v>
      </c>
    </row>
    <row r="766" spans="1:39" x14ac:dyDescent="0.25">
      <c r="A766" s="1" t="s">
        <v>1686</v>
      </c>
      <c r="B766" s="1">
        <v>8</v>
      </c>
      <c r="C766" s="1">
        <v>199</v>
      </c>
      <c r="D766" s="1" t="s">
        <v>1695</v>
      </c>
      <c r="E766" s="1" t="s">
        <v>1696</v>
      </c>
      <c r="F766" s="8">
        <v>1</v>
      </c>
      <c r="G766" s="9">
        <v>1</v>
      </c>
      <c r="H766" s="1" t="s">
        <v>3254</v>
      </c>
      <c r="I766" s="10">
        <v>0</v>
      </c>
      <c r="J766" s="10">
        <v>0</v>
      </c>
      <c r="K766" s="10">
        <v>1</v>
      </c>
      <c r="L766" s="10">
        <v>0</v>
      </c>
      <c r="M766" s="1" t="s">
        <v>3255</v>
      </c>
      <c r="N766" s="1" t="s">
        <v>4762</v>
      </c>
      <c r="AM766" s="10" t="e">
        <f>IF(F766&lt;&gt;0,#REF!,0)</f>
        <v>#REF!</v>
      </c>
    </row>
    <row r="767" spans="1:39" x14ac:dyDescent="0.25">
      <c r="A767" s="1" t="s">
        <v>1686</v>
      </c>
      <c r="B767" s="1">
        <v>14</v>
      </c>
      <c r="C767" s="1">
        <v>390</v>
      </c>
      <c r="D767" s="1" t="s">
        <v>4763</v>
      </c>
      <c r="E767" s="1" t="s">
        <v>4764</v>
      </c>
      <c r="F767" s="8">
        <v>1</v>
      </c>
      <c r="G767" s="9">
        <v>1</v>
      </c>
      <c r="H767" s="1" t="s">
        <v>3950</v>
      </c>
      <c r="I767" s="10">
        <v>0.177900001</v>
      </c>
      <c r="J767" s="10">
        <v>0</v>
      </c>
      <c r="K767" s="10">
        <v>0.89800000199999996</v>
      </c>
      <c r="L767" s="10">
        <v>0.10199999799999999</v>
      </c>
      <c r="M767" s="1" t="s">
        <v>3255</v>
      </c>
      <c r="N767" s="1" t="s">
        <v>4765</v>
      </c>
      <c r="AM767" s="10" t="e">
        <f>IF(F767&lt;&gt;0,#REF!,0)</f>
        <v>#REF!</v>
      </c>
    </row>
    <row r="768" spans="1:39" x14ac:dyDescent="0.25">
      <c r="A768" s="1" t="s">
        <v>1686</v>
      </c>
      <c r="B768" s="1">
        <v>15</v>
      </c>
      <c r="C768" s="1">
        <v>405</v>
      </c>
      <c r="D768" s="1" t="s">
        <v>1701</v>
      </c>
      <c r="E768" s="1" t="s">
        <v>1702</v>
      </c>
      <c r="F768" s="8">
        <v>1</v>
      </c>
      <c r="G768" s="9">
        <v>1</v>
      </c>
      <c r="H768" s="1" t="s">
        <v>3254</v>
      </c>
      <c r="I768" s="10">
        <v>0.78320002600000005</v>
      </c>
      <c r="J768" s="10">
        <v>0</v>
      </c>
      <c r="K768" s="10">
        <v>0.75900000300000003</v>
      </c>
      <c r="L768" s="10">
        <v>0.24099999699999999</v>
      </c>
      <c r="M768" s="1" t="s">
        <v>3255</v>
      </c>
      <c r="N768" s="1" t="s">
        <v>4766</v>
      </c>
      <c r="AM768" s="10" t="e">
        <f>IF(F768&lt;&gt;0,#REF!,0)</f>
        <v>#REF!</v>
      </c>
    </row>
    <row r="769" spans="1:39" x14ac:dyDescent="0.25">
      <c r="A769" s="1" t="s">
        <v>1686</v>
      </c>
      <c r="B769" s="1">
        <v>14</v>
      </c>
      <c r="C769" s="1">
        <v>373</v>
      </c>
      <c r="D769" s="1" t="s">
        <v>1703</v>
      </c>
      <c r="E769" s="1" t="s">
        <v>1704</v>
      </c>
      <c r="F769" s="8">
        <v>1</v>
      </c>
      <c r="G769" s="9">
        <v>1</v>
      </c>
      <c r="H769" s="1" t="s">
        <v>3950</v>
      </c>
      <c r="I769" s="10">
        <v>0.59939998400000005</v>
      </c>
      <c r="J769" s="10">
        <v>5.2000000999999997E-2</v>
      </c>
      <c r="K769" s="10">
        <v>0.76099997799999997</v>
      </c>
      <c r="L769" s="10">
        <v>0.187000006</v>
      </c>
      <c r="M769" s="1" t="s">
        <v>3260</v>
      </c>
      <c r="N769" s="1" t="s">
        <v>4767</v>
      </c>
      <c r="AM769" s="10" t="e">
        <f>IF(F769&lt;&gt;0,#REF!,0)</f>
        <v>#REF!</v>
      </c>
    </row>
    <row r="770" spans="1:39" x14ac:dyDescent="0.25">
      <c r="A770" s="1" t="s">
        <v>1686</v>
      </c>
      <c r="B770" s="1">
        <v>27</v>
      </c>
      <c r="C770" s="1">
        <v>865</v>
      </c>
      <c r="D770" s="1" t="s">
        <v>4768</v>
      </c>
      <c r="E770" s="1" t="s">
        <v>4769</v>
      </c>
      <c r="F770" s="8">
        <v>1</v>
      </c>
      <c r="G770" s="9">
        <v>1</v>
      </c>
      <c r="H770" s="1" t="s">
        <v>3254</v>
      </c>
      <c r="I770" s="10">
        <v>0.70959997200000002</v>
      </c>
      <c r="J770" s="10">
        <v>0</v>
      </c>
      <c r="K770" s="10">
        <v>0.77700000999999996</v>
      </c>
      <c r="L770" s="10">
        <v>0.223000005</v>
      </c>
      <c r="M770" s="1" t="s">
        <v>3255</v>
      </c>
      <c r="N770" s="1" t="s">
        <v>4770</v>
      </c>
      <c r="AM770" s="10" t="e">
        <f>IF(F770&lt;&gt;0,#REF!,0)</f>
        <v>#REF!</v>
      </c>
    </row>
    <row r="771" spans="1:39" x14ac:dyDescent="0.25">
      <c r="A771" s="1" t="s">
        <v>1686</v>
      </c>
      <c r="B771" s="1">
        <v>18</v>
      </c>
      <c r="C771" s="1">
        <v>557</v>
      </c>
      <c r="D771" s="1" t="s">
        <v>4771</v>
      </c>
      <c r="E771" s="1" t="s">
        <v>4772</v>
      </c>
      <c r="F771" s="8">
        <v>1</v>
      </c>
      <c r="G771" s="9">
        <v>1</v>
      </c>
      <c r="H771" s="1" t="s">
        <v>3254</v>
      </c>
      <c r="I771" s="10">
        <v>0.36120000499999999</v>
      </c>
      <c r="J771" s="10">
        <v>0</v>
      </c>
      <c r="K771" s="10">
        <v>0.935000002</v>
      </c>
      <c r="L771" s="10">
        <v>6.4999998000000003E-2</v>
      </c>
      <c r="M771" s="1" t="s">
        <v>3255</v>
      </c>
      <c r="N771" s="1" t="s">
        <v>4773</v>
      </c>
      <c r="AM771" s="10" t="e">
        <f>IF(F771&lt;&gt;0,#REF!,0)</f>
        <v>#REF!</v>
      </c>
    </row>
    <row r="772" spans="1:39" x14ac:dyDescent="0.25">
      <c r="A772" s="1" t="s">
        <v>1686</v>
      </c>
      <c r="B772" s="1">
        <v>13</v>
      </c>
      <c r="C772" s="1">
        <v>351</v>
      </c>
      <c r="D772" s="1" t="s">
        <v>1709</v>
      </c>
      <c r="E772" s="1" t="s">
        <v>1710</v>
      </c>
      <c r="F772" s="8">
        <v>1</v>
      </c>
      <c r="G772" s="9">
        <v>1</v>
      </c>
      <c r="H772" s="1" t="s">
        <v>3950</v>
      </c>
      <c r="I772" s="10">
        <v>0</v>
      </c>
      <c r="J772" s="10">
        <v>0</v>
      </c>
      <c r="K772" s="10">
        <v>1</v>
      </c>
      <c r="L772" s="10">
        <v>0</v>
      </c>
      <c r="M772" s="1" t="s">
        <v>3255</v>
      </c>
      <c r="N772" s="1" t="s">
        <v>4774</v>
      </c>
      <c r="AM772" s="10" t="e">
        <f>IF(F772&lt;&gt;0,#REF!,0)</f>
        <v>#REF!</v>
      </c>
    </row>
    <row r="773" spans="1:39" x14ac:dyDescent="0.25">
      <c r="A773" s="1" t="s">
        <v>1686</v>
      </c>
      <c r="B773" s="1">
        <v>8</v>
      </c>
      <c r="C773" s="1">
        <v>168</v>
      </c>
      <c r="D773" s="1" t="s">
        <v>1711</v>
      </c>
      <c r="E773" s="1" t="s">
        <v>1712</v>
      </c>
      <c r="F773" s="8">
        <v>1</v>
      </c>
      <c r="G773" s="9">
        <v>1</v>
      </c>
      <c r="H773" s="1" t="s">
        <v>3254</v>
      </c>
      <c r="I773" s="10">
        <v>-0.27320000500000002</v>
      </c>
      <c r="J773" s="10">
        <v>6.8000004000000003E-2</v>
      </c>
      <c r="K773" s="10">
        <v>0.93199998100000003</v>
      </c>
      <c r="L773" s="10">
        <v>0</v>
      </c>
      <c r="M773" s="1" t="s">
        <v>3255</v>
      </c>
      <c r="N773" s="1" t="s">
        <v>4775</v>
      </c>
      <c r="AM773" s="10" t="e">
        <f>IF(F773&lt;&gt;0,#REF!,0)</f>
        <v>#REF!</v>
      </c>
    </row>
    <row r="774" spans="1:39" x14ac:dyDescent="0.25">
      <c r="A774" s="1" t="s">
        <v>1686</v>
      </c>
      <c r="B774" s="1">
        <v>14</v>
      </c>
      <c r="C774" s="1">
        <v>374</v>
      </c>
      <c r="D774" s="1" t="s">
        <v>1713</v>
      </c>
      <c r="E774" s="1" t="s">
        <v>1714</v>
      </c>
      <c r="F774" s="8">
        <v>1</v>
      </c>
      <c r="G774" s="9">
        <v>1</v>
      </c>
      <c r="H774" s="1" t="s">
        <v>3254</v>
      </c>
      <c r="I774" s="10">
        <v>0.875</v>
      </c>
      <c r="J774" s="10">
        <v>0</v>
      </c>
      <c r="K774" s="10">
        <v>0.75599998199999996</v>
      </c>
      <c r="L774" s="10">
        <v>0.24400000299999999</v>
      </c>
      <c r="M774" s="1" t="s">
        <v>3260</v>
      </c>
      <c r="N774" s="1" t="s">
        <v>4776</v>
      </c>
      <c r="AM774" s="10" t="e">
        <f>IF(F774&lt;&gt;0,#REF!,0)</f>
        <v>#REF!</v>
      </c>
    </row>
    <row r="775" spans="1:39" x14ac:dyDescent="0.25">
      <c r="A775" s="1" t="s">
        <v>1686</v>
      </c>
      <c r="B775" s="1">
        <v>19</v>
      </c>
      <c r="C775" s="1">
        <v>566</v>
      </c>
      <c r="D775" s="1" t="s">
        <v>1715</v>
      </c>
      <c r="E775" s="1" t="s">
        <v>1716</v>
      </c>
      <c r="F775" s="8">
        <v>1</v>
      </c>
      <c r="G775" s="9">
        <v>1</v>
      </c>
      <c r="H775" s="1" t="s">
        <v>3254</v>
      </c>
      <c r="I775" s="10">
        <v>0.784500003</v>
      </c>
      <c r="J775" s="10">
        <v>0</v>
      </c>
      <c r="K775" s="10">
        <v>0.810000002</v>
      </c>
      <c r="L775" s="10">
        <v>0.189999998</v>
      </c>
      <c r="M775" s="1" t="s">
        <v>3255</v>
      </c>
      <c r="N775" s="1" t="s">
        <v>4777</v>
      </c>
      <c r="AM775" s="10" t="e">
        <f>IF(F775&lt;&gt;0,#REF!,0)</f>
        <v>#REF!</v>
      </c>
    </row>
    <row r="776" spans="1:39" x14ac:dyDescent="0.25">
      <c r="A776" s="1" t="s">
        <v>1686</v>
      </c>
      <c r="B776" s="1">
        <v>12</v>
      </c>
      <c r="C776" s="1">
        <v>331</v>
      </c>
      <c r="D776" s="1" t="s">
        <v>4778</v>
      </c>
      <c r="E776" s="1" t="s">
        <v>4779</v>
      </c>
      <c r="F776" s="8">
        <v>1</v>
      </c>
      <c r="G776" s="9">
        <v>1</v>
      </c>
      <c r="H776" s="1" t="s">
        <v>3254</v>
      </c>
      <c r="I776" s="10">
        <v>0.58590000900000005</v>
      </c>
      <c r="J776" s="10">
        <v>0</v>
      </c>
      <c r="K776" s="10">
        <v>0.82099997999999996</v>
      </c>
      <c r="L776" s="10">
        <v>0.17900000499999999</v>
      </c>
      <c r="M776" s="1" t="s">
        <v>3255</v>
      </c>
      <c r="N776" s="1" t="s">
        <v>4780</v>
      </c>
      <c r="AM776" s="10" t="e">
        <f>IF(F776&lt;&gt;0,#REF!,0)</f>
        <v>#REF!</v>
      </c>
    </row>
    <row r="777" spans="1:39" x14ac:dyDescent="0.25">
      <c r="A777" s="1" t="s">
        <v>1686</v>
      </c>
      <c r="B777" s="1">
        <v>11</v>
      </c>
      <c r="C777" s="1">
        <v>282</v>
      </c>
      <c r="D777" s="1" t="s">
        <v>4781</v>
      </c>
      <c r="E777" s="1" t="s">
        <v>4782</v>
      </c>
      <c r="F777" s="8">
        <v>1</v>
      </c>
      <c r="G777" s="9">
        <v>1</v>
      </c>
      <c r="H777" s="1" t="s">
        <v>3950</v>
      </c>
      <c r="I777" s="10">
        <v>0.36120000499999999</v>
      </c>
      <c r="J777" s="10">
        <v>0</v>
      </c>
      <c r="K777" s="10">
        <v>0.93699997700000004</v>
      </c>
      <c r="L777" s="10">
        <v>6.3000001E-2</v>
      </c>
      <c r="M777" s="1" t="s">
        <v>3255</v>
      </c>
      <c r="N777" s="1" t="s">
        <v>4783</v>
      </c>
      <c r="AM777" s="10" t="e">
        <f>IF(F777&lt;&gt;0,#REF!,0)</f>
        <v>#REF!</v>
      </c>
    </row>
    <row r="778" spans="1:39" x14ac:dyDescent="0.25">
      <c r="A778" s="1" t="s">
        <v>1686</v>
      </c>
      <c r="B778" s="1">
        <v>4</v>
      </c>
      <c r="C778" s="1">
        <v>37</v>
      </c>
      <c r="D778" s="1" t="s">
        <v>4784</v>
      </c>
      <c r="E778" s="1" t="s">
        <v>4785</v>
      </c>
      <c r="F778" s="8">
        <v>1</v>
      </c>
      <c r="G778" s="9">
        <v>1</v>
      </c>
      <c r="H778" s="1" t="s">
        <v>3254</v>
      </c>
      <c r="I778" s="10">
        <v>0.244900003</v>
      </c>
      <c r="J778" s="10">
        <v>0</v>
      </c>
      <c r="K778" s="10">
        <v>0.91399997499999996</v>
      </c>
      <c r="L778" s="10">
        <v>8.6000003000000005E-2</v>
      </c>
      <c r="M778" s="1" t="s">
        <v>3304</v>
      </c>
      <c r="N778" s="1" t="s">
        <v>4786</v>
      </c>
      <c r="AM778" s="10" t="e">
        <f>IF(F778&lt;&gt;0,#REF!,0)</f>
        <v>#REF!</v>
      </c>
    </row>
    <row r="779" spans="1:39" x14ac:dyDescent="0.25">
      <c r="A779" s="1" t="s">
        <v>1686</v>
      </c>
      <c r="B779" s="1">
        <v>13</v>
      </c>
      <c r="C779" s="1">
        <v>350</v>
      </c>
      <c r="D779" s="1" t="s">
        <v>1731</v>
      </c>
      <c r="E779" s="1" t="s">
        <v>1732</v>
      </c>
      <c r="F779" s="8">
        <v>1</v>
      </c>
      <c r="G779" s="9">
        <v>1</v>
      </c>
      <c r="H779" s="1" t="s">
        <v>3950</v>
      </c>
      <c r="I779" s="10">
        <v>0.45879998799999999</v>
      </c>
      <c r="J779" s="10">
        <v>0</v>
      </c>
      <c r="K779" s="10">
        <v>0.81800001899999997</v>
      </c>
      <c r="L779" s="10">
        <v>0.181999996</v>
      </c>
      <c r="M779" s="1" t="s">
        <v>3255</v>
      </c>
      <c r="N779" s="1" t="s">
        <v>4787</v>
      </c>
      <c r="AM779" s="10" t="e">
        <f>IF(F779&lt;&gt;0,#REF!,0)</f>
        <v>#REF!</v>
      </c>
    </row>
    <row r="780" spans="1:39" x14ac:dyDescent="0.25">
      <c r="A780" s="1" t="s">
        <v>1686</v>
      </c>
      <c r="B780" s="1">
        <v>8</v>
      </c>
      <c r="C780" s="1">
        <v>198</v>
      </c>
      <c r="D780" s="1" t="s">
        <v>1735</v>
      </c>
      <c r="E780" s="1" t="s">
        <v>1736</v>
      </c>
      <c r="F780" s="8">
        <v>1</v>
      </c>
      <c r="G780" s="9">
        <v>1</v>
      </c>
      <c r="H780" s="1" t="s">
        <v>3950</v>
      </c>
      <c r="I780" s="10">
        <v>0</v>
      </c>
      <c r="J780" s="10">
        <v>0</v>
      </c>
      <c r="K780" s="10">
        <v>1</v>
      </c>
      <c r="L780" s="10">
        <v>0</v>
      </c>
      <c r="M780" s="1" t="s">
        <v>3260</v>
      </c>
      <c r="N780" s="1" t="s">
        <v>4788</v>
      </c>
      <c r="AM780" s="10" t="e">
        <f>IF(F780&lt;&gt;0,#REF!,0)</f>
        <v>#REF!</v>
      </c>
    </row>
    <row r="781" spans="1:39" x14ac:dyDescent="0.25">
      <c r="A781" s="1" t="s">
        <v>1686</v>
      </c>
      <c r="B781" s="1">
        <v>8</v>
      </c>
      <c r="C781" s="1">
        <v>166</v>
      </c>
      <c r="D781" s="1" t="s">
        <v>1739</v>
      </c>
      <c r="E781" s="1" t="s">
        <v>1740</v>
      </c>
      <c r="F781" s="8">
        <v>1</v>
      </c>
      <c r="G781" s="9">
        <v>1</v>
      </c>
      <c r="H781" s="1" t="s">
        <v>3254</v>
      </c>
      <c r="I781" s="10">
        <v>-0.49970000999999997</v>
      </c>
      <c r="J781" s="10">
        <v>0.184</v>
      </c>
      <c r="K781" s="10">
        <v>0.75300002099999996</v>
      </c>
      <c r="L781" s="10">
        <v>6.3000001E-2</v>
      </c>
      <c r="M781" s="1" t="s">
        <v>3255</v>
      </c>
      <c r="N781" s="1" t="s">
        <v>4789</v>
      </c>
      <c r="AM781" s="10" t="e">
        <f>IF(F781&lt;&gt;0,#REF!,0)</f>
        <v>#REF!</v>
      </c>
    </row>
    <row r="782" spans="1:39" x14ac:dyDescent="0.25">
      <c r="A782" s="1" t="s">
        <v>1686</v>
      </c>
      <c r="B782" s="1">
        <v>14</v>
      </c>
      <c r="C782" s="1">
        <v>382</v>
      </c>
      <c r="D782" s="1" t="s">
        <v>1747</v>
      </c>
      <c r="E782" s="1" t="s">
        <v>1748</v>
      </c>
      <c r="F782" s="8">
        <v>1</v>
      </c>
      <c r="G782" s="9">
        <v>1</v>
      </c>
      <c r="H782" s="1" t="s">
        <v>3950</v>
      </c>
      <c r="I782" s="10">
        <v>0.36120000499999999</v>
      </c>
      <c r="J782" s="10">
        <v>0</v>
      </c>
      <c r="K782" s="10">
        <v>0.814999998</v>
      </c>
      <c r="L782" s="10">
        <v>0.185000002</v>
      </c>
      <c r="M782" s="1" t="s">
        <v>3255</v>
      </c>
      <c r="N782" s="1" t="s">
        <v>4790</v>
      </c>
      <c r="AM782" s="10" t="e">
        <f>IF(F782&lt;&gt;0,#REF!,0)</f>
        <v>#REF!</v>
      </c>
    </row>
    <row r="783" spans="1:39" x14ac:dyDescent="0.25">
      <c r="A783" s="1" t="s">
        <v>1686</v>
      </c>
      <c r="B783" s="1">
        <v>7</v>
      </c>
      <c r="C783" s="1">
        <v>152</v>
      </c>
      <c r="D783" s="1" t="s">
        <v>1749</v>
      </c>
      <c r="E783" s="1" t="s">
        <v>1750</v>
      </c>
      <c r="F783" s="8">
        <v>1</v>
      </c>
      <c r="G783" s="9">
        <v>1</v>
      </c>
      <c r="H783" s="1" t="s">
        <v>3950</v>
      </c>
      <c r="I783" s="10">
        <v>0.27320000500000002</v>
      </c>
      <c r="J783" s="10">
        <v>0</v>
      </c>
      <c r="K783" s="10">
        <v>0.90499997099999996</v>
      </c>
      <c r="L783" s="10">
        <v>9.4999999000000002E-2</v>
      </c>
      <c r="M783" s="1" t="s">
        <v>3255</v>
      </c>
      <c r="N783" s="1" t="s">
        <v>4791</v>
      </c>
      <c r="AM783" s="10" t="e">
        <f>IF(F783&lt;&gt;0,#REF!,0)</f>
        <v>#REF!</v>
      </c>
    </row>
    <row r="784" spans="1:39" x14ac:dyDescent="0.25">
      <c r="A784" s="1" t="s">
        <v>1686</v>
      </c>
      <c r="B784" s="1">
        <v>19</v>
      </c>
      <c r="C784" s="1">
        <v>569</v>
      </c>
      <c r="D784" s="1" t="s">
        <v>1757</v>
      </c>
      <c r="E784" s="1" t="s">
        <v>1758</v>
      </c>
      <c r="F784" s="8">
        <v>1</v>
      </c>
      <c r="G784" s="9">
        <v>1</v>
      </c>
      <c r="H784" s="1" t="s">
        <v>3254</v>
      </c>
      <c r="I784" s="10">
        <v>0.42149999700000002</v>
      </c>
      <c r="J784" s="10">
        <v>0</v>
      </c>
      <c r="K784" s="10">
        <v>0.890999973</v>
      </c>
      <c r="L784" s="10">
        <v>0.108999997</v>
      </c>
      <c r="M784" s="1" t="s">
        <v>3255</v>
      </c>
      <c r="N784" s="1" t="s">
        <v>4792</v>
      </c>
      <c r="AM784" s="10" t="e">
        <f>IF(F784&lt;&gt;0,#REF!,0)</f>
        <v>#REF!</v>
      </c>
    </row>
    <row r="785" spans="1:39" x14ac:dyDescent="0.25">
      <c r="A785" s="1" t="s">
        <v>1686</v>
      </c>
      <c r="B785" s="1">
        <v>4</v>
      </c>
      <c r="C785" s="1">
        <v>32</v>
      </c>
      <c r="D785" s="1" t="s">
        <v>1763</v>
      </c>
      <c r="E785" s="1" t="s">
        <v>1764</v>
      </c>
      <c r="F785" s="8">
        <v>1</v>
      </c>
      <c r="G785" s="9">
        <v>1</v>
      </c>
      <c r="H785" s="1" t="s">
        <v>3950</v>
      </c>
      <c r="I785" s="10">
        <v>0.83600002500000004</v>
      </c>
      <c r="J785" s="10">
        <v>0</v>
      </c>
      <c r="K785" s="10">
        <v>0.80099999899999996</v>
      </c>
      <c r="L785" s="10">
        <v>0.19900000100000001</v>
      </c>
      <c r="M785" s="1" t="s">
        <v>3260</v>
      </c>
      <c r="N785" s="1" t="s">
        <v>4793</v>
      </c>
      <c r="AM785" s="10" t="e">
        <f>IF(F785&lt;&gt;0,#REF!,0)</f>
        <v>#REF!</v>
      </c>
    </row>
    <row r="786" spans="1:39" x14ac:dyDescent="0.25">
      <c r="A786" s="1" t="s">
        <v>1686</v>
      </c>
      <c r="B786" s="1">
        <v>8</v>
      </c>
      <c r="C786" s="1">
        <v>194</v>
      </c>
      <c r="D786" s="1" t="s">
        <v>1765</v>
      </c>
      <c r="E786" s="1" t="s">
        <v>1766</v>
      </c>
      <c r="F786" s="8">
        <v>1</v>
      </c>
      <c r="G786" s="9">
        <v>1</v>
      </c>
      <c r="H786" s="1" t="s">
        <v>3950</v>
      </c>
      <c r="I786" s="10">
        <v>0.29600000399999998</v>
      </c>
      <c r="J786" s="10">
        <v>0</v>
      </c>
      <c r="K786" s="10">
        <v>0.84500002900000004</v>
      </c>
      <c r="L786" s="10">
        <v>0.155000001</v>
      </c>
      <c r="M786" s="1" t="s">
        <v>3255</v>
      </c>
      <c r="N786" s="1" t="s">
        <v>4794</v>
      </c>
      <c r="AM786" s="10" t="e">
        <f>IF(F786&lt;&gt;0,#REF!,0)</f>
        <v>#REF!</v>
      </c>
    </row>
    <row r="787" spans="1:39" x14ac:dyDescent="0.25">
      <c r="A787" s="1" t="s">
        <v>1686</v>
      </c>
      <c r="B787" s="1">
        <v>22</v>
      </c>
      <c r="C787" s="1">
        <v>697</v>
      </c>
      <c r="D787" s="1" t="s">
        <v>1769</v>
      </c>
      <c r="E787" s="1" t="s">
        <v>1770</v>
      </c>
      <c r="F787" s="8">
        <v>1</v>
      </c>
      <c r="G787" s="9">
        <v>1</v>
      </c>
      <c r="H787" s="1" t="s">
        <v>3254</v>
      </c>
      <c r="I787" s="10">
        <v>0</v>
      </c>
      <c r="J787" s="10">
        <v>0</v>
      </c>
      <c r="K787" s="10">
        <v>1</v>
      </c>
      <c r="L787" s="10">
        <v>0</v>
      </c>
      <c r="M787" s="1" t="s">
        <v>3255</v>
      </c>
      <c r="N787" s="1" t="s">
        <v>4795</v>
      </c>
      <c r="AM787" s="10" t="e">
        <f>IF(F787&lt;&gt;0,#REF!,0)</f>
        <v>#REF!</v>
      </c>
    </row>
    <row r="788" spans="1:39" x14ac:dyDescent="0.25">
      <c r="A788" s="1" t="s">
        <v>1686</v>
      </c>
      <c r="B788" s="1">
        <v>8</v>
      </c>
      <c r="C788" s="1">
        <v>185</v>
      </c>
      <c r="D788" s="1" t="s">
        <v>1775</v>
      </c>
      <c r="E788" s="1" t="s">
        <v>1776</v>
      </c>
      <c r="F788" s="8">
        <v>1</v>
      </c>
      <c r="G788" s="9">
        <v>1</v>
      </c>
      <c r="H788" s="1" t="s">
        <v>3254</v>
      </c>
      <c r="I788" s="10">
        <v>0.44040000400000001</v>
      </c>
      <c r="J788" s="10">
        <v>0</v>
      </c>
      <c r="K788" s="10">
        <v>0.902999997</v>
      </c>
      <c r="L788" s="10">
        <v>9.7000003000000001E-2</v>
      </c>
      <c r="M788" s="1" t="s">
        <v>3260</v>
      </c>
      <c r="N788" s="1" t="s">
        <v>4796</v>
      </c>
      <c r="AM788" s="10" t="e">
        <f>IF(F788&lt;&gt;0,#REF!,0)</f>
        <v>#REF!</v>
      </c>
    </row>
    <row r="789" spans="1:39" x14ac:dyDescent="0.25">
      <c r="A789" s="1" t="s">
        <v>1686</v>
      </c>
      <c r="B789" s="1">
        <v>21</v>
      </c>
      <c r="C789" s="1">
        <v>662</v>
      </c>
      <c r="D789" s="1" t="s">
        <v>1777</v>
      </c>
      <c r="E789" s="1" t="s">
        <v>1778</v>
      </c>
      <c r="F789" s="8">
        <v>1</v>
      </c>
      <c r="G789" s="9">
        <v>1</v>
      </c>
      <c r="H789" s="1" t="s">
        <v>3254</v>
      </c>
      <c r="I789" s="10">
        <v>0.46779999100000003</v>
      </c>
      <c r="J789" s="10">
        <v>0</v>
      </c>
      <c r="K789" s="10">
        <v>0.894999981</v>
      </c>
      <c r="L789" s="10">
        <v>0.104999997</v>
      </c>
      <c r="M789" s="1" t="s">
        <v>3255</v>
      </c>
      <c r="N789" s="1" t="s">
        <v>4797</v>
      </c>
      <c r="AM789" s="10" t="e">
        <f>IF(F789&lt;&gt;0,#REF!,0)</f>
        <v>#REF!</v>
      </c>
    </row>
    <row r="790" spans="1:39" x14ac:dyDescent="0.25">
      <c r="A790" s="1" t="s">
        <v>1686</v>
      </c>
      <c r="B790" s="1">
        <v>18</v>
      </c>
      <c r="C790" s="1">
        <v>554</v>
      </c>
      <c r="D790" s="1" t="s">
        <v>1779</v>
      </c>
      <c r="E790" s="1" t="s">
        <v>1780</v>
      </c>
      <c r="F790" s="8">
        <v>1</v>
      </c>
      <c r="G790" s="9">
        <v>1</v>
      </c>
      <c r="H790" s="1" t="s">
        <v>3254</v>
      </c>
      <c r="I790" s="10">
        <v>0.42149999700000002</v>
      </c>
      <c r="J790" s="10">
        <v>0</v>
      </c>
      <c r="K790" s="10">
        <v>0.85299998499999996</v>
      </c>
      <c r="L790" s="10">
        <v>0.14699999999999999</v>
      </c>
      <c r="M790" s="1" t="s">
        <v>3255</v>
      </c>
      <c r="N790" s="1" t="s">
        <v>4798</v>
      </c>
      <c r="AM790" s="10" t="e">
        <f>IF(F790&lt;&gt;0,#REF!,0)</f>
        <v>#REF!</v>
      </c>
    </row>
    <row r="791" spans="1:39" x14ac:dyDescent="0.25">
      <c r="A791" s="1" t="s">
        <v>1686</v>
      </c>
      <c r="B791" s="1">
        <v>8</v>
      </c>
      <c r="C791" s="1">
        <v>201</v>
      </c>
      <c r="D791" s="1" t="s">
        <v>1781</v>
      </c>
      <c r="E791" s="1" t="s">
        <v>1782</v>
      </c>
      <c r="F791" s="8">
        <v>1</v>
      </c>
      <c r="G791" s="9">
        <v>1</v>
      </c>
      <c r="H791" s="1" t="s">
        <v>3950</v>
      </c>
      <c r="I791" s="10">
        <v>0.42149999700000002</v>
      </c>
      <c r="J791" s="10">
        <v>0</v>
      </c>
      <c r="K791" s="10">
        <v>0.83300000399999996</v>
      </c>
      <c r="L791" s="10">
        <v>0.16699999600000001</v>
      </c>
      <c r="M791" s="1" t="s">
        <v>3255</v>
      </c>
      <c r="N791" s="1" t="s">
        <v>4799</v>
      </c>
      <c r="AM791" s="10" t="e">
        <f>IF(F791&lt;&gt;0,#REF!,0)</f>
        <v>#REF!</v>
      </c>
    </row>
    <row r="792" spans="1:39" x14ac:dyDescent="0.25">
      <c r="A792" s="1" t="s">
        <v>1686</v>
      </c>
      <c r="B792" s="1">
        <v>11</v>
      </c>
      <c r="C792" s="1">
        <v>281</v>
      </c>
      <c r="D792" s="1" t="s">
        <v>1783</v>
      </c>
      <c r="E792" s="1" t="s">
        <v>1784</v>
      </c>
      <c r="F792" s="8">
        <v>1</v>
      </c>
      <c r="G792" s="9">
        <v>1</v>
      </c>
      <c r="H792" s="1" t="s">
        <v>3950</v>
      </c>
      <c r="I792" s="10">
        <v>0</v>
      </c>
      <c r="J792" s="10">
        <v>0</v>
      </c>
      <c r="K792" s="10">
        <v>1</v>
      </c>
      <c r="L792" s="10">
        <v>0</v>
      </c>
      <c r="M792" s="1" t="s">
        <v>3255</v>
      </c>
      <c r="N792" s="1" t="s">
        <v>4800</v>
      </c>
      <c r="AM792" s="10" t="e">
        <f>IF(F792&lt;&gt;0,#REF!,0)</f>
        <v>#REF!</v>
      </c>
    </row>
    <row r="793" spans="1:39" x14ac:dyDescent="0.25">
      <c r="A793" s="1" t="s">
        <v>1791</v>
      </c>
      <c r="B793" s="1">
        <v>29</v>
      </c>
      <c r="C793" s="1">
        <v>965</v>
      </c>
      <c r="D793" s="1" t="s">
        <v>4801</v>
      </c>
      <c r="E793" s="1" t="s">
        <v>4802</v>
      </c>
      <c r="F793" s="8">
        <v>1</v>
      </c>
      <c r="G793" s="9">
        <v>1</v>
      </c>
      <c r="H793" s="1" t="s">
        <v>3254</v>
      </c>
      <c r="I793" s="10">
        <v>0.25</v>
      </c>
      <c r="J793" s="10">
        <v>5.7999997999999997E-2</v>
      </c>
      <c r="K793" s="10">
        <v>0.84600001599999997</v>
      </c>
      <c r="L793" s="10">
        <v>9.6000001000000001E-2</v>
      </c>
      <c r="M793" s="1" t="s">
        <v>3255</v>
      </c>
      <c r="N793" s="1" t="s">
        <v>4803</v>
      </c>
      <c r="AM793" s="10" t="e">
        <f>IF(F793&lt;&gt;0,#REF!,0)</f>
        <v>#REF!</v>
      </c>
    </row>
    <row r="794" spans="1:39" x14ac:dyDescent="0.25">
      <c r="A794" s="1" t="s">
        <v>1791</v>
      </c>
      <c r="B794" s="1">
        <v>10</v>
      </c>
      <c r="C794" s="1">
        <v>198</v>
      </c>
      <c r="D794" s="1" t="s">
        <v>1800</v>
      </c>
      <c r="E794" s="1" t="s">
        <v>1801</v>
      </c>
      <c r="F794" s="8">
        <v>1</v>
      </c>
      <c r="G794" s="9">
        <v>1</v>
      </c>
      <c r="H794" s="1" t="s">
        <v>3950</v>
      </c>
      <c r="I794" s="10">
        <v>0</v>
      </c>
      <c r="J794" s="10">
        <v>0</v>
      </c>
      <c r="K794" s="10">
        <v>1</v>
      </c>
      <c r="L794" s="10">
        <v>0</v>
      </c>
      <c r="M794" s="1" t="s">
        <v>3260</v>
      </c>
      <c r="N794" s="1" t="s">
        <v>4804</v>
      </c>
      <c r="AM794" s="10" t="e">
        <f>IF(F794&lt;&gt;0,#REF!,0)</f>
        <v>#REF!</v>
      </c>
    </row>
    <row r="795" spans="1:39" x14ac:dyDescent="0.25">
      <c r="A795" s="1" t="s">
        <v>1806</v>
      </c>
      <c r="B795" s="1">
        <v>3</v>
      </c>
      <c r="C795" s="1">
        <v>43</v>
      </c>
      <c r="D795" s="1" t="s">
        <v>4805</v>
      </c>
      <c r="E795" s="1" t="s">
        <v>4806</v>
      </c>
      <c r="F795" s="8">
        <v>1</v>
      </c>
      <c r="G795" s="9">
        <v>1</v>
      </c>
      <c r="H795" s="1" t="s">
        <v>3254</v>
      </c>
      <c r="I795" s="10">
        <v>0.70959997200000002</v>
      </c>
      <c r="J795" s="10">
        <v>0</v>
      </c>
      <c r="K795" s="10">
        <v>0.80800002800000004</v>
      </c>
      <c r="L795" s="10">
        <v>0.192000002</v>
      </c>
      <c r="M795" s="1" t="s">
        <v>3255</v>
      </c>
      <c r="N795" s="1" t="s">
        <v>4807</v>
      </c>
      <c r="AM795" s="10" t="e">
        <f>IF(F795&lt;&gt;0,#REF!,0)</f>
        <v>#REF!</v>
      </c>
    </row>
    <row r="796" spans="1:39" x14ac:dyDescent="0.25">
      <c r="A796" s="1" t="s">
        <v>1813</v>
      </c>
      <c r="B796" s="1">
        <v>19</v>
      </c>
      <c r="C796" s="1">
        <v>506</v>
      </c>
      <c r="D796" s="1" t="s">
        <v>1816</v>
      </c>
      <c r="E796" s="1" t="s">
        <v>1817</v>
      </c>
      <c r="F796" s="8">
        <v>1</v>
      </c>
      <c r="G796" s="9">
        <v>1</v>
      </c>
      <c r="H796" s="1" t="s">
        <v>3254</v>
      </c>
      <c r="I796" s="10">
        <v>0.29600000399999998</v>
      </c>
      <c r="J796" s="10">
        <v>0</v>
      </c>
      <c r="K796" s="10">
        <v>0.90499997099999996</v>
      </c>
      <c r="L796" s="10">
        <v>9.4999999000000002E-2</v>
      </c>
      <c r="M796" s="1" t="s">
        <v>3255</v>
      </c>
      <c r="N796" s="1" t="s">
        <v>4808</v>
      </c>
      <c r="AM796" s="10" t="e">
        <f>IF(F796&lt;&gt;0,#REF!,0)</f>
        <v>#REF!</v>
      </c>
    </row>
    <row r="797" spans="1:39" x14ac:dyDescent="0.25">
      <c r="A797" s="1" t="s">
        <v>1813</v>
      </c>
      <c r="B797" s="1">
        <v>21</v>
      </c>
      <c r="C797" s="1">
        <v>571</v>
      </c>
      <c r="D797" s="1" t="s">
        <v>1818</v>
      </c>
      <c r="E797" s="1" t="s">
        <v>1819</v>
      </c>
      <c r="F797" s="8">
        <v>1</v>
      </c>
      <c r="G797" s="9">
        <v>1</v>
      </c>
      <c r="H797" s="1" t="s">
        <v>3950</v>
      </c>
      <c r="I797" s="10">
        <v>0.42149999700000002</v>
      </c>
      <c r="J797" s="10">
        <v>5.7999997999999997E-2</v>
      </c>
      <c r="K797" s="10">
        <v>0.77499997600000003</v>
      </c>
      <c r="L797" s="10">
        <v>0.16699999600000001</v>
      </c>
      <c r="M797" s="1" t="s">
        <v>3255</v>
      </c>
      <c r="N797" s="1" t="s">
        <v>4809</v>
      </c>
      <c r="AM797" s="10" t="e">
        <f>IF(F797&lt;&gt;0,#REF!,0)</f>
        <v>#REF!</v>
      </c>
    </row>
    <row r="798" spans="1:39" x14ac:dyDescent="0.25">
      <c r="A798" s="1" t="s">
        <v>1813</v>
      </c>
      <c r="B798" s="1">
        <v>10</v>
      </c>
      <c r="C798" s="1">
        <v>187</v>
      </c>
      <c r="D798" s="1" t="s">
        <v>1820</v>
      </c>
      <c r="E798" s="1" t="s">
        <v>1821</v>
      </c>
      <c r="F798" s="8">
        <v>1</v>
      </c>
      <c r="G798" s="9">
        <v>1</v>
      </c>
      <c r="H798" s="1" t="s">
        <v>3254</v>
      </c>
      <c r="I798" s="10">
        <v>-0.29600000399999998</v>
      </c>
      <c r="J798" s="10">
        <v>7.8000001999999999E-2</v>
      </c>
      <c r="K798" s="10">
        <v>0.92199999099999996</v>
      </c>
      <c r="L798" s="10">
        <v>0</v>
      </c>
      <c r="M798" s="1" t="s">
        <v>3260</v>
      </c>
      <c r="N798" s="1" t="s">
        <v>4810</v>
      </c>
      <c r="AM798" s="10" t="e">
        <f>IF(F798&lt;&gt;0,#REF!,0)</f>
        <v>#REF!</v>
      </c>
    </row>
    <row r="799" spans="1:39" x14ac:dyDescent="0.25">
      <c r="A799" s="1" t="s">
        <v>1813</v>
      </c>
      <c r="B799" s="1">
        <v>16</v>
      </c>
      <c r="C799" s="1">
        <v>440</v>
      </c>
      <c r="D799" s="1" t="s">
        <v>1822</v>
      </c>
      <c r="E799" s="1" t="s">
        <v>1823</v>
      </c>
      <c r="F799" s="8">
        <v>1</v>
      </c>
      <c r="G799" s="9">
        <v>1</v>
      </c>
      <c r="H799" s="1" t="s">
        <v>3950</v>
      </c>
      <c r="I799" s="10">
        <v>0</v>
      </c>
      <c r="J799" s="10">
        <v>0</v>
      </c>
      <c r="K799" s="10">
        <v>1</v>
      </c>
      <c r="L799" s="10">
        <v>0</v>
      </c>
      <c r="M799" s="1" t="s">
        <v>3255</v>
      </c>
      <c r="N799" s="1" t="s">
        <v>4811</v>
      </c>
      <c r="AM799" s="10" t="e">
        <f>IF(F799&lt;&gt;0,#REF!,0)</f>
        <v>#REF!</v>
      </c>
    </row>
    <row r="800" spans="1:39" x14ac:dyDescent="0.25">
      <c r="A800" s="1" t="s">
        <v>1813</v>
      </c>
      <c r="B800" s="1">
        <v>10</v>
      </c>
      <c r="C800" s="1">
        <v>219</v>
      </c>
      <c r="D800" s="1" t="s">
        <v>1828</v>
      </c>
      <c r="E800" s="1" t="s">
        <v>1829</v>
      </c>
      <c r="F800" s="8">
        <v>1</v>
      </c>
      <c r="G800" s="9">
        <v>1</v>
      </c>
      <c r="H800" s="1" t="s">
        <v>3950</v>
      </c>
      <c r="I800" s="10">
        <v>-0.36120000499999999</v>
      </c>
      <c r="J800" s="10">
        <v>0.151999995</v>
      </c>
      <c r="K800" s="10">
        <v>0.84799999000000004</v>
      </c>
      <c r="L800" s="10">
        <v>0</v>
      </c>
      <c r="M800" s="1" t="s">
        <v>3255</v>
      </c>
      <c r="N800" s="1" t="s">
        <v>4812</v>
      </c>
      <c r="AM800" s="10" t="e">
        <f>IF(F800&lt;&gt;0,#REF!,0)</f>
        <v>#REF!</v>
      </c>
    </row>
    <row r="801" spans="1:39" x14ac:dyDescent="0.25">
      <c r="A801" s="1" t="s">
        <v>1813</v>
      </c>
      <c r="B801" s="1">
        <v>20</v>
      </c>
      <c r="C801" s="1">
        <v>563</v>
      </c>
      <c r="D801" s="1" t="s">
        <v>1834</v>
      </c>
      <c r="E801" s="1" t="s">
        <v>1835</v>
      </c>
      <c r="F801" s="8">
        <v>1</v>
      </c>
      <c r="G801" s="9">
        <v>1</v>
      </c>
      <c r="H801" s="1" t="s">
        <v>3950</v>
      </c>
      <c r="I801" s="10">
        <v>0.36120000499999999</v>
      </c>
      <c r="J801" s="10">
        <v>0</v>
      </c>
      <c r="K801" s="10">
        <v>0.84799999000000004</v>
      </c>
      <c r="L801" s="10">
        <v>0.151999995</v>
      </c>
      <c r="M801" s="1" t="s">
        <v>3255</v>
      </c>
      <c r="N801" s="1" t="s">
        <v>4813</v>
      </c>
      <c r="AM801" s="10" t="e">
        <f>IF(F801&lt;&gt;0,#REF!,0)</f>
        <v>#REF!</v>
      </c>
    </row>
    <row r="802" spans="1:39" x14ac:dyDescent="0.25">
      <c r="A802" s="1" t="s">
        <v>1813</v>
      </c>
      <c r="B802" s="1">
        <v>19</v>
      </c>
      <c r="C802" s="1">
        <v>513</v>
      </c>
      <c r="D802" s="1" t="s">
        <v>1838</v>
      </c>
      <c r="E802" s="1" t="s">
        <v>1839</v>
      </c>
      <c r="F802" s="8">
        <v>1</v>
      </c>
      <c r="G802" s="9">
        <v>1</v>
      </c>
      <c r="H802" s="1" t="s">
        <v>3254</v>
      </c>
      <c r="I802" s="10">
        <v>-0.29600000399999998</v>
      </c>
      <c r="J802" s="10">
        <v>6.8000004000000003E-2</v>
      </c>
      <c r="K802" s="10">
        <v>0.93199998100000003</v>
      </c>
      <c r="L802" s="10">
        <v>0</v>
      </c>
      <c r="M802" s="1" t="s">
        <v>3255</v>
      </c>
      <c r="N802" s="1" t="s">
        <v>4814</v>
      </c>
      <c r="AM802" s="10" t="e">
        <f>IF(F802&lt;&gt;0,#REF!,0)</f>
        <v>#REF!</v>
      </c>
    </row>
    <row r="803" spans="1:39" x14ac:dyDescent="0.25">
      <c r="A803" s="1" t="s">
        <v>1813</v>
      </c>
      <c r="B803" s="1">
        <v>37</v>
      </c>
      <c r="C803" s="1">
        <v>1004</v>
      </c>
      <c r="D803" s="1" t="s">
        <v>4815</v>
      </c>
      <c r="E803" s="1" t="s">
        <v>4816</v>
      </c>
      <c r="F803" s="8">
        <v>1</v>
      </c>
      <c r="G803" s="9">
        <v>1</v>
      </c>
      <c r="H803" s="1" t="s">
        <v>3254</v>
      </c>
      <c r="I803" s="10">
        <v>-0.128000006</v>
      </c>
      <c r="J803" s="10">
        <v>6.7000002000000003E-2</v>
      </c>
      <c r="K803" s="10">
        <v>0.93300002800000004</v>
      </c>
      <c r="L803" s="10">
        <v>0</v>
      </c>
      <c r="M803" s="1" t="s">
        <v>3255</v>
      </c>
      <c r="N803" s="1" t="s">
        <v>4817</v>
      </c>
      <c r="AM803" s="10" t="e">
        <f>IF(F803&lt;&gt;0,#REF!,0)</f>
        <v>#REF!</v>
      </c>
    </row>
    <row r="804" spans="1:39" x14ac:dyDescent="0.25">
      <c r="A804" s="1" t="s">
        <v>1813</v>
      </c>
      <c r="B804" s="1">
        <v>21</v>
      </c>
      <c r="C804" s="1">
        <v>590</v>
      </c>
      <c r="D804" s="1" t="s">
        <v>1852</v>
      </c>
      <c r="E804" s="1" t="s">
        <v>1853</v>
      </c>
      <c r="F804" s="8">
        <v>1</v>
      </c>
      <c r="G804" s="9">
        <v>1</v>
      </c>
      <c r="H804" s="1" t="s">
        <v>3254</v>
      </c>
      <c r="I804" s="10">
        <v>0.47670000800000001</v>
      </c>
      <c r="J804" s="10">
        <v>0</v>
      </c>
      <c r="K804" s="10">
        <v>0.853999972</v>
      </c>
      <c r="L804" s="10">
        <v>0.14599999799999999</v>
      </c>
      <c r="M804" s="1" t="s">
        <v>3255</v>
      </c>
      <c r="N804" s="1" t="s">
        <v>4818</v>
      </c>
      <c r="AM804" s="10" t="e">
        <f>IF(F804&lt;&gt;0,#REF!,0)</f>
        <v>#REF!</v>
      </c>
    </row>
    <row r="805" spans="1:39" x14ac:dyDescent="0.25">
      <c r="A805" s="1" t="s">
        <v>1813</v>
      </c>
      <c r="B805" s="1">
        <v>10</v>
      </c>
      <c r="C805" s="1">
        <v>208</v>
      </c>
      <c r="D805" s="1" t="s">
        <v>1856</v>
      </c>
      <c r="E805" s="1" t="s">
        <v>1857</v>
      </c>
      <c r="F805" s="8">
        <v>1</v>
      </c>
      <c r="G805" s="9">
        <v>1</v>
      </c>
      <c r="H805" s="1" t="s">
        <v>3950</v>
      </c>
      <c r="I805" s="10">
        <v>-0.29600000399999998</v>
      </c>
      <c r="J805" s="10">
        <v>0.13600000700000001</v>
      </c>
      <c r="K805" s="10">
        <v>0.86400002200000003</v>
      </c>
      <c r="L805" s="10">
        <v>0</v>
      </c>
      <c r="M805" s="1" t="s">
        <v>3260</v>
      </c>
      <c r="N805" s="1" t="s">
        <v>4819</v>
      </c>
      <c r="AM805" s="10" t="e">
        <f>IF(F805&lt;&gt;0,#REF!,0)</f>
        <v>#REF!</v>
      </c>
    </row>
    <row r="806" spans="1:39" x14ac:dyDescent="0.25">
      <c r="A806" s="1" t="s">
        <v>1813</v>
      </c>
      <c r="B806" s="1">
        <v>23</v>
      </c>
      <c r="C806" s="1">
        <v>662</v>
      </c>
      <c r="D806" s="1" t="s">
        <v>1858</v>
      </c>
      <c r="E806" s="1" t="s">
        <v>1859</v>
      </c>
      <c r="F806" s="8">
        <v>1</v>
      </c>
      <c r="G806" s="9">
        <v>1</v>
      </c>
      <c r="H806" s="1" t="s">
        <v>3950</v>
      </c>
      <c r="I806" s="10">
        <v>-0.128000006</v>
      </c>
      <c r="J806" s="10">
        <v>9.7000003000000001E-2</v>
      </c>
      <c r="K806" s="10">
        <v>0.902999997</v>
      </c>
      <c r="L806" s="10">
        <v>0</v>
      </c>
      <c r="M806" s="1" t="s">
        <v>3255</v>
      </c>
      <c r="N806" s="1" t="s">
        <v>4820</v>
      </c>
      <c r="AM806" s="10" t="e">
        <f>IF(F806&lt;&gt;0,#REF!,0)</f>
        <v>#REF!</v>
      </c>
    </row>
    <row r="807" spans="1:39" x14ac:dyDescent="0.25">
      <c r="A807" s="1" t="s">
        <v>1813</v>
      </c>
      <c r="B807" s="1">
        <v>32</v>
      </c>
      <c r="C807" s="1">
        <v>881</v>
      </c>
      <c r="D807" s="1" t="s">
        <v>1860</v>
      </c>
      <c r="E807" s="1" t="s">
        <v>1861</v>
      </c>
      <c r="F807" s="8">
        <v>1</v>
      </c>
      <c r="G807" s="9">
        <v>1</v>
      </c>
      <c r="H807" s="1" t="s">
        <v>3950</v>
      </c>
      <c r="I807" s="10">
        <v>0</v>
      </c>
      <c r="J807" s="10">
        <v>0</v>
      </c>
      <c r="K807" s="10">
        <v>1</v>
      </c>
      <c r="L807" s="10">
        <v>0</v>
      </c>
      <c r="M807" s="1" t="s">
        <v>3260</v>
      </c>
      <c r="N807" s="1" t="s">
        <v>4821</v>
      </c>
      <c r="AM807" s="10" t="e">
        <f>IF(F807&lt;&gt;0,#REF!,0)</f>
        <v>#REF!</v>
      </c>
    </row>
    <row r="808" spans="1:39" x14ac:dyDescent="0.25">
      <c r="A808" s="1" t="s">
        <v>1813</v>
      </c>
      <c r="B808" s="1">
        <v>13</v>
      </c>
      <c r="C808" s="1">
        <v>309</v>
      </c>
      <c r="D808" s="1" t="s">
        <v>4822</v>
      </c>
      <c r="E808" s="1" t="s">
        <v>4823</v>
      </c>
      <c r="F808" s="8">
        <v>1</v>
      </c>
      <c r="G808" s="9">
        <v>1</v>
      </c>
      <c r="H808" s="1" t="s">
        <v>3254</v>
      </c>
      <c r="I808" s="10">
        <v>0</v>
      </c>
      <c r="J808" s="10">
        <v>0</v>
      </c>
      <c r="K808" s="10">
        <v>1</v>
      </c>
      <c r="L808" s="10">
        <v>0</v>
      </c>
      <c r="M808" s="1" t="s">
        <v>3255</v>
      </c>
      <c r="N808" s="1" t="s">
        <v>4824</v>
      </c>
      <c r="AM808" s="10" t="e">
        <f>IF(F808&lt;&gt;0,#REF!,0)</f>
        <v>#REF!</v>
      </c>
    </row>
    <row r="809" spans="1:39" x14ac:dyDescent="0.25">
      <c r="A809" s="1" t="s">
        <v>1813</v>
      </c>
      <c r="B809" s="1">
        <v>5</v>
      </c>
      <c r="C809" s="1">
        <v>76</v>
      </c>
      <c r="D809" s="1" t="s">
        <v>1866</v>
      </c>
      <c r="E809" s="1" t="s">
        <v>1867</v>
      </c>
      <c r="F809" s="8">
        <v>1</v>
      </c>
      <c r="G809" s="9">
        <v>1</v>
      </c>
      <c r="H809" s="1" t="s">
        <v>3950</v>
      </c>
      <c r="I809" s="10">
        <v>0.40189999300000001</v>
      </c>
      <c r="J809" s="10">
        <v>0.112000003</v>
      </c>
      <c r="K809" s="10">
        <v>0.665000021</v>
      </c>
      <c r="L809" s="10">
        <v>0.224000007</v>
      </c>
      <c r="M809" s="1" t="s">
        <v>3260</v>
      </c>
      <c r="N809" s="1" t="s">
        <v>4825</v>
      </c>
      <c r="AM809" s="10" t="e">
        <f>IF(F809&lt;&gt;0,#REF!,0)</f>
        <v>#REF!</v>
      </c>
    </row>
    <row r="810" spans="1:39" x14ac:dyDescent="0.25">
      <c r="A810" s="1" t="s">
        <v>1813</v>
      </c>
      <c r="B810" s="1">
        <v>32</v>
      </c>
      <c r="C810" s="1">
        <v>899</v>
      </c>
      <c r="D810" s="1" t="s">
        <v>4826</v>
      </c>
      <c r="E810" s="1" t="s">
        <v>4827</v>
      </c>
      <c r="F810" s="8">
        <v>1</v>
      </c>
      <c r="G810" s="9">
        <v>1</v>
      </c>
      <c r="H810" s="1" t="s">
        <v>3254</v>
      </c>
      <c r="I810" s="10">
        <v>0.27320000500000002</v>
      </c>
      <c r="J810" s="10">
        <v>0</v>
      </c>
      <c r="K810" s="10">
        <v>0.916000009</v>
      </c>
      <c r="L810" s="10">
        <v>8.3999999000000006E-2</v>
      </c>
      <c r="M810" s="1" t="s">
        <v>3255</v>
      </c>
      <c r="N810" s="1" t="s">
        <v>4828</v>
      </c>
      <c r="AM810" s="10" t="e">
        <f>IF(F810&lt;&gt;0,#REF!,0)</f>
        <v>#REF!</v>
      </c>
    </row>
    <row r="811" spans="1:39" x14ac:dyDescent="0.25">
      <c r="A811" s="1" t="s">
        <v>1813</v>
      </c>
      <c r="B811" s="1">
        <v>17</v>
      </c>
      <c r="C811" s="1">
        <v>456</v>
      </c>
      <c r="D811" s="1" t="s">
        <v>1870</v>
      </c>
      <c r="E811" s="1" t="s">
        <v>1871</v>
      </c>
      <c r="F811" s="8">
        <v>1</v>
      </c>
      <c r="G811" s="9">
        <v>1</v>
      </c>
      <c r="H811" s="1" t="s">
        <v>3950</v>
      </c>
      <c r="I811" s="10">
        <v>0.25</v>
      </c>
      <c r="J811" s="10">
        <v>0</v>
      </c>
      <c r="K811" s="10">
        <v>0.894999981</v>
      </c>
      <c r="L811" s="10">
        <v>0.104999997</v>
      </c>
      <c r="M811" s="1" t="s">
        <v>3260</v>
      </c>
      <c r="N811" s="1" t="s">
        <v>4829</v>
      </c>
      <c r="AM811" s="10" t="e">
        <f>IF(F811&lt;&gt;0,#REF!,0)</f>
        <v>#REF!</v>
      </c>
    </row>
    <row r="812" spans="1:39" x14ac:dyDescent="0.25">
      <c r="A812" s="1" t="s">
        <v>1813</v>
      </c>
      <c r="B812" s="1">
        <v>21</v>
      </c>
      <c r="C812" s="1">
        <v>575</v>
      </c>
      <c r="D812" s="1" t="s">
        <v>1872</v>
      </c>
      <c r="E812" s="1" t="s">
        <v>1873</v>
      </c>
      <c r="F812" s="8">
        <v>1</v>
      </c>
      <c r="G812" s="9">
        <v>1</v>
      </c>
      <c r="H812" s="1" t="s">
        <v>3254</v>
      </c>
      <c r="I812" s="10">
        <v>0.31819999199999999</v>
      </c>
      <c r="J812" s="10">
        <v>0</v>
      </c>
      <c r="K812" s="10">
        <v>0.87400001299999996</v>
      </c>
      <c r="L812" s="10">
        <v>0.126000002</v>
      </c>
      <c r="M812" s="1" t="s">
        <v>3304</v>
      </c>
      <c r="N812" s="1" t="s">
        <v>4830</v>
      </c>
      <c r="AM812" s="10" t="e">
        <f>IF(F812&lt;&gt;0,#REF!,0)</f>
        <v>#REF!</v>
      </c>
    </row>
    <row r="813" spans="1:39" x14ac:dyDescent="0.25">
      <c r="A813" s="1" t="s">
        <v>1813</v>
      </c>
      <c r="B813" s="1">
        <v>21</v>
      </c>
      <c r="C813" s="1">
        <v>567</v>
      </c>
      <c r="D813" s="1" t="s">
        <v>1880</v>
      </c>
      <c r="E813" s="1" t="s">
        <v>1881</v>
      </c>
      <c r="F813" s="8">
        <v>1</v>
      </c>
      <c r="G813" s="9">
        <v>1</v>
      </c>
      <c r="H813" s="1" t="s">
        <v>3254</v>
      </c>
      <c r="I813" s="10">
        <v>0.34000000400000002</v>
      </c>
      <c r="J813" s="10">
        <v>0</v>
      </c>
      <c r="K813" s="10">
        <v>0.90200000999999996</v>
      </c>
      <c r="L813" s="10">
        <v>9.7999997000000005E-2</v>
      </c>
      <c r="M813" s="1" t="s">
        <v>3255</v>
      </c>
      <c r="N813" s="1" t="s">
        <v>4831</v>
      </c>
      <c r="AM813" s="10" t="e">
        <f>IF(F813&lt;&gt;0,#REF!,0)</f>
        <v>#REF!</v>
      </c>
    </row>
    <row r="814" spans="1:39" x14ac:dyDescent="0.25">
      <c r="A814" s="1" t="s">
        <v>1813</v>
      </c>
      <c r="B814" s="1">
        <v>14</v>
      </c>
      <c r="C814" s="1">
        <v>341</v>
      </c>
      <c r="D814" s="1" t="s">
        <v>1886</v>
      </c>
      <c r="E814" s="1" t="s">
        <v>1887</v>
      </c>
      <c r="F814" s="8">
        <v>1</v>
      </c>
      <c r="G814" s="9">
        <v>1</v>
      </c>
      <c r="H814" s="1" t="s">
        <v>3950</v>
      </c>
      <c r="I814" s="10">
        <v>0.29600000399999998</v>
      </c>
      <c r="J814" s="10">
        <v>0</v>
      </c>
      <c r="K814" s="10">
        <v>0.91299998800000004</v>
      </c>
      <c r="L814" s="10">
        <v>8.6999996999999996E-2</v>
      </c>
      <c r="M814" s="1" t="s">
        <v>3260</v>
      </c>
      <c r="N814" s="1" t="s">
        <v>4832</v>
      </c>
      <c r="AM814" s="10" t="e">
        <f>IF(F814&lt;&gt;0,#REF!,0)</f>
        <v>#REF!</v>
      </c>
    </row>
    <row r="815" spans="1:39" x14ac:dyDescent="0.25">
      <c r="A815" s="1" t="s">
        <v>1813</v>
      </c>
      <c r="B815" s="1">
        <v>18</v>
      </c>
      <c r="C815" s="1">
        <v>488</v>
      </c>
      <c r="D815" s="1" t="s">
        <v>1890</v>
      </c>
      <c r="E815" s="1" t="s">
        <v>1891</v>
      </c>
      <c r="F815" s="8">
        <v>1</v>
      </c>
      <c r="G815" s="9">
        <v>1</v>
      </c>
      <c r="H815" s="1" t="s">
        <v>3254</v>
      </c>
      <c r="I815" s="10">
        <v>0.34000000400000002</v>
      </c>
      <c r="J815" s="10">
        <v>0</v>
      </c>
      <c r="K815" s="10">
        <v>0.92100000400000004</v>
      </c>
      <c r="L815" s="10">
        <v>7.9000003999999999E-2</v>
      </c>
      <c r="M815" s="1" t="s">
        <v>3255</v>
      </c>
      <c r="N815" s="1" t="s">
        <v>4833</v>
      </c>
      <c r="AM815" s="10" t="e">
        <f>IF(F815&lt;&gt;0,#REF!,0)</f>
        <v>#REF!</v>
      </c>
    </row>
    <row r="816" spans="1:39" x14ac:dyDescent="0.25">
      <c r="A816" s="1" t="s">
        <v>1813</v>
      </c>
      <c r="B816" s="1">
        <v>18</v>
      </c>
      <c r="C816" s="1">
        <v>489</v>
      </c>
      <c r="D816" s="1" t="s">
        <v>1892</v>
      </c>
      <c r="E816" s="1" t="s">
        <v>1893</v>
      </c>
      <c r="F816" s="8">
        <v>1</v>
      </c>
      <c r="G816" s="9">
        <v>1</v>
      </c>
      <c r="H816" s="1" t="s">
        <v>3950</v>
      </c>
      <c r="I816" s="10">
        <v>-0.51059997099999999</v>
      </c>
      <c r="J816" s="10">
        <v>0.20200000700000001</v>
      </c>
      <c r="K816" s="10">
        <v>0.797999978</v>
      </c>
      <c r="L816" s="10">
        <v>0</v>
      </c>
      <c r="M816" s="1" t="s">
        <v>3255</v>
      </c>
      <c r="N816" s="1" t="s">
        <v>4834</v>
      </c>
      <c r="AM816" s="10" t="e">
        <f>IF(F816&lt;&gt;0,#REF!,0)</f>
        <v>#REF!</v>
      </c>
    </row>
    <row r="817" spans="1:39" x14ac:dyDescent="0.25">
      <c r="A817" s="1" t="s">
        <v>1813</v>
      </c>
      <c r="B817" s="1">
        <v>25</v>
      </c>
      <c r="C817" s="1">
        <v>720</v>
      </c>
      <c r="D817" s="1" t="s">
        <v>1894</v>
      </c>
      <c r="E817" s="1" t="s">
        <v>1895</v>
      </c>
      <c r="F817" s="8">
        <v>1</v>
      </c>
      <c r="G817" s="9">
        <v>1</v>
      </c>
      <c r="H817" s="1" t="s">
        <v>3254</v>
      </c>
      <c r="I817" s="10">
        <v>0</v>
      </c>
      <c r="J817" s="10">
        <v>0</v>
      </c>
      <c r="K817" s="10">
        <v>1</v>
      </c>
      <c r="L817" s="10">
        <v>0</v>
      </c>
      <c r="M817" s="1" t="s">
        <v>3255</v>
      </c>
      <c r="N817" s="1" t="s">
        <v>4835</v>
      </c>
      <c r="AM817" s="10" t="e">
        <f>IF(F817&lt;&gt;0,#REF!,0)</f>
        <v>#REF!</v>
      </c>
    </row>
    <row r="818" spans="1:39" x14ac:dyDescent="0.25">
      <c r="A818" s="1" t="s">
        <v>1813</v>
      </c>
      <c r="B818" s="1">
        <v>11</v>
      </c>
      <c r="C818" s="1">
        <v>242</v>
      </c>
      <c r="D818" s="1" t="s">
        <v>4836</v>
      </c>
      <c r="E818" s="1" t="s">
        <v>4837</v>
      </c>
      <c r="F818" s="8">
        <v>1</v>
      </c>
      <c r="G818" s="9">
        <v>1</v>
      </c>
      <c r="H818" s="1" t="s">
        <v>3950</v>
      </c>
      <c r="I818" s="10">
        <v>-0.25</v>
      </c>
      <c r="J818" s="10">
        <v>0.180999994</v>
      </c>
      <c r="K818" s="10">
        <v>0.708999991</v>
      </c>
      <c r="L818" s="10">
        <v>0.109999999</v>
      </c>
      <c r="M818" s="1" t="s">
        <v>3260</v>
      </c>
      <c r="N818" s="1" t="s">
        <v>4838</v>
      </c>
      <c r="AM818" s="10" t="e">
        <f>IF(F818&lt;&gt;0,#REF!,0)</f>
        <v>#REF!</v>
      </c>
    </row>
    <row r="819" spans="1:39" x14ac:dyDescent="0.25">
      <c r="A819" s="1" t="s">
        <v>1813</v>
      </c>
      <c r="B819" s="1">
        <v>19</v>
      </c>
      <c r="C819" s="1">
        <v>501</v>
      </c>
      <c r="D819" s="1" t="s">
        <v>1898</v>
      </c>
      <c r="E819" s="1" t="s">
        <v>1899</v>
      </c>
      <c r="F819" s="8">
        <v>1</v>
      </c>
      <c r="G819" s="9">
        <v>1</v>
      </c>
      <c r="H819" s="1" t="s">
        <v>3950</v>
      </c>
      <c r="I819" s="10">
        <v>0</v>
      </c>
      <c r="J819" s="10">
        <v>0</v>
      </c>
      <c r="K819" s="10">
        <v>1</v>
      </c>
      <c r="L819" s="10">
        <v>0</v>
      </c>
      <c r="M819" s="1" t="s">
        <v>3260</v>
      </c>
      <c r="N819" s="1" t="s">
        <v>4839</v>
      </c>
      <c r="AM819" s="10" t="e">
        <f>IF(F819&lt;&gt;0,#REF!,0)</f>
        <v>#REF!</v>
      </c>
    </row>
    <row r="820" spans="1:39" x14ac:dyDescent="0.25">
      <c r="A820" s="1" t="s">
        <v>1813</v>
      </c>
      <c r="B820" s="1">
        <v>25</v>
      </c>
      <c r="C820" s="1">
        <v>719</v>
      </c>
      <c r="D820" s="1" t="s">
        <v>1904</v>
      </c>
      <c r="E820" s="1" t="s">
        <v>1905</v>
      </c>
      <c r="F820" s="8">
        <v>1</v>
      </c>
      <c r="G820" s="9">
        <v>1</v>
      </c>
      <c r="H820" s="1" t="s">
        <v>3950</v>
      </c>
      <c r="I820" s="10">
        <v>0</v>
      </c>
      <c r="J820" s="10">
        <v>0</v>
      </c>
      <c r="K820" s="10">
        <v>1</v>
      </c>
      <c r="L820" s="10">
        <v>0</v>
      </c>
      <c r="M820" s="1" t="s">
        <v>3260</v>
      </c>
      <c r="N820" s="1" t="s">
        <v>4840</v>
      </c>
      <c r="AM820" s="10" t="e">
        <f>IF(F820&lt;&gt;0,#REF!,0)</f>
        <v>#REF!</v>
      </c>
    </row>
    <row r="821" spans="1:39" x14ac:dyDescent="0.25">
      <c r="A821" s="1" t="s">
        <v>1813</v>
      </c>
      <c r="B821" s="1">
        <v>21</v>
      </c>
      <c r="C821" s="1">
        <v>569</v>
      </c>
      <c r="D821" s="1" t="s">
        <v>1918</v>
      </c>
      <c r="E821" s="1" t="s">
        <v>1919</v>
      </c>
      <c r="F821" s="8">
        <v>1</v>
      </c>
      <c r="G821" s="9">
        <v>1</v>
      </c>
      <c r="H821" s="1" t="s">
        <v>3950</v>
      </c>
      <c r="I821" s="10">
        <v>0.42149999700000002</v>
      </c>
      <c r="J821" s="10">
        <v>0</v>
      </c>
      <c r="K821" s="10">
        <v>0.88200002899999996</v>
      </c>
      <c r="L821" s="10">
        <v>0.11800000099999999</v>
      </c>
      <c r="M821" s="1" t="s">
        <v>3260</v>
      </c>
      <c r="N821" s="1" t="s">
        <v>4841</v>
      </c>
      <c r="AM821" s="10" t="e">
        <f>IF(F821&lt;&gt;0,#REF!,0)</f>
        <v>#REF!</v>
      </c>
    </row>
    <row r="822" spans="1:39" x14ac:dyDescent="0.25">
      <c r="A822" s="1" t="s">
        <v>1813</v>
      </c>
      <c r="B822" s="1">
        <v>18</v>
      </c>
      <c r="C822" s="1">
        <v>484</v>
      </c>
      <c r="D822" s="1" t="s">
        <v>1922</v>
      </c>
      <c r="E822" s="1" t="s">
        <v>1923</v>
      </c>
      <c r="F822" s="8">
        <v>1</v>
      </c>
      <c r="G822" s="9">
        <v>1</v>
      </c>
      <c r="H822" s="1" t="s">
        <v>3950</v>
      </c>
      <c r="I822" s="10">
        <v>0</v>
      </c>
      <c r="J822" s="10">
        <v>0</v>
      </c>
      <c r="K822" s="10">
        <v>1</v>
      </c>
      <c r="L822" s="10">
        <v>0</v>
      </c>
      <c r="M822" s="1" t="s">
        <v>3260</v>
      </c>
      <c r="N822" s="1" t="s">
        <v>4842</v>
      </c>
      <c r="AM822" s="10" t="e">
        <f>IF(F822&lt;&gt;0,#REF!,0)</f>
        <v>#REF!</v>
      </c>
    </row>
    <row r="823" spans="1:39" x14ac:dyDescent="0.25">
      <c r="A823" s="1" t="s">
        <v>1813</v>
      </c>
      <c r="B823" s="1">
        <v>10</v>
      </c>
      <c r="C823" s="1">
        <v>206</v>
      </c>
      <c r="D823" s="1" t="s">
        <v>1924</v>
      </c>
      <c r="E823" s="1" t="s">
        <v>1925</v>
      </c>
      <c r="F823" s="8">
        <v>1</v>
      </c>
      <c r="G823" s="9">
        <v>1</v>
      </c>
      <c r="H823" s="1" t="s">
        <v>3950</v>
      </c>
      <c r="I823" s="10">
        <v>0</v>
      </c>
      <c r="J823" s="10">
        <v>0</v>
      </c>
      <c r="K823" s="10">
        <v>1</v>
      </c>
      <c r="L823" s="10">
        <v>0</v>
      </c>
      <c r="M823" s="1" t="s">
        <v>3260</v>
      </c>
      <c r="N823" s="1" t="s">
        <v>4843</v>
      </c>
      <c r="AM823" s="10" t="e">
        <f>IF(F823&lt;&gt;0,#REF!,0)</f>
        <v>#REF!</v>
      </c>
    </row>
    <row r="824" spans="1:39" x14ac:dyDescent="0.25">
      <c r="A824" s="1" t="s">
        <v>1813</v>
      </c>
      <c r="B824" s="1">
        <v>19</v>
      </c>
      <c r="C824" s="1">
        <v>499</v>
      </c>
      <c r="D824" s="1" t="s">
        <v>4844</v>
      </c>
      <c r="E824" s="1" t="s">
        <v>4845</v>
      </c>
      <c r="F824" s="8">
        <v>1</v>
      </c>
      <c r="G824" s="9">
        <v>1</v>
      </c>
      <c r="H824" s="1" t="s">
        <v>3950</v>
      </c>
      <c r="I824" s="10">
        <v>0.29600000399999998</v>
      </c>
      <c r="J824" s="10">
        <v>0</v>
      </c>
      <c r="K824" s="10">
        <v>0.92500001200000004</v>
      </c>
      <c r="L824" s="10">
        <v>7.5000002999999996E-2</v>
      </c>
      <c r="M824" s="1" t="s">
        <v>3260</v>
      </c>
      <c r="N824" s="1" t="s">
        <v>4846</v>
      </c>
      <c r="AM824" s="10" t="e">
        <f>IF(F824&lt;&gt;0,#REF!,0)</f>
        <v>#REF!</v>
      </c>
    </row>
    <row r="825" spans="1:39" x14ac:dyDescent="0.25">
      <c r="A825" s="1" t="s">
        <v>1813</v>
      </c>
      <c r="B825" s="1">
        <v>19</v>
      </c>
      <c r="C825" s="1">
        <v>507</v>
      </c>
      <c r="D825" s="1" t="s">
        <v>4847</v>
      </c>
      <c r="E825" s="1" t="s">
        <v>4848</v>
      </c>
      <c r="F825" s="8">
        <v>1</v>
      </c>
      <c r="G825" s="9">
        <v>1</v>
      </c>
      <c r="H825" s="1" t="s">
        <v>3950</v>
      </c>
      <c r="I825" s="10">
        <v>0.34000000400000002</v>
      </c>
      <c r="J825" s="10">
        <v>0</v>
      </c>
      <c r="K825" s="10">
        <v>0.86599999699999997</v>
      </c>
      <c r="L825" s="10">
        <v>0.13400000300000001</v>
      </c>
      <c r="M825" s="1" t="s">
        <v>3255</v>
      </c>
      <c r="N825" s="1" t="s">
        <v>4849</v>
      </c>
      <c r="AM825" s="10" t="e">
        <f>IF(F825&lt;&gt;0,#REF!,0)</f>
        <v>#REF!</v>
      </c>
    </row>
    <row r="826" spans="1:39" x14ac:dyDescent="0.25">
      <c r="A826" s="1" t="s">
        <v>1813</v>
      </c>
      <c r="B826" s="1">
        <v>19</v>
      </c>
      <c r="C826" s="1">
        <v>517</v>
      </c>
      <c r="D826" s="1" t="s">
        <v>1932</v>
      </c>
      <c r="E826" s="1" t="s">
        <v>1933</v>
      </c>
      <c r="F826" s="8">
        <v>1</v>
      </c>
      <c r="G826" s="9">
        <v>1</v>
      </c>
      <c r="H826" s="1" t="s">
        <v>3950</v>
      </c>
      <c r="I826" s="10">
        <v>0.36120000499999999</v>
      </c>
      <c r="J826" s="10">
        <v>0</v>
      </c>
      <c r="K826" s="10">
        <v>0.545000017</v>
      </c>
      <c r="L826" s="10">
        <v>0.45500001299999998</v>
      </c>
      <c r="M826" s="1" t="s">
        <v>3260</v>
      </c>
      <c r="N826" s="1" t="s">
        <v>4850</v>
      </c>
      <c r="AM826" s="10" t="e">
        <f>IF(F826&lt;&gt;0,#REF!,0)</f>
        <v>#REF!</v>
      </c>
    </row>
    <row r="827" spans="1:39" x14ac:dyDescent="0.25">
      <c r="A827" s="1" t="s">
        <v>1813</v>
      </c>
      <c r="B827" s="1">
        <v>26</v>
      </c>
      <c r="C827" s="1">
        <v>747</v>
      </c>
      <c r="D827" s="1" t="s">
        <v>1934</v>
      </c>
      <c r="E827" s="1" t="s">
        <v>1935</v>
      </c>
      <c r="F827" s="8">
        <v>1</v>
      </c>
      <c r="G827" s="9">
        <v>1</v>
      </c>
      <c r="H827" s="1" t="s">
        <v>3254</v>
      </c>
      <c r="I827" s="10">
        <v>0</v>
      </c>
      <c r="J827" s="10">
        <v>0</v>
      </c>
      <c r="K827" s="10">
        <v>1</v>
      </c>
      <c r="L827" s="10">
        <v>0</v>
      </c>
      <c r="M827" s="1" t="s">
        <v>3255</v>
      </c>
      <c r="N827" s="1" t="s">
        <v>4851</v>
      </c>
      <c r="AM827" s="10" t="e">
        <f>IF(F827&lt;&gt;0,#REF!,0)</f>
        <v>#REF!</v>
      </c>
    </row>
    <row r="828" spans="1:39" x14ac:dyDescent="0.25">
      <c r="A828" s="1" t="s">
        <v>1813</v>
      </c>
      <c r="B828" s="1">
        <v>17</v>
      </c>
      <c r="C828" s="1">
        <v>455</v>
      </c>
      <c r="D828" s="1" t="s">
        <v>1936</v>
      </c>
      <c r="E828" s="1" t="s">
        <v>1937</v>
      </c>
      <c r="F828" s="8">
        <v>1</v>
      </c>
      <c r="G828" s="9">
        <v>1</v>
      </c>
      <c r="H828" s="1" t="s">
        <v>3950</v>
      </c>
      <c r="I828" s="10">
        <v>0.31819999199999999</v>
      </c>
      <c r="J828" s="10">
        <v>0</v>
      </c>
      <c r="K828" s="10">
        <v>0.859000027</v>
      </c>
      <c r="L828" s="10">
        <v>0.14100000300000001</v>
      </c>
      <c r="M828" s="1" t="s">
        <v>3255</v>
      </c>
      <c r="N828" s="1" t="s">
        <v>4852</v>
      </c>
      <c r="AM828" s="10" t="e">
        <f>IF(F828&lt;&gt;0,#REF!,0)</f>
        <v>#REF!</v>
      </c>
    </row>
    <row r="829" spans="1:39" x14ac:dyDescent="0.25">
      <c r="A829" s="1" t="s">
        <v>1813</v>
      </c>
      <c r="B829" s="1">
        <v>18</v>
      </c>
      <c r="C829" s="1">
        <v>486</v>
      </c>
      <c r="D829" s="1" t="s">
        <v>1938</v>
      </c>
      <c r="E829" s="1" t="s">
        <v>1939</v>
      </c>
      <c r="F829" s="8">
        <v>1</v>
      </c>
      <c r="G829" s="9">
        <v>1</v>
      </c>
      <c r="H829" s="1" t="s">
        <v>3254</v>
      </c>
      <c r="I829" s="10">
        <v>-0.128000006</v>
      </c>
      <c r="J829" s="10">
        <v>7.0000000000000007E-2</v>
      </c>
      <c r="K829" s="10">
        <v>0.93000000699999996</v>
      </c>
      <c r="L829" s="10">
        <v>0</v>
      </c>
      <c r="M829" s="1" t="s">
        <v>3255</v>
      </c>
      <c r="N829" s="1" t="s">
        <v>4853</v>
      </c>
      <c r="AM829" s="10" t="e">
        <f>IF(F829&lt;&gt;0,#REF!,0)</f>
        <v>#REF!</v>
      </c>
    </row>
    <row r="830" spans="1:39" x14ac:dyDescent="0.25">
      <c r="A830" s="1" t="s">
        <v>1813</v>
      </c>
      <c r="B830" s="1">
        <v>18</v>
      </c>
      <c r="C830" s="1">
        <v>490</v>
      </c>
      <c r="D830" s="1" t="s">
        <v>1940</v>
      </c>
      <c r="E830" s="1" t="s">
        <v>1941</v>
      </c>
      <c r="F830" s="8">
        <v>1</v>
      </c>
      <c r="G830" s="9">
        <v>1</v>
      </c>
      <c r="H830" s="1" t="s">
        <v>3254</v>
      </c>
      <c r="I830" s="10">
        <v>0.27320000500000002</v>
      </c>
      <c r="J830" s="10">
        <v>0</v>
      </c>
      <c r="K830" s="10">
        <v>0.920000017</v>
      </c>
      <c r="L830" s="10">
        <v>7.9999998000000003E-2</v>
      </c>
      <c r="M830" s="1" t="s">
        <v>3304</v>
      </c>
      <c r="N830" s="1" t="s">
        <v>4854</v>
      </c>
      <c r="AM830" s="10" t="e">
        <f>IF(F830&lt;&gt;0,#REF!,0)</f>
        <v>#REF!</v>
      </c>
    </row>
    <row r="831" spans="1:39" x14ac:dyDescent="0.25">
      <c r="A831" s="1" t="s">
        <v>1813</v>
      </c>
      <c r="B831" s="1">
        <v>18</v>
      </c>
      <c r="C831" s="1">
        <v>495</v>
      </c>
      <c r="D831" s="1" t="s">
        <v>1944</v>
      </c>
      <c r="E831" s="1" t="s">
        <v>1945</v>
      </c>
      <c r="F831" s="8">
        <v>1</v>
      </c>
      <c r="G831" s="9">
        <v>1</v>
      </c>
      <c r="H831" s="1" t="s">
        <v>3950</v>
      </c>
      <c r="I831" s="10">
        <v>-6.4400001999999998E-2</v>
      </c>
      <c r="J831" s="10">
        <v>4.8000000000000001E-2</v>
      </c>
      <c r="K831" s="10">
        <v>0.952000022</v>
      </c>
      <c r="L831" s="10">
        <v>0</v>
      </c>
      <c r="M831" s="1" t="s">
        <v>3255</v>
      </c>
      <c r="N831" s="1" t="s">
        <v>4855</v>
      </c>
      <c r="AM831" s="10" t="e">
        <f>IF(F831&lt;&gt;0,#REF!,0)</f>
        <v>#REF!</v>
      </c>
    </row>
    <row r="832" spans="1:39" x14ac:dyDescent="0.25">
      <c r="A832" s="1" t="s">
        <v>1813</v>
      </c>
      <c r="B832" s="1">
        <v>22</v>
      </c>
      <c r="C832" s="1">
        <v>602</v>
      </c>
      <c r="D832" s="1" t="s">
        <v>1946</v>
      </c>
      <c r="E832" s="1" t="s">
        <v>1947</v>
      </c>
      <c r="F832" s="8">
        <v>1</v>
      </c>
      <c r="G832" s="9">
        <v>1</v>
      </c>
      <c r="H832" s="1" t="s">
        <v>3950</v>
      </c>
      <c r="I832" s="10">
        <v>0</v>
      </c>
      <c r="J832" s="10">
        <v>0</v>
      </c>
      <c r="K832" s="10">
        <v>1</v>
      </c>
      <c r="L832" s="10">
        <v>0</v>
      </c>
      <c r="M832" s="1" t="s">
        <v>3255</v>
      </c>
      <c r="N832" s="1" t="s">
        <v>4856</v>
      </c>
      <c r="AM832" s="10" t="e">
        <f>IF(F832&lt;&gt;0,#REF!,0)</f>
        <v>#REF!</v>
      </c>
    </row>
    <row r="833" spans="1:39" x14ac:dyDescent="0.25">
      <c r="A833" s="1" t="s">
        <v>1952</v>
      </c>
      <c r="B833" s="1">
        <v>6</v>
      </c>
      <c r="C833" s="1">
        <v>116</v>
      </c>
      <c r="D833" s="1" t="s">
        <v>1953</v>
      </c>
      <c r="E833" s="1" t="s">
        <v>1954</v>
      </c>
      <c r="F833" s="8">
        <v>1</v>
      </c>
      <c r="G833" s="9">
        <v>1</v>
      </c>
      <c r="H833" s="1" t="s">
        <v>3950</v>
      </c>
      <c r="I833" s="10">
        <v>0.29600000399999998</v>
      </c>
      <c r="J833" s="10">
        <v>0</v>
      </c>
      <c r="K833" s="10">
        <v>0.91900002999999997</v>
      </c>
      <c r="L833" s="10">
        <v>8.1000000000000003E-2</v>
      </c>
      <c r="M833" s="1" t="s">
        <v>3304</v>
      </c>
      <c r="N833" s="1" t="s">
        <v>4857</v>
      </c>
      <c r="AM833" s="10" t="e">
        <f>IF(F833&lt;&gt;0,#REF!,0)</f>
        <v>#REF!</v>
      </c>
    </row>
    <row r="834" spans="1:39" x14ac:dyDescent="0.25">
      <c r="A834" s="1" t="s">
        <v>1952</v>
      </c>
      <c r="B834" s="1">
        <v>22</v>
      </c>
      <c r="C834" s="1">
        <v>701</v>
      </c>
      <c r="D834" s="1" t="s">
        <v>1957</v>
      </c>
      <c r="E834" s="1" t="s">
        <v>1958</v>
      </c>
      <c r="F834" s="8">
        <v>1</v>
      </c>
      <c r="G834" s="9">
        <v>1</v>
      </c>
      <c r="H834" s="1" t="s">
        <v>3254</v>
      </c>
      <c r="I834" s="10">
        <v>-0.16550000000000001</v>
      </c>
      <c r="J834" s="10">
        <v>7.8000001999999999E-2</v>
      </c>
      <c r="K834" s="10">
        <v>0.866999984</v>
      </c>
      <c r="L834" s="10">
        <v>5.5E-2</v>
      </c>
      <c r="M834" s="1" t="s">
        <v>3255</v>
      </c>
      <c r="N834" s="1" t="s">
        <v>4858</v>
      </c>
      <c r="AM834" s="10" t="e">
        <f>IF(F834&lt;&gt;0,#REF!,0)</f>
        <v>#REF!</v>
      </c>
    </row>
    <row r="835" spans="1:39" x14ac:dyDescent="0.25">
      <c r="A835" s="1" t="s">
        <v>1952</v>
      </c>
      <c r="B835" s="1">
        <v>28</v>
      </c>
      <c r="C835" s="1">
        <v>846</v>
      </c>
      <c r="D835" s="1" t="s">
        <v>1961</v>
      </c>
      <c r="E835" s="1" t="s">
        <v>1962</v>
      </c>
      <c r="F835" s="8">
        <v>1</v>
      </c>
      <c r="G835" s="9">
        <v>1</v>
      </c>
      <c r="H835" s="1" t="s">
        <v>3254</v>
      </c>
      <c r="I835" s="10">
        <v>0.140599996</v>
      </c>
      <c r="J835" s="10">
        <v>0</v>
      </c>
      <c r="K835" s="10">
        <v>0.97000002900000004</v>
      </c>
      <c r="L835" s="10">
        <v>2.9999998999999999E-2</v>
      </c>
      <c r="M835" s="1" t="s">
        <v>3255</v>
      </c>
      <c r="N835" s="1" t="s">
        <v>4859</v>
      </c>
      <c r="AM835" s="10" t="e">
        <f>IF(F835&lt;&gt;0,#REF!,0)</f>
        <v>#REF!</v>
      </c>
    </row>
    <row r="836" spans="1:39" x14ac:dyDescent="0.25">
      <c r="A836" s="1" t="s">
        <v>1968</v>
      </c>
      <c r="B836" s="1">
        <v>5</v>
      </c>
      <c r="C836" s="1">
        <v>88</v>
      </c>
      <c r="D836" s="1" t="s">
        <v>1973</v>
      </c>
      <c r="E836" s="1" t="s">
        <v>1974</v>
      </c>
      <c r="F836" s="8">
        <v>1</v>
      </c>
      <c r="G836" s="9">
        <v>1</v>
      </c>
      <c r="H836" s="1" t="s">
        <v>3950</v>
      </c>
      <c r="I836" s="10">
        <v>0.31819999199999999</v>
      </c>
      <c r="J836" s="10">
        <v>0</v>
      </c>
      <c r="K836" s="10">
        <v>0.935000002</v>
      </c>
      <c r="L836" s="10">
        <v>6.4999998000000003E-2</v>
      </c>
      <c r="M836" s="1" t="s">
        <v>3260</v>
      </c>
      <c r="N836" s="1" t="s">
        <v>4860</v>
      </c>
      <c r="AM836" s="10" t="e">
        <f>IF(F836&lt;&gt;0,#REF!,0)</f>
        <v>#REF!</v>
      </c>
    </row>
    <row r="837" spans="1:39" x14ac:dyDescent="0.25">
      <c r="A837" s="1" t="s">
        <v>1968</v>
      </c>
      <c r="B837" s="1">
        <v>5</v>
      </c>
      <c r="C837" s="1">
        <v>89</v>
      </c>
      <c r="D837" s="1" t="s">
        <v>1979</v>
      </c>
      <c r="E837" s="1" t="s">
        <v>1980</v>
      </c>
      <c r="F837" s="8">
        <v>1</v>
      </c>
      <c r="G837" s="9">
        <v>1</v>
      </c>
      <c r="H837" s="1" t="s">
        <v>3950</v>
      </c>
      <c r="I837" s="10">
        <v>0</v>
      </c>
      <c r="J837" s="10">
        <v>0</v>
      </c>
      <c r="K837" s="10">
        <v>1</v>
      </c>
      <c r="L837" s="10">
        <v>0</v>
      </c>
      <c r="M837" s="1" t="s">
        <v>3304</v>
      </c>
      <c r="N837" s="1" t="s">
        <v>4861</v>
      </c>
      <c r="AM837" s="10" t="e">
        <f>IF(F837&lt;&gt;0,#REF!,0)</f>
        <v>#REF!</v>
      </c>
    </row>
    <row r="838" spans="1:39" x14ac:dyDescent="0.25">
      <c r="A838" s="1" t="s">
        <v>1987</v>
      </c>
      <c r="B838" s="1">
        <v>4</v>
      </c>
      <c r="C838" s="1">
        <v>37</v>
      </c>
      <c r="D838" s="1" t="s">
        <v>4862</v>
      </c>
      <c r="E838" s="1" t="s">
        <v>4863</v>
      </c>
      <c r="F838" s="8">
        <v>1</v>
      </c>
      <c r="G838" s="9">
        <v>1</v>
      </c>
      <c r="H838" s="1" t="s">
        <v>3254</v>
      </c>
      <c r="I838" s="10">
        <v>0.271600008</v>
      </c>
      <c r="J838" s="10">
        <v>0</v>
      </c>
      <c r="K838" s="10">
        <v>0.922999978</v>
      </c>
      <c r="L838" s="10">
        <v>7.6999999999999999E-2</v>
      </c>
      <c r="M838" s="1" t="s">
        <v>3255</v>
      </c>
      <c r="N838" s="1" t="s">
        <v>4864</v>
      </c>
      <c r="AM838" s="10" t="e">
        <f>IF(F838&lt;&gt;0,#REF!,0)</f>
        <v>#REF!</v>
      </c>
    </row>
    <row r="839" spans="1:39" x14ac:dyDescent="0.25">
      <c r="A839" s="1" t="s">
        <v>1987</v>
      </c>
      <c r="B839" s="1">
        <v>12</v>
      </c>
      <c r="C839" s="1">
        <v>252</v>
      </c>
      <c r="D839" s="1" t="s">
        <v>1996</v>
      </c>
      <c r="E839" s="1" t="s">
        <v>1997</v>
      </c>
      <c r="F839" s="8">
        <v>1</v>
      </c>
      <c r="G839" s="9">
        <v>1</v>
      </c>
      <c r="H839" s="1" t="s">
        <v>3950</v>
      </c>
      <c r="I839" s="10">
        <v>0.73509997100000002</v>
      </c>
      <c r="J839" s="10">
        <v>5.9999998999999998E-2</v>
      </c>
      <c r="K839" s="10">
        <v>0.67500001200000004</v>
      </c>
      <c r="L839" s="10">
        <v>0.26600000299999998</v>
      </c>
      <c r="M839" s="1" t="s">
        <v>3255</v>
      </c>
      <c r="N839" s="1" t="s">
        <v>4865</v>
      </c>
      <c r="AM839" s="10" t="e">
        <f>IF(F839&lt;&gt;0,#REF!,0)</f>
        <v>#REF!</v>
      </c>
    </row>
    <row r="840" spans="1:39" x14ac:dyDescent="0.25">
      <c r="A840" s="1" t="s">
        <v>1987</v>
      </c>
      <c r="B840" s="1">
        <v>11</v>
      </c>
      <c r="C840" s="1">
        <v>230</v>
      </c>
      <c r="D840" s="1" t="s">
        <v>1998</v>
      </c>
      <c r="E840" s="1" t="s">
        <v>1999</v>
      </c>
      <c r="F840" s="8">
        <v>1</v>
      </c>
      <c r="G840" s="9">
        <v>1</v>
      </c>
      <c r="H840" s="1" t="s">
        <v>3254</v>
      </c>
      <c r="I840" s="10">
        <v>0.80739998800000001</v>
      </c>
      <c r="J840" s="10">
        <v>0</v>
      </c>
      <c r="K840" s="10">
        <v>0.76499998599999997</v>
      </c>
      <c r="L840" s="10">
        <v>0.23499999899999999</v>
      </c>
      <c r="M840" s="1" t="s">
        <v>3255</v>
      </c>
      <c r="N840" s="1" t="s">
        <v>4866</v>
      </c>
      <c r="AM840" s="10" t="e">
        <f>IF(F840&lt;&gt;0,#REF!,0)</f>
        <v>#REF!</v>
      </c>
    </row>
    <row r="841" spans="1:39" x14ac:dyDescent="0.25">
      <c r="A841" s="1" t="s">
        <v>1987</v>
      </c>
      <c r="B841" s="1">
        <v>11</v>
      </c>
      <c r="C841" s="1">
        <v>231</v>
      </c>
      <c r="D841" s="1" t="s">
        <v>2000</v>
      </c>
      <c r="E841" s="1" t="s">
        <v>2001</v>
      </c>
      <c r="F841" s="8">
        <v>1</v>
      </c>
      <c r="G841" s="9">
        <v>1</v>
      </c>
      <c r="H841" s="1" t="s">
        <v>3254</v>
      </c>
      <c r="I841" s="10">
        <v>0.72689998099999997</v>
      </c>
      <c r="J841" s="10">
        <v>0</v>
      </c>
      <c r="K841" s="10">
        <v>0.74699997900000004</v>
      </c>
      <c r="L841" s="10">
        <v>0.25299999099999998</v>
      </c>
      <c r="M841" s="1" t="s">
        <v>3260</v>
      </c>
      <c r="N841" s="1" t="s">
        <v>4867</v>
      </c>
      <c r="AM841" s="10" t="e">
        <f>IF(F841&lt;&gt;0,#REF!,0)</f>
        <v>#REF!</v>
      </c>
    </row>
    <row r="842" spans="1:39" x14ac:dyDescent="0.25">
      <c r="A842" s="1" t="s">
        <v>1987</v>
      </c>
      <c r="B842" s="1">
        <v>11</v>
      </c>
      <c r="C842" s="1">
        <v>228</v>
      </c>
      <c r="D842" s="1" t="s">
        <v>2002</v>
      </c>
      <c r="E842" s="1" t="s">
        <v>2003</v>
      </c>
      <c r="F842" s="8">
        <v>1</v>
      </c>
      <c r="G842" s="9">
        <v>1</v>
      </c>
      <c r="H842" s="1" t="s">
        <v>3950</v>
      </c>
      <c r="I842" s="10">
        <v>0</v>
      </c>
      <c r="J842" s="10">
        <v>0</v>
      </c>
      <c r="K842" s="10">
        <v>1</v>
      </c>
      <c r="L842" s="10">
        <v>0</v>
      </c>
      <c r="M842" s="1" t="s">
        <v>3304</v>
      </c>
      <c r="N842" s="1" t="s">
        <v>4868</v>
      </c>
      <c r="AM842" s="10" t="e">
        <f>IF(F842&lt;&gt;0,#REF!,0)</f>
        <v>#REF!</v>
      </c>
    </row>
    <row r="843" spans="1:39" x14ac:dyDescent="0.25">
      <c r="A843" s="1" t="s">
        <v>1987</v>
      </c>
      <c r="B843" s="1">
        <v>4</v>
      </c>
      <c r="C843" s="1">
        <v>43</v>
      </c>
      <c r="D843" s="1" t="s">
        <v>4869</v>
      </c>
      <c r="E843" s="1" t="s">
        <v>4870</v>
      </c>
      <c r="F843" s="8">
        <v>1</v>
      </c>
      <c r="G843" s="9">
        <v>1</v>
      </c>
      <c r="H843" s="1" t="s">
        <v>3950</v>
      </c>
      <c r="I843" s="10">
        <v>0.31819999199999999</v>
      </c>
      <c r="J843" s="10">
        <v>6.4000003E-2</v>
      </c>
      <c r="K843" s="10">
        <v>0.814999998</v>
      </c>
      <c r="L843" s="10">
        <v>0.119999997</v>
      </c>
      <c r="M843" s="1" t="s">
        <v>3255</v>
      </c>
      <c r="N843" s="1" t="s">
        <v>4871</v>
      </c>
      <c r="AM843" s="10" t="e">
        <f>IF(F843&lt;&gt;0,#REF!,0)</f>
        <v>#REF!</v>
      </c>
    </row>
    <row r="844" spans="1:39" x14ac:dyDescent="0.25">
      <c r="A844" s="1" t="s">
        <v>1987</v>
      </c>
      <c r="B844" s="1">
        <v>6</v>
      </c>
      <c r="C844" s="1">
        <v>74</v>
      </c>
      <c r="D844" s="1" t="s">
        <v>2008</v>
      </c>
      <c r="E844" s="1" t="s">
        <v>2009</v>
      </c>
      <c r="F844" s="8">
        <v>1</v>
      </c>
      <c r="G844" s="9">
        <v>1</v>
      </c>
      <c r="H844" s="1" t="s">
        <v>3950</v>
      </c>
      <c r="I844" s="10">
        <v>0</v>
      </c>
      <c r="J844" s="10">
        <v>0</v>
      </c>
      <c r="K844" s="10">
        <v>1</v>
      </c>
      <c r="L844" s="10">
        <v>0</v>
      </c>
      <c r="M844" s="1" t="s">
        <v>3255</v>
      </c>
      <c r="N844" s="1" t="s">
        <v>4872</v>
      </c>
      <c r="AM844" s="10" t="e">
        <f>IF(F844&lt;&gt;0,#REF!,0)</f>
        <v>#REF!</v>
      </c>
    </row>
    <row r="845" spans="1:39" x14ac:dyDescent="0.25">
      <c r="A845" s="1" t="s">
        <v>1987</v>
      </c>
      <c r="B845" s="1">
        <v>8</v>
      </c>
      <c r="C845" s="1">
        <v>135</v>
      </c>
      <c r="D845" s="1" t="s">
        <v>2012</v>
      </c>
      <c r="E845" s="1" t="s">
        <v>2013</v>
      </c>
      <c r="F845" s="8">
        <v>1</v>
      </c>
      <c r="G845" s="9">
        <v>1</v>
      </c>
      <c r="H845" s="1" t="s">
        <v>3254</v>
      </c>
      <c r="I845" s="10">
        <v>0.40050000000000002</v>
      </c>
      <c r="J845" s="10">
        <v>0</v>
      </c>
      <c r="K845" s="10">
        <v>0.769999981</v>
      </c>
      <c r="L845" s="10">
        <v>0.23000000400000001</v>
      </c>
      <c r="M845" s="1" t="s">
        <v>3260</v>
      </c>
      <c r="N845" s="1" t="s">
        <v>4873</v>
      </c>
      <c r="AM845" s="10" t="e">
        <f>IF(F845&lt;&gt;0,#REF!,0)</f>
        <v>#REF!</v>
      </c>
    </row>
    <row r="846" spans="1:39" x14ac:dyDescent="0.25">
      <c r="A846" s="1" t="s">
        <v>1987</v>
      </c>
      <c r="B846" s="1">
        <v>7</v>
      </c>
      <c r="C846" s="1">
        <v>118</v>
      </c>
      <c r="D846" s="1" t="s">
        <v>2016</v>
      </c>
      <c r="E846" s="1" t="s">
        <v>2017</v>
      </c>
      <c r="F846" s="8">
        <v>1</v>
      </c>
      <c r="G846" s="9">
        <v>1</v>
      </c>
      <c r="H846" s="1" t="s">
        <v>3950</v>
      </c>
      <c r="I846" s="10">
        <v>0</v>
      </c>
      <c r="J846" s="10">
        <v>0</v>
      </c>
      <c r="K846" s="10">
        <v>1</v>
      </c>
      <c r="L846" s="10">
        <v>0</v>
      </c>
      <c r="M846" s="1" t="s">
        <v>3255</v>
      </c>
      <c r="N846" s="1" t="s">
        <v>4874</v>
      </c>
      <c r="AM846" s="10" t="e">
        <f>IF(F846&lt;&gt;0,#REF!,0)</f>
        <v>#REF!</v>
      </c>
    </row>
    <row r="847" spans="1:39" x14ac:dyDescent="0.25">
      <c r="A847" s="1" t="s">
        <v>1987</v>
      </c>
      <c r="B847" s="1">
        <v>5</v>
      </c>
      <c r="C847" s="1">
        <v>66</v>
      </c>
      <c r="D847" s="1" t="s">
        <v>2020</v>
      </c>
      <c r="E847" s="1" t="s">
        <v>2021</v>
      </c>
      <c r="F847" s="8">
        <v>1</v>
      </c>
      <c r="G847" s="9">
        <v>1</v>
      </c>
      <c r="H847" s="1" t="s">
        <v>3950</v>
      </c>
      <c r="I847" s="10">
        <v>0.27320000500000002</v>
      </c>
      <c r="J847" s="10">
        <v>0.13300000100000001</v>
      </c>
      <c r="K847" s="10">
        <v>0.60600000600000004</v>
      </c>
      <c r="L847" s="10">
        <v>0.26100000699999998</v>
      </c>
      <c r="M847" s="1" t="s">
        <v>3304</v>
      </c>
      <c r="N847" s="1" t="s">
        <v>4875</v>
      </c>
      <c r="AM847" s="10" t="e">
        <f>IF(F847&lt;&gt;0,#REF!,0)</f>
        <v>#REF!</v>
      </c>
    </row>
    <row r="848" spans="1:39" x14ac:dyDescent="0.25">
      <c r="A848" s="1" t="s">
        <v>1987</v>
      </c>
      <c r="B848" s="1">
        <v>5</v>
      </c>
      <c r="C848" s="1">
        <v>60</v>
      </c>
      <c r="D848" s="1" t="s">
        <v>2022</v>
      </c>
      <c r="E848" s="1" t="s">
        <v>2023</v>
      </c>
      <c r="F848" s="8">
        <v>1</v>
      </c>
      <c r="G848" s="9">
        <v>1</v>
      </c>
      <c r="H848" s="1" t="s">
        <v>3950</v>
      </c>
      <c r="I848" s="10">
        <v>0.85159999099999995</v>
      </c>
      <c r="J848" s="10">
        <v>0</v>
      </c>
      <c r="K848" s="10">
        <v>0.56999999300000004</v>
      </c>
      <c r="L848" s="10">
        <v>0.43000000700000002</v>
      </c>
      <c r="M848" s="1" t="s">
        <v>3260</v>
      </c>
      <c r="N848" s="1" t="s">
        <v>4876</v>
      </c>
      <c r="AM848" s="10" t="e">
        <f>IF(F848&lt;&gt;0,#REF!,0)</f>
        <v>#REF!</v>
      </c>
    </row>
    <row r="849" spans="1:39" x14ac:dyDescent="0.25">
      <c r="A849" s="1" t="s">
        <v>1987</v>
      </c>
      <c r="B849" s="1">
        <v>11</v>
      </c>
      <c r="C849" s="1">
        <v>234</v>
      </c>
      <c r="D849" s="1" t="s">
        <v>2024</v>
      </c>
      <c r="E849" s="1" t="s">
        <v>2025</v>
      </c>
      <c r="F849" s="8">
        <v>1</v>
      </c>
      <c r="G849" s="9">
        <v>1</v>
      </c>
      <c r="H849" s="1" t="s">
        <v>3950</v>
      </c>
      <c r="I849" s="10">
        <v>0.65969997599999997</v>
      </c>
      <c r="J849" s="10">
        <v>7.4000000999999996E-2</v>
      </c>
      <c r="K849" s="10">
        <v>0.72000002900000004</v>
      </c>
      <c r="L849" s="10">
        <v>0.20599999999999999</v>
      </c>
      <c r="M849" s="1" t="s">
        <v>3304</v>
      </c>
      <c r="N849" s="1" t="s">
        <v>4877</v>
      </c>
      <c r="AM849" s="10" t="e">
        <f>IF(F849&lt;&gt;0,#REF!,0)</f>
        <v>#REF!</v>
      </c>
    </row>
    <row r="850" spans="1:39" x14ac:dyDescent="0.25">
      <c r="A850" s="1" t="s">
        <v>1987</v>
      </c>
      <c r="B850" s="1">
        <v>5</v>
      </c>
      <c r="C850" s="1">
        <v>64</v>
      </c>
      <c r="D850" s="1" t="s">
        <v>2026</v>
      </c>
      <c r="E850" s="1" t="s">
        <v>2027</v>
      </c>
      <c r="F850" s="8">
        <v>1</v>
      </c>
      <c r="G850" s="9">
        <v>1</v>
      </c>
      <c r="H850" s="1" t="s">
        <v>3950</v>
      </c>
      <c r="I850" s="10">
        <v>0.271600008</v>
      </c>
      <c r="J850" s="10">
        <v>0</v>
      </c>
      <c r="K850" s="10">
        <v>0.896000028</v>
      </c>
      <c r="L850" s="10">
        <v>0.10400000199999999</v>
      </c>
      <c r="M850" s="1" t="s">
        <v>3260</v>
      </c>
      <c r="N850" s="1" t="s">
        <v>4878</v>
      </c>
      <c r="AM850" s="10" t="e">
        <f>IF(F850&lt;&gt;0,#REF!,0)</f>
        <v>#REF!</v>
      </c>
    </row>
    <row r="851" spans="1:39" x14ac:dyDescent="0.25">
      <c r="A851" s="1" t="s">
        <v>1987</v>
      </c>
      <c r="B851" s="1">
        <v>6</v>
      </c>
      <c r="C851" s="1">
        <v>69</v>
      </c>
      <c r="D851" s="1" t="s">
        <v>4879</v>
      </c>
      <c r="E851" s="1" t="s">
        <v>4880</v>
      </c>
      <c r="F851" s="8">
        <v>1</v>
      </c>
      <c r="G851" s="9">
        <v>1</v>
      </c>
      <c r="H851" s="1" t="s">
        <v>3254</v>
      </c>
      <c r="I851" s="10">
        <v>0.75639998900000005</v>
      </c>
      <c r="J851" s="10">
        <v>2.6000000999999998E-2</v>
      </c>
      <c r="K851" s="10">
        <v>0.83999997400000004</v>
      </c>
      <c r="L851" s="10">
        <v>0.13300000100000001</v>
      </c>
      <c r="M851" s="1" t="s">
        <v>3260</v>
      </c>
      <c r="N851" s="1" t="s">
        <v>4881</v>
      </c>
      <c r="AM851" s="10" t="e">
        <f>IF(F851&lt;&gt;0,#REF!,0)</f>
        <v>#REF!</v>
      </c>
    </row>
    <row r="852" spans="1:39" x14ac:dyDescent="0.25">
      <c r="A852" s="1" t="s">
        <v>1987</v>
      </c>
      <c r="B852" s="1">
        <v>4</v>
      </c>
      <c r="C852" s="1">
        <v>41</v>
      </c>
      <c r="D852" s="1" t="s">
        <v>4882</v>
      </c>
      <c r="E852" s="1" t="s">
        <v>4883</v>
      </c>
      <c r="F852" s="8">
        <v>1</v>
      </c>
      <c r="G852" s="9">
        <v>1</v>
      </c>
      <c r="H852" s="1" t="s">
        <v>3254</v>
      </c>
      <c r="I852" s="10">
        <v>-0.128000006</v>
      </c>
      <c r="J852" s="10">
        <v>3.4000002000000001E-2</v>
      </c>
      <c r="K852" s="10">
        <v>0.96600002100000004</v>
      </c>
      <c r="L852" s="10">
        <v>0</v>
      </c>
      <c r="M852" s="1" t="s">
        <v>3255</v>
      </c>
      <c r="N852" s="1" t="s">
        <v>4884</v>
      </c>
      <c r="AM852" s="10" t="e">
        <f>IF(F852&lt;&gt;0,#REF!,0)</f>
        <v>#REF!</v>
      </c>
    </row>
    <row r="853" spans="1:39" x14ac:dyDescent="0.25">
      <c r="A853" s="11" t="s">
        <v>1987</v>
      </c>
      <c r="B853" s="11">
        <v>5</v>
      </c>
      <c r="C853" s="11">
        <v>50</v>
      </c>
      <c r="D853" s="11" t="s">
        <v>4885</v>
      </c>
      <c r="E853" s="11" t="s">
        <v>4886</v>
      </c>
      <c r="F853" s="12">
        <v>1</v>
      </c>
      <c r="G853" s="12">
        <v>1</v>
      </c>
      <c r="H853" s="11" t="s">
        <v>3254</v>
      </c>
      <c r="I853" s="13">
        <v>0.499500006</v>
      </c>
      <c r="J853" s="13">
        <v>0</v>
      </c>
      <c r="K853" s="13">
        <v>0.93300002800000004</v>
      </c>
      <c r="L853" s="13">
        <v>6.7000002000000003E-2</v>
      </c>
      <c r="M853" s="11" t="s">
        <v>3255</v>
      </c>
      <c r="N853" s="11" t="s">
        <v>4887</v>
      </c>
      <c r="AM853" s="10" t="e">
        <f>IF(F853&lt;&gt;0,#REF!,0)</f>
        <v>#REF!</v>
      </c>
    </row>
    <row r="854" spans="1:39" x14ac:dyDescent="0.25">
      <c r="A854" s="1" t="s">
        <v>1987</v>
      </c>
      <c r="B854" s="1">
        <v>11</v>
      </c>
      <c r="C854" s="1">
        <v>237</v>
      </c>
      <c r="D854" s="1" t="s">
        <v>2046</v>
      </c>
      <c r="E854" s="1" t="s">
        <v>2047</v>
      </c>
      <c r="F854" s="8">
        <v>1</v>
      </c>
      <c r="G854" s="9">
        <v>1</v>
      </c>
      <c r="H854" s="1" t="s">
        <v>3950</v>
      </c>
      <c r="I854" s="10">
        <v>0.420100003</v>
      </c>
      <c r="J854" s="10">
        <v>4.8999999000000002E-2</v>
      </c>
      <c r="K854" s="10">
        <v>0.81199997700000004</v>
      </c>
      <c r="L854" s="10">
        <v>0.13899999900000001</v>
      </c>
      <c r="M854" s="1" t="s">
        <v>3260</v>
      </c>
      <c r="N854" s="1" t="s">
        <v>4888</v>
      </c>
      <c r="AM854" s="10" t="e">
        <f>IF(F854&lt;&gt;0,#REF!,0)</f>
        <v>#REF!</v>
      </c>
    </row>
    <row r="855" spans="1:39" x14ac:dyDescent="0.25">
      <c r="A855" s="1" t="s">
        <v>1987</v>
      </c>
      <c r="B855" s="1">
        <v>5</v>
      </c>
      <c r="C855" s="1">
        <v>51</v>
      </c>
      <c r="D855" s="1" t="s">
        <v>2048</v>
      </c>
      <c r="E855" s="1" t="s">
        <v>2049</v>
      </c>
      <c r="F855" s="8">
        <v>1</v>
      </c>
      <c r="G855" s="9">
        <v>1</v>
      </c>
      <c r="H855" s="1" t="s">
        <v>3950</v>
      </c>
      <c r="I855" s="10">
        <v>0.20229999700000001</v>
      </c>
      <c r="J855" s="10">
        <v>0</v>
      </c>
      <c r="K855" s="10">
        <v>0.926999986</v>
      </c>
      <c r="L855" s="10">
        <v>7.2999998999999996E-2</v>
      </c>
      <c r="M855" s="1" t="s">
        <v>3255</v>
      </c>
      <c r="N855" s="1" t="s">
        <v>4889</v>
      </c>
      <c r="AM855" s="10" t="e">
        <f>IF(F855&lt;&gt;0,#REF!,0)</f>
        <v>#REF!</v>
      </c>
    </row>
    <row r="856" spans="1:39" x14ac:dyDescent="0.25">
      <c r="A856" s="1" t="s">
        <v>1987</v>
      </c>
      <c r="B856" s="1">
        <v>2</v>
      </c>
      <c r="C856" s="1">
        <v>21</v>
      </c>
      <c r="D856" s="1" t="s">
        <v>2052</v>
      </c>
      <c r="E856" s="1" t="s">
        <v>2053</v>
      </c>
      <c r="F856" s="8">
        <v>1</v>
      </c>
      <c r="G856" s="9">
        <v>1</v>
      </c>
      <c r="H856" s="1" t="s">
        <v>3254</v>
      </c>
      <c r="I856" s="10">
        <v>0</v>
      </c>
      <c r="J856" s="10">
        <v>0</v>
      </c>
      <c r="K856" s="10">
        <v>1</v>
      </c>
      <c r="L856" s="10">
        <v>0</v>
      </c>
      <c r="M856" s="1" t="s">
        <v>3255</v>
      </c>
      <c r="N856" s="1" t="s">
        <v>4890</v>
      </c>
      <c r="AM856" s="10" t="e">
        <f>IF(F856&lt;&gt;0,#REF!,0)</f>
        <v>#REF!</v>
      </c>
    </row>
    <row r="857" spans="1:39" x14ac:dyDescent="0.25">
      <c r="A857" s="1" t="s">
        <v>1987</v>
      </c>
      <c r="B857" s="1">
        <v>5</v>
      </c>
      <c r="C857" s="1">
        <v>54</v>
      </c>
      <c r="D857" s="1" t="s">
        <v>4891</v>
      </c>
      <c r="E857" s="1" t="s">
        <v>4892</v>
      </c>
      <c r="F857" s="8">
        <v>1</v>
      </c>
      <c r="G857" s="9">
        <v>1</v>
      </c>
      <c r="H857" s="1" t="s">
        <v>3254</v>
      </c>
      <c r="I857" s="10">
        <v>0.88510000700000002</v>
      </c>
      <c r="J857" s="10">
        <v>0</v>
      </c>
      <c r="K857" s="10">
        <v>0.72699999800000004</v>
      </c>
      <c r="L857" s="10">
        <v>0.27300000200000002</v>
      </c>
      <c r="M857" s="1" t="s">
        <v>3260</v>
      </c>
      <c r="N857" s="1" t="s">
        <v>4893</v>
      </c>
      <c r="AM857" s="10" t="e">
        <f>IF(F857&lt;&gt;0,#REF!,0)</f>
        <v>#REF!</v>
      </c>
    </row>
    <row r="858" spans="1:39" x14ac:dyDescent="0.25">
      <c r="A858" s="1" t="s">
        <v>1987</v>
      </c>
      <c r="B858" s="1">
        <v>8</v>
      </c>
      <c r="C858" s="1">
        <v>138</v>
      </c>
      <c r="D858" s="1" t="s">
        <v>2060</v>
      </c>
      <c r="E858" s="1" t="s">
        <v>2061</v>
      </c>
      <c r="F858" s="8">
        <v>1</v>
      </c>
      <c r="G858" s="9">
        <v>1</v>
      </c>
      <c r="H858" s="1" t="s">
        <v>3950</v>
      </c>
      <c r="I858" s="10">
        <v>-0.128000006</v>
      </c>
      <c r="J858" s="10">
        <v>0.14300000700000001</v>
      </c>
      <c r="K858" s="10">
        <v>0.85699999299999996</v>
      </c>
      <c r="L858" s="10">
        <v>0</v>
      </c>
      <c r="M858" s="1" t="s">
        <v>3255</v>
      </c>
      <c r="N858" s="1" t="s">
        <v>4894</v>
      </c>
      <c r="AM858" s="10" t="e">
        <f>IF(F858&lt;&gt;0,#REF!,0)</f>
        <v>#REF!</v>
      </c>
    </row>
    <row r="859" spans="1:39" x14ac:dyDescent="0.25">
      <c r="A859" s="1" t="s">
        <v>1987</v>
      </c>
      <c r="B859" s="1">
        <v>5</v>
      </c>
      <c r="C859" s="1">
        <v>62</v>
      </c>
      <c r="D859" s="1" t="s">
        <v>2068</v>
      </c>
      <c r="E859" s="1" t="s">
        <v>2069</v>
      </c>
      <c r="F859" s="8">
        <v>1</v>
      </c>
      <c r="G859" s="9">
        <v>1</v>
      </c>
      <c r="H859" s="1" t="s">
        <v>3950</v>
      </c>
      <c r="I859" s="10">
        <v>-0.128000006</v>
      </c>
      <c r="J859" s="10">
        <v>0.10299999999999999</v>
      </c>
      <c r="K859" s="10">
        <v>0.89700001500000004</v>
      </c>
      <c r="L859" s="10">
        <v>0</v>
      </c>
      <c r="M859" s="1" t="s">
        <v>3304</v>
      </c>
      <c r="N859" s="1" t="s">
        <v>4895</v>
      </c>
      <c r="AM859" s="10" t="e">
        <f>IF(F859&lt;&gt;0,#REF!,0)</f>
        <v>#REF!</v>
      </c>
    </row>
    <row r="860" spans="1:39" x14ac:dyDescent="0.25">
      <c r="A860" s="1" t="s">
        <v>1987</v>
      </c>
      <c r="B860" s="1">
        <v>5</v>
      </c>
      <c r="C860" s="1">
        <v>47</v>
      </c>
      <c r="D860" s="1" t="s">
        <v>2070</v>
      </c>
      <c r="E860" s="1" t="s">
        <v>2071</v>
      </c>
      <c r="F860" s="8">
        <v>1</v>
      </c>
      <c r="G860" s="9">
        <v>1</v>
      </c>
      <c r="H860" s="1" t="s">
        <v>3254</v>
      </c>
      <c r="I860" s="10">
        <v>0.62489998300000005</v>
      </c>
      <c r="J860" s="10">
        <v>8.9000001999999995E-2</v>
      </c>
      <c r="K860" s="10">
        <v>0.670000017</v>
      </c>
      <c r="L860" s="10">
        <v>0.24099999699999999</v>
      </c>
      <c r="M860" s="1" t="s">
        <v>3304</v>
      </c>
      <c r="N860" s="1" t="s">
        <v>4896</v>
      </c>
      <c r="AM860" s="10" t="e">
        <f>IF(F860&lt;&gt;0,#REF!,0)</f>
        <v>#REF!</v>
      </c>
    </row>
    <row r="861" spans="1:39" x14ac:dyDescent="0.25">
      <c r="A861" s="1" t="s">
        <v>1987</v>
      </c>
      <c r="B861" s="1">
        <v>4</v>
      </c>
      <c r="C861" s="1">
        <v>33</v>
      </c>
      <c r="D861" s="1" t="s">
        <v>2074</v>
      </c>
      <c r="E861" s="1" t="s">
        <v>2075</v>
      </c>
      <c r="F861" s="8">
        <v>1</v>
      </c>
      <c r="G861" s="9">
        <v>1</v>
      </c>
      <c r="H861" s="1" t="s">
        <v>3254</v>
      </c>
      <c r="I861" s="10">
        <v>0.102700002</v>
      </c>
      <c r="J861" s="10">
        <v>0.101000004</v>
      </c>
      <c r="K861" s="10">
        <v>0.78399997899999996</v>
      </c>
      <c r="L861" s="10">
        <v>0.114</v>
      </c>
      <c r="M861" s="1" t="s">
        <v>3255</v>
      </c>
      <c r="N861" s="1" t="s">
        <v>4897</v>
      </c>
      <c r="AM861" s="10" t="e">
        <f>IF(F861&lt;&gt;0,#REF!,0)</f>
        <v>#REF!</v>
      </c>
    </row>
    <row r="862" spans="1:39" x14ac:dyDescent="0.25">
      <c r="A862" s="1" t="s">
        <v>1987</v>
      </c>
      <c r="B862" s="1">
        <v>11</v>
      </c>
      <c r="C862" s="1">
        <v>239</v>
      </c>
      <c r="D862" s="1" t="s">
        <v>2080</v>
      </c>
      <c r="E862" s="1" t="s">
        <v>2081</v>
      </c>
      <c r="F862" s="8">
        <v>1</v>
      </c>
      <c r="G862" s="9">
        <v>1</v>
      </c>
      <c r="H862" s="1" t="s">
        <v>3950</v>
      </c>
      <c r="I862" s="10">
        <v>0</v>
      </c>
      <c r="J862" s="10">
        <v>0</v>
      </c>
      <c r="K862" s="10">
        <v>1</v>
      </c>
      <c r="L862" s="10">
        <v>0</v>
      </c>
      <c r="M862" s="1" t="s">
        <v>3255</v>
      </c>
      <c r="N862" s="1" t="s">
        <v>4898</v>
      </c>
      <c r="AM862" s="10" t="e">
        <f>IF(F862&lt;&gt;0,#REF!,0)</f>
        <v>#REF!</v>
      </c>
    </row>
    <row r="863" spans="1:39" x14ac:dyDescent="0.25">
      <c r="A863" s="1" t="s">
        <v>1987</v>
      </c>
      <c r="B863" s="1">
        <v>4</v>
      </c>
      <c r="C863" s="1">
        <v>36</v>
      </c>
      <c r="D863" s="1" t="s">
        <v>4899</v>
      </c>
      <c r="E863" s="1" t="s">
        <v>4900</v>
      </c>
      <c r="F863" s="8">
        <v>1</v>
      </c>
      <c r="G863" s="9">
        <v>1</v>
      </c>
      <c r="H863" s="1" t="s">
        <v>3254</v>
      </c>
      <c r="I863" s="10">
        <v>0.25</v>
      </c>
      <c r="J863" s="10">
        <v>5.7999997999999997E-2</v>
      </c>
      <c r="K863" s="10">
        <v>0.82899999599999996</v>
      </c>
      <c r="L863" s="10">
        <v>0.112999998</v>
      </c>
      <c r="M863" s="1" t="s">
        <v>3260</v>
      </c>
      <c r="N863" s="1" t="s">
        <v>4901</v>
      </c>
      <c r="AM863" s="10" t="e">
        <f>IF(F863&lt;&gt;0,#REF!,0)</f>
        <v>#REF!</v>
      </c>
    </row>
    <row r="864" spans="1:39" x14ac:dyDescent="0.25">
      <c r="A864" s="1" t="s">
        <v>1987</v>
      </c>
      <c r="B864" s="1">
        <v>8</v>
      </c>
      <c r="C864" s="1">
        <v>133</v>
      </c>
      <c r="D864" s="1" t="s">
        <v>2086</v>
      </c>
      <c r="E864" s="1" t="s">
        <v>2087</v>
      </c>
      <c r="F864" s="8">
        <v>1</v>
      </c>
      <c r="G864" s="9">
        <v>1</v>
      </c>
      <c r="H864" s="1" t="s">
        <v>3950</v>
      </c>
      <c r="I864" s="10">
        <v>0.128000006</v>
      </c>
      <c r="J864" s="10">
        <v>9.3000001999999998E-2</v>
      </c>
      <c r="K864" s="10">
        <v>0.74900001299999996</v>
      </c>
      <c r="L864" s="10">
        <v>0.15899999400000001</v>
      </c>
      <c r="M864" s="1" t="s">
        <v>3255</v>
      </c>
      <c r="N864" s="1" t="s">
        <v>4902</v>
      </c>
      <c r="AM864" s="10" t="e">
        <f>IF(F864&lt;&gt;0,#REF!,0)</f>
        <v>#REF!</v>
      </c>
    </row>
    <row r="865" spans="1:39" x14ac:dyDescent="0.25">
      <c r="A865" s="1" t="s">
        <v>1987</v>
      </c>
      <c r="B865" s="1">
        <v>11</v>
      </c>
      <c r="C865" s="1">
        <v>241</v>
      </c>
      <c r="D865" s="1" t="s">
        <v>2094</v>
      </c>
      <c r="E865" s="1" t="s">
        <v>2095</v>
      </c>
      <c r="F865" s="8">
        <v>1</v>
      </c>
      <c r="G865" s="9">
        <v>1</v>
      </c>
      <c r="H865" s="1" t="s">
        <v>3254</v>
      </c>
      <c r="I865" s="10">
        <v>0.226300001</v>
      </c>
      <c r="J865" s="10">
        <v>0</v>
      </c>
      <c r="K865" s="10">
        <v>0.958999991</v>
      </c>
      <c r="L865" s="10">
        <v>4.1000001000000001E-2</v>
      </c>
      <c r="M865" s="1" t="s">
        <v>3255</v>
      </c>
      <c r="N865" s="1" t="s">
        <v>4903</v>
      </c>
      <c r="AM865" s="10" t="e">
        <f>IF(F865&lt;&gt;0,#REF!,0)</f>
        <v>#REF!</v>
      </c>
    </row>
    <row r="866" spans="1:39" x14ac:dyDescent="0.25">
      <c r="A866" s="1" t="s">
        <v>1987</v>
      </c>
      <c r="B866" s="1">
        <v>6</v>
      </c>
      <c r="C866" s="1">
        <v>71</v>
      </c>
      <c r="D866" s="1" t="s">
        <v>4904</v>
      </c>
      <c r="E866" s="1" t="s">
        <v>4905</v>
      </c>
      <c r="F866" s="8">
        <v>1</v>
      </c>
      <c r="G866" s="9">
        <v>1</v>
      </c>
      <c r="H866" s="1" t="s">
        <v>3950</v>
      </c>
      <c r="I866" s="10">
        <v>0</v>
      </c>
      <c r="J866" s="10">
        <v>0</v>
      </c>
      <c r="K866" s="10">
        <v>1</v>
      </c>
      <c r="L866" s="10">
        <v>0</v>
      </c>
      <c r="M866" s="1" t="s">
        <v>3255</v>
      </c>
      <c r="N866" s="1" t="s">
        <v>4906</v>
      </c>
      <c r="AM866" s="10" t="e">
        <f>IF(F866&lt;&gt;0,#REF!,0)</f>
        <v>#REF!</v>
      </c>
    </row>
    <row r="867" spans="1:39" x14ac:dyDescent="0.25">
      <c r="A867" s="1" t="s">
        <v>1987</v>
      </c>
      <c r="B867" s="1">
        <v>4</v>
      </c>
      <c r="C867" s="1">
        <v>42</v>
      </c>
      <c r="D867" s="1" t="s">
        <v>2114</v>
      </c>
      <c r="E867" s="1" t="s">
        <v>2115</v>
      </c>
      <c r="F867" s="8">
        <v>1</v>
      </c>
      <c r="G867" s="9">
        <v>1</v>
      </c>
      <c r="H867" s="1" t="s">
        <v>3950</v>
      </c>
      <c r="I867" s="10">
        <v>5.1600001999999999E-2</v>
      </c>
      <c r="J867" s="10">
        <v>0.16699999600000001</v>
      </c>
      <c r="K867" s="10">
        <v>0.702000022</v>
      </c>
      <c r="L867" s="10">
        <v>0.13199999900000001</v>
      </c>
      <c r="M867" s="1" t="s">
        <v>3255</v>
      </c>
      <c r="N867" s="1" t="s">
        <v>4907</v>
      </c>
      <c r="AM867" s="10" t="e">
        <f>IF(F867&lt;&gt;0,#REF!,0)</f>
        <v>#REF!</v>
      </c>
    </row>
    <row r="868" spans="1:39" x14ac:dyDescent="0.25">
      <c r="A868" s="1" t="s">
        <v>1987</v>
      </c>
      <c r="B868" s="1">
        <v>4</v>
      </c>
      <c r="C868" s="1">
        <v>44</v>
      </c>
      <c r="D868" s="1" t="s">
        <v>2118</v>
      </c>
      <c r="E868" s="1" t="s">
        <v>2119</v>
      </c>
      <c r="F868" s="8">
        <v>1</v>
      </c>
      <c r="G868" s="9">
        <v>1</v>
      </c>
      <c r="H868" s="1" t="s">
        <v>3950</v>
      </c>
      <c r="I868" s="10">
        <v>0.72689998099999997</v>
      </c>
      <c r="J868" s="10">
        <v>0</v>
      </c>
      <c r="K868" s="10">
        <v>0.74699997900000004</v>
      </c>
      <c r="L868" s="10">
        <v>0.25299999099999998</v>
      </c>
      <c r="M868" s="1" t="s">
        <v>3260</v>
      </c>
      <c r="N868" s="1" t="s">
        <v>4908</v>
      </c>
      <c r="AM868" s="10" t="e">
        <f>IF(F868&lt;&gt;0,#REF!,0)</f>
        <v>#REF!</v>
      </c>
    </row>
    <row r="869" spans="1:39" x14ac:dyDescent="0.25">
      <c r="A869" s="1" t="s">
        <v>1987</v>
      </c>
      <c r="B869" s="1">
        <v>3</v>
      </c>
      <c r="C869" s="1">
        <v>24</v>
      </c>
      <c r="D869" s="1" t="s">
        <v>4909</v>
      </c>
      <c r="E869" s="1" t="s">
        <v>4910</v>
      </c>
      <c r="F869" s="8">
        <v>1</v>
      </c>
      <c r="G869" s="9">
        <v>1</v>
      </c>
      <c r="H869" s="1" t="s">
        <v>3254</v>
      </c>
      <c r="I869" s="10">
        <v>0.49390000099999998</v>
      </c>
      <c r="J869" s="10">
        <v>5.7000000000000002E-2</v>
      </c>
      <c r="K869" s="10">
        <v>0.76300001100000003</v>
      </c>
      <c r="L869" s="10">
        <v>0.17900000499999999</v>
      </c>
      <c r="M869" s="1" t="s">
        <v>3255</v>
      </c>
      <c r="N869" s="1" t="s">
        <v>4911</v>
      </c>
      <c r="AM869" s="10" t="e">
        <f>IF(F869&lt;&gt;0,#REF!,0)</f>
        <v>#REF!</v>
      </c>
    </row>
    <row r="870" spans="1:39" x14ac:dyDescent="0.25">
      <c r="A870" s="1" t="s">
        <v>1987</v>
      </c>
      <c r="B870" s="1">
        <v>5</v>
      </c>
      <c r="C870" s="1">
        <v>49</v>
      </c>
      <c r="D870" s="1" t="s">
        <v>4912</v>
      </c>
      <c r="E870" s="1" t="s">
        <v>4913</v>
      </c>
      <c r="F870" s="8">
        <v>1</v>
      </c>
      <c r="G870" s="9">
        <v>1</v>
      </c>
      <c r="H870" s="1" t="s">
        <v>3950</v>
      </c>
      <c r="I870" s="10">
        <v>0.40050000000000002</v>
      </c>
      <c r="J870" s="10">
        <v>8.9000001999999995E-2</v>
      </c>
      <c r="K870" s="10">
        <v>0.77200001500000004</v>
      </c>
      <c r="L870" s="10">
        <v>0.13899999900000001</v>
      </c>
      <c r="M870" s="1" t="s">
        <v>3260</v>
      </c>
      <c r="N870" s="1" t="s">
        <v>4914</v>
      </c>
      <c r="AM870" s="10" t="e">
        <f>IF(F870&lt;&gt;0,#REF!,0)</f>
        <v>#REF!</v>
      </c>
    </row>
    <row r="871" spans="1:39" x14ac:dyDescent="0.25">
      <c r="A871" s="1" t="s">
        <v>1987</v>
      </c>
      <c r="B871" s="1">
        <v>2</v>
      </c>
      <c r="C871" s="1">
        <v>15</v>
      </c>
      <c r="D871" s="1" t="s">
        <v>1628</v>
      </c>
      <c r="E871" s="1" t="s">
        <v>1629</v>
      </c>
      <c r="F871" s="8">
        <v>1</v>
      </c>
      <c r="G871" s="9">
        <v>1</v>
      </c>
      <c r="H871" s="1" t="s">
        <v>3950</v>
      </c>
      <c r="I871" s="10">
        <v>0.49390000099999998</v>
      </c>
      <c r="J871" s="10">
        <v>0</v>
      </c>
      <c r="K871" s="10">
        <v>0.74099999699999997</v>
      </c>
      <c r="L871" s="10">
        <v>0.25900000299999998</v>
      </c>
      <c r="M871" s="1" t="s">
        <v>3255</v>
      </c>
      <c r="N871" s="1" t="s">
        <v>4915</v>
      </c>
      <c r="AM871" s="10" t="e">
        <f>IF(F871&lt;&gt;0,#REF!,0)</f>
        <v>#REF!</v>
      </c>
    </row>
    <row r="872" spans="1:39" x14ac:dyDescent="0.25">
      <c r="A872" s="1" t="s">
        <v>2126</v>
      </c>
      <c r="B872" s="1">
        <v>17</v>
      </c>
      <c r="C872" s="1">
        <v>521</v>
      </c>
      <c r="D872" s="1" t="s">
        <v>4916</v>
      </c>
      <c r="E872" s="1" t="s">
        <v>4917</v>
      </c>
      <c r="F872" s="8">
        <v>1</v>
      </c>
      <c r="G872" s="9">
        <v>1</v>
      </c>
      <c r="H872" s="1" t="s">
        <v>3950</v>
      </c>
      <c r="I872" s="10">
        <v>0.93599999</v>
      </c>
      <c r="J872" s="10">
        <v>3.7999999E-2</v>
      </c>
      <c r="K872" s="10">
        <v>0.512000024</v>
      </c>
      <c r="L872" s="10">
        <v>0.44999998800000002</v>
      </c>
      <c r="M872" s="1" t="s">
        <v>3260</v>
      </c>
      <c r="N872" s="1" t="s">
        <v>4918</v>
      </c>
      <c r="AM872" s="10" t="e">
        <f>IF(F872&lt;&gt;0,#REF!,0)</f>
        <v>#REF!</v>
      </c>
    </row>
    <row r="873" spans="1:39" x14ac:dyDescent="0.25">
      <c r="A873" s="1" t="s">
        <v>2126</v>
      </c>
      <c r="B873" s="1">
        <v>14</v>
      </c>
      <c r="C873" s="1">
        <v>411</v>
      </c>
      <c r="D873" s="1" t="s">
        <v>4919</v>
      </c>
      <c r="E873" s="1" t="s">
        <v>4920</v>
      </c>
      <c r="F873" s="8">
        <v>1</v>
      </c>
      <c r="G873" s="9">
        <v>1</v>
      </c>
      <c r="H873" s="1" t="s">
        <v>3254</v>
      </c>
      <c r="I873" s="10">
        <v>0.85909998399999998</v>
      </c>
      <c r="J873" s="10">
        <v>0</v>
      </c>
      <c r="K873" s="10">
        <v>0.73600000099999996</v>
      </c>
      <c r="L873" s="10">
        <v>0.26399999899999999</v>
      </c>
      <c r="M873" s="1" t="s">
        <v>3260</v>
      </c>
      <c r="N873" s="1" t="s">
        <v>4921</v>
      </c>
      <c r="AM873" s="10" t="e">
        <f>IF(F873&lt;&gt;0,#REF!,0)</f>
        <v>#REF!</v>
      </c>
    </row>
    <row r="874" spans="1:39" x14ac:dyDescent="0.25">
      <c r="A874" s="1" t="s">
        <v>2126</v>
      </c>
      <c r="B874" s="1">
        <v>14</v>
      </c>
      <c r="C874" s="1">
        <v>408</v>
      </c>
      <c r="D874" s="1" t="s">
        <v>2135</v>
      </c>
      <c r="E874" s="1" t="s">
        <v>2136</v>
      </c>
      <c r="F874" s="8">
        <v>1</v>
      </c>
      <c r="G874" s="9">
        <v>1</v>
      </c>
      <c r="H874" s="1" t="s">
        <v>3950</v>
      </c>
      <c r="I874" s="10">
        <v>0.51059997099999999</v>
      </c>
      <c r="J874" s="10">
        <v>0</v>
      </c>
      <c r="K874" s="10">
        <v>0.61900001800000004</v>
      </c>
      <c r="L874" s="10">
        <v>0.381000012</v>
      </c>
      <c r="M874" s="1" t="s">
        <v>3260</v>
      </c>
      <c r="N874" s="1" t="s">
        <v>4922</v>
      </c>
      <c r="AM874" s="10" t="e">
        <f>IF(F874&lt;&gt;0,#REF!,0)</f>
        <v>#REF!</v>
      </c>
    </row>
    <row r="875" spans="1:39" x14ac:dyDescent="0.25">
      <c r="A875" s="1" t="s">
        <v>2126</v>
      </c>
      <c r="B875" s="1">
        <v>17</v>
      </c>
      <c r="C875" s="1">
        <v>508</v>
      </c>
      <c r="D875" s="1" t="s">
        <v>2137</v>
      </c>
      <c r="E875" s="1" t="s">
        <v>2138</v>
      </c>
      <c r="F875" s="8">
        <v>1</v>
      </c>
      <c r="G875" s="9">
        <v>1</v>
      </c>
      <c r="H875" s="1" t="s">
        <v>3950</v>
      </c>
      <c r="I875" s="10">
        <v>0</v>
      </c>
      <c r="J875" s="10">
        <v>0</v>
      </c>
      <c r="K875" s="10">
        <v>1</v>
      </c>
      <c r="L875" s="10">
        <v>0</v>
      </c>
      <c r="M875" s="1" t="s">
        <v>3255</v>
      </c>
      <c r="N875" s="1" t="s">
        <v>4923</v>
      </c>
      <c r="AM875" s="10" t="e">
        <f>IF(F875&lt;&gt;0,#REF!,0)</f>
        <v>#REF!</v>
      </c>
    </row>
    <row r="876" spans="1:39" x14ac:dyDescent="0.25">
      <c r="A876" s="1" t="s">
        <v>2126</v>
      </c>
      <c r="B876" s="1">
        <v>6</v>
      </c>
      <c r="C876" s="1">
        <v>95</v>
      </c>
      <c r="D876" s="1" t="s">
        <v>2145</v>
      </c>
      <c r="E876" s="1" t="s">
        <v>2146</v>
      </c>
      <c r="F876" s="8">
        <v>1</v>
      </c>
      <c r="G876" s="9">
        <v>1</v>
      </c>
      <c r="H876" s="1" t="s">
        <v>3254</v>
      </c>
      <c r="I876" s="10">
        <v>0.70029997799999999</v>
      </c>
      <c r="J876" s="10">
        <v>0</v>
      </c>
      <c r="K876" s="10">
        <v>0.82499998799999996</v>
      </c>
      <c r="L876" s="10">
        <v>0.17499999699999999</v>
      </c>
      <c r="M876" s="1" t="s">
        <v>3260</v>
      </c>
      <c r="N876" s="1" t="s">
        <v>4924</v>
      </c>
      <c r="AM876" s="10" t="e">
        <f>IF(F876&lt;&gt;0,#REF!,0)</f>
        <v>#REF!</v>
      </c>
    </row>
    <row r="877" spans="1:39" x14ac:dyDescent="0.25">
      <c r="A877" s="1" t="s">
        <v>2126</v>
      </c>
      <c r="B877" s="1">
        <v>16</v>
      </c>
      <c r="C877" s="1">
        <v>505</v>
      </c>
      <c r="D877" s="1" t="s">
        <v>2147</v>
      </c>
      <c r="E877" s="1" t="s">
        <v>2148</v>
      </c>
      <c r="F877" s="8">
        <v>1</v>
      </c>
      <c r="G877" s="9">
        <v>1</v>
      </c>
      <c r="H877" s="1" t="s">
        <v>3950</v>
      </c>
      <c r="I877" s="10">
        <v>0.84810000699999999</v>
      </c>
      <c r="J877" s="10">
        <v>0</v>
      </c>
      <c r="K877" s="10">
        <v>0.69099998500000004</v>
      </c>
      <c r="L877" s="10">
        <v>0.30899998499999998</v>
      </c>
      <c r="M877" s="1" t="s">
        <v>3260</v>
      </c>
      <c r="N877" s="1" t="s">
        <v>4925</v>
      </c>
      <c r="AM877" s="10" t="e">
        <f>IF(F877&lt;&gt;0,#REF!,0)</f>
        <v>#REF!</v>
      </c>
    </row>
    <row r="878" spans="1:39" x14ac:dyDescent="0.25">
      <c r="A878" s="1" t="s">
        <v>2126</v>
      </c>
      <c r="B878" s="1">
        <v>16</v>
      </c>
      <c r="C878" s="1">
        <v>504</v>
      </c>
      <c r="D878" s="1" t="s">
        <v>4926</v>
      </c>
      <c r="E878" s="1" t="s">
        <v>4927</v>
      </c>
      <c r="F878" s="8">
        <v>1</v>
      </c>
      <c r="G878" s="9">
        <v>1</v>
      </c>
      <c r="H878" s="1" t="s">
        <v>3950</v>
      </c>
      <c r="I878" s="10">
        <v>0.91689997899999998</v>
      </c>
      <c r="J878" s="10">
        <v>0</v>
      </c>
      <c r="K878" s="10">
        <v>0.60699999299999996</v>
      </c>
      <c r="L878" s="10">
        <v>0.39300000699999998</v>
      </c>
      <c r="M878" s="1" t="s">
        <v>3260</v>
      </c>
      <c r="N878" s="1" t="s">
        <v>4928</v>
      </c>
      <c r="AM878" s="10" t="e">
        <f>IF(F878&lt;&gt;0,#REF!,0)</f>
        <v>#REF!</v>
      </c>
    </row>
    <row r="879" spans="1:39" x14ac:dyDescent="0.25">
      <c r="A879" s="1" t="s">
        <v>2126</v>
      </c>
      <c r="B879" s="1">
        <v>16</v>
      </c>
      <c r="C879" s="1">
        <v>501</v>
      </c>
      <c r="D879" s="1" t="s">
        <v>2153</v>
      </c>
      <c r="E879" s="1" t="s">
        <v>2154</v>
      </c>
      <c r="F879" s="8">
        <v>1</v>
      </c>
      <c r="G879" s="9">
        <v>1</v>
      </c>
      <c r="H879" s="1" t="s">
        <v>3254</v>
      </c>
      <c r="I879" s="10">
        <v>0.80739998800000001</v>
      </c>
      <c r="J879" s="10">
        <v>0</v>
      </c>
      <c r="K879" s="10">
        <v>0.72100001599999997</v>
      </c>
      <c r="L879" s="10">
        <v>0.27900001400000002</v>
      </c>
      <c r="M879" s="1" t="s">
        <v>3260</v>
      </c>
      <c r="N879" s="1" t="s">
        <v>4929</v>
      </c>
      <c r="AM879" s="10" t="e">
        <f>IF(F879&lt;&gt;0,#REF!,0)</f>
        <v>#REF!</v>
      </c>
    </row>
    <row r="880" spans="1:39" x14ac:dyDescent="0.25">
      <c r="A880" s="1" t="s">
        <v>2126</v>
      </c>
      <c r="B880" s="1">
        <v>13</v>
      </c>
      <c r="C880" s="1">
        <v>368</v>
      </c>
      <c r="D880" s="1" t="s">
        <v>2157</v>
      </c>
      <c r="E880" s="1" t="s">
        <v>2158</v>
      </c>
      <c r="F880" s="8">
        <v>1</v>
      </c>
      <c r="G880" s="9">
        <v>1</v>
      </c>
      <c r="H880" s="1" t="s">
        <v>3950</v>
      </c>
      <c r="I880" s="10">
        <v>0.59939998400000005</v>
      </c>
      <c r="J880" s="10">
        <v>0</v>
      </c>
      <c r="K880" s="10">
        <v>0.69199997199999996</v>
      </c>
      <c r="L880" s="10">
        <v>0.307999998</v>
      </c>
      <c r="M880" s="1" t="s">
        <v>3255</v>
      </c>
      <c r="N880" s="1" t="s">
        <v>4930</v>
      </c>
      <c r="AM880" s="10" t="e">
        <f>IF(F880&lt;&gt;0,#REF!,0)</f>
        <v>#REF!</v>
      </c>
    </row>
    <row r="881" spans="1:39" x14ac:dyDescent="0.25">
      <c r="A881" s="1" t="s">
        <v>2126</v>
      </c>
      <c r="B881" s="1">
        <v>15</v>
      </c>
      <c r="C881" s="1">
        <v>442</v>
      </c>
      <c r="D881" s="1" t="s">
        <v>2159</v>
      </c>
      <c r="E881" s="1" t="s">
        <v>2160</v>
      </c>
      <c r="F881" s="8">
        <v>1</v>
      </c>
      <c r="G881" s="9">
        <v>1</v>
      </c>
      <c r="H881" s="1" t="s">
        <v>3950</v>
      </c>
      <c r="I881" s="10">
        <v>0.36120000499999999</v>
      </c>
      <c r="J881" s="10">
        <v>0</v>
      </c>
      <c r="K881" s="10">
        <v>0.838999987</v>
      </c>
      <c r="L881" s="10">
        <v>0.16099999800000001</v>
      </c>
      <c r="M881" s="1" t="s">
        <v>3260</v>
      </c>
      <c r="N881" s="1" t="s">
        <v>4931</v>
      </c>
      <c r="AM881" s="10" t="e">
        <f>IF(F881&lt;&gt;0,#REF!,0)</f>
        <v>#REF!</v>
      </c>
    </row>
    <row r="882" spans="1:39" x14ac:dyDescent="0.25">
      <c r="A882" s="1" t="s">
        <v>2126</v>
      </c>
      <c r="B882" s="1">
        <v>16</v>
      </c>
      <c r="C882" s="1">
        <v>506</v>
      </c>
      <c r="D882" s="1" t="s">
        <v>2161</v>
      </c>
      <c r="E882" s="1" t="s">
        <v>2162</v>
      </c>
      <c r="F882" s="8">
        <v>1</v>
      </c>
      <c r="G882" s="9">
        <v>1</v>
      </c>
      <c r="H882" s="1" t="s">
        <v>3950</v>
      </c>
      <c r="I882" s="10">
        <v>0.27320000500000002</v>
      </c>
      <c r="J882" s="10">
        <v>0</v>
      </c>
      <c r="K882" s="10">
        <v>0.90899997899999996</v>
      </c>
      <c r="L882" s="10">
        <v>9.0999997999999999E-2</v>
      </c>
      <c r="M882" s="1" t="s">
        <v>3255</v>
      </c>
      <c r="N882" s="1" t="s">
        <v>4932</v>
      </c>
      <c r="AM882" s="10" t="e">
        <f>IF(F882&lt;&gt;0,#REF!,0)</f>
        <v>#REF!</v>
      </c>
    </row>
    <row r="883" spans="1:39" x14ac:dyDescent="0.25">
      <c r="A883" s="1" t="s">
        <v>2126</v>
      </c>
      <c r="B883" s="1">
        <v>16</v>
      </c>
      <c r="C883" s="1">
        <v>500</v>
      </c>
      <c r="D883" s="1" t="s">
        <v>2165</v>
      </c>
      <c r="E883" s="1" t="s">
        <v>2166</v>
      </c>
      <c r="F883" s="8">
        <v>1</v>
      </c>
      <c r="G883" s="9">
        <v>1</v>
      </c>
      <c r="H883" s="1" t="s">
        <v>3950</v>
      </c>
      <c r="I883" s="10">
        <v>0.51059997099999999</v>
      </c>
      <c r="J883" s="10">
        <v>0</v>
      </c>
      <c r="K883" s="10">
        <v>0.80699998100000003</v>
      </c>
      <c r="L883" s="10">
        <v>0.193000004</v>
      </c>
      <c r="M883" s="1" t="s">
        <v>3255</v>
      </c>
      <c r="N883" s="1" t="s">
        <v>4933</v>
      </c>
      <c r="AM883" s="10" t="e">
        <f>IF(F883&lt;&gt;0,#REF!,0)</f>
        <v>#REF!</v>
      </c>
    </row>
    <row r="884" spans="1:39" x14ac:dyDescent="0.25">
      <c r="A884" s="1" t="s">
        <v>2126</v>
      </c>
      <c r="B884" s="1">
        <v>17</v>
      </c>
      <c r="C884" s="1">
        <v>516</v>
      </c>
      <c r="D884" s="1" t="s">
        <v>2167</v>
      </c>
      <c r="E884" s="1" t="s">
        <v>2168</v>
      </c>
      <c r="F884" s="8">
        <v>1</v>
      </c>
      <c r="G884" s="9">
        <v>1</v>
      </c>
      <c r="H884" s="1" t="s">
        <v>3950</v>
      </c>
      <c r="I884" s="10">
        <v>0.68080002100000003</v>
      </c>
      <c r="J884" s="10">
        <v>0</v>
      </c>
      <c r="K884" s="10">
        <v>0.86900001800000004</v>
      </c>
      <c r="L884" s="10">
        <v>0.13099999700000001</v>
      </c>
      <c r="M884" s="1" t="s">
        <v>3255</v>
      </c>
      <c r="N884" s="1" t="s">
        <v>4934</v>
      </c>
      <c r="AM884" s="10" t="e">
        <f>IF(F884&lt;&gt;0,#REF!,0)</f>
        <v>#REF!</v>
      </c>
    </row>
    <row r="885" spans="1:39" x14ac:dyDescent="0.25">
      <c r="A885" s="1" t="s">
        <v>2126</v>
      </c>
      <c r="B885" s="1">
        <v>7</v>
      </c>
      <c r="C885" s="1">
        <v>130</v>
      </c>
      <c r="D885" s="1" t="s">
        <v>2169</v>
      </c>
      <c r="E885" s="1" t="s">
        <v>2170</v>
      </c>
      <c r="F885" s="8">
        <v>1</v>
      </c>
      <c r="G885" s="9">
        <v>1</v>
      </c>
      <c r="H885" s="1" t="s">
        <v>3950</v>
      </c>
      <c r="I885" s="10">
        <v>0.68080002100000003</v>
      </c>
      <c r="J885" s="10">
        <v>0</v>
      </c>
      <c r="K885" s="10">
        <v>0.547999978</v>
      </c>
      <c r="L885" s="10">
        <v>0.45199999200000002</v>
      </c>
      <c r="M885" s="1" t="s">
        <v>3260</v>
      </c>
      <c r="N885" s="1" t="s">
        <v>4935</v>
      </c>
      <c r="AM885" s="10" t="e">
        <f>IF(F885&lt;&gt;0,#REF!,0)</f>
        <v>#REF!</v>
      </c>
    </row>
    <row r="886" spans="1:39" x14ac:dyDescent="0.25">
      <c r="A886" s="1" t="s">
        <v>2126</v>
      </c>
      <c r="B886" s="1">
        <v>14</v>
      </c>
      <c r="C886" s="1">
        <v>409</v>
      </c>
      <c r="D886" s="1" t="s">
        <v>4936</v>
      </c>
      <c r="E886" s="1" t="s">
        <v>4937</v>
      </c>
      <c r="F886" s="8">
        <v>1</v>
      </c>
      <c r="G886" s="9">
        <v>1</v>
      </c>
      <c r="H886" s="1" t="s">
        <v>3950</v>
      </c>
      <c r="I886" s="10">
        <v>0.88340002299999998</v>
      </c>
      <c r="J886" s="10">
        <v>0</v>
      </c>
      <c r="K886" s="10">
        <v>0.69300001899999997</v>
      </c>
      <c r="L886" s="10">
        <v>0.30700001100000002</v>
      </c>
      <c r="M886" s="1" t="s">
        <v>3255</v>
      </c>
      <c r="N886" s="1" t="s">
        <v>4938</v>
      </c>
      <c r="AM886" s="10" t="e">
        <f>IF(F886&lt;&gt;0,#REF!,0)</f>
        <v>#REF!</v>
      </c>
    </row>
    <row r="887" spans="1:39" x14ac:dyDescent="0.25">
      <c r="A887" s="1" t="s">
        <v>2126</v>
      </c>
      <c r="B887" s="1">
        <v>4</v>
      </c>
      <c r="C887" s="1">
        <v>41</v>
      </c>
      <c r="D887" s="1" t="s">
        <v>4939</v>
      </c>
      <c r="E887" s="1" t="s">
        <v>4940</v>
      </c>
      <c r="F887" s="8">
        <v>1</v>
      </c>
      <c r="G887" s="9">
        <v>1</v>
      </c>
      <c r="H887" s="1" t="s">
        <v>3950</v>
      </c>
      <c r="I887" s="10">
        <v>0.85909998399999998</v>
      </c>
      <c r="J887" s="10">
        <v>0</v>
      </c>
      <c r="K887" s="10">
        <v>0.68699997700000004</v>
      </c>
      <c r="L887" s="10">
        <v>0.312999994</v>
      </c>
      <c r="M887" s="1" t="s">
        <v>3260</v>
      </c>
      <c r="N887" s="1" t="s">
        <v>4941</v>
      </c>
      <c r="AM887" s="10" t="e">
        <f>IF(F887&lt;&gt;0,#REF!,0)</f>
        <v>#REF!</v>
      </c>
    </row>
    <row r="888" spans="1:39" x14ac:dyDescent="0.25">
      <c r="A888" s="1" t="s">
        <v>2126</v>
      </c>
      <c r="B888" s="1">
        <v>7</v>
      </c>
      <c r="C888" s="1">
        <v>132</v>
      </c>
      <c r="D888" s="1" t="s">
        <v>2175</v>
      </c>
      <c r="E888" s="1" t="s">
        <v>2176</v>
      </c>
      <c r="F888" s="8">
        <v>1</v>
      </c>
      <c r="G888" s="9">
        <v>1</v>
      </c>
      <c r="H888" s="1" t="s">
        <v>3254</v>
      </c>
      <c r="I888" s="10">
        <v>0.86890000099999998</v>
      </c>
      <c r="J888" s="10">
        <v>0</v>
      </c>
      <c r="K888" s="10">
        <v>0.83300000399999996</v>
      </c>
      <c r="L888" s="10">
        <v>0.16699999600000001</v>
      </c>
      <c r="M888" s="1" t="s">
        <v>3255</v>
      </c>
      <c r="N888" s="1" t="s">
        <v>4942</v>
      </c>
      <c r="AM888" s="10" t="e">
        <f>IF(F888&lt;&gt;0,#REF!,0)</f>
        <v>#REF!</v>
      </c>
    </row>
    <row r="889" spans="1:39" x14ac:dyDescent="0.25">
      <c r="A889" s="1" t="s">
        <v>2126</v>
      </c>
      <c r="B889" s="1">
        <v>13</v>
      </c>
      <c r="C889" s="1">
        <v>343</v>
      </c>
      <c r="D889" s="1" t="s">
        <v>4943</v>
      </c>
      <c r="E889" s="1" t="s">
        <v>4944</v>
      </c>
      <c r="F889" s="8">
        <v>1</v>
      </c>
      <c r="G889" s="9">
        <v>1</v>
      </c>
      <c r="H889" s="1" t="s">
        <v>3254</v>
      </c>
      <c r="I889" s="10">
        <v>0.83600002500000004</v>
      </c>
      <c r="J889" s="10">
        <v>0</v>
      </c>
      <c r="K889" s="10">
        <v>0.834999979</v>
      </c>
      <c r="L889" s="10">
        <v>0.165000007</v>
      </c>
      <c r="M889" s="1" t="s">
        <v>3255</v>
      </c>
      <c r="N889" s="1" t="s">
        <v>4945</v>
      </c>
      <c r="AM889" s="10" t="e">
        <f>IF(F889&lt;&gt;0,#REF!,0)</f>
        <v>#REF!</v>
      </c>
    </row>
    <row r="890" spans="1:39" x14ac:dyDescent="0.25">
      <c r="A890" s="1" t="s">
        <v>2126</v>
      </c>
      <c r="B890" s="1">
        <v>16</v>
      </c>
      <c r="C890" s="1">
        <v>503</v>
      </c>
      <c r="D890" s="1" t="s">
        <v>2181</v>
      </c>
      <c r="E890" s="1" t="s">
        <v>2182</v>
      </c>
      <c r="F890" s="8">
        <v>1</v>
      </c>
      <c r="G890" s="9">
        <v>1</v>
      </c>
      <c r="H890" s="1" t="s">
        <v>3950</v>
      </c>
      <c r="I890" s="10">
        <v>0.63690000800000002</v>
      </c>
      <c r="J890" s="10">
        <v>0</v>
      </c>
      <c r="K890" s="10">
        <v>0.65799999200000003</v>
      </c>
      <c r="L890" s="10">
        <v>0.34200000800000002</v>
      </c>
      <c r="M890" s="1" t="s">
        <v>3260</v>
      </c>
      <c r="N890" s="1" t="s">
        <v>4946</v>
      </c>
      <c r="AM890" s="10" t="e">
        <f>IF(F890&lt;&gt;0,#REF!,0)</f>
        <v>#REF!</v>
      </c>
    </row>
    <row r="891" spans="1:39" x14ac:dyDescent="0.25">
      <c r="A891" s="1" t="s">
        <v>2126</v>
      </c>
      <c r="B891" s="1">
        <v>7</v>
      </c>
      <c r="C891" s="1">
        <v>133</v>
      </c>
      <c r="D891" s="1" t="s">
        <v>2185</v>
      </c>
      <c r="E891" s="1" t="s">
        <v>2186</v>
      </c>
      <c r="F891" s="8">
        <v>1</v>
      </c>
      <c r="G891" s="9">
        <v>1</v>
      </c>
      <c r="H891" s="1" t="s">
        <v>3950</v>
      </c>
      <c r="I891" s="10">
        <v>0.57190001000000001</v>
      </c>
      <c r="J891" s="10">
        <v>0</v>
      </c>
      <c r="K891" s="10">
        <v>0.734000027</v>
      </c>
      <c r="L891" s="10">
        <v>0.26600000299999998</v>
      </c>
      <c r="M891" s="1" t="s">
        <v>3255</v>
      </c>
      <c r="N891" s="1" t="s">
        <v>4947</v>
      </c>
      <c r="AM891" s="10" t="e">
        <f>IF(F891&lt;&gt;0,#REF!,0)</f>
        <v>#REF!</v>
      </c>
    </row>
    <row r="892" spans="1:39" x14ac:dyDescent="0.25">
      <c r="A892" s="1" t="s">
        <v>2126</v>
      </c>
      <c r="B892" s="1">
        <v>17</v>
      </c>
      <c r="C892" s="1">
        <v>509</v>
      </c>
      <c r="D892" s="1" t="s">
        <v>4948</v>
      </c>
      <c r="E892" s="1" t="s">
        <v>4949</v>
      </c>
      <c r="F892" s="8">
        <v>1</v>
      </c>
      <c r="G892" s="9">
        <v>1</v>
      </c>
      <c r="H892" s="1" t="s">
        <v>3254</v>
      </c>
      <c r="I892" s="10">
        <v>0.54229998599999996</v>
      </c>
      <c r="J892" s="10">
        <v>3.5999997999999998E-2</v>
      </c>
      <c r="K892" s="10">
        <v>0.86500001000000004</v>
      </c>
      <c r="L892" s="10">
        <v>9.8999999000000005E-2</v>
      </c>
      <c r="M892" s="1" t="s">
        <v>3260</v>
      </c>
      <c r="N892" s="1" t="s">
        <v>4950</v>
      </c>
      <c r="AM892" s="10" t="e">
        <f>IF(F892&lt;&gt;0,#REF!,0)</f>
        <v>#REF!</v>
      </c>
    </row>
    <row r="893" spans="1:39" x14ac:dyDescent="0.25">
      <c r="A893" s="1" t="s">
        <v>2192</v>
      </c>
      <c r="B893" s="1">
        <v>17</v>
      </c>
      <c r="C893" s="1">
        <v>373</v>
      </c>
      <c r="D893" s="1" t="s">
        <v>2209</v>
      </c>
      <c r="E893" s="1" t="s">
        <v>2210</v>
      </c>
      <c r="F893" s="8">
        <v>1</v>
      </c>
      <c r="G893" s="9">
        <v>1</v>
      </c>
      <c r="H893" s="1" t="s">
        <v>3254</v>
      </c>
      <c r="I893" s="10">
        <v>-0.63690000800000002</v>
      </c>
      <c r="J893" s="10">
        <v>0.15999999600000001</v>
      </c>
      <c r="K893" s="10">
        <v>0.78700000000000003</v>
      </c>
      <c r="L893" s="10">
        <v>5.2999998999999999E-2</v>
      </c>
      <c r="M893" s="1" t="s">
        <v>3304</v>
      </c>
      <c r="N893" s="1" t="s">
        <v>4951</v>
      </c>
      <c r="AM893" s="10" t="e">
        <f>IF(F893&lt;&gt;0,#REF!,0)</f>
        <v>#REF!</v>
      </c>
    </row>
    <row r="894" spans="1:39" x14ac:dyDescent="0.25">
      <c r="A894" s="1" t="s">
        <v>2192</v>
      </c>
      <c r="B894" s="1">
        <v>24</v>
      </c>
      <c r="C894" s="1">
        <v>546</v>
      </c>
      <c r="D894" s="1" t="s">
        <v>4127</v>
      </c>
      <c r="E894" s="1" t="s">
        <v>4128</v>
      </c>
      <c r="F894" s="8">
        <v>1</v>
      </c>
      <c r="G894" s="9">
        <v>1</v>
      </c>
      <c r="H894" s="1" t="s">
        <v>3254</v>
      </c>
      <c r="I894" s="10">
        <v>0.36120000499999999</v>
      </c>
      <c r="J894" s="10">
        <v>0</v>
      </c>
      <c r="K894" s="10">
        <v>0.78299999200000003</v>
      </c>
      <c r="L894" s="10">
        <v>0.216999993</v>
      </c>
      <c r="M894" s="1" t="s">
        <v>3255</v>
      </c>
      <c r="N894" s="1" t="s">
        <v>4952</v>
      </c>
      <c r="AM894" s="10" t="e">
        <f>IF(F894&lt;&gt;0,#REF!,0)</f>
        <v>#REF!</v>
      </c>
    </row>
    <row r="895" spans="1:39" x14ac:dyDescent="0.25">
      <c r="A895" s="1" t="s">
        <v>2192</v>
      </c>
      <c r="B895" s="1">
        <v>6</v>
      </c>
      <c r="C895" s="1">
        <v>54</v>
      </c>
      <c r="D895" s="1" t="s">
        <v>2217</v>
      </c>
      <c r="E895" s="1" t="s">
        <v>2218</v>
      </c>
      <c r="F895" s="8">
        <v>1</v>
      </c>
      <c r="G895" s="9">
        <v>1</v>
      </c>
      <c r="H895" s="1" t="s">
        <v>3254</v>
      </c>
      <c r="I895" s="10">
        <v>-0.31819999199999999</v>
      </c>
      <c r="J895" s="10">
        <v>0.28699999999999998</v>
      </c>
      <c r="K895" s="10">
        <v>0.51800000700000004</v>
      </c>
      <c r="L895" s="10">
        <v>0.19499999300000001</v>
      </c>
      <c r="M895" s="1" t="s">
        <v>3304</v>
      </c>
      <c r="N895" s="1" t="s">
        <v>4953</v>
      </c>
      <c r="AM895" s="10" t="e">
        <f>IF(F895&lt;&gt;0,#REF!,0)</f>
        <v>#REF!</v>
      </c>
    </row>
    <row r="896" spans="1:39" x14ac:dyDescent="0.25">
      <c r="A896" s="1" t="s">
        <v>2192</v>
      </c>
      <c r="B896" s="1">
        <v>26</v>
      </c>
      <c r="C896" s="1">
        <v>583</v>
      </c>
      <c r="D896" s="1" t="s">
        <v>2227</v>
      </c>
      <c r="E896" s="1" t="s">
        <v>2228</v>
      </c>
      <c r="F896" s="8">
        <v>1</v>
      </c>
      <c r="G896" s="9">
        <v>1</v>
      </c>
      <c r="H896" s="1" t="s">
        <v>3254</v>
      </c>
      <c r="I896" s="10">
        <v>0.63690000800000002</v>
      </c>
      <c r="J896" s="10">
        <v>0</v>
      </c>
      <c r="K896" s="10">
        <v>0.63400000300000003</v>
      </c>
      <c r="L896" s="10">
        <v>0.36599999700000002</v>
      </c>
      <c r="M896" s="1" t="s">
        <v>3255</v>
      </c>
      <c r="N896" s="1" t="s">
        <v>4954</v>
      </c>
      <c r="AM896" s="10" t="e">
        <f>IF(F896&lt;&gt;0,#REF!,0)</f>
        <v>#REF!</v>
      </c>
    </row>
    <row r="897" spans="1:39" x14ac:dyDescent="0.25">
      <c r="A897" s="1" t="s">
        <v>2192</v>
      </c>
      <c r="B897" s="1">
        <v>13</v>
      </c>
      <c r="C897" s="1">
        <v>292</v>
      </c>
      <c r="D897" s="1" t="s">
        <v>2237</v>
      </c>
      <c r="E897" s="1" t="s">
        <v>2238</v>
      </c>
      <c r="F897" s="8">
        <v>1</v>
      </c>
      <c r="G897" s="9">
        <v>1</v>
      </c>
      <c r="H897" s="1" t="s">
        <v>3254</v>
      </c>
      <c r="I897" s="10">
        <v>-0.132599995</v>
      </c>
      <c r="J897" s="10">
        <v>5.0000001000000002E-2</v>
      </c>
      <c r="K897" s="10">
        <v>0.94999998799999996</v>
      </c>
      <c r="L897" s="10">
        <v>0</v>
      </c>
      <c r="M897" s="1" t="s">
        <v>3304</v>
      </c>
      <c r="N897" s="1" t="s">
        <v>4955</v>
      </c>
      <c r="AM897" s="10" t="e">
        <f>IF(F897&lt;&gt;0,#REF!,0)</f>
        <v>#REF!</v>
      </c>
    </row>
    <row r="898" spans="1:39" x14ac:dyDescent="0.25">
      <c r="A898" s="1" t="s">
        <v>2192</v>
      </c>
      <c r="B898" s="1">
        <v>8</v>
      </c>
      <c r="C898" s="1">
        <v>133</v>
      </c>
      <c r="D898" s="1" t="s">
        <v>4956</v>
      </c>
      <c r="E898" s="1" t="s">
        <v>4957</v>
      </c>
      <c r="F898" s="8">
        <v>1</v>
      </c>
      <c r="G898" s="9">
        <v>1</v>
      </c>
      <c r="H898" s="1" t="s">
        <v>3254</v>
      </c>
      <c r="I898" s="10">
        <v>0.499500006</v>
      </c>
      <c r="J898" s="10">
        <v>0</v>
      </c>
      <c r="K898" s="10">
        <v>0.93000000699999996</v>
      </c>
      <c r="L898" s="10">
        <v>7.0000000000000007E-2</v>
      </c>
      <c r="M898" s="1" t="s">
        <v>3260</v>
      </c>
      <c r="N898" s="1" t="s">
        <v>4958</v>
      </c>
      <c r="AM898" s="10" t="e">
        <f>IF(F898&lt;&gt;0,#REF!,0)</f>
        <v>#REF!</v>
      </c>
    </row>
    <row r="899" spans="1:39" x14ac:dyDescent="0.25">
      <c r="A899" s="1" t="s">
        <v>2192</v>
      </c>
      <c r="B899" s="1">
        <v>12</v>
      </c>
      <c r="C899" s="1">
        <v>239</v>
      </c>
      <c r="D899" s="1" t="s">
        <v>4959</v>
      </c>
      <c r="E899" s="1" t="s">
        <v>4960</v>
      </c>
      <c r="F899" s="8">
        <v>1</v>
      </c>
      <c r="G899" s="9">
        <v>1</v>
      </c>
      <c r="H899" s="1" t="s">
        <v>3254</v>
      </c>
      <c r="I899" s="10">
        <v>0.83009999999999995</v>
      </c>
      <c r="J899" s="10">
        <v>0</v>
      </c>
      <c r="K899" s="10">
        <v>0.795000017</v>
      </c>
      <c r="L899" s="10">
        <v>0.20499999799999999</v>
      </c>
      <c r="M899" s="1" t="s">
        <v>3255</v>
      </c>
      <c r="N899" s="1" t="s">
        <v>4961</v>
      </c>
      <c r="AM899" s="10" t="e">
        <f>IF(F899&lt;&gt;0,#REF!,0)</f>
        <v>#REF!</v>
      </c>
    </row>
    <row r="900" spans="1:39" x14ac:dyDescent="0.25">
      <c r="A900" s="11" t="s">
        <v>2192</v>
      </c>
      <c r="B900" s="11">
        <v>2</v>
      </c>
      <c r="C900" s="11">
        <v>17</v>
      </c>
      <c r="D900" s="11" t="s">
        <v>2281</v>
      </c>
      <c r="E900" s="11" t="s">
        <v>2282</v>
      </c>
      <c r="F900" s="12">
        <v>1</v>
      </c>
      <c r="G900" s="12">
        <v>1</v>
      </c>
      <c r="H900" s="11" t="s">
        <v>3950</v>
      </c>
      <c r="I900" s="13">
        <v>0.55739998800000001</v>
      </c>
      <c r="J900" s="13">
        <v>0</v>
      </c>
      <c r="K900" s="13">
        <v>0.79600000400000004</v>
      </c>
      <c r="L900" s="13">
        <v>0.20399999599999999</v>
      </c>
      <c r="M900" s="11" t="s">
        <v>3255</v>
      </c>
      <c r="N900" s="11" t="s">
        <v>4962</v>
      </c>
      <c r="AM900" s="10" t="e">
        <f>IF(F900&lt;&gt;0,#REF!,0)</f>
        <v>#REF!</v>
      </c>
    </row>
    <row r="901" spans="1:39" x14ac:dyDescent="0.25">
      <c r="A901" s="1" t="s">
        <v>2192</v>
      </c>
      <c r="B901" s="1">
        <v>35</v>
      </c>
      <c r="C901" s="1">
        <v>793</v>
      </c>
      <c r="D901" s="1" t="s">
        <v>4963</v>
      </c>
      <c r="E901" s="1" t="s">
        <v>4964</v>
      </c>
      <c r="F901" s="8">
        <v>1</v>
      </c>
      <c r="G901" s="9">
        <v>1</v>
      </c>
      <c r="H901" s="1" t="s">
        <v>3254</v>
      </c>
      <c r="I901" s="10">
        <v>0.51059997099999999</v>
      </c>
      <c r="J901" s="10">
        <v>0</v>
      </c>
      <c r="K901" s="10">
        <v>0.71899998200000004</v>
      </c>
      <c r="L901" s="10">
        <v>0.28099998799999998</v>
      </c>
      <c r="M901" s="1" t="s">
        <v>3255</v>
      </c>
      <c r="N901" s="1" t="s">
        <v>4965</v>
      </c>
      <c r="AM901" s="10" t="e">
        <f>IF(F901&lt;&gt;0,#REF!,0)</f>
        <v>#REF!</v>
      </c>
    </row>
    <row r="902" spans="1:39" x14ac:dyDescent="0.25">
      <c r="A902" s="1" t="s">
        <v>2192</v>
      </c>
      <c r="B902" s="1">
        <v>12</v>
      </c>
      <c r="C902" s="1">
        <v>263</v>
      </c>
      <c r="D902" s="1" t="s">
        <v>2289</v>
      </c>
      <c r="E902" s="1" t="s">
        <v>2290</v>
      </c>
      <c r="F902" s="8">
        <v>1</v>
      </c>
      <c r="G902" s="9">
        <v>1</v>
      </c>
      <c r="H902" s="1" t="s">
        <v>3254</v>
      </c>
      <c r="I902" s="10">
        <v>0.68080002100000003</v>
      </c>
      <c r="J902" s="10">
        <v>4.3999999999999997E-2</v>
      </c>
      <c r="K902" s="10">
        <v>0.78899997499999996</v>
      </c>
      <c r="L902" s="10">
        <v>0.16699999600000001</v>
      </c>
      <c r="M902" s="1" t="s">
        <v>3260</v>
      </c>
      <c r="N902" s="1" t="s">
        <v>4966</v>
      </c>
      <c r="AM902" s="10" t="e">
        <f>IF(F902&lt;&gt;0,#REF!,0)</f>
        <v>#REF!</v>
      </c>
    </row>
    <row r="903" spans="1:39" x14ac:dyDescent="0.25">
      <c r="A903" s="1" t="s">
        <v>2192</v>
      </c>
      <c r="B903" s="1">
        <v>10</v>
      </c>
      <c r="C903" s="1">
        <v>193</v>
      </c>
      <c r="D903" s="1" t="s">
        <v>4967</v>
      </c>
      <c r="E903" s="1" t="s">
        <v>4968</v>
      </c>
      <c r="F903" s="8">
        <v>1</v>
      </c>
      <c r="G903" s="9">
        <v>1</v>
      </c>
      <c r="H903" s="1" t="s">
        <v>3254</v>
      </c>
      <c r="I903" s="10">
        <v>0.81089997300000005</v>
      </c>
      <c r="J903" s="10">
        <v>0</v>
      </c>
      <c r="K903" s="10">
        <v>0.859000027</v>
      </c>
      <c r="L903" s="10">
        <v>0.14100000300000001</v>
      </c>
      <c r="M903" s="1" t="s">
        <v>3255</v>
      </c>
      <c r="N903" s="1" t="s">
        <v>4969</v>
      </c>
      <c r="AM903" s="10" t="e">
        <f>IF(F903&lt;&gt;0,#REF!,0)</f>
        <v>#REF!</v>
      </c>
    </row>
    <row r="904" spans="1:39" x14ac:dyDescent="0.25">
      <c r="A904" s="11" t="s">
        <v>2192</v>
      </c>
      <c r="B904" s="11">
        <v>23</v>
      </c>
      <c r="C904" s="11">
        <v>519</v>
      </c>
      <c r="D904" s="11" t="s">
        <v>4970</v>
      </c>
      <c r="E904" s="11" t="s">
        <v>4971</v>
      </c>
      <c r="F904" s="12">
        <v>1</v>
      </c>
      <c r="G904" s="12">
        <v>1</v>
      </c>
      <c r="H904" s="11" t="s">
        <v>3950</v>
      </c>
      <c r="I904" s="13">
        <v>0.82709997899999999</v>
      </c>
      <c r="J904" s="13">
        <v>0</v>
      </c>
      <c r="K904" s="13">
        <v>0.44600001</v>
      </c>
      <c r="L904" s="13">
        <v>0.55400002000000004</v>
      </c>
      <c r="M904" s="11" t="s">
        <v>3255</v>
      </c>
      <c r="N904" s="11" t="s">
        <v>4972</v>
      </c>
      <c r="AM904" s="10" t="e">
        <f>IF(F904&lt;&gt;0,#REF!,0)</f>
        <v>#REF!</v>
      </c>
    </row>
    <row r="905" spans="1:39" x14ac:dyDescent="0.25">
      <c r="A905" s="1" t="s">
        <v>2192</v>
      </c>
      <c r="B905" s="1">
        <v>6</v>
      </c>
      <c r="C905" s="1">
        <v>60</v>
      </c>
      <c r="D905" s="1" t="s">
        <v>2305</v>
      </c>
      <c r="E905" s="1" t="s">
        <v>2306</v>
      </c>
      <c r="F905" s="8">
        <v>1</v>
      </c>
      <c r="G905" s="9">
        <v>1</v>
      </c>
      <c r="H905" s="1" t="s">
        <v>3950</v>
      </c>
      <c r="I905" s="10">
        <v>-0.40189999300000001</v>
      </c>
      <c r="J905" s="10">
        <v>7.9999998000000003E-2</v>
      </c>
      <c r="K905" s="10">
        <v>0.920000017</v>
      </c>
      <c r="L905" s="10">
        <v>0</v>
      </c>
      <c r="M905" s="1" t="s">
        <v>3255</v>
      </c>
      <c r="N905" s="1" t="s">
        <v>4973</v>
      </c>
      <c r="AM905" s="10" t="e">
        <f>IF(F905&lt;&gt;0,#REF!,0)</f>
        <v>#REF!</v>
      </c>
    </row>
    <row r="906" spans="1:39" x14ac:dyDescent="0.25">
      <c r="A906" s="1" t="s">
        <v>2192</v>
      </c>
      <c r="B906" s="1">
        <v>21</v>
      </c>
      <c r="C906" s="1">
        <v>484</v>
      </c>
      <c r="D906" s="1" t="s">
        <v>4974</v>
      </c>
      <c r="E906" s="1" t="s">
        <v>4975</v>
      </c>
      <c r="F906" s="8">
        <v>1</v>
      </c>
      <c r="G906" s="9">
        <v>1</v>
      </c>
      <c r="H906" s="1" t="s">
        <v>3254</v>
      </c>
      <c r="I906" s="10">
        <v>0.67049998</v>
      </c>
      <c r="J906" s="10">
        <v>0</v>
      </c>
      <c r="K906" s="10">
        <v>0.75599998199999996</v>
      </c>
      <c r="L906" s="10">
        <v>0.24400000299999999</v>
      </c>
      <c r="M906" s="1" t="s">
        <v>3260</v>
      </c>
      <c r="N906" s="1" t="s">
        <v>4976</v>
      </c>
      <c r="AM906" s="10" t="e">
        <f>IF(F906&lt;&gt;0,#REF!,0)</f>
        <v>#REF!</v>
      </c>
    </row>
    <row r="907" spans="1:39" x14ac:dyDescent="0.25">
      <c r="A907" s="1" t="s">
        <v>2192</v>
      </c>
      <c r="B907" s="1">
        <v>13</v>
      </c>
      <c r="C907" s="1">
        <v>289</v>
      </c>
      <c r="D907" s="1" t="s">
        <v>4977</v>
      </c>
      <c r="E907" s="1" t="s">
        <v>4978</v>
      </c>
      <c r="F907" s="8">
        <v>1</v>
      </c>
      <c r="G907" s="9">
        <v>1</v>
      </c>
      <c r="H907" s="1" t="s">
        <v>3254</v>
      </c>
      <c r="I907" s="10">
        <v>-1.24E-2</v>
      </c>
      <c r="J907" s="10">
        <v>9.0999997999999999E-2</v>
      </c>
      <c r="K907" s="10">
        <v>0.83099997000000003</v>
      </c>
      <c r="L907" s="10">
        <v>7.8000001999999999E-2</v>
      </c>
      <c r="M907" s="1" t="s">
        <v>3304</v>
      </c>
      <c r="N907" s="1" t="s">
        <v>4979</v>
      </c>
      <c r="AM907" s="10" t="e">
        <f>IF(F907&lt;&gt;0,#REF!,0)</f>
        <v>#REF!</v>
      </c>
    </row>
    <row r="908" spans="1:39" x14ac:dyDescent="0.25">
      <c r="A908" s="1" t="s">
        <v>2192</v>
      </c>
      <c r="B908" s="1">
        <v>13</v>
      </c>
      <c r="C908" s="1">
        <v>284</v>
      </c>
      <c r="D908" s="1" t="s">
        <v>2343</v>
      </c>
      <c r="E908" s="1" t="s">
        <v>2344</v>
      </c>
      <c r="F908" s="8">
        <v>1</v>
      </c>
      <c r="G908" s="9">
        <v>1</v>
      </c>
      <c r="H908" s="1" t="s">
        <v>3950</v>
      </c>
      <c r="I908" s="10">
        <v>0.83600002500000004</v>
      </c>
      <c r="J908" s="10">
        <v>0</v>
      </c>
      <c r="K908" s="10">
        <v>0.842999995</v>
      </c>
      <c r="L908" s="10">
        <v>0.157000005</v>
      </c>
      <c r="M908" s="1" t="s">
        <v>3255</v>
      </c>
      <c r="N908" s="1" t="s">
        <v>4980</v>
      </c>
      <c r="AM908" s="10" t="e">
        <f>IF(F908&lt;&gt;0,#REF!,0)</f>
        <v>#REF!</v>
      </c>
    </row>
    <row r="909" spans="1:39" x14ac:dyDescent="0.25">
      <c r="A909" s="1" t="s">
        <v>2192</v>
      </c>
      <c r="B909" s="1">
        <v>3</v>
      </c>
      <c r="C909" s="1">
        <v>28</v>
      </c>
      <c r="D909" s="1" t="s">
        <v>2361</v>
      </c>
      <c r="E909" s="1" t="s">
        <v>2362</v>
      </c>
      <c r="F909" s="8">
        <v>1</v>
      </c>
      <c r="G909" s="9">
        <v>1</v>
      </c>
      <c r="H909" s="1" t="s">
        <v>3950</v>
      </c>
      <c r="I909" s="10">
        <v>0</v>
      </c>
      <c r="J909" s="10">
        <v>0</v>
      </c>
      <c r="K909" s="10">
        <v>1</v>
      </c>
      <c r="L909" s="10">
        <v>0</v>
      </c>
      <c r="M909" s="1" t="s">
        <v>3260</v>
      </c>
      <c r="N909" s="1" t="s">
        <v>4981</v>
      </c>
      <c r="AM909" s="10" t="e">
        <f>IF(F909&lt;&gt;0,#REF!,0)</f>
        <v>#REF!</v>
      </c>
    </row>
    <row r="910" spans="1:39" x14ac:dyDescent="0.25">
      <c r="A910" s="1" t="s">
        <v>2192</v>
      </c>
      <c r="B910" s="1">
        <v>8</v>
      </c>
      <c r="C910" s="1">
        <v>127</v>
      </c>
      <c r="D910" s="1" t="s">
        <v>2371</v>
      </c>
      <c r="E910" s="1" t="s">
        <v>2372</v>
      </c>
      <c r="F910" s="8">
        <v>1</v>
      </c>
      <c r="G910" s="9">
        <v>1</v>
      </c>
      <c r="H910" s="1" t="s">
        <v>3254</v>
      </c>
      <c r="I910" s="10">
        <v>0.81260001699999995</v>
      </c>
      <c r="J910" s="10">
        <v>4.1999999000000003E-2</v>
      </c>
      <c r="K910" s="10">
        <v>0.69499999300000004</v>
      </c>
      <c r="L910" s="10">
        <v>0.26300001099999998</v>
      </c>
      <c r="M910" s="1" t="s">
        <v>3255</v>
      </c>
      <c r="N910" s="1" t="s">
        <v>4982</v>
      </c>
      <c r="AM910" s="10" t="e">
        <f>IF(F910&lt;&gt;0,#REF!,0)</f>
        <v>#REF!</v>
      </c>
    </row>
    <row r="911" spans="1:39" x14ac:dyDescent="0.25">
      <c r="A911" s="11" t="s">
        <v>2192</v>
      </c>
      <c r="B911" s="11">
        <v>13</v>
      </c>
      <c r="C911" s="11">
        <v>295</v>
      </c>
      <c r="D911" s="11" t="s">
        <v>2375</v>
      </c>
      <c r="E911" s="11" t="s">
        <v>2376</v>
      </c>
      <c r="F911" s="12">
        <v>1</v>
      </c>
      <c r="G911" s="12">
        <v>1</v>
      </c>
      <c r="H911" s="11" t="s">
        <v>3950</v>
      </c>
      <c r="I911" s="13">
        <v>-0.57389998399999997</v>
      </c>
      <c r="J911" s="13">
        <v>0.23800000499999999</v>
      </c>
      <c r="K911" s="13">
        <v>0.67500001200000004</v>
      </c>
      <c r="L911" s="13">
        <v>8.6999996999999996E-2</v>
      </c>
      <c r="M911" s="11" t="s">
        <v>3304</v>
      </c>
      <c r="N911" s="11" t="s">
        <v>4983</v>
      </c>
      <c r="AM911" s="10" t="e">
        <f>IF(F911&lt;&gt;0,#REF!,0)</f>
        <v>#REF!</v>
      </c>
    </row>
    <row r="912" spans="1:39" x14ac:dyDescent="0.25">
      <c r="A912" s="1" t="s">
        <v>2380</v>
      </c>
      <c r="B912" s="1">
        <v>16</v>
      </c>
      <c r="C912" s="1">
        <v>402</v>
      </c>
      <c r="D912" s="1" t="s">
        <v>2381</v>
      </c>
      <c r="E912" s="1" t="s">
        <v>2382</v>
      </c>
      <c r="F912" s="8">
        <v>1</v>
      </c>
      <c r="G912" s="9">
        <v>1</v>
      </c>
      <c r="H912" s="1" t="s">
        <v>3950</v>
      </c>
      <c r="I912" s="10">
        <v>0.59750002599999996</v>
      </c>
      <c r="J912" s="10">
        <v>0</v>
      </c>
      <c r="K912" s="10">
        <v>0.83700001199999996</v>
      </c>
      <c r="L912" s="10">
        <v>0.163000003</v>
      </c>
      <c r="M912" s="1" t="s">
        <v>3304</v>
      </c>
      <c r="N912" s="1" t="s">
        <v>4984</v>
      </c>
      <c r="AM912" s="10" t="e">
        <f>IF(F912&lt;&gt;0,#REF!,0)</f>
        <v>#REF!</v>
      </c>
    </row>
    <row r="913" spans="1:39" x14ac:dyDescent="0.25">
      <c r="A913" s="1" t="s">
        <v>2380</v>
      </c>
      <c r="B913" s="1">
        <v>22</v>
      </c>
      <c r="C913" s="1">
        <v>640</v>
      </c>
      <c r="D913" s="1" t="s">
        <v>4985</v>
      </c>
      <c r="E913" s="1" t="s">
        <v>4986</v>
      </c>
      <c r="F913" s="8">
        <v>1</v>
      </c>
      <c r="G913" s="9">
        <v>1</v>
      </c>
      <c r="H913" s="1" t="s">
        <v>3254</v>
      </c>
      <c r="I913" s="10">
        <v>0</v>
      </c>
      <c r="J913" s="10">
        <v>0</v>
      </c>
      <c r="K913" s="10">
        <v>1</v>
      </c>
      <c r="L913" s="10">
        <v>0</v>
      </c>
      <c r="M913" s="1" t="s">
        <v>3255</v>
      </c>
      <c r="N913" s="1" t="s">
        <v>4987</v>
      </c>
      <c r="AM913" s="10" t="e">
        <f>IF(F913&lt;&gt;0,#REF!,0)</f>
        <v>#REF!</v>
      </c>
    </row>
    <row r="914" spans="1:39" x14ac:dyDescent="0.25">
      <c r="A914" s="1" t="s">
        <v>2380</v>
      </c>
      <c r="B914" s="1">
        <v>19</v>
      </c>
      <c r="C914" s="1">
        <v>529</v>
      </c>
      <c r="D914" s="1" t="s">
        <v>4988</v>
      </c>
      <c r="E914" s="1" t="s">
        <v>4989</v>
      </c>
      <c r="F914" s="8">
        <v>1</v>
      </c>
      <c r="G914" s="9">
        <v>1</v>
      </c>
      <c r="H914" s="1" t="s">
        <v>3254</v>
      </c>
      <c r="I914" s="10">
        <v>-0.27320000500000002</v>
      </c>
      <c r="J914" s="10">
        <v>5.7000000000000002E-2</v>
      </c>
      <c r="K914" s="10">
        <v>0.94300001899999997</v>
      </c>
      <c r="L914" s="10">
        <v>0</v>
      </c>
      <c r="M914" s="1" t="s">
        <v>3255</v>
      </c>
      <c r="N914" s="1" t="s">
        <v>4990</v>
      </c>
      <c r="AM914" s="10" t="e">
        <f>IF(F914&lt;&gt;0,#REF!,0)</f>
        <v>#REF!</v>
      </c>
    </row>
    <row r="915" spans="1:39" x14ac:dyDescent="0.25">
      <c r="A915" s="1" t="s">
        <v>2380</v>
      </c>
      <c r="B915" s="1">
        <v>36</v>
      </c>
      <c r="C915" s="1">
        <v>1110</v>
      </c>
      <c r="D915" s="1" t="s">
        <v>2391</v>
      </c>
      <c r="E915" s="1" t="s">
        <v>2392</v>
      </c>
      <c r="F915" s="8">
        <v>1</v>
      </c>
      <c r="G915" s="9">
        <v>1</v>
      </c>
      <c r="H915" s="1" t="s">
        <v>3254</v>
      </c>
      <c r="I915" s="10">
        <v>0.36120000499999999</v>
      </c>
      <c r="J915" s="10">
        <v>0</v>
      </c>
      <c r="K915" s="10">
        <v>0.86500001000000004</v>
      </c>
      <c r="L915" s="10">
        <v>0.13500000500000001</v>
      </c>
      <c r="M915" s="1" t="s">
        <v>3260</v>
      </c>
      <c r="N915" s="1" t="s">
        <v>4991</v>
      </c>
      <c r="AM915" s="10" t="e">
        <f>IF(F915&lt;&gt;0,#REF!,0)</f>
        <v>#REF!</v>
      </c>
    </row>
    <row r="916" spans="1:39" x14ac:dyDescent="0.25">
      <c r="A916" s="1" t="s">
        <v>2405</v>
      </c>
      <c r="B916" s="1">
        <v>7</v>
      </c>
      <c r="C916" s="1">
        <v>77</v>
      </c>
      <c r="D916" s="1" t="s">
        <v>2406</v>
      </c>
      <c r="E916" s="1" t="s">
        <v>2407</v>
      </c>
      <c r="F916" s="8">
        <v>1</v>
      </c>
      <c r="G916" s="9">
        <v>1</v>
      </c>
      <c r="H916" s="1" t="s">
        <v>3254</v>
      </c>
      <c r="I916" s="10">
        <v>2.5800000999999999E-2</v>
      </c>
      <c r="J916" s="10">
        <v>0.104999997</v>
      </c>
      <c r="K916" s="10">
        <v>0.78500002599999996</v>
      </c>
      <c r="L916" s="10">
        <v>0.109999999</v>
      </c>
      <c r="M916" s="1" t="s">
        <v>3255</v>
      </c>
      <c r="N916" s="1" t="s">
        <v>4992</v>
      </c>
      <c r="AM916" s="10" t="e">
        <f>IF(F916&lt;&gt;0,#REF!,0)</f>
        <v>#REF!</v>
      </c>
    </row>
    <row r="917" spans="1:39" x14ac:dyDescent="0.25">
      <c r="A917" s="1" t="s">
        <v>2405</v>
      </c>
      <c r="B917" s="1">
        <v>7</v>
      </c>
      <c r="C917" s="1">
        <v>79</v>
      </c>
      <c r="D917" s="1" t="s">
        <v>4993</v>
      </c>
      <c r="E917" s="1" t="s">
        <v>4994</v>
      </c>
      <c r="F917" s="8">
        <v>1</v>
      </c>
      <c r="G917" s="9">
        <v>1</v>
      </c>
      <c r="H917" s="1" t="s">
        <v>3254</v>
      </c>
      <c r="I917" s="10">
        <v>0.71840000199999998</v>
      </c>
      <c r="J917" s="10">
        <v>0</v>
      </c>
      <c r="K917" s="10">
        <v>0.80000001200000004</v>
      </c>
      <c r="L917" s="10">
        <v>0.20000000300000001</v>
      </c>
      <c r="M917" s="1" t="s">
        <v>3260</v>
      </c>
      <c r="N917" s="1" t="s">
        <v>4995</v>
      </c>
      <c r="AM917" s="10" t="e">
        <f>IF(F917&lt;&gt;0,#REF!,0)</f>
        <v>#REF!</v>
      </c>
    </row>
    <row r="918" spans="1:39" x14ac:dyDescent="0.25">
      <c r="A918" s="1" t="s">
        <v>2405</v>
      </c>
      <c r="B918" s="1">
        <v>7</v>
      </c>
      <c r="C918" s="1">
        <v>75</v>
      </c>
      <c r="D918" s="1" t="s">
        <v>2418</v>
      </c>
      <c r="E918" s="1" t="s">
        <v>2419</v>
      </c>
      <c r="F918" s="8">
        <v>1</v>
      </c>
      <c r="G918" s="9">
        <v>1</v>
      </c>
      <c r="H918" s="1" t="s">
        <v>3950</v>
      </c>
      <c r="I918" s="10">
        <v>0.27320000500000002</v>
      </c>
      <c r="J918" s="10">
        <v>0</v>
      </c>
      <c r="K918" s="10">
        <v>0.825999975</v>
      </c>
      <c r="L918" s="10">
        <v>0.17399999499999999</v>
      </c>
      <c r="M918" s="1" t="s">
        <v>3260</v>
      </c>
      <c r="N918" s="1" t="s">
        <v>4996</v>
      </c>
      <c r="AM918" s="10" t="e">
        <f>IF(F918&lt;&gt;0,#REF!,0)</f>
        <v>#REF!</v>
      </c>
    </row>
    <row r="919" spans="1:39" x14ac:dyDescent="0.25">
      <c r="A919" s="1" t="s">
        <v>2420</v>
      </c>
      <c r="B919" s="1">
        <v>8</v>
      </c>
      <c r="C919" s="1">
        <v>170</v>
      </c>
      <c r="D919" s="1" t="s">
        <v>2421</v>
      </c>
      <c r="E919" s="1" t="s">
        <v>2422</v>
      </c>
      <c r="F919" s="8">
        <v>1</v>
      </c>
      <c r="G919" s="9">
        <v>1</v>
      </c>
      <c r="H919" s="1" t="s">
        <v>3254</v>
      </c>
      <c r="I919" s="10">
        <v>0.36120000499999999</v>
      </c>
      <c r="J919" s="10">
        <v>4.1999999000000003E-2</v>
      </c>
      <c r="K919" s="10">
        <v>0.86500001000000004</v>
      </c>
      <c r="L919" s="10">
        <v>9.3000001999999998E-2</v>
      </c>
      <c r="M919" s="1" t="s">
        <v>3255</v>
      </c>
      <c r="N919" s="1" t="s">
        <v>4997</v>
      </c>
      <c r="AM919" s="10" t="e">
        <f>IF(F919&lt;&gt;0,#REF!,0)</f>
        <v>#REF!</v>
      </c>
    </row>
    <row r="920" spans="1:39" x14ac:dyDescent="0.25">
      <c r="A920" s="1" t="s">
        <v>2420</v>
      </c>
      <c r="B920" s="1">
        <v>17</v>
      </c>
      <c r="C920" s="1">
        <v>403</v>
      </c>
      <c r="D920" s="1" t="s">
        <v>2423</v>
      </c>
      <c r="E920" s="1" t="s">
        <v>2424</v>
      </c>
      <c r="F920" s="8">
        <v>1</v>
      </c>
      <c r="G920" s="9">
        <v>1</v>
      </c>
      <c r="H920" s="1" t="s">
        <v>3950</v>
      </c>
      <c r="I920" s="10">
        <v>0</v>
      </c>
      <c r="J920" s="10">
        <v>0.13799999700000001</v>
      </c>
      <c r="K920" s="10">
        <v>0.72399997699999996</v>
      </c>
      <c r="L920" s="10">
        <v>0.13799999700000001</v>
      </c>
      <c r="M920" s="1" t="s">
        <v>3304</v>
      </c>
      <c r="N920" s="1" t="s">
        <v>4998</v>
      </c>
      <c r="AM920" s="10" t="e">
        <f>IF(F920&lt;&gt;0,#REF!,0)</f>
        <v>#REF!</v>
      </c>
    </row>
    <row r="921" spans="1:39" x14ac:dyDescent="0.25">
      <c r="A921" s="1" t="s">
        <v>2420</v>
      </c>
      <c r="B921" s="1">
        <v>7</v>
      </c>
      <c r="C921" s="1">
        <v>112</v>
      </c>
      <c r="D921" s="1" t="s">
        <v>2425</v>
      </c>
      <c r="E921" s="1" t="s">
        <v>2426</v>
      </c>
      <c r="F921" s="8">
        <v>1</v>
      </c>
      <c r="G921" s="9">
        <v>1</v>
      </c>
      <c r="H921" s="1" t="s">
        <v>3950</v>
      </c>
      <c r="I921" s="10">
        <v>0.27320000500000002</v>
      </c>
      <c r="J921" s="10">
        <v>0</v>
      </c>
      <c r="K921" s="10">
        <v>0.851000011</v>
      </c>
      <c r="L921" s="10">
        <v>0.14900000399999999</v>
      </c>
      <c r="M921" s="1" t="s">
        <v>3260</v>
      </c>
      <c r="N921" s="1" t="s">
        <v>4999</v>
      </c>
      <c r="AM921" s="10" t="e">
        <f>IF(F921&lt;&gt;0,#REF!,0)</f>
        <v>#REF!</v>
      </c>
    </row>
    <row r="922" spans="1:39" x14ac:dyDescent="0.25">
      <c r="A922" s="1" t="s">
        <v>2420</v>
      </c>
      <c r="B922" s="1">
        <v>11</v>
      </c>
      <c r="C922" s="1">
        <v>252</v>
      </c>
      <c r="D922" s="1" t="s">
        <v>2427</v>
      </c>
      <c r="E922" s="1" t="s">
        <v>2428</v>
      </c>
      <c r="F922" s="8">
        <v>1</v>
      </c>
      <c r="G922" s="9">
        <v>1</v>
      </c>
      <c r="H922" s="1" t="s">
        <v>3950</v>
      </c>
      <c r="I922" s="10">
        <v>-0.38179999599999997</v>
      </c>
      <c r="J922" s="10">
        <v>0.194000006</v>
      </c>
      <c r="K922" s="10">
        <v>0.805999994</v>
      </c>
      <c r="L922" s="10">
        <v>0</v>
      </c>
      <c r="M922" s="1" t="s">
        <v>3255</v>
      </c>
      <c r="N922" s="1" t="s">
        <v>5000</v>
      </c>
      <c r="AM922" s="10" t="e">
        <f>IF(F922&lt;&gt;0,#REF!,0)</f>
        <v>#REF!</v>
      </c>
    </row>
    <row r="923" spans="1:39" x14ac:dyDescent="0.25">
      <c r="A923" s="1" t="s">
        <v>2420</v>
      </c>
      <c r="B923" s="1">
        <v>11</v>
      </c>
      <c r="C923" s="1">
        <v>238</v>
      </c>
      <c r="D923" s="1" t="s">
        <v>2429</v>
      </c>
      <c r="E923" s="1" t="s">
        <v>2430</v>
      </c>
      <c r="F923" s="8">
        <v>1</v>
      </c>
      <c r="G923" s="9">
        <v>1</v>
      </c>
      <c r="H923" s="1" t="s">
        <v>3950</v>
      </c>
      <c r="I923" s="10">
        <v>0.62489998300000005</v>
      </c>
      <c r="J923" s="10">
        <v>0</v>
      </c>
      <c r="K923" s="10">
        <v>0.819000006</v>
      </c>
      <c r="L923" s="10">
        <v>0.180999994</v>
      </c>
      <c r="M923" s="1" t="s">
        <v>3255</v>
      </c>
      <c r="N923" s="1" t="s">
        <v>5001</v>
      </c>
      <c r="AM923" s="10" t="e">
        <f>IF(F923&lt;&gt;0,#REF!,0)</f>
        <v>#REF!</v>
      </c>
    </row>
    <row r="924" spans="1:39" x14ac:dyDescent="0.25">
      <c r="A924" s="1" t="s">
        <v>2420</v>
      </c>
      <c r="B924" s="1">
        <v>7</v>
      </c>
      <c r="C924" s="1">
        <v>135</v>
      </c>
      <c r="D924" s="1" t="s">
        <v>2431</v>
      </c>
      <c r="E924" s="1" t="s">
        <v>2432</v>
      </c>
      <c r="F924" s="8">
        <v>1</v>
      </c>
      <c r="G924" s="9">
        <v>1</v>
      </c>
      <c r="H924" s="1" t="s">
        <v>3950</v>
      </c>
      <c r="I924" s="10">
        <v>0</v>
      </c>
      <c r="J924" s="10">
        <v>0</v>
      </c>
      <c r="K924" s="10">
        <v>1</v>
      </c>
      <c r="L924" s="10">
        <v>0</v>
      </c>
      <c r="M924" s="1" t="s">
        <v>3255</v>
      </c>
      <c r="N924" s="1" t="s">
        <v>5002</v>
      </c>
      <c r="AM924" s="10" t="e">
        <f>IF(F924&lt;&gt;0,#REF!,0)</f>
        <v>#REF!</v>
      </c>
    </row>
    <row r="925" spans="1:39" x14ac:dyDescent="0.25">
      <c r="A925" s="1" t="s">
        <v>2420</v>
      </c>
      <c r="B925" s="1">
        <v>18</v>
      </c>
      <c r="C925" s="1">
        <v>418</v>
      </c>
      <c r="D925" s="1" t="s">
        <v>2433</v>
      </c>
      <c r="E925" s="1" t="s">
        <v>2434</v>
      </c>
      <c r="F925" s="8">
        <v>1</v>
      </c>
      <c r="G925" s="9">
        <v>1</v>
      </c>
      <c r="H925" s="1" t="s">
        <v>3950</v>
      </c>
      <c r="I925" s="10">
        <v>0.71840000199999998</v>
      </c>
      <c r="J925" s="10">
        <v>0</v>
      </c>
      <c r="K925" s="10">
        <v>0.80000001200000004</v>
      </c>
      <c r="L925" s="10">
        <v>0.20000000300000001</v>
      </c>
      <c r="M925" s="1" t="s">
        <v>3260</v>
      </c>
      <c r="N925" s="1" t="s">
        <v>5003</v>
      </c>
      <c r="AM925" s="10" t="e">
        <f>IF(F925&lt;&gt;0,#REF!,0)</f>
        <v>#REF!</v>
      </c>
    </row>
    <row r="926" spans="1:39" x14ac:dyDescent="0.25">
      <c r="A926" s="1" t="s">
        <v>2420</v>
      </c>
      <c r="B926" s="1">
        <v>9</v>
      </c>
      <c r="C926" s="1">
        <v>208</v>
      </c>
      <c r="D926" s="1" t="s">
        <v>2435</v>
      </c>
      <c r="E926" s="1" t="s">
        <v>2436</v>
      </c>
      <c r="F926" s="8">
        <v>1</v>
      </c>
      <c r="G926" s="9">
        <v>1</v>
      </c>
      <c r="H926" s="1" t="s">
        <v>3950</v>
      </c>
      <c r="I926" s="10">
        <v>0.128000006</v>
      </c>
      <c r="J926" s="10">
        <v>0</v>
      </c>
      <c r="K926" s="10">
        <v>0.93599999</v>
      </c>
      <c r="L926" s="10">
        <v>6.4000003E-2</v>
      </c>
      <c r="M926" s="1" t="s">
        <v>3255</v>
      </c>
      <c r="N926" s="1" t="s">
        <v>5004</v>
      </c>
      <c r="AM926" s="10" t="e">
        <f>IF(F926&lt;&gt;0,#REF!,0)</f>
        <v>#REF!</v>
      </c>
    </row>
    <row r="927" spans="1:39" x14ac:dyDescent="0.25">
      <c r="A927" s="1" t="s">
        <v>2420</v>
      </c>
      <c r="B927" s="1">
        <v>6</v>
      </c>
      <c r="C927" s="1">
        <v>95</v>
      </c>
      <c r="D927" s="1" t="s">
        <v>2437</v>
      </c>
      <c r="E927" s="1" t="s">
        <v>2438</v>
      </c>
      <c r="F927" s="8">
        <v>1</v>
      </c>
      <c r="G927" s="9">
        <v>1</v>
      </c>
      <c r="H927" s="1" t="s">
        <v>3254</v>
      </c>
      <c r="I927" s="10">
        <v>0.25</v>
      </c>
      <c r="J927" s="10">
        <v>0</v>
      </c>
      <c r="K927" s="10">
        <v>0.89999997600000003</v>
      </c>
      <c r="L927" s="10">
        <v>0.10000000100000001</v>
      </c>
      <c r="M927" s="1" t="s">
        <v>3255</v>
      </c>
      <c r="N927" s="1" t="s">
        <v>5005</v>
      </c>
      <c r="AM927" s="10" t="e">
        <f>IF(F927&lt;&gt;0,#REF!,0)</f>
        <v>#REF!</v>
      </c>
    </row>
    <row r="928" spans="1:39" x14ac:dyDescent="0.25">
      <c r="A928" s="1" t="s">
        <v>2420</v>
      </c>
      <c r="B928" s="1">
        <v>24</v>
      </c>
      <c r="C928" s="1">
        <v>609</v>
      </c>
      <c r="D928" s="1" t="s">
        <v>2439</v>
      </c>
      <c r="E928" s="1" t="s">
        <v>2440</v>
      </c>
      <c r="F928" s="8">
        <v>1</v>
      </c>
      <c r="G928" s="9">
        <v>1</v>
      </c>
      <c r="H928" s="1" t="s">
        <v>3254</v>
      </c>
      <c r="I928" s="10">
        <v>0</v>
      </c>
      <c r="J928" s="10">
        <v>0</v>
      </c>
      <c r="K928" s="10">
        <v>1</v>
      </c>
      <c r="L928" s="10">
        <v>0</v>
      </c>
      <c r="M928" s="1" t="s">
        <v>3255</v>
      </c>
      <c r="N928" s="1" t="s">
        <v>5006</v>
      </c>
      <c r="AM928" s="10" t="e">
        <f>IF(F928&lt;&gt;0,#REF!,0)</f>
        <v>#REF!</v>
      </c>
    </row>
    <row r="929" spans="1:39" x14ac:dyDescent="0.25">
      <c r="A929" s="1" t="s">
        <v>2443</v>
      </c>
      <c r="B929" s="1">
        <v>10</v>
      </c>
      <c r="C929" s="1">
        <v>199</v>
      </c>
      <c r="D929" s="1" t="s">
        <v>2444</v>
      </c>
      <c r="E929" s="1" t="s">
        <v>2445</v>
      </c>
      <c r="F929" s="8">
        <v>1</v>
      </c>
      <c r="G929" s="9">
        <v>1</v>
      </c>
      <c r="H929" s="1" t="s">
        <v>3950</v>
      </c>
      <c r="I929" s="10">
        <v>0.27320000500000002</v>
      </c>
      <c r="J929" s="10">
        <v>0</v>
      </c>
      <c r="K929" s="10">
        <v>0.896000028</v>
      </c>
      <c r="L929" s="10">
        <v>0.10400000199999999</v>
      </c>
      <c r="M929" s="1" t="s">
        <v>3260</v>
      </c>
      <c r="N929" s="1" t="s">
        <v>5007</v>
      </c>
      <c r="AM929" s="10" t="e">
        <f>IF(F929&lt;&gt;0,#REF!,0)</f>
        <v>#REF!</v>
      </c>
    </row>
    <row r="930" spans="1:39" x14ac:dyDescent="0.25">
      <c r="A930" s="1" t="s">
        <v>2443</v>
      </c>
      <c r="B930" s="1">
        <v>18</v>
      </c>
      <c r="C930" s="1">
        <v>450</v>
      </c>
      <c r="D930" s="1" t="s">
        <v>2452</v>
      </c>
      <c r="E930" s="1" t="s">
        <v>2453</v>
      </c>
      <c r="F930" s="8">
        <v>1</v>
      </c>
      <c r="G930" s="9">
        <v>1</v>
      </c>
      <c r="H930" s="1" t="s">
        <v>3254</v>
      </c>
      <c r="I930" s="10">
        <v>0</v>
      </c>
      <c r="J930" s="10">
        <v>0</v>
      </c>
      <c r="K930" s="10">
        <v>1</v>
      </c>
      <c r="L930" s="10">
        <v>0</v>
      </c>
      <c r="M930" s="1" t="s">
        <v>3255</v>
      </c>
      <c r="N930" s="1" t="s">
        <v>5008</v>
      </c>
      <c r="AM930" s="10" t="e">
        <f>IF(F930&lt;&gt;0,#REF!,0)</f>
        <v>#REF!</v>
      </c>
    </row>
    <row r="931" spans="1:39" x14ac:dyDescent="0.25">
      <c r="A931" s="1" t="s">
        <v>2460</v>
      </c>
      <c r="B931" s="1">
        <v>69</v>
      </c>
      <c r="C931" s="1">
        <v>1988</v>
      </c>
      <c r="D931" s="1" t="s">
        <v>5009</v>
      </c>
      <c r="E931" s="1" t="s">
        <v>5010</v>
      </c>
      <c r="F931" s="8">
        <v>1</v>
      </c>
      <c r="G931" s="9">
        <v>1</v>
      </c>
      <c r="H931" s="1" t="s">
        <v>3254</v>
      </c>
      <c r="I931" s="10">
        <v>0</v>
      </c>
      <c r="J931" s="10">
        <v>0</v>
      </c>
      <c r="K931" s="10">
        <v>1</v>
      </c>
      <c r="L931" s="10">
        <v>0</v>
      </c>
      <c r="M931" s="1" t="s">
        <v>3304</v>
      </c>
      <c r="N931" s="1" t="s">
        <v>5011</v>
      </c>
      <c r="AM931" s="10" t="e">
        <f>IF(F931&lt;&gt;0,#REF!,0)</f>
        <v>#REF!</v>
      </c>
    </row>
    <row r="932" spans="1:39" x14ac:dyDescent="0.25">
      <c r="A932" s="1" t="s">
        <v>2460</v>
      </c>
      <c r="B932" s="1">
        <v>36</v>
      </c>
      <c r="C932" s="1">
        <v>991</v>
      </c>
      <c r="D932" s="1" t="s">
        <v>5012</v>
      </c>
      <c r="E932" s="1" t="s">
        <v>5013</v>
      </c>
      <c r="F932" s="8">
        <v>1</v>
      </c>
      <c r="G932" s="9">
        <v>1</v>
      </c>
      <c r="H932" s="1" t="s">
        <v>3950</v>
      </c>
      <c r="I932" s="10">
        <v>0.25</v>
      </c>
      <c r="J932" s="10">
        <v>0</v>
      </c>
      <c r="K932" s="10">
        <v>0.85699999299999996</v>
      </c>
      <c r="L932" s="10">
        <v>0.14300000700000001</v>
      </c>
      <c r="M932" s="1" t="s">
        <v>3255</v>
      </c>
      <c r="N932" s="1" t="s">
        <v>5014</v>
      </c>
      <c r="AM932" s="10" t="e">
        <f>IF(F932&lt;&gt;0,#REF!,0)</f>
        <v>#REF!</v>
      </c>
    </row>
    <row r="933" spans="1:39" x14ac:dyDescent="0.25">
      <c r="A933" s="1" t="s">
        <v>2460</v>
      </c>
      <c r="B933" s="1">
        <v>30</v>
      </c>
      <c r="C933" s="1">
        <v>796</v>
      </c>
      <c r="D933" s="1" t="s">
        <v>2469</v>
      </c>
      <c r="E933" s="1" t="s">
        <v>2470</v>
      </c>
      <c r="F933" s="8">
        <v>1</v>
      </c>
      <c r="G933" s="9">
        <v>1</v>
      </c>
      <c r="H933" s="1" t="s">
        <v>3254</v>
      </c>
      <c r="I933" s="10">
        <v>0.21050000199999999</v>
      </c>
      <c r="J933" s="10">
        <v>9.7999997000000005E-2</v>
      </c>
      <c r="K933" s="10">
        <v>0.80900001499999996</v>
      </c>
      <c r="L933" s="10">
        <v>9.3000001999999998E-2</v>
      </c>
      <c r="M933" s="1" t="s">
        <v>3304</v>
      </c>
      <c r="N933" s="1" t="s">
        <v>5015</v>
      </c>
      <c r="AM933" s="10" t="e">
        <f>IF(F933&lt;&gt;0,#REF!,0)</f>
        <v>#REF!</v>
      </c>
    </row>
    <row r="934" spans="1:39" x14ac:dyDescent="0.25">
      <c r="A934" s="1" t="s">
        <v>2460</v>
      </c>
      <c r="B934" s="1">
        <v>38</v>
      </c>
      <c r="C934" s="1">
        <v>1036</v>
      </c>
      <c r="D934" s="1" t="s">
        <v>2479</v>
      </c>
      <c r="E934" s="1" t="s">
        <v>2480</v>
      </c>
      <c r="F934" s="8">
        <v>1</v>
      </c>
      <c r="G934" s="9">
        <v>1</v>
      </c>
      <c r="H934" s="1" t="s">
        <v>3254</v>
      </c>
      <c r="I934" s="10">
        <v>0.36120000499999999</v>
      </c>
      <c r="J934" s="10">
        <v>0</v>
      </c>
      <c r="K934" s="10">
        <v>0.86500001000000004</v>
      </c>
      <c r="L934" s="10">
        <v>0.13500000500000001</v>
      </c>
      <c r="M934" s="1" t="s">
        <v>3260</v>
      </c>
      <c r="N934" s="1" t="s">
        <v>5016</v>
      </c>
      <c r="AM934" s="10" t="e">
        <f>IF(F934&lt;&gt;0,#REF!,0)</f>
        <v>#REF!</v>
      </c>
    </row>
    <row r="935" spans="1:39" x14ac:dyDescent="0.25">
      <c r="A935" s="1" t="s">
        <v>2460</v>
      </c>
      <c r="B935" s="1">
        <v>41</v>
      </c>
      <c r="C935" s="1">
        <v>1070</v>
      </c>
      <c r="D935" s="1" t="s">
        <v>5017</v>
      </c>
      <c r="E935" s="1" t="s">
        <v>5018</v>
      </c>
      <c r="F935" s="8">
        <v>1</v>
      </c>
      <c r="G935" s="9">
        <v>1</v>
      </c>
      <c r="H935" s="1" t="s">
        <v>3254</v>
      </c>
      <c r="I935" s="10">
        <v>0</v>
      </c>
      <c r="J935" s="10">
        <v>0</v>
      </c>
      <c r="K935" s="10">
        <v>1</v>
      </c>
      <c r="L935" s="10">
        <v>0</v>
      </c>
      <c r="M935" s="1" t="s">
        <v>3304</v>
      </c>
      <c r="N935" s="1" t="s">
        <v>5019</v>
      </c>
      <c r="AM935" s="10" t="e">
        <f>IF(F935&lt;&gt;0,#REF!,0)</f>
        <v>#REF!</v>
      </c>
    </row>
    <row r="936" spans="1:39" x14ac:dyDescent="0.25">
      <c r="A936" s="1" t="s">
        <v>2460</v>
      </c>
      <c r="B936" s="1">
        <v>37</v>
      </c>
      <c r="C936" s="1">
        <v>1033</v>
      </c>
      <c r="D936" s="1" t="s">
        <v>5020</v>
      </c>
      <c r="E936" s="1" t="s">
        <v>5021</v>
      </c>
      <c r="F936" s="8">
        <v>1</v>
      </c>
      <c r="G936" s="9">
        <v>1</v>
      </c>
      <c r="H936" s="1" t="s">
        <v>3950</v>
      </c>
      <c r="I936" s="10">
        <v>0.15309999899999999</v>
      </c>
      <c r="J936" s="10">
        <v>7.1999996999999996E-2</v>
      </c>
      <c r="K936" s="10">
        <v>0.83300000399999996</v>
      </c>
      <c r="L936" s="10">
        <v>9.3999997000000002E-2</v>
      </c>
      <c r="M936" s="1" t="s">
        <v>3304</v>
      </c>
      <c r="N936" s="1" t="s">
        <v>5022</v>
      </c>
      <c r="AM936" s="10" t="e">
        <f>IF(F936&lt;&gt;0,#REF!,0)</f>
        <v>#REF!</v>
      </c>
    </row>
    <row r="937" spans="1:39" x14ac:dyDescent="0.25">
      <c r="A937" s="1" t="s">
        <v>2460</v>
      </c>
      <c r="B937" s="1">
        <v>36</v>
      </c>
      <c r="C937" s="1">
        <v>1001</v>
      </c>
      <c r="D937" s="1" t="s">
        <v>2489</v>
      </c>
      <c r="E937" s="1" t="s">
        <v>2490</v>
      </c>
      <c r="F937" s="8">
        <v>1</v>
      </c>
      <c r="G937" s="9">
        <v>1</v>
      </c>
      <c r="H937" s="1" t="s">
        <v>3950</v>
      </c>
      <c r="I937" s="10">
        <v>0</v>
      </c>
      <c r="J937" s="10">
        <v>0</v>
      </c>
      <c r="K937" s="10">
        <v>1</v>
      </c>
      <c r="L937" s="10">
        <v>0</v>
      </c>
      <c r="M937" s="1" t="s">
        <v>3255</v>
      </c>
      <c r="N937" s="1" t="s">
        <v>5023</v>
      </c>
      <c r="AM937" s="10" t="e">
        <f>IF(F937&lt;&gt;0,#REF!,0)</f>
        <v>#REF!</v>
      </c>
    </row>
    <row r="938" spans="1:39" x14ac:dyDescent="0.25">
      <c r="A938" s="1" t="s">
        <v>2460</v>
      </c>
      <c r="B938" s="1">
        <v>37</v>
      </c>
      <c r="C938" s="1">
        <v>1031</v>
      </c>
      <c r="D938" s="1" t="s">
        <v>5024</v>
      </c>
      <c r="E938" s="1" t="s">
        <v>5025</v>
      </c>
      <c r="F938" s="8">
        <v>1</v>
      </c>
      <c r="G938" s="9">
        <v>1</v>
      </c>
      <c r="H938" s="1" t="s">
        <v>3254</v>
      </c>
      <c r="I938" s="10">
        <v>0.64859998200000002</v>
      </c>
      <c r="J938" s="10">
        <v>0</v>
      </c>
      <c r="K938" s="10">
        <v>0.782000005</v>
      </c>
      <c r="L938" s="10">
        <v>0.217999995</v>
      </c>
      <c r="M938" s="1" t="s">
        <v>3260</v>
      </c>
      <c r="N938" s="1" t="s">
        <v>5026</v>
      </c>
      <c r="AM938" s="10" t="e">
        <f>IF(F938&lt;&gt;0,#REF!,0)</f>
        <v>#REF!</v>
      </c>
    </row>
    <row r="939" spans="1:39" x14ac:dyDescent="0.25">
      <c r="A939" s="1" t="s">
        <v>2460</v>
      </c>
      <c r="B939" s="1">
        <v>41</v>
      </c>
      <c r="C939" s="1">
        <v>1058</v>
      </c>
      <c r="D939" s="1" t="s">
        <v>5027</v>
      </c>
      <c r="E939" s="1" t="s">
        <v>5028</v>
      </c>
      <c r="F939" s="8">
        <v>1</v>
      </c>
      <c r="G939" s="9">
        <v>1</v>
      </c>
      <c r="H939" s="1" t="s">
        <v>3254</v>
      </c>
      <c r="I939" s="10">
        <v>0.102700002</v>
      </c>
      <c r="J939" s="10">
        <v>0</v>
      </c>
      <c r="K939" s="10">
        <v>0.92799997300000003</v>
      </c>
      <c r="L939" s="10">
        <v>7.1999996999999996E-2</v>
      </c>
      <c r="M939" s="1" t="s">
        <v>3255</v>
      </c>
      <c r="N939" s="1" t="s">
        <v>5029</v>
      </c>
      <c r="AM939" s="10" t="e">
        <f>IF(F939&lt;&gt;0,#REF!,0)</f>
        <v>#REF!</v>
      </c>
    </row>
    <row r="940" spans="1:39" x14ac:dyDescent="0.25">
      <c r="A940" s="1" t="s">
        <v>2460</v>
      </c>
      <c r="B940" s="1">
        <v>69</v>
      </c>
      <c r="C940" s="1">
        <v>1991</v>
      </c>
      <c r="D940" s="1" t="s">
        <v>5030</v>
      </c>
      <c r="E940" s="1" t="s">
        <v>5031</v>
      </c>
      <c r="F940" s="8">
        <v>1</v>
      </c>
      <c r="G940" s="9">
        <v>1</v>
      </c>
      <c r="H940" s="1" t="s">
        <v>3254</v>
      </c>
      <c r="I940" s="10">
        <v>0</v>
      </c>
      <c r="J940" s="10">
        <v>0</v>
      </c>
      <c r="K940" s="10">
        <v>1</v>
      </c>
      <c r="L940" s="10">
        <v>0</v>
      </c>
      <c r="M940" s="1" t="s">
        <v>3255</v>
      </c>
      <c r="N940" s="1" t="s">
        <v>5032</v>
      </c>
      <c r="AM940" s="10" t="e">
        <f>IF(F940&lt;&gt;0,#REF!,0)</f>
        <v>#REF!</v>
      </c>
    </row>
    <row r="941" spans="1:39" x14ac:dyDescent="0.25">
      <c r="A941" s="1" t="s">
        <v>2460</v>
      </c>
      <c r="B941" s="1">
        <v>41</v>
      </c>
      <c r="C941" s="1">
        <v>1046</v>
      </c>
      <c r="D941" s="1" t="s">
        <v>5033</v>
      </c>
      <c r="E941" s="1" t="s">
        <v>5034</v>
      </c>
      <c r="F941" s="8">
        <v>1</v>
      </c>
      <c r="G941" s="9">
        <v>1</v>
      </c>
      <c r="H941" s="1" t="s">
        <v>3254</v>
      </c>
      <c r="I941" s="10">
        <v>0.161300004</v>
      </c>
      <c r="J941" s="10">
        <v>7.9000003999999999E-2</v>
      </c>
      <c r="K941" s="10">
        <v>0.82200002699999997</v>
      </c>
      <c r="L941" s="10">
        <v>9.7999997000000005E-2</v>
      </c>
      <c r="M941" s="1" t="s">
        <v>3255</v>
      </c>
      <c r="N941" s="1" t="s">
        <v>5035</v>
      </c>
      <c r="AM941" s="10" t="e">
        <f>IF(F941&lt;&gt;0,#REF!,0)</f>
        <v>#REF!</v>
      </c>
    </row>
    <row r="942" spans="1:39" x14ac:dyDescent="0.25">
      <c r="A942" s="1" t="s">
        <v>2460</v>
      </c>
      <c r="B942" s="1">
        <v>66</v>
      </c>
      <c r="C942" s="1">
        <v>1923</v>
      </c>
      <c r="D942" s="1" t="s">
        <v>5036</v>
      </c>
      <c r="E942" s="1" t="s">
        <v>5037</v>
      </c>
      <c r="F942" s="8">
        <v>1</v>
      </c>
      <c r="G942" s="9">
        <v>1</v>
      </c>
      <c r="H942" s="1" t="s">
        <v>3950</v>
      </c>
      <c r="I942" s="10">
        <v>0</v>
      </c>
      <c r="J942" s="10">
        <v>0</v>
      </c>
      <c r="K942" s="10">
        <v>1</v>
      </c>
      <c r="L942" s="10">
        <v>0</v>
      </c>
      <c r="M942" s="1" t="s">
        <v>3260</v>
      </c>
      <c r="N942" s="1" t="s">
        <v>5038</v>
      </c>
      <c r="AM942" s="10" t="e">
        <f>IF(F942&lt;&gt;0,#REF!,0)</f>
        <v>#REF!</v>
      </c>
    </row>
    <row r="943" spans="1:39" x14ac:dyDescent="0.25">
      <c r="A943" s="1" t="s">
        <v>2460</v>
      </c>
      <c r="B943" s="1">
        <v>68</v>
      </c>
      <c r="C943" s="1">
        <v>1980</v>
      </c>
      <c r="D943" s="1" t="s">
        <v>5039</v>
      </c>
      <c r="E943" s="1" t="s">
        <v>5040</v>
      </c>
      <c r="F943" s="8">
        <v>1</v>
      </c>
      <c r="G943" s="9">
        <v>1</v>
      </c>
      <c r="H943" s="1" t="s">
        <v>3950</v>
      </c>
      <c r="I943" s="10">
        <v>0</v>
      </c>
      <c r="J943" s="10">
        <v>0</v>
      </c>
      <c r="K943" s="10">
        <v>1</v>
      </c>
      <c r="L943" s="10">
        <v>0</v>
      </c>
      <c r="M943" s="1" t="s">
        <v>3255</v>
      </c>
      <c r="N943" s="1" t="s">
        <v>5041</v>
      </c>
      <c r="AM943" s="10" t="e">
        <f>IF(F943&lt;&gt;0,#REF!,0)</f>
        <v>#REF!</v>
      </c>
    </row>
    <row r="944" spans="1:39" x14ac:dyDescent="0.25">
      <c r="A944" s="1" t="s">
        <v>2460</v>
      </c>
      <c r="B944" s="1">
        <v>73</v>
      </c>
      <c r="C944" s="1">
        <v>2143</v>
      </c>
      <c r="D944" s="1" t="s">
        <v>2535</v>
      </c>
      <c r="E944" s="1" t="s">
        <v>2536</v>
      </c>
      <c r="F944" s="8">
        <v>1</v>
      </c>
      <c r="G944" s="9">
        <v>7</v>
      </c>
      <c r="H944" s="1" t="s">
        <v>3254</v>
      </c>
      <c r="I944" s="10">
        <v>0.88069999200000004</v>
      </c>
      <c r="J944" s="10">
        <v>0</v>
      </c>
      <c r="K944" s="10">
        <v>0.84200000799999997</v>
      </c>
      <c r="L944" s="10">
        <v>0.158000007</v>
      </c>
      <c r="M944" s="1" t="s">
        <v>3260</v>
      </c>
      <c r="N944" s="1" t="s">
        <v>5042</v>
      </c>
      <c r="AM944" s="10" t="e">
        <f>IF(F944&lt;&gt;0,#REF!,0)</f>
        <v>#REF!</v>
      </c>
    </row>
    <row r="945" spans="1:39" x14ac:dyDescent="0.25">
      <c r="A945" s="1" t="s">
        <v>2460</v>
      </c>
      <c r="B945" s="1">
        <v>24</v>
      </c>
      <c r="C945" s="1">
        <v>560</v>
      </c>
      <c r="D945" s="1" t="s">
        <v>5043</v>
      </c>
      <c r="E945" s="1" t="s">
        <v>5044</v>
      </c>
      <c r="F945" s="8">
        <v>1</v>
      </c>
      <c r="G945" s="9">
        <v>1</v>
      </c>
      <c r="H945" s="1" t="s">
        <v>3950</v>
      </c>
      <c r="I945" s="10">
        <v>0.55739998800000001</v>
      </c>
      <c r="J945" s="10">
        <v>0</v>
      </c>
      <c r="K945" s="10">
        <v>0.72299999000000004</v>
      </c>
      <c r="L945" s="10">
        <v>0.27700001000000002</v>
      </c>
      <c r="M945" s="1" t="s">
        <v>3260</v>
      </c>
      <c r="N945" s="1" t="s">
        <v>5045</v>
      </c>
      <c r="AM945" s="10" t="e">
        <f>IF(F945&lt;&gt;0,#REF!,0)</f>
        <v>#REF!</v>
      </c>
    </row>
    <row r="946" spans="1:39" x14ac:dyDescent="0.25">
      <c r="A946" s="1" t="s">
        <v>2460</v>
      </c>
      <c r="B946" s="1">
        <v>36</v>
      </c>
      <c r="C946" s="1">
        <v>985</v>
      </c>
      <c r="D946" s="1" t="s">
        <v>5046</v>
      </c>
      <c r="E946" s="1" t="s">
        <v>5047</v>
      </c>
      <c r="F946" s="8">
        <v>1</v>
      </c>
      <c r="G946" s="9">
        <v>1</v>
      </c>
      <c r="H946" s="1" t="s">
        <v>3950</v>
      </c>
      <c r="I946" s="10">
        <v>0.65969997599999997</v>
      </c>
      <c r="J946" s="10">
        <v>0</v>
      </c>
      <c r="K946" s="10">
        <v>0.82800000900000004</v>
      </c>
      <c r="L946" s="10">
        <v>0.17200000600000001</v>
      </c>
      <c r="M946" s="1" t="s">
        <v>3260</v>
      </c>
      <c r="N946" s="1" t="s">
        <v>5048</v>
      </c>
      <c r="AM946" s="10" t="e">
        <f>IF(F946&lt;&gt;0,#REF!,0)</f>
        <v>#REF!</v>
      </c>
    </row>
    <row r="947" spans="1:39" x14ac:dyDescent="0.25">
      <c r="A947" s="1" t="s">
        <v>2460</v>
      </c>
      <c r="B947" s="1">
        <v>40</v>
      </c>
      <c r="C947" s="1">
        <v>1042</v>
      </c>
      <c r="D947" s="1" t="s">
        <v>2579</v>
      </c>
      <c r="E947" s="1" t="s">
        <v>2580</v>
      </c>
      <c r="F947" s="8">
        <v>1</v>
      </c>
      <c r="G947" s="9">
        <v>1</v>
      </c>
      <c r="H947" s="1" t="s">
        <v>3254</v>
      </c>
      <c r="I947" s="10">
        <v>0</v>
      </c>
      <c r="J947" s="10">
        <v>0</v>
      </c>
      <c r="K947" s="10">
        <v>1</v>
      </c>
      <c r="L947" s="10">
        <v>0</v>
      </c>
      <c r="M947" s="1" t="s">
        <v>3255</v>
      </c>
      <c r="N947" s="1" t="s">
        <v>5049</v>
      </c>
      <c r="AM947" s="10" t="e">
        <f>IF(F947&lt;&gt;0,#REF!,0)</f>
        <v>#REF!</v>
      </c>
    </row>
    <row r="948" spans="1:39" x14ac:dyDescent="0.25">
      <c r="A948" s="11" t="s">
        <v>2460</v>
      </c>
      <c r="B948" s="11">
        <v>24</v>
      </c>
      <c r="C948" s="11">
        <v>565</v>
      </c>
      <c r="D948" s="11" t="s">
        <v>5050</v>
      </c>
      <c r="E948" s="11" t="s">
        <v>5051</v>
      </c>
      <c r="F948" s="12">
        <v>1</v>
      </c>
      <c r="G948" s="12">
        <v>1</v>
      </c>
      <c r="H948" s="11" t="s">
        <v>3950</v>
      </c>
      <c r="I948" s="13">
        <v>0.42149999700000002</v>
      </c>
      <c r="J948" s="13">
        <v>0</v>
      </c>
      <c r="K948" s="13">
        <v>0.713999987</v>
      </c>
      <c r="L948" s="13">
        <v>0.286000013</v>
      </c>
      <c r="M948" s="11" t="s">
        <v>3304</v>
      </c>
      <c r="N948" s="11" t="s">
        <v>5052</v>
      </c>
      <c r="AM948" s="10" t="e">
        <f>IF(F948&lt;&gt;0,#REF!,0)</f>
        <v>#REF!</v>
      </c>
    </row>
    <row r="949" spans="1:39" x14ac:dyDescent="0.25">
      <c r="A949" s="1" t="s">
        <v>2460</v>
      </c>
      <c r="B949" s="1">
        <v>36</v>
      </c>
      <c r="C949" s="1">
        <v>1017</v>
      </c>
      <c r="D949" s="1" t="s">
        <v>2585</v>
      </c>
      <c r="E949" s="1" t="s">
        <v>2586</v>
      </c>
      <c r="F949" s="8">
        <v>1</v>
      </c>
      <c r="G949" s="9">
        <v>1</v>
      </c>
      <c r="H949" s="1" t="s">
        <v>3950</v>
      </c>
      <c r="I949" s="10">
        <v>0.47670000800000001</v>
      </c>
      <c r="J949" s="10">
        <v>0</v>
      </c>
      <c r="K949" s="10">
        <v>0.77300000199999996</v>
      </c>
      <c r="L949" s="10">
        <v>0.22699999800000001</v>
      </c>
      <c r="M949" s="1" t="s">
        <v>3255</v>
      </c>
      <c r="N949" s="1" t="s">
        <v>5053</v>
      </c>
      <c r="AM949" s="10" t="e">
        <f>IF(F949&lt;&gt;0,#REF!,0)</f>
        <v>#REF!</v>
      </c>
    </row>
    <row r="950" spans="1:39" x14ac:dyDescent="0.25">
      <c r="A950" s="1" t="s">
        <v>2460</v>
      </c>
      <c r="B950" s="1">
        <v>36</v>
      </c>
      <c r="C950" s="1">
        <v>1015</v>
      </c>
      <c r="D950" s="1" t="s">
        <v>2597</v>
      </c>
      <c r="E950" s="1" t="s">
        <v>2598</v>
      </c>
      <c r="F950" s="8">
        <v>1</v>
      </c>
      <c r="G950" s="9">
        <v>1</v>
      </c>
      <c r="H950" s="1" t="s">
        <v>3254</v>
      </c>
      <c r="I950" s="10">
        <v>0</v>
      </c>
      <c r="J950" s="10">
        <v>0</v>
      </c>
      <c r="K950" s="10">
        <v>1</v>
      </c>
      <c r="L950" s="10">
        <v>0</v>
      </c>
      <c r="M950" s="1" t="s">
        <v>3255</v>
      </c>
      <c r="N950" s="1" t="s">
        <v>5054</v>
      </c>
      <c r="AM950" s="10" t="e">
        <f>IF(F950&lt;&gt;0,#REF!,0)</f>
        <v>#REF!</v>
      </c>
    </row>
    <row r="951" spans="1:39" x14ac:dyDescent="0.25">
      <c r="A951" s="1" t="s">
        <v>2460</v>
      </c>
      <c r="B951" s="1">
        <v>36</v>
      </c>
      <c r="C951" s="1">
        <v>987</v>
      </c>
      <c r="D951" s="1" t="s">
        <v>2605</v>
      </c>
      <c r="E951" s="1" t="s">
        <v>2606</v>
      </c>
      <c r="F951" s="8">
        <v>1</v>
      </c>
      <c r="G951" s="9">
        <v>1</v>
      </c>
      <c r="H951" s="1" t="s">
        <v>3950</v>
      </c>
      <c r="I951" s="10">
        <v>0</v>
      </c>
      <c r="J951" s="10">
        <v>0</v>
      </c>
      <c r="K951" s="10">
        <v>1</v>
      </c>
      <c r="L951" s="10">
        <v>0</v>
      </c>
      <c r="M951" s="1" t="s">
        <v>3260</v>
      </c>
      <c r="N951" s="1" t="s">
        <v>5055</v>
      </c>
      <c r="AM951" s="10" t="e">
        <f>IF(F951&lt;&gt;0,#REF!,0)</f>
        <v>#REF!</v>
      </c>
    </row>
    <row r="952" spans="1:39" x14ac:dyDescent="0.25">
      <c r="A952" s="1" t="s">
        <v>2460</v>
      </c>
      <c r="B952" s="1">
        <v>22</v>
      </c>
      <c r="C952" s="1">
        <v>494</v>
      </c>
      <c r="D952" s="1" t="s">
        <v>5056</v>
      </c>
      <c r="E952" s="1" t="s">
        <v>5057</v>
      </c>
      <c r="F952" s="8">
        <v>1</v>
      </c>
      <c r="G952" s="9">
        <v>1</v>
      </c>
      <c r="H952" s="1" t="s">
        <v>3254</v>
      </c>
      <c r="I952" s="10">
        <v>0.128000006</v>
      </c>
      <c r="J952" s="10">
        <v>5.2999998999999999E-2</v>
      </c>
      <c r="K952" s="10">
        <v>0.870999992</v>
      </c>
      <c r="L952" s="10">
        <v>7.5000002999999996E-2</v>
      </c>
      <c r="M952" s="1" t="s">
        <v>3260</v>
      </c>
      <c r="N952" s="1" t="s">
        <v>5058</v>
      </c>
      <c r="AM952" s="10" t="e">
        <f>IF(F952&lt;&gt;0,#REF!,0)</f>
        <v>#REF!</v>
      </c>
    </row>
    <row r="953" spans="1:39" x14ac:dyDescent="0.25">
      <c r="A953" s="1" t="s">
        <v>2460</v>
      </c>
      <c r="B953" s="1">
        <v>23</v>
      </c>
      <c r="C953" s="1">
        <v>537</v>
      </c>
      <c r="D953" s="1" t="s">
        <v>2625</v>
      </c>
      <c r="E953" s="1" t="s">
        <v>2626</v>
      </c>
      <c r="F953" s="8">
        <v>1</v>
      </c>
      <c r="G953" s="9">
        <v>1</v>
      </c>
      <c r="H953" s="1" t="s">
        <v>3254</v>
      </c>
      <c r="I953" s="10">
        <v>-0.72689998099999997</v>
      </c>
      <c r="J953" s="10">
        <v>0.26699999000000002</v>
      </c>
      <c r="K953" s="10">
        <v>0.592999995</v>
      </c>
      <c r="L953" s="10">
        <v>0.14100000300000001</v>
      </c>
      <c r="M953" s="1" t="s">
        <v>3260</v>
      </c>
      <c r="N953" s="1" t="s">
        <v>5059</v>
      </c>
      <c r="AM953" s="10" t="e">
        <f>IF(F953&lt;&gt;0,#REF!,0)</f>
        <v>#REF!</v>
      </c>
    </row>
    <row r="954" spans="1:39" x14ac:dyDescent="0.25">
      <c r="A954" s="1" t="s">
        <v>2460</v>
      </c>
      <c r="B954" s="1">
        <v>41</v>
      </c>
      <c r="C954" s="1">
        <v>1055</v>
      </c>
      <c r="D954" s="1" t="s">
        <v>2627</v>
      </c>
      <c r="E954" s="1" t="s">
        <v>2628</v>
      </c>
      <c r="F954" s="8">
        <v>1</v>
      </c>
      <c r="G954" s="9">
        <v>1</v>
      </c>
      <c r="H954" s="1" t="s">
        <v>3950</v>
      </c>
      <c r="I954" s="10">
        <v>0</v>
      </c>
      <c r="J954" s="10">
        <v>0</v>
      </c>
      <c r="K954" s="10">
        <v>1</v>
      </c>
      <c r="L954" s="10">
        <v>0</v>
      </c>
      <c r="M954" s="1" t="s">
        <v>3260</v>
      </c>
      <c r="N954" s="1" t="s">
        <v>5060</v>
      </c>
      <c r="AM954" s="10" t="e">
        <f>IF(F954&lt;&gt;0,#REF!,0)</f>
        <v>#REF!</v>
      </c>
    </row>
    <row r="955" spans="1:39" x14ac:dyDescent="0.25">
      <c r="A955" s="1" t="s">
        <v>2460</v>
      </c>
      <c r="B955" s="1">
        <v>37</v>
      </c>
      <c r="C955" s="1">
        <v>1020</v>
      </c>
      <c r="D955" s="1" t="s">
        <v>5061</v>
      </c>
      <c r="E955" s="1" t="s">
        <v>5062</v>
      </c>
      <c r="F955" s="8">
        <v>1</v>
      </c>
      <c r="G955" s="9">
        <v>1</v>
      </c>
      <c r="H955" s="1" t="s">
        <v>3254</v>
      </c>
      <c r="I955" s="10">
        <v>0</v>
      </c>
      <c r="J955" s="10">
        <v>0</v>
      </c>
      <c r="K955" s="10">
        <v>1</v>
      </c>
      <c r="L955" s="10">
        <v>0</v>
      </c>
      <c r="M955" s="1" t="s">
        <v>3304</v>
      </c>
      <c r="N955" s="1" t="s">
        <v>5063</v>
      </c>
      <c r="AM955" s="10" t="e">
        <f>IF(F955&lt;&gt;0,#REF!,0)</f>
        <v>#REF!</v>
      </c>
    </row>
    <row r="956" spans="1:39" x14ac:dyDescent="0.25">
      <c r="A956" s="1" t="s">
        <v>2631</v>
      </c>
      <c r="B956" s="1">
        <v>10</v>
      </c>
      <c r="C956" s="1">
        <v>193</v>
      </c>
      <c r="D956" s="1" t="s">
        <v>2632</v>
      </c>
      <c r="E956" s="1" t="s">
        <v>2633</v>
      </c>
      <c r="F956" s="8">
        <v>1</v>
      </c>
      <c r="G956" s="9">
        <v>1</v>
      </c>
      <c r="H956" s="1" t="s">
        <v>3254</v>
      </c>
      <c r="I956" s="10">
        <v>0.63690000800000002</v>
      </c>
      <c r="J956" s="10">
        <v>0</v>
      </c>
      <c r="K956" s="10">
        <v>0.87300002600000004</v>
      </c>
      <c r="L956" s="10">
        <v>0.127000004</v>
      </c>
      <c r="M956" s="1" t="s">
        <v>3255</v>
      </c>
      <c r="N956" s="1" t="s">
        <v>5064</v>
      </c>
      <c r="AM956" s="10" t="e">
        <f>IF(F956&lt;&gt;0,#REF!,0)</f>
        <v>#REF!</v>
      </c>
    </row>
    <row r="957" spans="1:39" x14ac:dyDescent="0.25">
      <c r="A957" s="1" t="s">
        <v>2638</v>
      </c>
      <c r="B957" s="1">
        <v>9</v>
      </c>
      <c r="C957" s="1">
        <v>194</v>
      </c>
      <c r="D957" s="1" t="s">
        <v>2641</v>
      </c>
      <c r="E957" s="1" t="s">
        <v>2642</v>
      </c>
      <c r="F957" s="8">
        <v>1</v>
      </c>
      <c r="G957" s="9">
        <v>1</v>
      </c>
      <c r="H957" s="1" t="s">
        <v>3254</v>
      </c>
      <c r="I957" s="10">
        <v>0</v>
      </c>
      <c r="J957" s="10">
        <v>0</v>
      </c>
      <c r="K957" s="10">
        <v>1</v>
      </c>
      <c r="L957" s="10">
        <v>0</v>
      </c>
      <c r="M957" s="1" t="s">
        <v>3255</v>
      </c>
      <c r="N957" s="1" t="s">
        <v>5065</v>
      </c>
      <c r="AM957" s="10" t="e">
        <f>IF(F957&lt;&gt;0,#REF!,0)</f>
        <v>#REF!</v>
      </c>
    </row>
    <row r="958" spans="1:39" x14ac:dyDescent="0.25">
      <c r="A958" s="1" t="s">
        <v>2638</v>
      </c>
      <c r="B958" s="1">
        <v>13</v>
      </c>
      <c r="C958" s="1">
        <v>289</v>
      </c>
      <c r="D958" s="1" t="s">
        <v>2657</v>
      </c>
      <c r="E958" s="1" t="s">
        <v>2658</v>
      </c>
      <c r="F958" s="8">
        <v>1</v>
      </c>
      <c r="G958" s="9">
        <v>1</v>
      </c>
      <c r="H958" s="1" t="s">
        <v>3950</v>
      </c>
      <c r="I958" s="10">
        <v>0.47540000100000002</v>
      </c>
      <c r="J958" s="10">
        <v>0</v>
      </c>
      <c r="K958" s="10">
        <v>0.795000017</v>
      </c>
      <c r="L958" s="10">
        <v>0.20499999799999999</v>
      </c>
      <c r="M958" s="1" t="s">
        <v>3260</v>
      </c>
      <c r="N958" s="1" t="s">
        <v>5066</v>
      </c>
      <c r="AM958" s="10" t="e">
        <f>IF(F958&lt;&gt;0,#REF!,0)</f>
        <v>#REF!</v>
      </c>
    </row>
    <row r="959" spans="1:39" x14ac:dyDescent="0.25">
      <c r="A959" s="1" t="s">
        <v>2638</v>
      </c>
      <c r="B959" s="1">
        <v>13</v>
      </c>
      <c r="C959" s="1">
        <v>302</v>
      </c>
      <c r="D959" s="1" t="s">
        <v>2661</v>
      </c>
      <c r="E959" s="1" t="s">
        <v>2662</v>
      </c>
      <c r="F959" s="8">
        <v>1</v>
      </c>
      <c r="G959" s="9">
        <v>1</v>
      </c>
      <c r="H959" s="1" t="s">
        <v>3950</v>
      </c>
      <c r="I959" s="10">
        <v>0.20229999700000001</v>
      </c>
      <c r="J959" s="10">
        <v>0</v>
      </c>
      <c r="K959" s="10">
        <v>0.91299998800000004</v>
      </c>
      <c r="L959" s="10">
        <v>8.6999996999999996E-2</v>
      </c>
      <c r="M959" s="1" t="s">
        <v>3260</v>
      </c>
      <c r="N959" s="1" t="s">
        <v>5067</v>
      </c>
      <c r="AM959" s="10" t="e">
        <f>IF(F959&lt;&gt;0,#REF!,0)</f>
        <v>#REF!</v>
      </c>
    </row>
    <row r="960" spans="1:39" x14ac:dyDescent="0.25">
      <c r="A960" s="1" t="s">
        <v>2638</v>
      </c>
      <c r="B960" s="1">
        <v>19</v>
      </c>
      <c r="C960" s="1">
        <v>493</v>
      </c>
      <c r="D960" s="1" t="s">
        <v>2663</v>
      </c>
      <c r="E960" s="1" t="s">
        <v>2664</v>
      </c>
      <c r="F960" s="8">
        <v>1</v>
      </c>
      <c r="G960" s="9">
        <v>1</v>
      </c>
      <c r="H960" s="1" t="s">
        <v>3254</v>
      </c>
      <c r="I960" s="10">
        <v>0.52670002000000005</v>
      </c>
      <c r="J960" s="10">
        <v>0</v>
      </c>
      <c r="K960" s="10">
        <v>0.90899997899999996</v>
      </c>
      <c r="L960" s="10">
        <v>9.0999997999999999E-2</v>
      </c>
      <c r="M960" s="1" t="s">
        <v>3255</v>
      </c>
      <c r="N960" s="1" t="s">
        <v>5068</v>
      </c>
      <c r="AM960" s="10" t="e">
        <f>IF(F960&lt;&gt;0,#REF!,0)</f>
        <v>#REF!</v>
      </c>
    </row>
    <row r="961" spans="1:39" x14ac:dyDescent="0.25">
      <c r="A961" s="1" t="s">
        <v>2638</v>
      </c>
      <c r="B961" s="1">
        <v>18</v>
      </c>
      <c r="C961" s="1">
        <v>420</v>
      </c>
      <c r="D961" s="1" t="s">
        <v>2665</v>
      </c>
      <c r="E961" s="1" t="s">
        <v>2666</v>
      </c>
      <c r="F961" s="8">
        <v>1</v>
      </c>
      <c r="G961" s="9">
        <v>1</v>
      </c>
      <c r="H961" s="1" t="s">
        <v>3254</v>
      </c>
      <c r="I961" s="10">
        <v>0.226300001</v>
      </c>
      <c r="J961" s="10">
        <v>0</v>
      </c>
      <c r="K961" s="10">
        <v>0.85299998499999996</v>
      </c>
      <c r="L961" s="10">
        <v>0.14699999999999999</v>
      </c>
      <c r="M961" s="1" t="s">
        <v>3255</v>
      </c>
      <c r="N961" s="1" t="s">
        <v>5069</v>
      </c>
      <c r="AM961" s="10" t="e">
        <f>IF(F961&lt;&gt;0,#REF!,0)</f>
        <v>#REF!</v>
      </c>
    </row>
    <row r="962" spans="1:39" x14ac:dyDescent="0.25">
      <c r="A962" s="1" t="s">
        <v>2638</v>
      </c>
      <c r="B962" s="1">
        <v>31</v>
      </c>
      <c r="C962" s="1">
        <v>904</v>
      </c>
      <c r="D962" s="1" t="s">
        <v>5070</v>
      </c>
      <c r="E962" s="1" t="s">
        <v>5071</v>
      </c>
      <c r="F962" s="8">
        <v>1</v>
      </c>
      <c r="G962" s="9">
        <v>1</v>
      </c>
      <c r="H962" s="1" t="s">
        <v>3254</v>
      </c>
      <c r="I962" s="10">
        <v>0</v>
      </c>
      <c r="J962" s="10">
        <v>0</v>
      </c>
      <c r="K962" s="10">
        <v>1</v>
      </c>
      <c r="L962" s="10">
        <v>0</v>
      </c>
      <c r="M962" s="1" t="s">
        <v>3255</v>
      </c>
      <c r="N962" s="1" t="s">
        <v>5072</v>
      </c>
      <c r="AM962" s="10" t="e">
        <f>IF(F962&lt;&gt;0,#REF!,0)</f>
        <v>#REF!</v>
      </c>
    </row>
    <row r="963" spans="1:39" x14ac:dyDescent="0.25">
      <c r="A963" s="1" t="s">
        <v>2638</v>
      </c>
      <c r="B963" s="1">
        <v>21</v>
      </c>
      <c r="C963" s="1">
        <v>540</v>
      </c>
      <c r="D963" s="1" t="s">
        <v>2681</v>
      </c>
      <c r="E963" s="1" t="s">
        <v>2682</v>
      </c>
      <c r="F963" s="8">
        <v>1</v>
      </c>
      <c r="G963" s="9">
        <v>1</v>
      </c>
      <c r="H963" s="1" t="s">
        <v>3254</v>
      </c>
      <c r="I963" s="10">
        <v>0.64859998200000002</v>
      </c>
      <c r="J963" s="10">
        <v>0</v>
      </c>
      <c r="K963" s="10">
        <v>0.791000009</v>
      </c>
      <c r="L963" s="10">
        <v>0.20900000599999999</v>
      </c>
      <c r="M963" s="1" t="s">
        <v>3255</v>
      </c>
      <c r="N963" s="1" t="s">
        <v>5073</v>
      </c>
      <c r="AM963" s="10" t="e">
        <f>IF(F963&lt;&gt;0,#REF!,0)</f>
        <v>#REF!</v>
      </c>
    </row>
    <row r="964" spans="1:39" x14ac:dyDescent="0.25">
      <c r="A964" s="1" t="s">
        <v>2638</v>
      </c>
      <c r="B964" s="1">
        <v>9</v>
      </c>
      <c r="C964" s="1">
        <v>195</v>
      </c>
      <c r="D964" s="1" t="s">
        <v>2685</v>
      </c>
      <c r="E964" s="1" t="s">
        <v>2686</v>
      </c>
      <c r="F964" s="8">
        <v>1</v>
      </c>
      <c r="G964" s="9">
        <v>1</v>
      </c>
      <c r="H964" s="1" t="s">
        <v>3254</v>
      </c>
      <c r="I964" s="10">
        <v>0.86890000099999998</v>
      </c>
      <c r="J964" s="10">
        <v>0</v>
      </c>
      <c r="K964" s="10">
        <v>0.50499999500000003</v>
      </c>
      <c r="L964" s="10">
        <v>0.49500000500000002</v>
      </c>
      <c r="M964" s="1" t="s">
        <v>3260</v>
      </c>
      <c r="N964" s="1" t="s">
        <v>5074</v>
      </c>
      <c r="AM964" s="10" t="e">
        <f>IF(F964&lt;&gt;0,#REF!,0)</f>
        <v>#REF!</v>
      </c>
    </row>
    <row r="965" spans="1:39" x14ac:dyDescent="0.25">
      <c r="A965" s="1" t="s">
        <v>2638</v>
      </c>
      <c r="B965" s="1">
        <v>21</v>
      </c>
      <c r="C965" s="1">
        <v>560</v>
      </c>
      <c r="D965" s="1" t="s">
        <v>2687</v>
      </c>
      <c r="E965" s="1" t="s">
        <v>2688</v>
      </c>
      <c r="F965" s="8">
        <v>1</v>
      </c>
      <c r="G965" s="9">
        <v>1</v>
      </c>
      <c r="H965" s="1" t="s">
        <v>3950</v>
      </c>
      <c r="I965" s="10">
        <v>0</v>
      </c>
      <c r="J965" s="10">
        <v>0</v>
      </c>
      <c r="K965" s="10">
        <v>1</v>
      </c>
      <c r="L965" s="10">
        <v>0</v>
      </c>
      <c r="M965" s="1" t="s">
        <v>3255</v>
      </c>
      <c r="N965" s="1" t="s">
        <v>5075</v>
      </c>
      <c r="AM965" s="10" t="e">
        <f>IF(F965&lt;&gt;0,#REF!,0)</f>
        <v>#REF!</v>
      </c>
    </row>
    <row r="966" spans="1:39" x14ac:dyDescent="0.25">
      <c r="A966" s="1" t="s">
        <v>2638</v>
      </c>
      <c r="B966" s="1">
        <v>13</v>
      </c>
      <c r="C966" s="1">
        <v>303</v>
      </c>
      <c r="D966" s="1" t="s">
        <v>2695</v>
      </c>
      <c r="E966" s="1" t="s">
        <v>2696</v>
      </c>
      <c r="F966" s="8">
        <v>1</v>
      </c>
      <c r="G966" s="9">
        <v>1</v>
      </c>
      <c r="H966" s="1" t="s">
        <v>3254</v>
      </c>
      <c r="I966" s="10">
        <v>-0.54229998599999996</v>
      </c>
      <c r="J966" s="10">
        <v>0.23100000600000001</v>
      </c>
      <c r="K966" s="10">
        <v>0.76899999399999996</v>
      </c>
      <c r="L966" s="10">
        <v>0</v>
      </c>
      <c r="M966" s="1" t="s">
        <v>3260</v>
      </c>
      <c r="N966" s="1" t="s">
        <v>5076</v>
      </c>
      <c r="AM966" s="10" t="e">
        <f>IF(F966&lt;&gt;0,#REF!,0)</f>
        <v>#REF!</v>
      </c>
    </row>
    <row r="967" spans="1:39" x14ac:dyDescent="0.25">
      <c r="A967" s="1" t="s">
        <v>2638</v>
      </c>
      <c r="B967" s="1">
        <v>23</v>
      </c>
      <c r="C967" s="1">
        <v>645</v>
      </c>
      <c r="D967" s="1" t="s">
        <v>2701</v>
      </c>
      <c r="E967" s="1" t="s">
        <v>2702</v>
      </c>
      <c r="F967" s="8">
        <v>1</v>
      </c>
      <c r="G967" s="9">
        <v>1</v>
      </c>
      <c r="H967" s="1" t="s">
        <v>3254</v>
      </c>
      <c r="I967" s="10">
        <v>0.76499998599999997</v>
      </c>
      <c r="J967" s="10">
        <v>0</v>
      </c>
      <c r="K967" s="10">
        <v>0.85000002399999997</v>
      </c>
      <c r="L967" s="10">
        <v>0.15000000599999999</v>
      </c>
      <c r="M967" s="1" t="s">
        <v>3255</v>
      </c>
      <c r="N967" s="1" t="s">
        <v>5077</v>
      </c>
      <c r="AM967" s="10" t="e">
        <f>IF(F967&lt;&gt;0,#REF!,0)</f>
        <v>#REF!</v>
      </c>
    </row>
    <row r="968" spans="1:39" x14ac:dyDescent="0.25">
      <c r="A968" s="1" t="s">
        <v>2638</v>
      </c>
      <c r="B968" s="1">
        <v>23</v>
      </c>
      <c r="C968" s="1">
        <v>628</v>
      </c>
      <c r="D968" s="1" t="s">
        <v>2703</v>
      </c>
      <c r="E968" s="1" t="s">
        <v>2704</v>
      </c>
      <c r="F968" s="8">
        <v>1</v>
      </c>
      <c r="G968" s="9">
        <v>1</v>
      </c>
      <c r="H968" s="1" t="s">
        <v>3254</v>
      </c>
      <c r="I968" s="10">
        <v>0</v>
      </c>
      <c r="J968" s="10">
        <v>0</v>
      </c>
      <c r="K968" s="10">
        <v>1</v>
      </c>
      <c r="L968" s="10">
        <v>0</v>
      </c>
      <c r="M968" s="1" t="s">
        <v>3260</v>
      </c>
      <c r="N968" s="1" t="s">
        <v>5078</v>
      </c>
      <c r="AM968" s="10" t="e">
        <f>IF(F968&lt;&gt;0,#REF!,0)</f>
        <v>#REF!</v>
      </c>
    </row>
    <row r="969" spans="1:39" s="11" customFormat="1" x14ac:dyDescent="0.25">
      <c r="A969" s="1" t="s">
        <v>2638</v>
      </c>
      <c r="B969" s="1">
        <v>9</v>
      </c>
      <c r="C969" s="1">
        <v>178</v>
      </c>
      <c r="D969" s="1" t="s">
        <v>2713</v>
      </c>
      <c r="E969" s="1" t="s">
        <v>2714</v>
      </c>
      <c r="F969" s="8">
        <v>1</v>
      </c>
      <c r="G969" s="9">
        <v>1</v>
      </c>
      <c r="H969" s="1" t="s">
        <v>3254</v>
      </c>
      <c r="I969" s="10">
        <v>0.64859998200000002</v>
      </c>
      <c r="J969" s="10">
        <v>0</v>
      </c>
      <c r="K969" s="10">
        <v>0.791000009</v>
      </c>
      <c r="L969" s="10">
        <v>0.20900000599999999</v>
      </c>
      <c r="M969" s="1" t="s">
        <v>3260</v>
      </c>
      <c r="N969" s="1" t="s">
        <v>5079</v>
      </c>
      <c r="AM969" s="10" t="e">
        <f>IF(F969&lt;&gt;0,#REF!,0)</f>
        <v>#REF!</v>
      </c>
    </row>
    <row r="970" spans="1:39" x14ac:dyDescent="0.25">
      <c r="A970" s="1" t="s">
        <v>2638</v>
      </c>
      <c r="B970" s="1">
        <v>5</v>
      </c>
      <c r="C970" s="1">
        <v>54</v>
      </c>
      <c r="D970" s="1" t="s">
        <v>5080</v>
      </c>
      <c r="E970" s="1" t="s">
        <v>5081</v>
      </c>
      <c r="F970" s="8">
        <v>1</v>
      </c>
      <c r="G970" s="9">
        <v>1</v>
      </c>
      <c r="H970" s="1" t="s">
        <v>3254</v>
      </c>
      <c r="I970" s="10">
        <v>0.80699998100000003</v>
      </c>
      <c r="J970" s="10">
        <v>0</v>
      </c>
      <c r="K970" s="10">
        <v>0.81400001</v>
      </c>
      <c r="L970" s="10">
        <v>0.186000004</v>
      </c>
      <c r="M970" s="1" t="s">
        <v>3255</v>
      </c>
      <c r="N970" s="1" t="s">
        <v>5082</v>
      </c>
      <c r="AM970" s="10" t="e">
        <f>IF(F970&lt;&gt;0,#REF!,0)</f>
        <v>#REF!</v>
      </c>
    </row>
    <row r="971" spans="1:39" x14ac:dyDescent="0.25">
      <c r="A971" s="1" t="s">
        <v>2638</v>
      </c>
      <c r="B971" s="1">
        <v>13</v>
      </c>
      <c r="C971" s="1">
        <v>290</v>
      </c>
      <c r="D971" s="1" t="s">
        <v>2719</v>
      </c>
      <c r="E971" s="1" t="s">
        <v>2720</v>
      </c>
      <c r="F971" s="8">
        <v>1</v>
      </c>
      <c r="G971" s="9">
        <v>1</v>
      </c>
      <c r="H971" s="1" t="s">
        <v>3950</v>
      </c>
      <c r="I971" s="10">
        <v>0</v>
      </c>
      <c r="J971" s="10">
        <v>0</v>
      </c>
      <c r="K971" s="10">
        <v>1</v>
      </c>
      <c r="L971" s="10">
        <v>0</v>
      </c>
      <c r="M971" s="1" t="s">
        <v>3260</v>
      </c>
      <c r="N971" s="1" t="s">
        <v>5083</v>
      </c>
      <c r="AM971" s="10" t="e">
        <f>IF(F971&lt;&gt;0,#REF!,0)</f>
        <v>#REF!</v>
      </c>
    </row>
    <row r="972" spans="1:39" x14ac:dyDescent="0.25">
      <c r="A972" s="1" t="s">
        <v>2638</v>
      </c>
      <c r="B972" s="1">
        <v>26</v>
      </c>
      <c r="C972" s="1">
        <v>726</v>
      </c>
      <c r="D972" s="1" t="s">
        <v>2727</v>
      </c>
      <c r="E972" s="1" t="s">
        <v>2728</v>
      </c>
      <c r="F972" s="8">
        <v>1</v>
      </c>
      <c r="G972" s="9">
        <v>1</v>
      </c>
      <c r="H972" s="1" t="s">
        <v>3254</v>
      </c>
      <c r="I972" s="10">
        <v>-0.38179999599999997</v>
      </c>
      <c r="J972" s="10">
        <v>9.3999997000000002E-2</v>
      </c>
      <c r="K972" s="10">
        <v>0.90600001799999996</v>
      </c>
      <c r="L972" s="10">
        <v>0</v>
      </c>
      <c r="M972" s="1" t="s">
        <v>3255</v>
      </c>
      <c r="N972" s="1" t="s">
        <v>5084</v>
      </c>
      <c r="AM972" s="10" t="e">
        <f>IF(F972&lt;&gt;0,#REF!,0)</f>
        <v>#REF!</v>
      </c>
    </row>
    <row r="973" spans="1:39" x14ac:dyDescent="0.25">
      <c r="A973" s="1" t="s">
        <v>2638</v>
      </c>
      <c r="B973" s="1">
        <v>20</v>
      </c>
      <c r="C973" s="1">
        <v>511</v>
      </c>
      <c r="D973" s="1" t="s">
        <v>2729</v>
      </c>
      <c r="E973" s="1" t="s">
        <v>2730</v>
      </c>
      <c r="F973" s="8">
        <v>1</v>
      </c>
      <c r="G973" s="9">
        <v>1</v>
      </c>
      <c r="H973" s="1" t="s">
        <v>3254</v>
      </c>
      <c r="I973" s="10">
        <v>0</v>
      </c>
      <c r="J973" s="10">
        <v>0</v>
      </c>
      <c r="K973" s="10">
        <v>1</v>
      </c>
      <c r="L973" s="10">
        <v>0</v>
      </c>
      <c r="M973" s="1" t="s">
        <v>3255</v>
      </c>
      <c r="N973" s="1" t="s">
        <v>5085</v>
      </c>
      <c r="AM973" s="10" t="e">
        <f>IF(F973&lt;&gt;0,#REF!,0)</f>
        <v>#REF!</v>
      </c>
    </row>
    <row r="974" spans="1:39" x14ac:dyDescent="0.25">
      <c r="A974" s="1" t="s">
        <v>2638</v>
      </c>
      <c r="B974" s="1">
        <v>18</v>
      </c>
      <c r="C974" s="1">
        <v>454</v>
      </c>
      <c r="D974" s="1" t="s">
        <v>2737</v>
      </c>
      <c r="E974" s="1" t="s">
        <v>2738</v>
      </c>
      <c r="F974" s="8">
        <v>1</v>
      </c>
      <c r="G974" s="9">
        <v>1</v>
      </c>
      <c r="H974" s="1" t="s">
        <v>3950</v>
      </c>
      <c r="I974" s="10">
        <v>0</v>
      </c>
      <c r="J974" s="10">
        <v>0</v>
      </c>
      <c r="K974" s="10">
        <v>1</v>
      </c>
      <c r="L974" s="10">
        <v>0</v>
      </c>
      <c r="M974" s="1" t="s">
        <v>3255</v>
      </c>
      <c r="N974" s="1" t="s">
        <v>5086</v>
      </c>
      <c r="AM974" s="10" t="e">
        <f>IF(F974&lt;&gt;0,#REF!,0)</f>
        <v>#REF!</v>
      </c>
    </row>
    <row r="975" spans="1:39" x14ac:dyDescent="0.25">
      <c r="A975" s="1" t="s">
        <v>2638</v>
      </c>
      <c r="B975" s="1">
        <v>18</v>
      </c>
      <c r="C975" s="1">
        <v>452</v>
      </c>
      <c r="D975" s="1" t="s">
        <v>2739</v>
      </c>
      <c r="E975" s="1" t="s">
        <v>2740</v>
      </c>
      <c r="F975" s="8">
        <v>1</v>
      </c>
      <c r="G975" s="9">
        <v>1</v>
      </c>
      <c r="H975" s="1" t="s">
        <v>3254</v>
      </c>
      <c r="I975" s="10">
        <v>0</v>
      </c>
      <c r="J975" s="10">
        <v>0</v>
      </c>
      <c r="K975" s="10">
        <v>1</v>
      </c>
      <c r="L975" s="10">
        <v>0</v>
      </c>
      <c r="M975" s="1" t="s">
        <v>3255</v>
      </c>
      <c r="N975" s="1" t="s">
        <v>5087</v>
      </c>
      <c r="AM975" s="10" t="e">
        <f>IF(F975&lt;&gt;0,#REF!,0)</f>
        <v>#REF!</v>
      </c>
    </row>
    <row r="976" spans="1:39" x14ac:dyDescent="0.25">
      <c r="A976" s="1" t="s">
        <v>2638</v>
      </c>
      <c r="B976" s="1">
        <v>20</v>
      </c>
      <c r="C976" s="1">
        <v>510</v>
      </c>
      <c r="D976" s="1" t="s">
        <v>5088</v>
      </c>
      <c r="E976" s="1" t="s">
        <v>5089</v>
      </c>
      <c r="F976" s="8">
        <v>1</v>
      </c>
      <c r="G976" s="9">
        <v>1</v>
      </c>
      <c r="H976" s="1" t="s">
        <v>3254</v>
      </c>
      <c r="I976" s="10">
        <v>0.34000000400000002</v>
      </c>
      <c r="J976" s="10">
        <v>0</v>
      </c>
      <c r="K976" s="10">
        <v>0.89700001500000004</v>
      </c>
      <c r="L976" s="10">
        <v>0.10299999999999999</v>
      </c>
      <c r="M976" s="1" t="s">
        <v>3255</v>
      </c>
      <c r="N976" s="1" t="s">
        <v>5090</v>
      </c>
      <c r="AM976" s="10" t="e">
        <f>IF(F976&lt;&gt;0,#REF!,0)</f>
        <v>#REF!</v>
      </c>
    </row>
    <row r="977" spans="1:39" x14ac:dyDescent="0.25">
      <c r="A977" s="1" t="s">
        <v>2638</v>
      </c>
      <c r="B977" s="1">
        <v>15</v>
      </c>
      <c r="C977" s="1">
        <v>358</v>
      </c>
      <c r="D977" s="1" t="s">
        <v>2743</v>
      </c>
      <c r="E977" s="1" t="s">
        <v>2744</v>
      </c>
      <c r="F977" s="8">
        <v>1</v>
      </c>
      <c r="G977" s="9">
        <v>1</v>
      </c>
      <c r="H977" s="1" t="s">
        <v>3950</v>
      </c>
      <c r="I977" s="10">
        <v>0</v>
      </c>
      <c r="J977" s="10">
        <v>0</v>
      </c>
      <c r="K977" s="10">
        <v>1</v>
      </c>
      <c r="L977" s="10">
        <v>0</v>
      </c>
      <c r="M977" s="1" t="s">
        <v>3255</v>
      </c>
      <c r="N977" s="1" t="s">
        <v>5091</v>
      </c>
      <c r="AM977" s="10" t="e">
        <f>IF(F977&lt;&gt;0,#REF!,0)</f>
        <v>#REF!</v>
      </c>
    </row>
    <row r="978" spans="1:39" x14ac:dyDescent="0.25">
      <c r="A978" s="1" t="s">
        <v>2638</v>
      </c>
      <c r="B978" s="1">
        <v>20</v>
      </c>
      <c r="C978" s="1">
        <v>517</v>
      </c>
      <c r="D978" s="1" t="s">
        <v>2747</v>
      </c>
      <c r="E978" s="1" t="s">
        <v>2748</v>
      </c>
      <c r="F978" s="8">
        <v>1</v>
      </c>
      <c r="G978" s="9">
        <v>1</v>
      </c>
      <c r="H978" s="1" t="s">
        <v>3254</v>
      </c>
      <c r="I978" s="10">
        <v>-0.29600000399999998</v>
      </c>
      <c r="J978" s="10">
        <v>8.6999996999999996E-2</v>
      </c>
      <c r="K978" s="10">
        <v>0.91299998800000004</v>
      </c>
      <c r="L978" s="10">
        <v>0</v>
      </c>
      <c r="M978" s="1" t="s">
        <v>3260</v>
      </c>
      <c r="N978" s="1" t="s">
        <v>5092</v>
      </c>
      <c r="AM978" s="10" t="e">
        <f>IF(F978&lt;&gt;0,#REF!,0)</f>
        <v>#REF!</v>
      </c>
    </row>
    <row r="979" spans="1:39" x14ac:dyDescent="0.25">
      <c r="A979" s="1" t="s">
        <v>2749</v>
      </c>
      <c r="B979" s="1">
        <v>9</v>
      </c>
      <c r="C979" s="1">
        <v>176</v>
      </c>
      <c r="D979" s="1" t="s">
        <v>2752</v>
      </c>
      <c r="E979" s="1" t="s">
        <v>2753</v>
      </c>
      <c r="F979" s="8">
        <v>1</v>
      </c>
      <c r="G979" s="9">
        <v>1</v>
      </c>
      <c r="H979" s="1" t="s">
        <v>3254</v>
      </c>
      <c r="I979" s="10">
        <v>0.69080001099999999</v>
      </c>
      <c r="J979" s="10">
        <v>0</v>
      </c>
      <c r="K979" s="10">
        <v>0.78899997499999996</v>
      </c>
      <c r="L979" s="10">
        <v>0.210999995</v>
      </c>
      <c r="M979" s="1" t="s">
        <v>3255</v>
      </c>
      <c r="N979" s="1" t="s">
        <v>5093</v>
      </c>
      <c r="AM979" s="10" t="e">
        <f>IF(F979&lt;&gt;0,#REF!,0)</f>
        <v>#REF!</v>
      </c>
    </row>
    <row r="980" spans="1:39" x14ac:dyDescent="0.25">
      <c r="A980" s="1" t="s">
        <v>2749</v>
      </c>
      <c r="B980" s="1">
        <v>4</v>
      </c>
      <c r="C980" s="1">
        <v>31</v>
      </c>
      <c r="D980" s="1" t="s">
        <v>2754</v>
      </c>
      <c r="E980" s="1" t="s">
        <v>2755</v>
      </c>
      <c r="F980" s="8">
        <v>1</v>
      </c>
      <c r="G980" s="9">
        <v>1</v>
      </c>
      <c r="H980" s="1" t="s">
        <v>3254</v>
      </c>
      <c r="I980" s="10">
        <v>0.85189998099999997</v>
      </c>
      <c r="J980" s="10">
        <v>0</v>
      </c>
      <c r="K980" s="10">
        <v>0.834999979</v>
      </c>
      <c r="L980" s="10">
        <v>0.165000007</v>
      </c>
      <c r="M980" s="1" t="s">
        <v>3255</v>
      </c>
      <c r="N980" s="1" t="s">
        <v>5094</v>
      </c>
      <c r="AM980" s="10" t="e">
        <f>IF(F980&lt;&gt;0,#REF!,0)</f>
        <v>#REF!</v>
      </c>
    </row>
    <row r="981" spans="1:39" x14ac:dyDescent="0.25">
      <c r="A981" s="1" t="s">
        <v>2749</v>
      </c>
      <c r="B981" s="1">
        <v>4</v>
      </c>
      <c r="C981" s="1">
        <v>32</v>
      </c>
      <c r="D981" s="1" t="s">
        <v>2756</v>
      </c>
      <c r="E981" s="1" t="s">
        <v>2757</v>
      </c>
      <c r="F981" s="8">
        <v>1</v>
      </c>
      <c r="G981" s="9">
        <v>1</v>
      </c>
      <c r="H981" s="1" t="s">
        <v>3950</v>
      </c>
      <c r="I981" s="10">
        <v>-0.226300001</v>
      </c>
      <c r="J981" s="10">
        <v>8.6999996999999996E-2</v>
      </c>
      <c r="K981" s="10">
        <v>0.91299998800000004</v>
      </c>
      <c r="L981" s="10">
        <v>0</v>
      </c>
      <c r="M981" s="1" t="s">
        <v>3255</v>
      </c>
      <c r="N981" s="1" t="s">
        <v>5095</v>
      </c>
      <c r="AM981" s="10" t="e">
        <f>IF(F981&lt;&gt;0,#REF!,0)</f>
        <v>#REF!</v>
      </c>
    </row>
    <row r="982" spans="1:39" x14ac:dyDescent="0.25">
      <c r="A982" s="1" t="s">
        <v>2749</v>
      </c>
      <c r="B982" s="1">
        <v>26</v>
      </c>
      <c r="C982" s="1">
        <v>631</v>
      </c>
      <c r="D982" s="1" t="s">
        <v>5096</v>
      </c>
      <c r="E982" s="1" t="s">
        <v>5097</v>
      </c>
      <c r="F982" s="8">
        <v>1</v>
      </c>
      <c r="G982" s="9">
        <v>1</v>
      </c>
      <c r="H982" s="1" t="s">
        <v>3254</v>
      </c>
      <c r="I982" s="10">
        <v>0.44040000400000001</v>
      </c>
      <c r="J982" s="10">
        <v>0.108000003</v>
      </c>
      <c r="K982" s="10">
        <v>0.63999998599999997</v>
      </c>
      <c r="L982" s="10">
        <v>0.25099998699999998</v>
      </c>
      <c r="M982" s="1" t="s">
        <v>3255</v>
      </c>
      <c r="N982" s="1" t="s">
        <v>5098</v>
      </c>
      <c r="AM982" s="10" t="e">
        <f>IF(F982&lt;&gt;0,#REF!,0)</f>
        <v>#REF!</v>
      </c>
    </row>
    <row r="983" spans="1:39" x14ac:dyDescent="0.25">
      <c r="A983" s="1" t="s">
        <v>2749</v>
      </c>
      <c r="B983" s="1">
        <v>6</v>
      </c>
      <c r="C983" s="1">
        <v>92</v>
      </c>
      <c r="D983" s="1" t="s">
        <v>2774</v>
      </c>
      <c r="E983" s="1" t="s">
        <v>2775</v>
      </c>
      <c r="F983" s="8">
        <v>1</v>
      </c>
      <c r="G983" s="9">
        <v>1</v>
      </c>
      <c r="H983" s="1" t="s">
        <v>3254</v>
      </c>
      <c r="I983" s="10">
        <v>2.5800000999999999E-2</v>
      </c>
      <c r="J983" s="10">
        <v>9.3999997000000002E-2</v>
      </c>
      <c r="K983" s="10">
        <v>0.80699998100000003</v>
      </c>
      <c r="L983" s="10">
        <v>9.8999999000000005E-2</v>
      </c>
      <c r="M983" s="1" t="s">
        <v>3255</v>
      </c>
      <c r="N983" s="1" t="s">
        <v>5099</v>
      </c>
      <c r="AM983" s="10" t="e">
        <f>IF(F983&lt;&gt;0,#REF!,0)</f>
        <v>#REF!</v>
      </c>
    </row>
    <row r="984" spans="1:39" x14ac:dyDescent="0.25">
      <c r="A984" s="1" t="s">
        <v>2749</v>
      </c>
      <c r="B984" s="1">
        <v>6</v>
      </c>
      <c r="C984" s="1">
        <v>93</v>
      </c>
      <c r="D984" s="1" t="s">
        <v>2776</v>
      </c>
      <c r="E984" s="1" t="s">
        <v>2777</v>
      </c>
      <c r="F984" s="8">
        <v>1</v>
      </c>
      <c r="G984" s="9">
        <v>1</v>
      </c>
      <c r="H984" s="1" t="s">
        <v>3254</v>
      </c>
      <c r="I984" s="10">
        <v>0</v>
      </c>
      <c r="J984" s="10">
        <v>0</v>
      </c>
      <c r="K984" s="10">
        <v>1</v>
      </c>
      <c r="L984" s="10">
        <v>0</v>
      </c>
      <c r="M984" s="1" t="s">
        <v>3255</v>
      </c>
      <c r="N984" s="1" t="s">
        <v>5100</v>
      </c>
      <c r="AM984" s="10" t="e">
        <f>IF(F984&lt;&gt;0,#REF!,0)</f>
        <v>#REF!</v>
      </c>
    </row>
    <row r="985" spans="1:39" x14ac:dyDescent="0.25">
      <c r="A985" s="1" t="s">
        <v>2749</v>
      </c>
      <c r="B985" s="1">
        <v>9</v>
      </c>
      <c r="C985" s="1">
        <v>174</v>
      </c>
      <c r="D985" s="1" t="s">
        <v>2780</v>
      </c>
      <c r="E985" s="1" t="s">
        <v>2781</v>
      </c>
      <c r="F985" s="8">
        <v>1</v>
      </c>
      <c r="G985" s="9">
        <v>1</v>
      </c>
      <c r="H985" s="1" t="s">
        <v>3950</v>
      </c>
      <c r="I985" s="10">
        <v>0.84810000699999999</v>
      </c>
      <c r="J985" s="10">
        <v>0</v>
      </c>
      <c r="K985" s="10">
        <v>0.709999979</v>
      </c>
      <c r="L985" s="10">
        <v>0.28999999199999998</v>
      </c>
      <c r="M985" s="1" t="s">
        <v>3260</v>
      </c>
      <c r="N985" s="1" t="s">
        <v>5101</v>
      </c>
      <c r="AM985" s="10" t="e">
        <f>IF(F985&lt;&gt;0,#REF!,0)</f>
        <v>#REF!</v>
      </c>
    </row>
    <row r="986" spans="1:39" x14ac:dyDescent="0.25">
      <c r="A986" s="1" t="s">
        <v>2749</v>
      </c>
      <c r="B986" s="1">
        <v>13</v>
      </c>
      <c r="C986" s="1">
        <v>314</v>
      </c>
      <c r="D986" s="1" t="s">
        <v>5102</v>
      </c>
      <c r="E986" s="1" t="s">
        <v>5103</v>
      </c>
      <c r="F986" s="8">
        <v>1</v>
      </c>
      <c r="G986" s="9">
        <v>1</v>
      </c>
      <c r="H986" s="1" t="s">
        <v>3254</v>
      </c>
      <c r="I986" s="10">
        <v>0.47670000800000001</v>
      </c>
      <c r="J986" s="10">
        <v>0</v>
      </c>
      <c r="K986" s="10">
        <v>0.88899999900000004</v>
      </c>
      <c r="L986" s="10">
        <v>0.111000001</v>
      </c>
      <c r="M986" s="1" t="s">
        <v>3255</v>
      </c>
      <c r="N986" s="1" t="s">
        <v>5104</v>
      </c>
      <c r="AM986" s="10" t="e">
        <f>IF(F986&lt;&gt;0,#REF!,0)</f>
        <v>#REF!</v>
      </c>
    </row>
    <row r="987" spans="1:39" x14ac:dyDescent="0.25">
      <c r="A987" s="1" t="s">
        <v>2749</v>
      </c>
      <c r="B987" s="1">
        <v>11</v>
      </c>
      <c r="C987" s="1">
        <v>236</v>
      </c>
      <c r="D987" s="1" t="s">
        <v>2784</v>
      </c>
      <c r="E987" s="1" t="s">
        <v>2785</v>
      </c>
      <c r="F987" s="8">
        <v>1</v>
      </c>
      <c r="G987" s="9">
        <v>1</v>
      </c>
      <c r="H987" s="1" t="s">
        <v>3950</v>
      </c>
      <c r="I987" s="10">
        <v>0.27320000500000002</v>
      </c>
      <c r="J987" s="10">
        <v>0</v>
      </c>
      <c r="K987" s="10">
        <v>0.87699997399999996</v>
      </c>
      <c r="L987" s="10">
        <v>0.123000003</v>
      </c>
      <c r="M987" s="1" t="s">
        <v>3255</v>
      </c>
      <c r="N987" s="1" t="s">
        <v>5105</v>
      </c>
      <c r="AM987" s="10" t="e">
        <f>IF(F987&lt;&gt;0,#REF!,0)</f>
        <v>#REF!</v>
      </c>
    </row>
    <row r="988" spans="1:39" s="11" customFormat="1" x14ac:dyDescent="0.25">
      <c r="A988" s="1" t="s">
        <v>2786</v>
      </c>
      <c r="B988" s="1">
        <v>9</v>
      </c>
      <c r="C988" s="1">
        <v>153</v>
      </c>
      <c r="D988" s="1" t="s">
        <v>2787</v>
      </c>
      <c r="E988" s="1" t="s">
        <v>2788</v>
      </c>
      <c r="F988" s="8">
        <v>1</v>
      </c>
      <c r="G988" s="9">
        <v>1</v>
      </c>
      <c r="H988" s="1" t="s">
        <v>3254</v>
      </c>
      <c r="I988" s="10">
        <v>-0.68080002100000003</v>
      </c>
      <c r="J988" s="10">
        <v>0.22800000000000001</v>
      </c>
      <c r="K988" s="10">
        <v>0.77200001500000004</v>
      </c>
      <c r="L988" s="10">
        <v>0</v>
      </c>
      <c r="M988" s="1" t="s">
        <v>3260</v>
      </c>
      <c r="N988" s="1" t="s">
        <v>5106</v>
      </c>
      <c r="AM988" s="10" t="e">
        <f>IF(F988&lt;&gt;0,#REF!,0)</f>
        <v>#REF!</v>
      </c>
    </row>
    <row r="989" spans="1:39" x14ac:dyDescent="0.25">
      <c r="A989" s="1" t="s">
        <v>2786</v>
      </c>
      <c r="B989" s="1">
        <v>9</v>
      </c>
      <c r="C989" s="1">
        <v>144</v>
      </c>
      <c r="D989" s="1" t="s">
        <v>2789</v>
      </c>
      <c r="E989" s="1" t="s">
        <v>2790</v>
      </c>
      <c r="F989" s="8">
        <v>1</v>
      </c>
      <c r="G989" s="9">
        <v>1</v>
      </c>
      <c r="H989" s="1" t="s">
        <v>3950</v>
      </c>
      <c r="I989" s="10">
        <v>0.36120000499999999</v>
      </c>
      <c r="J989" s="10">
        <v>0</v>
      </c>
      <c r="K989" s="10">
        <v>0.88400000300000003</v>
      </c>
      <c r="L989" s="10">
        <v>0.11599999699999999</v>
      </c>
      <c r="M989" s="1" t="s">
        <v>3255</v>
      </c>
      <c r="N989" s="1" t="s">
        <v>5107</v>
      </c>
      <c r="AM989" s="10" t="e">
        <f>IF(F989&lt;&gt;0,#REF!,0)</f>
        <v>#REF!</v>
      </c>
    </row>
    <row r="990" spans="1:39" x14ac:dyDescent="0.25">
      <c r="A990" s="1" t="s">
        <v>2786</v>
      </c>
      <c r="B990" s="1">
        <v>15</v>
      </c>
      <c r="C990" s="1">
        <v>302</v>
      </c>
      <c r="D990" s="1" t="s">
        <v>2793</v>
      </c>
      <c r="E990" s="1" t="s">
        <v>2794</v>
      </c>
      <c r="F990" s="8">
        <v>1</v>
      </c>
      <c r="G990" s="9">
        <v>1</v>
      </c>
      <c r="H990" s="1" t="s">
        <v>3950</v>
      </c>
      <c r="I990" s="10">
        <v>-7.7200003000000003E-2</v>
      </c>
      <c r="J990" s="10">
        <v>0.112000003</v>
      </c>
      <c r="K990" s="10">
        <v>0.791000009</v>
      </c>
      <c r="L990" s="10">
        <v>9.7999997000000005E-2</v>
      </c>
      <c r="M990" s="1" t="s">
        <v>3255</v>
      </c>
      <c r="N990" s="1" t="s">
        <v>5108</v>
      </c>
      <c r="AM990" s="10" t="e">
        <f>IF(F990&lt;&gt;0,#REF!,0)</f>
        <v>#REF!</v>
      </c>
    </row>
    <row r="991" spans="1:39" x14ac:dyDescent="0.25">
      <c r="A991" s="1" t="s">
        <v>2786</v>
      </c>
      <c r="B991" s="1">
        <v>9</v>
      </c>
      <c r="C991" s="1">
        <v>145</v>
      </c>
      <c r="D991" s="1" t="s">
        <v>2795</v>
      </c>
      <c r="E991" s="1" t="s">
        <v>2796</v>
      </c>
      <c r="F991" s="8">
        <v>1</v>
      </c>
      <c r="G991" s="9">
        <v>1</v>
      </c>
      <c r="H991" s="1" t="s">
        <v>3950</v>
      </c>
      <c r="I991" s="10">
        <v>-0.29600000399999998</v>
      </c>
      <c r="J991" s="10">
        <v>9.0999997999999999E-2</v>
      </c>
      <c r="K991" s="10">
        <v>0.90899997899999996</v>
      </c>
      <c r="L991" s="10">
        <v>0</v>
      </c>
      <c r="M991" s="1" t="s">
        <v>3255</v>
      </c>
      <c r="N991" s="1" t="s">
        <v>5109</v>
      </c>
      <c r="AM991" s="10" t="e">
        <f>IF(F991&lt;&gt;0,#REF!,0)</f>
        <v>#REF!</v>
      </c>
    </row>
    <row r="992" spans="1:39" x14ac:dyDescent="0.25">
      <c r="A992" s="1" t="s">
        <v>2786</v>
      </c>
      <c r="B992" s="1">
        <v>9</v>
      </c>
      <c r="C992" s="1">
        <v>149</v>
      </c>
      <c r="D992" s="1" t="s">
        <v>2797</v>
      </c>
      <c r="E992" s="1" t="s">
        <v>2798</v>
      </c>
      <c r="F992" s="8">
        <v>1</v>
      </c>
      <c r="G992" s="9">
        <v>1</v>
      </c>
      <c r="H992" s="1" t="s">
        <v>3950</v>
      </c>
      <c r="I992" s="10">
        <v>0.31819999199999999</v>
      </c>
      <c r="J992" s="10">
        <v>0</v>
      </c>
      <c r="K992" s="10">
        <v>0.90100002300000004</v>
      </c>
      <c r="L992" s="10">
        <v>9.8999999000000005E-2</v>
      </c>
      <c r="M992" s="1" t="s">
        <v>3260</v>
      </c>
      <c r="N992" s="1" t="s">
        <v>5110</v>
      </c>
      <c r="AM992" s="10" t="e">
        <f>IF(F992&lt;&gt;0,#REF!,0)</f>
        <v>#REF!</v>
      </c>
    </row>
    <row r="993" spans="1:39" x14ac:dyDescent="0.25">
      <c r="A993" s="1" t="s">
        <v>2786</v>
      </c>
      <c r="B993" s="1">
        <v>6</v>
      </c>
      <c r="C993" s="1">
        <v>71</v>
      </c>
      <c r="D993" s="1" t="s">
        <v>2803</v>
      </c>
      <c r="E993" s="1" t="s">
        <v>2804</v>
      </c>
      <c r="F993" s="8">
        <v>1</v>
      </c>
      <c r="G993" s="9">
        <v>1</v>
      </c>
      <c r="H993" s="1" t="s">
        <v>3950</v>
      </c>
      <c r="I993" s="10">
        <v>0.29600000399999998</v>
      </c>
      <c r="J993" s="10">
        <v>0</v>
      </c>
      <c r="K993" s="10">
        <v>0.926999986</v>
      </c>
      <c r="L993" s="10">
        <v>7.2999998999999996E-2</v>
      </c>
      <c r="M993" s="1" t="s">
        <v>3255</v>
      </c>
      <c r="N993" s="1" t="s">
        <v>5111</v>
      </c>
      <c r="AM993" s="10" t="e">
        <f>IF(F993&lt;&gt;0,#REF!,0)</f>
        <v>#REF!</v>
      </c>
    </row>
    <row r="994" spans="1:39" s="11" customFormat="1" x14ac:dyDescent="0.25">
      <c r="A994" s="1" t="s">
        <v>2786</v>
      </c>
      <c r="B994" s="1">
        <v>9</v>
      </c>
      <c r="C994" s="1">
        <v>151</v>
      </c>
      <c r="D994" s="1" t="s">
        <v>2805</v>
      </c>
      <c r="E994" s="1" t="s">
        <v>2806</v>
      </c>
      <c r="F994" s="8">
        <v>1</v>
      </c>
      <c r="G994" s="9">
        <v>1</v>
      </c>
      <c r="H994" s="1" t="s">
        <v>3254</v>
      </c>
      <c r="I994" s="10">
        <v>0</v>
      </c>
      <c r="J994" s="10">
        <v>0</v>
      </c>
      <c r="K994" s="10">
        <v>1</v>
      </c>
      <c r="L994" s="10">
        <v>0</v>
      </c>
      <c r="M994" s="1" t="s">
        <v>3304</v>
      </c>
      <c r="N994" s="1" t="s">
        <v>5112</v>
      </c>
      <c r="AM994" s="10" t="e">
        <f>IF(F994&lt;&gt;0,#REF!,0)</f>
        <v>#REF!</v>
      </c>
    </row>
    <row r="995" spans="1:39" s="11" customFormat="1" x14ac:dyDescent="0.25">
      <c r="A995" s="1" t="s">
        <v>2786</v>
      </c>
      <c r="B995" s="1">
        <v>9</v>
      </c>
      <c r="C995" s="1">
        <v>146</v>
      </c>
      <c r="D995" s="1" t="s">
        <v>2807</v>
      </c>
      <c r="E995" s="1" t="s">
        <v>2808</v>
      </c>
      <c r="F995" s="8">
        <v>1</v>
      </c>
      <c r="G995" s="9">
        <v>1</v>
      </c>
      <c r="H995" s="1" t="s">
        <v>3950</v>
      </c>
      <c r="I995" s="10">
        <v>0.29600000399999998</v>
      </c>
      <c r="J995" s="10">
        <v>0</v>
      </c>
      <c r="K995" s="10">
        <v>0.81999999300000004</v>
      </c>
      <c r="L995" s="10">
        <v>0.18000000699999999</v>
      </c>
      <c r="M995" s="1" t="s">
        <v>3260</v>
      </c>
      <c r="N995" s="1" t="s">
        <v>5113</v>
      </c>
      <c r="AM995" s="10" t="e">
        <f>IF(F995&lt;&gt;0,#REF!,0)</f>
        <v>#REF!</v>
      </c>
    </row>
    <row r="996" spans="1:39" x14ac:dyDescent="0.25">
      <c r="A996" s="1" t="s">
        <v>2809</v>
      </c>
      <c r="B996" s="1">
        <v>26</v>
      </c>
      <c r="C996" s="1">
        <v>868</v>
      </c>
      <c r="D996" s="1" t="s">
        <v>2812</v>
      </c>
      <c r="E996" s="1" t="s">
        <v>2813</v>
      </c>
      <c r="F996" s="8">
        <v>1</v>
      </c>
      <c r="G996" s="9">
        <v>1</v>
      </c>
      <c r="H996" s="1" t="s">
        <v>3950</v>
      </c>
      <c r="I996" s="10">
        <v>0.27320000500000002</v>
      </c>
      <c r="J996" s="10">
        <v>0</v>
      </c>
      <c r="K996" s="10">
        <v>0.86100000099999996</v>
      </c>
      <c r="L996" s="10">
        <v>0.13899999900000001</v>
      </c>
      <c r="M996" s="1" t="s">
        <v>3255</v>
      </c>
      <c r="N996" s="1" t="s">
        <v>5114</v>
      </c>
      <c r="AM996" s="10" t="e">
        <f>IF(F996&lt;&gt;0,#REF!,0)</f>
        <v>#REF!</v>
      </c>
    </row>
    <row r="997" spans="1:39" x14ac:dyDescent="0.25">
      <c r="A997" s="1" t="s">
        <v>2809</v>
      </c>
      <c r="B997" s="1">
        <v>8</v>
      </c>
      <c r="C997" s="1">
        <v>127</v>
      </c>
      <c r="D997" s="1" t="s">
        <v>2816</v>
      </c>
      <c r="E997" s="1" t="s">
        <v>2817</v>
      </c>
      <c r="F997" s="8">
        <v>1</v>
      </c>
      <c r="G997" s="9">
        <v>1</v>
      </c>
      <c r="H997" s="1" t="s">
        <v>3950</v>
      </c>
      <c r="I997" s="10">
        <v>-0.16550000000000001</v>
      </c>
      <c r="J997" s="10">
        <v>4.8000000000000001E-2</v>
      </c>
      <c r="K997" s="10">
        <v>0.952000022</v>
      </c>
      <c r="L997" s="10">
        <v>0</v>
      </c>
      <c r="M997" s="1" t="s">
        <v>3255</v>
      </c>
      <c r="N997" s="1" t="s">
        <v>5115</v>
      </c>
      <c r="AM997" s="10" t="e">
        <f>IF(F997&lt;&gt;0,#REF!,0)</f>
        <v>#REF!</v>
      </c>
    </row>
    <row r="998" spans="1:39" x14ac:dyDescent="0.25">
      <c r="A998" s="1" t="s">
        <v>2809</v>
      </c>
      <c r="B998" s="1">
        <v>10</v>
      </c>
      <c r="C998" s="1">
        <v>224</v>
      </c>
      <c r="D998" s="1" t="s">
        <v>5116</v>
      </c>
      <c r="E998" s="1" t="s">
        <v>5117</v>
      </c>
      <c r="F998" s="8">
        <v>1</v>
      </c>
      <c r="G998" s="9">
        <v>1</v>
      </c>
      <c r="H998" s="1" t="s">
        <v>3950</v>
      </c>
      <c r="I998" s="10">
        <v>-0.57190001000000001</v>
      </c>
      <c r="J998" s="10">
        <v>0.23600000099999999</v>
      </c>
      <c r="K998" s="10">
        <v>0.76399999900000004</v>
      </c>
      <c r="L998" s="10">
        <v>0</v>
      </c>
      <c r="M998" s="1" t="s">
        <v>3260</v>
      </c>
      <c r="N998" s="1" t="s">
        <v>5118</v>
      </c>
      <c r="AM998" s="10" t="e">
        <f>IF(F998&lt;&gt;0,#REF!,0)</f>
        <v>#REF!</v>
      </c>
    </row>
    <row r="999" spans="1:39" x14ac:dyDescent="0.25">
      <c r="A999" s="11" t="s">
        <v>2825</v>
      </c>
      <c r="B999" s="11">
        <v>19</v>
      </c>
      <c r="C999" s="11">
        <v>456</v>
      </c>
      <c r="D999" s="11" t="s">
        <v>2826</v>
      </c>
      <c r="E999" s="11" t="s">
        <v>2827</v>
      </c>
      <c r="F999" s="12">
        <v>1</v>
      </c>
      <c r="G999" s="12">
        <v>1</v>
      </c>
      <c r="H999" s="11" t="s">
        <v>3254</v>
      </c>
      <c r="I999" s="13">
        <v>0</v>
      </c>
      <c r="J999" s="13">
        <v>0</v>
      </c>
      <c r="K999" s="13">
        <v>1</v>
      </c>
      <c r="L999" s="13">
        <v>0</v>
      </c>
      <c r="M999" s="11" t="s">
        <v>3255</v>
      </c>
      <c r="N999" s="11" t="s">
        <v>5119</v>
      </c>
      <c r="AM999" s="10" t="e">
        <f>IF(F999&lt;&gt;0,#REF!,0)</f>
        <v>#REF!</v>
      </c>
    </row>
    <row r="1000" spans="1:39" x14ac:dyDescent="0.25">
      <c r="A1000" s="1" t="s">
        <v>2825</v>
      </c>
      <c r="B1000" s="1">
        <v>13</v>
      </c>
      <c r="C1000" s="1">
        <v>270</v>
      </c>
      <c r="D1000" s="1" t="s">
        <v>2828</v>
      </c>
      <c r="E1000" s="1" t="s">
        <v>2829</v>
      </c>
      <c r="F1000" s="8">
        <v>1</v>
      </c>
      <c r="G1000" s="9">
        <v>1</v>
      </c>
      <c r="H1000" s="1" t="s">
        <v>3950</v>
      </c>
      <c r="I1000" s="10">
        <v>0</v>
      </c>
      <c r="J1000" s="10">
        <v>0</v>
      </c>
      <c r="K1000" s="10">
        <v>1</v>
      </c>
      <c r="L1000" s="10">
        <v>0</v>
      </c>
      <c r="M1000" s="1" t="s">
        <v>3255</v>
      </c>
      <c r="N1000" s="1" t="s">
        <v>5120</v>
      </c>
      <c r="AM1000" s="10" t="e">
        <f>IF(F1000&lt;&gt;0,#REF!,0)</f>
        <v>#REF!</v>
      </c>
    </row>
    <row r="1001" spans="1:39" x14ac:dyDescent="0.25">
      <c r="A1001" s="11" t="s">
        <v>2825</v>
      </c>
      <c r="B1001" s="11">
        <v>7</v>
      </c>
      <c r="C1001" s="11">
        <v>118</v>
      </c>
      <c r="D1001" s="11" t="s">
        <v>2836</v>
      </c>
      <c r="E1001" s="11" t="s">
        <v>2837</v>
      </c>
      <c r="F1001" s="12">
        <v>1</v>
      </c>
      <c r="G1001" s="12">
        <v>1</v>
      </c>
      <c r="H1001" s="11" t="s">
        <v>3950</v>
      </c>
      <c r="I1001" s="13">
        <v>0</v>
      </c>
      <c r="J1001" s="13">
        <v>0</v>
      </c>
      <c r="K1001" s="13">
        <v>1</v>
      </c>
      <c r="L1001" s="13">
        <v>0</v>
      </c>
      <c r="M1001" s="11" t="s">
        <v>3255</v>
      </c>
      <c r="N1001" s="11" t="s">
        <v>5121</v>
      </c>
      <c r="AM1001" s="10" t="e">
        <f>IF(F1001&lt;&gt;0,#REF!,0)</f>
        <v>#REF!</v>
      </c>
    </row>
    <row r="1002" spans="1:39" x14ac:dyDescent="0.25">
      <c r="A1002" s="1" t="s">
        <v>2825</v>
      </c>
      <c r="B1002" s="1">
        <v>5</v>
      </c>
      <c r="C1002" s="1">
        <v>80</v>
      </c>
      <c r="D1002" s="1" t="s">
        <v>2838</v>
      </c>
      <c r="E1002" s="1" t="s">
        <v>2839</v>
      </c>
      <c r="F1002" s="8">
        <v>1</v>
      </c>
      <c r="G1002" s="9">
        <v>1</v>
      </c>
      <c r="H1002" s="1" t="s">
        <v>3950</v>
      </c>
      <c r="I1002" s="10">
        <v>0</v>
      </c>
      <c r="J1002" s="10">
        <v>0</v>
      </c>
      <c r="K1002" s="10">
        <v>1</v>
      </c>
      <c r="L1002" s="10">
        <v>0</v>
      </c>
      <c r="M1002" s="1" t="s">
        <v>3260</v>
      </c>
      <c r="N1002" s="1" t="s">
        <v>5122</v>
      </c>
      <c r="AM1002" s="10" t="e">
        <f>IF(F1002&lt;&gt;0,#REF!,0)</f>
        <v>#REF!</v>
      </c>
    </row>
    <row r="1003" spans="1:39" x14ac:dyDescent="0.25">
      <c r="A1003" s="1" t="s">
        <v>2825</v>
      </c>
      <c r="B1003" s="1">
        <v>7</v>
      </c>
      <c r="C1003" s="1">
        <v>122</v>
      </c>
      <c r="D1003" s="1" t="s">
        <v>5123</v>
      </c>
      <c r="E1003" s="1" t="s">
        <v>5124</v>
      </c>
      <c r="F1003" s="8">
        <v>1</v>
      </c>
      <c r="G1003" s="9">
        <v>1</v>
      </c>
      <c r="H1003" s="1" t="s">
        <v>3950</v>
      </c>
      <c r="I1003" s="10">
        <v>0</v>
      </c>
      <c r="J1003" s="10">
        <v>0</v>
      </c>
      <c r="K1003" s="10">
        <v>1</v>
      </c>
      <c r="L1003" s="10">
        <v>0</v>
      </c>
      <c r="M1003" s="1" t="s">
        <v>3255</v>
      </c>
      <c r="N1003" s="1" t="s">
        <v>5125</v>
      </c>
      <c r="AM1003" s="10" t="e">
        <f>IF(F1003&lt;&gt;0,#REF!,0)</f>
        <v>#REF!</v>
      </c>
    </row>
    <row r="1004" spans="1:39" x14ac:dyDescent="0.25">
      <c r="A1004" s="1" t="s">
        <v>2825</v>
      </c>
      <c r="B1004" s="1">
        <v>9</v>
      </c>
      <c r="C1004" s="1">
        <v>187</v>
      </c>
      <c r="D1004" s="1" t="s">
        <v>2842</v>
      </c>
      <c r="E1004" s="1" t="s">
        <v>2843</v>
      </c>
      <c r="F1004" s="8">
        <v>1</v>
      </c>
      <c r="G1004" s="9">
        <v>1</v>
      </c>
      <c r="H1004" s="1" t="s">
        <v>3254</v>
      </c>
      <c r="I1004" s="10">
        <v>-0.54229998599999996</v>
      </c>
      <c r="J1004" s="10">
        <v>0.209999993</v>
      </c>
      <c r="K1004" s="10">
        <v>0.71200001199999996</v>
      </c>
      <c r="L1004" s="10">
        <v>7.9000003999999999E-2</v>
      </c>
      <c r="M1004" s="1" t="s">
        <v>3260</v>
      </c>
      <c r="N1004" s="1" t="s">
        <v>5126</v>
      </c>
      <c r="AM1004" s="10" t="e">
        <f>IF(F1004&lt;&gt;0,#REF!,0)</f>
        <v>#REF!</v>
      </c>
    </row>
    <row r="1005" spans="1:39" x14ac:dyDescent="0.25">
      <c r="A1005" s="1" t="s">
        <v>2825</v>
      </c>
      <c r="B1005" s="1">
        <v>13</v>
      </c>
      <c r="C1005" s="1">
        <v>286</v>
      </c>
      <c r="D1005" s="1" t="s">
        <v>2844</v>
      </c>
      <c r="E1005" s="1" t="s">
        <v>2845</v>
      </c>
      <c r="F1005" s="8">
        <v>1</v>
      </c>
      <c r="G1005" s="9">
        <v>1</v>
      </c>
      <c r="H1005" s="1" t="s">
        <v>3254</v>
      </c>
      <c r="I1005" s="10">
        <v>0.34000000400000002</v>
      </c>
      <c r="J1005" s="10">
        <v>0</v>
      </c>
      <c r="K1005" s="10">
        <v>0.93599999</v>
      </c>
      <c r="L1005" s="10">
        <v>6.4000003E-2</v>
      </c>
      <c r="M1005" s="1" t="s">
        <v>3255</v>
      </c>
      <c r="N1005" s="1" t="s">
        <v>5127</v>
      </c>
      <c r="AM1005" s="10" t="e">
        <f>IF(F1005&lt;&gt;0,#REF!,0)</f>
        <v>#REF!</v>
      </c>
    </row>
    <row r="1006" spans="1:39" x14ac:dyDescent="0.25">
      <c r="A1006" s="1" t="s">
        <v>2825</v>
      </c>
      <c r="B1006" s="1">
        <v>5</v>
      </c>
      <c r="C1006" s="1">
        <v>75</v>
      </c>
      <c r="D1006" s="1" t="s">
        <v>2846</v>
      </c>
      <c r="E1006" s="1" t="s">
        <v>2847</v>
      </c>
      <c r="F1006" s="8">
        <v>1</v>
      </c>
      <c r="G1006" s="9">
        <v>1</v>
      </c>
      <c r="H1006" s="1" t="s">
        <v>3254</v>
      </c>
      <c r="I1006" s="10">
        <v>0.51059997099999999</v>
      </c>
      <c r="J1006" s="10">
        <v>0</v>
      </c>
      <c r="K1006" s="10">
        <v>0.907000005</v>
      </c>
      <c r="L1006" s="10">
        <v>9.3000001999999998E-2</v>
      </c>
      <c r="M1006" s="1" t="s">
        <v>3260</v>
      </c>
      <c r="N1006" s="1" t="s">
        <v>5128</v>
      </c>
      <c r="AM1006" s="10" t="e">
        <f>IF(F1006&lt;&gt;0,#REF!,0)</f>
        <v>#REF!</v>
      </c>
    </row>
    <row r="1007" spans="1:39" x14ac:dyDescent="0.25">
      <c r="A1007" s="1" t="s">
        <v>2825</v>
      </c>
      <c r="B1007" s="1">
        <v>8</v>
      </c>
      <c r="C1007" s="1">
        <v>149</v>
      </c>
      <c r="D1007" s="1" t="s">
        <v>2854</v>
      </c>
      <c r="E1007" s="1" t="s">
        <v>2855</v>
      </c>
      <c r="F1007" s="8">
        <v>1</v>
      </c>
      <c r="G1007" s="9">
        <v>1</v>
      </c>
      <c r="H1007" s="1" t="s">
        <v>3950</v>
      </c>
      <c r="I1007" s="10">
        <v>0.29600000399999998</v>
      </c>
      <c r="J1007" s="10">
        <v>0</v>
      </c>
      <c r="K1007" s="10">
        <v>0.855000019</v>
      </c>
      <c r="L1007" s="10">
        <v>0.14499999599999999</v>
      </c>
      <c r="M1007" s="1" t="s">
        <v>3255</v>
      </c>
      <c r="N1007" s="1" t="s">
        <v>5129</v>
      </c>
      <c r="AM1007" s="10" t="e">
        <f>IF(F1007&lt;&gt;0,#REF!,0)</f>
        <v>#REF!</v>
      </c>
    </row>
    <row r="1008" spans="1:39" x14ac:dyDescent="0.25">
      <c r="A1008" s="1" t="s">
        <v>2825</v>
      </c>
      <c r="B1008" s="1">
        <v>14</v>
      </c>
      <c r="C1008" s="1">
        <v>310</v>
      </c>
      <c r="D1008" s="1" t="s">
        <v>2856</v>
      </c>
      <c r="E1008" s="1" t="s">
        <v>2857</v>
      </c>
      <c r="F1008" s="8">
        <v>1</v>
      </c>
      <c r="G1008" s="9">
        <v>1</v>
      </c>
      <c r="H1008" s="1" t="s">
        <v>3254</v>
      </c>
      <c r="I1008" s="10">
        <v>0</v>
      </c>
      <c r="J1008" s="10">
        <v>0</v>
      </c>
      <c r="K1008" s="10">
        <v>1</v>
      </c>
      <c r="L1008" s="10">
        <v>0</v>
      </c>
      <c r="M1008" s="1" t="s">
        <v>3255</v>
      </c>
      <c r="N1008" s="1" t="s">
        <v>5130</v>
      </c>
      <c r="AM1008" s="10" t="e">
        <f>IF(F1008&lt;&gt;0,#REF!,0)</f>
        <v>#REF!</v>
      </c>
    </row>
    <row r="1009" spans="1:39" x14ac:dyDescent="0.25">
      <c r="A1009" s="1" t="s">
        <v>2825</v>
      </c>
      <c r="B1009" s="1">
        <v>17</v>
      </c>
      <c r="C1009" s="1">
        <v>422</v>
      </c>
      <c r="D1009" s="1" t="s">
        <v>2860</v>
      </c>
      <c r="E1009" s="1" t="s">
        <v>2861</v>
      </c>
      <c r="F1009" s="8">
        <v>1</v>
      </c>
      <c r="G1009" s="9">
        <v>1</v>
      </c>
      <c r="H1009" s="1" t="s">
        <v>3950</v>
      </c>
      <c r="I1009" s="10">
        <v>0</v>
      </c>
      <c r="J1009" s="10">
        <v>0</v>
      </c>
      <c r="K1009" s="10">
        <v>1</v>
      </c>
      <c r="L1009" s="10">
        <v>0</v>
      </c>
      <c r="M1009" s="1" t="s">
        <v>3255</v>
      </c>
      <c r="N1009" s="1" t="s">
        <v>5131</v>
      </c>
      <c r="AM1009" s="10" t="e">
        <f>IF(F1009&lt;&gt;0,#REF!,0)</f>
        <v>#REF!</v>
      </c>
    </row>
    <row r="1010" spans="1:39" x14ac:dyDescent="0.25">
      <c r="A1010" s="1" t="s">
        <v>2825</v>
      </c>
      <c r="B1010" s="1">
        <v>17</v>
      </c>
      <c r="C1010" s="1">
        <v>405</v>
      </c>
      <c r="D1010" s="1" t="s">
        <v>2862</v>
      </c>
      <c r="E1010" s="1" t="s">
        <v>2863</v>
      </c>
      <c r="F1010" s="8">
        <v>1</v>
      </c>
      <c r="G1010" s="9">
        <v>1</v>
      </c>
      <c r="H1010" s="1" t="s">
        <v>3950</v>
      </c>
      <c r="I1010" s="10">
        <v>0.42149999700000002</v>
      </c>
      <c r="J1010" s="10">
        <v>0</v>
      </c>
      <c r="K1010" s="10">
        <v>0.93000000699999996</v>
      </c>
      <c r="L1010" s="10">
        <v>7.0000000000000007E-2</v>
      </c>
      <c r="M1010" s="1" t="s">
        <v>3255</v>
      </c>
      <c r="N1010" s="1" t="s">
        <v>5132</v>
      </c>
      <c r="AM1010" s="10" t="e">
        <f>IF(F1010&lt;&gt;0,#REF!,0)</f>
        <v>#REF!</v>
      </c>
    </row>
    <row r="1011" spans="1:39" x14ac:dyDescent="0.25">
      <c r="A1011" s="1" t="s">
        <v>2825</v>
      </c>
      <c r="B1011" s="1">
        <v>13</v>
      </c>
      <c r="C1011" s="1">
        <v>279</v>
      </c>
      <c r="D1011" s="1" t="s">
        <v>2864</v>
      </c>
      <c r="E1011" s="1" t="s">
        <v>2865</v>
      </c>
      <c r="F1011" s="8">
        <v>1</v>
      </c>
      <c r="G1011" s="9">
        <v>1</v>
      </c>
      <c r="H1011" s="1" t="s">
        <v>3254</v>
      </c>
      <c r="I1011" s="10">
        <v>0</v>
      </c>
      <c r="J1011" s="10">
        <v>0</v>
      </c>
      <c r="K1011" s="10">
        <v>1</v>
      </c>
      <c r="L1011" s="10">
        <v>0</v>
      </c>
      <c r="M1011" s="1" t="s">
        <v>3255</v>
      </c>
      <c r="N1011" s="1" t="s">
        <v>5133</v>
      </c>
      <c r="AM1011" s="10" t="e">
        <f>IF(F1011&lt;&gt;0,#REF!,0)</f>
        <v>#REF!</v>
      </c>
    </row>
    <row r="1012" spans="1:39" x14ac:dyDescent="0.25">
      <c r="A1012" s="1" t="s">
        <v>2825</v>
      </c>
      <c r="B1012" s="1">
        <v>13</v>
      </c>
      <c r="C1012" s="1">
        <v>290</v>
      </c>
      <c r="D1012" s="1" t="s">
        <v>2870</v>
      </c>
      <c r="E1012" s="1" t="s">
        <v>2871</v>
      </c>
      <c r="F1012" s="8">
        <v>1</v>
      </c>
      <c r="G1012" s="9">
        <v>1</v>
      </c>
      <c r="H1012" s="1" t="s">
        <v>3950</v>
      </c>
      <c r="I1012" s="10">
        <v>-0.29600000399999998</v>
      </c>
      <c r="J1012" s="10">
        <v>0.10400000199999999</v>
      </c>
      <c r="K1012" s="10">
        <v>0.896000028</v>
      </c>
      <c r="L1012" s="10">
        <v>0</v>
      </c>
      <c r="M1012" s="1" t="s">
        <v>3260</v>
      </c>
      <c r="N1012" s="1" t="s">
        <v>5134</v>
      </c>
      <c r="AM1012" s="10" t="e">
        <f>IF(F1012&lt;&gt;0,#REF!,0)</f>
        <v>#REF!</v>
      </c>
    </row>
    <row r="1013" spans="1:39" x14ac:dyDescent="0.25">
      <c r="A1013" s="1" t="s">
        <v>2825</v>
      </c>
      <c r="B1013" s="1">
        <v>14</v>
      </c>
      <c r="C1013" s="1">
        <v>324</v>
      </c>
      <c r="D1013" s="1" t="s">
        <v>2874</v>
      </c>
      <c r="E1013" s="1" t="s">
        <v>2875</v>
      </c>
      <c r="F1013" s="8">
        <v>1</v>
      </c>
      <c r="G1013" s="9">
        <v>1</v>
      </c>
      <c r="H1013" s="1" t="s">
        <v>3950</v>
      </c>
      <c r="I1013" s="10">
        <v>0.41729998600000001</v>
      </c>
      <c r="J1013" s="10">
        <v>5.9999998999999998E-2</v>
      </c>
      <c r="K1013" s="10">
        <v>0.79199999600000004</v>
      </c>
      <c r="L1013" s="10">
        <v>0.14800000199999999</v>
      </c>
      <c r="M1013" s="1" t="s">
        <v>3255</v>
      </c>
      <c r="N1013" s="1" t="s">
        <v>5135</v>
      </c>
      <c r="AM1013" s="10" t="e">
        <f>IF(F1013&lt;&gt;0,#REF!,0)</f>
        <v>#REF!</v>
      </c>
    </row>
    <row r="1014" spans="1:39" x14ac:dyDescent="0.25">
      <c r="A1014" s="1" t="s">
        <v>2825</v>
      </c>
      <c r="B1014" s="1">
        <v>14</v>
      </c>
      <c r="C1014" s="1">
        <v>313</v>
      </c>
      <c r="D1014" s="1" t="s">
        <v>2878</v>
      </c>
      <c r="E1014" s="1" t="s">
        <v>2879</v>
      </c>
      <c r="F1014" s="8">
        <v>1</v>
      </c>
      <c r="G1014" s="9">
        <v>1</v>
      </c>
      <c r="H1014" s="1" t="s">
        <v>3950</v>
      </c>
      <c r="I1014" s="10">
        <v>0.72689998099999997</v>
      </c>
      <c r="J1014" s="10">
        <v>0</v>
      </c>
      <c r="K1014" s="10">
        <v>0.765999973</v>
      </c>
      <c r="L1014" s="10">
        <v>0.23399999699999999</v>
      </c>
      <c r="M1014" s="1" t="s">
        <v>3260</v>
      </c>
      <c r="N1014" s="1" t="s">
        <v>5136</v>
      </c>
      <c r="AM1014" s="10" t="e">
        <f>IF(F1014&lt;&gt;0,#REF!,0)</f>
        <v>#REF!</v>
      </c>
    </row>
    <row r="1015" spans="1:39" x14ac:dyDescent="0.25">
      <c r="A1015" s="1" t="s">
        <v>2825</v>
      </c>
      <c r="B1015" s="1">
        <v>5</v>
      </c>
      <c r="C1015" s="1">
        <v>72</v>
      </c>
      <c r="D1015" s="1" t="s">
        <v>2880</v>
      </c>
      <c r="E1015" s="1" t="s">
        <v>2881</v>
      </c>
      <c r="F1015" s="8">
        <v>1</v>
      </c>
      <c r="G1015" s="9">
        <v>1</v>
      </c>
      <c r="H1015" s="1" t="s">
        <v>3950</v>
      </c>
      <c r="I1015" s="10">
        <v>0</v>
      </c>
      <c r="J1015" s="10">
        <v>0</v>
      </c>
      <c r="K1015" s="10">
        <v>1</v>
      </c>
      <c r="L1015" s="10">
        <v>0</v>
      </c>
      <c r="M1015" s="1" t="s">
        <v>3255</v>
      </c>
      <c r="N1015" s="1" t="s">
        <v>5137</v>
      </c>
      <c r="AM1015" s="10" t="e">
        <f>IF(F1015&lt;&gt;0,#REF!,0)</f>
        <v>#REF!</v>
      </c>
    </row>
    <row r="1016" spans="1:39" x14ac:dyDescent="0.25">
      <c r="A1016" s="1" t="s">
        <v>2825</v>
      </c>
      <c r="B1016" s="1">
        <v>13</v>
      </c>
      <c r="C1016" s="1">
        <v>277</v>
      </c>
      <c r="D1016" s="1" t="s">
        <v>2886</v>
      </c>
      <c r="E1016" s="1" t="s">
        <v>2887</v>
      </c>
      <c r="F1016" s="8">
        <v>1</v>
      </c>
      <c r="G1016" s="9">
        <v>1</v>
      </c>
      <c r="H1016" s="1" t="s">
        <v>3950</v>
      </c>
      <c r="I1016" s="10">
        <v>-0.45879998799999999</v>
      </c>
      <c r="J1016" s="10">
        <v>0.125</v>
      </c>
      <c r="K1016" s="10">
        <v>0.875</v>
      </c>
      <c r="L1016" s="10">
        <v>0</v>
      </c>
      <c r="M1016" s="1" t="s">
        <v>3255</v>
      </c>
      <c r="N1016" s="1" t="s">
        <v>5138</v>
      </c>
      <c r="AM1016" s="10" t="e">
        <f>IF(F1016&lt;&gt;0,#REF!,0)</f>
        <v>#REF!</v>
      </c>
    </row>
    <row r="1017" spans="1:39" x14ac:dyDescent="0.25">
      <c r="A1017" s="1" t="s">
        <v>2825</v>
      </c>
      <c r="B1017" s="1">
        <v>12</v>
      </c>
      <c r="C1017" s="1">
        <v>262</v>
      </c>
      <c r="D1017" s="1" t="s">
        <v>2890</v>
      </c>
      <c r="E1017" s="1" t="s">
        <v>2891</v>
      </c>
      <c r="F1017" s="8">
        <v>1</v>
      </c>
      <c r="G1017" s="9">
        <v>1</v>
      </c>
      <c r="H1017" s="1" t="s">
        <v>3254</v>
      </c>
      <c r="I1017" s="10">
        <v>0</v>
      </c>
      <c r="J1017" s="10">
        <v>0</v>
      </c>
      <c r="K1017" s="10">
        <v>1</v>
      </c>
      <c r="L1017" s="10">
        <v>0</v>
      </c>
      <c r="M1017" s="1" t="s">
        <v>3255</v>
      </c>
      <c r="N1017" s="1" t="s">
        <v>5139</v>
      </c>
      <c r="AM1017" s="10" t="e">
        <f>IF(F1017&lt;&gt;0,#REF!,0)</f>
        <v>#REF!</v>
      </c>
    </row>
    <row r="1018" spans="1:39" x14ac:dyDescent="0.25">
      <c r="A1018" s="1" t="s">
        <v>2825</v>
      </c>
      <c r="B1018" s="1">
        <v>8</v>
      </c>
      <c r="C1018" s="1">
        <v>151</v>
      </c>
      <c r="D1018" s="1" t="s">
        <v>2892</v>
      </c>
      <c r="E1018" s="1" t="s">
        <v>2893</v>
      </c>
      <c r="F1018" s="8">
        <v>1</v>
      </c>
      <c r="G1018" s="9">
        <v>1</v>
      </c>
      <c r="H1018" s="1" t="s">
        <v>3950</v>
      </c>
      <c r="I1018" s="10">
        <v>0</v>
      </c>
      <c r="J1018" s="10">
        <v>0</v>
      </c>
      <c r="K1018" s="10">
        <v>1</v>
      </c>
      <c r="L1018" s="10">
        <v>0</v>
      </c>
      <c r="M1018" s="1" t="s">
        <v>3255</v>
      </c>
      <c r="N1018" s="1" t="s">
        <v>5140</v>
      </c>
      <c r="AM1018" s="10" t="e">
        <f>IF(F1018&lt;&gt;0,#REF!,0)</f>
        <v>#REF!</v>
      </c>
    </row>
    <row r="1019" spans="1:39" x14ac:dyDescent="0.25">
      <c r="A1019" s="1" t="s">
        <v>2825</v>
      </c>
      <c r="B1019" s="1">
        <v>19</v>
      </c>
      <c r="C1019" s="1">
        <v>454</v>
      </c>
      <c r="D1019" s="1" t="s">
        <v>2894</v>
      </c>
      <c r="E1019" s="1" t="s">
        <v>2895</v>
      </c>
      <c r="F1019" s="8">
        <v>1</v>
      </c>
      <c r="G1019" s="9">
        <v>1</v>
      </c>
      <c r="H1019" s="1" t="s">
        <v>3254</v>
      </c>
      <c r="I1019" s="10">
        <v>0</v>
      </c>
      <c r="J1019" s="10">
        <v>0</v>
      </c>
      <c r="K1019" s="10">
        <v>1</v>
      </c>
      <c r="L1019" s="10">
        <v>0</v>
      </c>
      <c r="M1019" s="1" t="s">
        <v>3255</v>
      </c>
      <c r="N1019" s="1" t="s">
        <v>5141</v>
      </c>
      <c r="AM1019" s="10" t="e">
        <f>IF(F1019&lt;&gt;0,#REF!,0)</f>
        <v>#REF!</v>
      </c>
    </row>
    <row r="1020" spans="1:39" x14ac:dyDescent="0.25">
      <c r="A1020" s="1" t="s">
        <v>2825</v>
      </c>
      <c r="B1020" s="1">
        <v>9</v>
      </c>
      <c r="C1020" s="1">
        <v>192</v>
      </c>
      <c r="D1020" s="1" t="s">
        <v>2896</v>
      </c>
      <c r="E1020" s="1" t="s">
        <v>2897</v>
      </c>
      <c r="F1020" s="8">
        <v>1</v>
      </c>
      <c r="G1020" s="9">
        <v>1</v>
      </c>
      <c r="H1020" s="1" t="s">
        <v>3950</v>
      </c>
      <c r="I1020" s="10">
        <v>0.20229999700000001</v>
      </c>
      <c r="J1020" s="10">
        <v>0</v>
      </c>
      <c r="K1020" s="10">
        <v>0.91699999600000004</v>
      </c>
      <c r="L1020" s="10">
        <v>8.2999997000000006E-2</v>
      </c>
      <c r="M1020" s="1" t="s">
        <v>3255</v>
      </c>
      <c r="N1020" s="1" t="s">
        <v>5142</v>
      </c>
      <c r="AM1020" s="10" t="e">
        <f>IF(F1020&lt;&gt;0,#REF!,0)</f>
        <v>#REF!</v>
      </c>
    </row>
    <row r="1021" spans="1:39" s="11" customFormat="1" x14ac:dyDescent="0.25">
      <c r="A1021" s="1" t="s">
        <v>2825</v>
      </c>
      <c r="B1021" s="1">
        <v>10</v>
      </c>
      <c r="C1021" s="1">
        <v>219</v>
      </c>
      <c r="D1021" s="1" t="s">
        <v>2900</v>
      </c>
      <c r="E1021" s="1" t="s">
        <v>2901</v>
      </c>
      <c r="F1021" s="8">
        <v>1</v>
      </c>
      <c r="G1021" s="9">
        <v>1</v>
      </c>
      <c r="H1021" s="1" t="s">
        <v>3254</v>
      </c>
      <c r="I1021" s="10">
        <v>-0.115400001</v>
      </c>
      <c r="J1021" s="10">
        <v>3.5999997999999998E-2</v>
      </c>
      <c r="K1021" s="10">
        <v>0.963999987</v>
      </c>
      <c r="L1021" s="10">
        <v>0</v>
      </c>
      <c r="M1021" s="1" t="s">
        <v>3255</v>
      </c>
      <c r="N1021" s="1" t="s">
        <v>5143</v>
      </c>
      <c r="AM1021" s="10" t="e">
        <f>IF(F1021&lt;&gt;0,#REF!,0)</f>
        <v>#REF!</v>
      </c>
    </row>
    <row r="1022" spans="1:39" x14ac:dyDescent="0.25">
      <c r="A1022" s="1" t="s">
        <v>2825</v>
      </c>
      <c r="B1022" s="1">
        <v>13</v>
      </c>
      <c r="C1022" s="1">
        <v>289</v>
      </c>
      <c r="D1022" s="1" t="s">
        <v>2902</v>
      </c>
      <c r="E1022" s="1" t="s">
        <v>2903</v>
      </c>
      <c r="F1022" s="8">
        <v>1</v>
      </c>
      <c r="G1022" s="9">
        <v>1</v>
      </c>
      <c r="H1022" s="1" t="s">
        <v>3950</v>
      </c>
      <c r="I1022" s="10">
        <v>0</v>
      </c>
      <c r="J1022" s="10">
        <v>0</v>
      </c>
      <c r="K1022" s="10">
        <v>1</v>
      </c>
      <c r="L1022" s="10">
        <v>0</v>
      </c>
      <c r="M1022" s="1" t="s">
        <v>3255</v>
      </c>
      <c r="N1022" s="1" t="s">
        <v>5144</v>
      </c>
      <c r="AM1022" s="10" t="e">
        <f>IF(F1022&lt;&gt;0,#REF!,0)</f>
        <v>#REF!</v>
      </c>
    </row>
    <row r="1023" spans="1:39" x14ac:dyDescent="0.25">
      <c r="A1023" s="1" t="s">
        <v>2825</v>
      </c>
      <c r="B1023" s="1">
        <v>21</v>
      </c>
      <c r="C1023" s="1">
        <v>541</v>
      </c>
      <c r="D1023" s="1" t="s">
        <v>2904</v>
      </c>
      <c r="E1023" s="1" t="s">
        <v>2905</v>
      </c>
      <c r="F1023" s="8">
        <v>1</v>
      </c>
      <c r="G1023" s="9">
        <v>1</v>
      </c>
      <c r="H1023" s="1" t="s">
        <v>3254</v>
      </c>
      <c r="I1023" s="10">
        <v>2.5800000999999999E-2</v>
      </c>
      <c r="J1023" s="10">
        <v>0</v>
      </c>
      <c r="K1023" s="10">
        <v>0.86400002200000003</v>
      </c>
      <c r="L1023" s="10">
        <v>0.13600000700000001</v>
      </c>
      <c r="M1023" s="1" t="s">
        <v>3260</v>
      </c>
      <c r="N1023" s="1" t="s">
        <v>5145</v>
      </c>
      <c r="AM1023" s="10" t="e">
        <f>IF(F1023&lt;&gt;0,#REF!,0)</f>
        <v>#REF!</v>
      </c>
    </row>
    <row r="1024" spans="1:39" x14ac:dyDescent="0.25">
      <c r="A1024" s="1" t="s">
        <v>2825</v>
      </c>
      <c r="B1024" s="1">
        <v>13</v>
      </c>
      <c r="C1024" s="1">
        <v>294</v>
      </c>
      <c r="D1024" s="1" t="s">
        <v>2908</v>
      </c>
      <c r="E1024" s="1" t="s">
        <v>2909</v>
      </c>
      <c r="F1024" s="8">
        <v>1</v>
      </c>
      <c r="G1024" s="9">
        <v>1</v>
      </c>
      <c r="H1024" s="1" t="s">
        <v>3950</v>
      </c>
      <c r="I1024" s="10">
        <v>0</v>
      </c>
      <c r="J1024" s="10">
        <v>0</v>
      </c>
      <c r="K1024" s="10">
        <v>1</v>
      </c>
      <c r="L1024" s="10">
        <v>0</v>
      </c>
      <c r="M1024" s="1" t="s">
        <v>3260</v>
      </c>
      <c r="N1024" s="1" t="s">
        <v>5146</v>
      </c>
      <c r="AM1024" s="10" t="e">
        <f>IF(F1024&lt;&gt;0,#REF!,0)</f>
        <v>#REF!</v>
      </c>
    </row>
    <row r="1025" spans="1:39" x14ac:dyDescent="0.25">
      <c r="A1025" s="1" t="s">
        <v>2825</v>
      </c>
      <c r="B1025" s="1">
        <v>7</v>
      </c>
      <c r="C1025" s="1">
        <v>126</v>
      </c>
      <c r="D1025" s="1" t="s">
        <v>2910</v>
      </c>
      <c r="E1025" s="1" t="s">
        <v>2911</v>
      </c>
      <c r="F1025" s="8">
        <v>1</v>
      </c>
      <c r="G1025" s="9">
        <v>1</v>
      </c>
      <c r="H1025" s="1" t="s">
        <v>3254</v>
      </c>
      <c r="I1025" s="10">
        <v>0</v>
      </c>
      <c r="J1025" s="10">
        <v>0</v>
      </c>
      <c r="K1025" s="10">
        <v>1</v>
      </c>
      <c r="L1025" s="10">
        <v>0</v>
      </c>
      <c r="M1025" s="1" t="s">
        <v>3255</v>
      </c>
      <c r="N1025" s="1" t="s">
        <v>5147</v>
      </c>
      <c r="AM1025" s="10" t="e">
        <f>IF(F1025&lt;&gt;0,#REF!,0)</f>
        <v>#REF!</v>
      </c>
    </row>
    <row r="1026" spans="1:39" x14ac:dyDescent="0.25">
      <c r="A1026" s="1" t="s">
        <v>2825</v>
      </c>
      <c r="B1026" s="1">
        <v>7</v>
      </c>
      <c r="C1026" s="1">
        <v>113</v>
      </c>
      <c r="D1026" s="1" t="s">
        <v>2912</v>
      </c>
      <c r="E1026" s="1" t="s">
        <v>2913</v>
      </c>
      <c r="F1026" s="8">
        <v>1</v>
      </c>
      <c r="G1026" s="9">
        <v>1</v>
      </c>
      <c r="H1026" s="1" t="s">
        <v>3950</v>
      </c>
      <c r="I1026" s="10">
        <v>0</v>
      </c>
      <c r="J1026" s="10">
        <v>0</v>
      </c>
      <c r="K1026" s="10">
        <v>1</v>
      </c>
      <c r="L1026" s="10">
        <v>0</v>
      </c>
      <c r="M1026" s="1" t="s">
        <v>3255</v>
      </c>
      <c r="N1026" s="1" t="s">
        <v>5148</v>
      </c>
      <c r="AM1026" s="10" t="e">
        <f>IF(F1026&lt;&gt;0,#REF!,0)</f>
        <v>#REF!</v>
      </c>
    </row>
    <row r="1027" spans="1:39" x14ac:dyDescent="0.25">
      <c r="A1027" s="1" t="s">
        <v>2916</v>
      </c>
      <c r="B1027" s="1">
        <v>9</v>
      </c>
      <c r="C1027" s="1">
        <v>174</v>
      </c>
      <c r="D1027" s="1" t="s">
        <v>5149</v>
      </c>
      <c r="E1027" s="1" t="s">
        <v>5150</v>
      </c>
      <c r="F1027" s="8">
        <v>1</v>
      </c>
      <c r="G1027" s="9">
        <v>1</v>
      </c>
      <c r="H1027" s="1" t="s">
        <v>3254</v>
      </c>
      <c r="I1027" s="10">
        <v>0.385899991</v>
      </c>
      <c r="J1027" s="10">
        <v>0.18000000699999999</v>
      </c>
      <c r="K1027" s="10">
        <v>0.612999976</v>
      </c>
      <c r="L1027" s="10">
        <v>0.20700000199999999</v>
      </c>
      <c r="M1027" s="1" t="s">
        <v>3304</v>
      </c>
      <c r="N1027" s="1" t="s">
        <v>5151</v>
      </c>
      <c r="AM1027" s="10" t="e">
        <f>IF(F1027&lt;&gt;0,#REF!,0)</f>
        <v>#REF!</v>
      </c>
    </row>
    <row r="1028" spans="1:39" x14ac:dyDescent="0.25">
      <c r="A1028" s="1" t="s">
        <v>2919</v>
      </c>
      <c r="B1028" s="1">
        <v>8</v>
      </c>
      <c r="C1028" s="1">
        <v>144</v>
      </c>
      <c r="D1028" s="1" t="s">
        <v>2922</v>
      </c>
      <c r="E1028" s="1" t="s">
        <v>2923</v>
      </c>
      <c r="F1028" s="8">
        <v>1</v>
      </c>
      <c r="G1028" s="9">
        <v>1</v>
      </c>
      <c r="H1028" s="1" t="s">
        <v>3950</v>
      </c>
      <c r="I1028" s="10">
        <v>0.36120000499999999</v>
      </c>
      <c r="J1028" s="10">
        <v>0</v>
      </c>
      <c r="K1028" s="10">
        <v>0.762000024</v>
      </c>
      <c r="L1028" s="10">
        <v>0.23800000499999999</v>
      </c>
      <c r="M1028" s="1" t="s">
        <v>3255</v>
      </c>
      <c r="N1028" s="1" t="s">
        <v>5152</v>
      </c>
      <c r="AM1028" s="10" t="e">
        <f>IF(F1028&lt;&gt;0,#REF!,0)</f>
        <v>#REF!</v>
      </c>
    </row>
    <row r="1029" spans="1:39" x14ac:dyDescent="0.25">
      <c r="A1029" s="1" t="s">
        <v>2926</v>
      </c>
      <c r="B1029" s="1">
        <v>7</v>
      </c>
      <c r="C1029" s="1">
        <v>107</v>
      </c>
      <c r="D1029" s="1" t="s">
        <v>2927</v>
      </c>
      <c r="E1029" s="1" t="s">
        <v>2928</v>
      </c>
      <c r="F1029" s="8">
        <v>1</v>
      </c>
      <c r="G1029" s="9">
        <v>1</v>
      </c>
      <c r="H1029" s="1" t="s">
        <v>3950</v>
      </c>
      <c r="I1029" s="10">
        <v>0.61239999499999997</v>
      </c>
      <c r="J1029" s="10">
        <v>0</v>
      </c>
      <c r="K1029" s="10">
        <v>0.77300000199999996</v>
      </c>
      <c r="L1029" s="10">
        <v>0.22699999800000001</v>
      </c>
      <c r="M1029" s="1" t="s">
        <v>3255</v>
      </c>
      <c r="N1029" s="1" t="s">
        <v>5153</v>
      </c>
      <c r="AM1029" s="10" t="e">
        <f>IF(F1029&lt;&gt;0,#REF!,0)</f>
        <v>#REF!</v>
      </c>
    </row>
    <row r="1030" spans="1:39" x14ac:dyDescent="0.25">
      <c r="A1030" s="1" t="s">
        <v>2926</v>
      </c>
      <c r="B1030" s="1">
        <v>15</v>
      </c>
      <c r="C1030" s="1">
        <v>451</v>
      </c>
      <c r="D1030" s="1" t="s">
        <v>2935</v>
      </c>
      <c r="E1030" s="1" t="s">
        <v>2936</v>
      </c>
      <c r="F1030" s="8">
        <v>1</v>
      </c>
      <c r="G1030" s="9">
        <v>1</v>
      </c>
      <c r="H1030" s="1" t="s">
        <v>3254</v>
      </c>
      <c r="I1030" s="10">
        <v>0.74299997100000004</v>
      </c>
      <c r="J1030" s="10">
        <v>0</v>
      </c>
      <c r="K1030" s="10">
        <v>0.834999979</v>
      </c>
      <c r="L1030" s="10">
        <v>0.165000007</v>
      </c>
      <c r="M1030" s="1" t="s">
        <v>3260</v>
      </c>
      <c r="N1030" s="1" t="s">
        <v>5154</v>
      </c>
      <c r="AM1030" s="10" t="e">
        <f>IF(F1030&lt;&gt;0,#REF!,0)</f>
        <v>#REF!</v>
      </c>
    </row>
    <row r="1031" spans="1:39" x14ac:dyDescent="0.25">
      <c r="A1031" s="1" t="s">
        <v>2926</v>
      </c>
      <c r="B1031" s="1">
        <v>14</v>
      </c>
      <c r="C1031" s="1">
        <v>399</v>
      </c>
      <c r="D1031" s="1" t="s">
        <v>2937</v>
      </c>
      <c r="E1031" s="1" t="s">
        <v>2938</v>
      </c>
      <c r="F1031" s="8">
        <v>1</v>
      </c>
      <c r="G1031" s="9">
        <v>1</v>
      </c>
      <c r="H1031" s="1" t="s">
        <v>3950</v>
      </c>
      <c r="I1031" s="10">
        <v>0</v>
      </c>
      <c r="J1031" s="10">
        <v>0</v>
      </c>
      <c r="K1031" s="10">
        <v>1</v>
      </c>
      <c r="L1031" s="10">
        <v>0</v>
      </c>
      <c r="M1031" s="1" t="s">
        <v>3304</v>
      </c>
      <c r="N1031" s="1" t="s">
        <v>5155</v>
      </c>
      <c r="AM1031" s="10" t="e">
        <f>IF(F1031&lt;&gt;0,#REF!,0)</f>
        <v>#REF!</v>
      </c>
    </row>
    <row r="1032" spans="1:39" x14ac:dyDescent="0.25">
      <c r="A1032" s="1" t="s">
        <v>2926</v>
      </c>
      <c r="B1032" s="1">
        <v>5</v>
      </c>
      <c r="C1032" s="1">
        <v>47</v>
      </c>
      <c r="D1032" s="1" t="s">
        <v>5156</v>
      </c>
      <c r="E1032" s="1" t="s">
        <v>5157</v>
      </c>
      <c r="F1032" s="8">
        <v>1</v>
      </c>
      <c r="G1032" s="9">
        <v>1</v>
      </c>
      <c r="H1032" s="1" t="s">
        <v>3254</v>
      </c>
      <c r="I1032" s="10">
        <v>0</v>
      </c>
      <c r="J1032" s="10">
        <v>0</v>
      </c>
      <c r="K1032" s="10">
        <v>1</v>
      </c>
      <c r="L1032" s="10">
        <v>0</v>
      </c>
      <c r="M1032" s="1" t="s">
        <v>3255</v>
      </c>
      <c r="N1032" s="1" t="s">
        <v>5158</v>
      </c>
      <c r="AM1032" s="10" t="e">
        <f>IF(F1032&lt;&gt;0,#REF!,0)</f>
        <v>#REF!</v>
      </c>
    </row>
    <row r="1033" spans="1:39" x14ac:dyDescent="0.25">
      <c r="A1033" s="1" t="s">
        <v>2926</v>
      </c>
      <c r="B1033" s="1">
        <v>10</v>
      </c>
      <c r="C1033" s="1">
        <v>210</v>
      </c>
      <c r="D1033" s="1" t="s">
        <v>2951</v>
      </c>
      <c r="E1033" s="1" t="s">
        <v>2952</v>
      </c>
      <c r="F1033" s="8">
        <v>1</v>
      </c>
      <c r="G1033" s="9">
        <v>1</v>
      </c>
      <c r="H1033" s="1" t="s">
        <v>3254</v>
      </c>
      <c r="I1033" s="10">
        <v>0</v>
      </c>
      <c r="J1033" s="10">
        <v>0</v>
      </c>
      <c r="K1033" s="10">
        <v>1</v>
      </c>
      <c r="L1033" s="10">
        <v>0</v>
      </c>
      <c r="M1033" s="1" t="s">
        <v>3255</v>
      </c>
      <c r="N1033" s="1" t="s">
        <v>5159</v>
      </c>
      <c r="AM1033" s="10" t="e">
        <f>IF(F1033&lt;&gt;0,#REF!,0)</f>
        <v>#REF!</v>
      </c>
    </row>
    <row r="1034" spans="1:39" x14ac:dyDescent="0.25">
      <c r="A1034" s="1" t="s">
        <v>2926</v>
      </c>
      <c r="B1034" s="1">
        <v>5</v>
      </c>
      <c r="C1034" s="1">
        <v>59</v>
      </c>
      <c r="D1034" s="1" t="s">
        <v>2953</v>
      </c>
      <c r="E1034" s="1" t="s">
        <v>2954</v>
      </c>
      <c r="F1034" s="8">
        <v>1</v>
      </c>
      <c r="G1034" s="9">
        <v>1</v>
      </c>
      <c r="H1034" s="1" t="s">
        <v>3254</v>
      </c>
      <c r="I1034" s="10">
        <v>0.91000002599999996</v>
      </c>
      <c r="J1034" s="10">
        <v>4.6999998000000001E-2</v>
      </c>
      <c r="K1034" s="10">
        <v>0.59600001599999997</v>
      </c>
      <c r="L1034" s="10">
        <v>0.35699999300000002</v>
      </c>
      <c r="M1034" s="1" t="s">
        <v>3255</v>
      </c>
      <c r="N1034" s="1" t="s">
        <v>5160</v>
      </c>
      <c r="AM1034" s="10" t="e">
        <f>IF(F1034&lt;&gt;0,#REF!,0)</f>
        <v>#REF!</v>
      </c>
    </row>
    <row r="1035" spans="1:39" x14ac:dyDescent="0.25">
      <c r="A1035" s="1" t="s">
        <v>2926</v>
      </c>
      <c r="B1035" s="1">
        <v>7</v>
      </c>
      <c r="C1035" s="1">
        <v>126</v>
      </c>
      <c r="D1035" s="1" t="s">
        <v>2955</v>
      </c>
      <c r="E1035" s="1" t="s">
        <v>2956</v>
      </c>
      <c r="F1035" s="8">
        <v>1</v>
      </c>
      <c r="G1035" s="9">
        <v>1</v>
      </c>
      <c r="H1035" s="1" t="s">
        <v>3950</v>
      </c>
      <c r="I1035" s="10">
        <v>0</v>
      </c>
      <c r="J1035" s="10">
        <v>0</v>
      </c>
      <c r="K1035" s="10">
        <v>1</v>
      </c>
      <c r="L1035" s="10">
        <v>0</v>
      </c>
      <c r="M1035" s="1" t="s">
        <v>3255</v>
      </c>
      <c r="N1035" s="1" t="s">
        <v>5161</v>
      </c>
      <c r="AM1035" s="10" t="e">
        <f>IF(F1035&lt;&gt;0,#REF!,0)</f>
        <v>#REF!</v>
      </c>
    </row>
    <row r="1036" spans="1:39" x14ac:dyDescent="0.25">
      <c r="A1036" s="1" t="s">
        <v>2957</v>
      </c>
      <c r="B1036" s="1">
        <v>2</v>
      </c>
      <c r="C1036" s="1">
        <v>19</v>
      </c>
      <c r="D1036" s="1" t="s">
        <v>2978</v>
      </c>
      <c r="E1036" s="1" t="s">
        <v>2979</v>
      </c>
      <c r="F1036" s="8">
        <v>1</v>
      </c>
      <c r="G1036" s="9">
        <v>1</v>
      </c>
      <c r="H1036" s="1" t="s">
        <v>3950</v>
      </c>
      <c r="I1036" s="10">
        <v>0.82709997899999999</v>
      </c>
      <c r="J1036" s="10">
        <v>5.4000000999999999E-2</v>
      </c>
      <c r="K1036" s="10">
        <v>0.66799998299999996</v>
      </c>
      <c r="L1036" s="10">
        <v>0.277999997</v>
      </c>
      <c r="M1036" s="1" t="s">
        <v>3255</v>
      </c>
      <c r="N1036" s="1" t="s">
        <v>5162</v>
      </c>
      <c r="AM1036" s="10" t="e">
        <f>IF(F1036&lt;&gt;0,#REF!,0)</f>
        <v>#REF!</v>
      </c>
    </row>
    <row r="1037" spans="1:39" x14ac:dyDescent="0.25">
      <c r="A1037" s="1" t="s">
        <v>2957</v>
      </c>
      <c r="B1037" s="1">
        <v>4</v>
      </c>
      <c r="C1037" s="1">
        <v>34</v>
      </c>
      <c r="D1037" s="1" t="s">
        <v>5163</v>
      </c>
      <c r="E1037" s="1" t="s">
        <v>5164</v>
      </c>
      <c r="F1037" s="8">
        <v>1</v>
      </c>
      <c r="G1037" s="9">
        <v>1</v>
      </c>
      <c r="H1037" s="1" t="s">
        <v>3950</v>
      </c>
      <c r="I1037" s="10">
        <v>0.67049998</v>
      </c>
      <c r="J1037" s="10">
        <v>0.16900000000000001</v>
      </c>
      <c r="K1037" s="10">
        <v>0.456999987</v>
      </c>
      <c r="L1037" s="10">
        <v>0.37400001300000002</v>
      </c>
      <c r="M1037" s="1" t="s">
        <v>3260</v>
      </c>
      <c r="N1037" s="1" t="s">
        <v>5165</v>
      </c>
      <c r="AM1037" s="10" t="e">
        <f>IF(F1037&lt;&gt;0,#REF!,0)</f>
        <v>#REF!</v>
      </c>
    </row>
    <row r="1038" spans="1:39" x14ac:dyDescent="0.25">
      <c r="A1038" s="1" t="s">
        <v>2957</v>
      </c>
      <c r="B1038" s="1">
        <v>12</v>
      </c>
      <c r="C1038" s="1">
        <v>314</v>
      </c>
      <c r="D1038" s="1" t="s">
        <v>2988</v>
      </c>
      <c r="E1038" s="1" t="s">
        <v>2989</v>
      </c>
      <c r="F1038" s="8">
        <v>1</v>
      </c>
      <c r="G1038" s="9">
        <v>1</v>
      </c>
      <c r="H1038" s="1" t="s">
        <v>3254</v>
      </c>
      <c r="I1038" s="10">
        <v>0</v>
      </c>
      <c r="J1038" s="10">
        <v>0</v>
      </c>
      <c r="K1038" s="10">
        <v>1</v>
      </c>
      <c r="L1038" s="10">
        <v>0</v>
      </c>
      <c r="M1038" s="1" t="s">
        <v>3255</v>
      </c>
      <c r="N1038" s="1" t="s">
        <v>5166</v>
      </c>
      <c r="AM1038" s="10" t="e">
        <f>IF(F1038&lt;&gt;0,#REF!,0)</f>
        <v>#REF!</v>
      </c>
    </row>
    <row r="1039" spans="1:39" x14ac:dyDescent="0.25">
      <c r="A1039" s="1" t="s">
        <v>3010</v>
      </c>
      <c r="B1039" s="1">
        <v>8</v>
      </c>
      <c r="C1039" s="1">
        <v>170</v>
      </c>
      <c r="D1039" s="1" t="s">
        <v>3015</v>
      </c>
      <c r="E1039" s="1" t="s">
        <v>3016</v>
      </c>
      <c r="F1039" s="8">
        <v>1</v>
      </c>
      <c r="G1039" s="9">
        <v>1</v>
      </c>
      <c r="H1039" s="1" t="s">
        <v>3254</v>
      </c>
      <c r="I1039" s="10">
        <v>0</v>
      </c>
      <c r="J1039" s="10">
        <v>0</v>
      </c>
      <c r="K1039" s="10">
        <v>1</v>
      </c>
      <c r="L1039" s="10">
        <v>0</v>
      </c>
      <c r="M1039" s="1" t="s">
        <v>3255</v>
      </c>
      <c r="N1039" s="1" t="s">
        <v>5167</v>
      </c>
      <c r="AM1039" s="10" t="e">
        <f>IF(F1039&lt;&gt;0,#REF!,0)</f>
        <v>#REF!</v>
      </c>
    </row>
    <row r="1040" spans="1:39" x14ac:dyDescent="0.25">
      <c r="A1040" s="1" t="s">
        <v>3010</v>
      </c>
      <c r="B1040" s="1">
        <v>10</v>
      </c>
      <c r="C1040" s="1">
        <v>240</v>
      </c>
      <c r="D1040" s="1" t="s">
        <v>3017</v>
      </c>
      <c r="E1040" s="1" t="s">
        <v>3018</v>
      </c>
      <c r="F1040" s="8">
        <v>1</v>
      </c>
      <c r="G1040" s="9">
        <v>1</v>
      </c>
      <c r="H1040" s="1" t="s">
        <v>3254</v>
      </c>
      <c r="I1040" s="10">
        <v>0.128000006</v>
      </c>
      <c r="J1040" s="10">
        <v>6.6000000000000003E-2</v>
      </c>
      <c r="K1040" s="10">
        <v>0.81999999300000004</v>
      </c>
      <c r="L1040" s="10">
        <v>0.114</v>
      </c>
      <c r="M1040" s="1" t="s">
        <v>3304</v>
      </c>
      <c r="N1040" s="1" t="s">
        <v>5168</v>
      </c>
      <c r="AM1040" s="10" t="e">
        <f>IF(F1040&lt;&gt;0,#REF!,0)</f>
        <v>#REF!</v>
      </c>
    </row>
    <row r="1041" spans="1:39" x14ac:dyDescent="0.25">
      <c r="A1041" s="1" t="s">
        <v>3010</v>
      </c>
      <c r="B1041" s="1">
        <v>5</v>
      </c>
      <c r="C1041" s="1">
        <v>74</v>
      </c>
      <c r="D1041" s="1" t="s">
        <v>3019</v>
      </c>
      <c r="E1041" s="1" t="s">
        <v>3020</v>
      </c>
      <c r="F1041" s="8">
        <v>1</v>
      </c>
      <c r="G1041" s="9">
        <v>1</v>
      </c>
      <c r="H1041" s="1" t="s">
        <v>3950</v>
      </c>
      <c r="I1041" s="10">
        <v>0</v>
      </c>
      <c r="J1041" s="10">
        <v>0.13199999900000001</v>
      </c>
      <c r="K1041" s="10">
        <v>0.698000014</v>
      </c>
      <c r="L1041" s="10">
        <v>0.17100000400000001</v>
      </c>
      <c r="M1041" s="1" t="s">
        <v>3304</v>
      </c>
      <c r="N1041" s="1" t="s">
        <v>5169</v>
      </c>
      <c r="AM1041" s="10" t="e">
        <f>IF(F1041&lt;&gt;0,#REF!,0)</f>
        <v>#REF!</v>
      </c>
    </row>
    <row r="1042" spans="1:39" x14ac:dyDescent="0.25">
      <c r="A1042" s="1" t="s">
        <v>3010</v>
      </c>
      <c r="B1042" s="1">
        <v>7</v>
      </c>
      <c r="C1042" s="1">
        <v>131</v>
      </c>
      <c r="D1042" s="1" t="s">
        <v>3021</v>
      </c>
      <c r="E1042" s="1" t="s">
        <v>3022</v>
      </c>
      <c r="F1042" s="8">
        <v>1</v>
      </c>
      <c r="G1042" s="9">
        <v>1</v>
      </c>
      <c r="H1042" s="1" t="s">
        <v>3254</v>
      </c>
      <c r="I1042" s="10">
        <v>0.177900001</v>
      </c>
      <c r="J1042" s="10">
        <v>0.11699999899999999</v>
      </c>
      <c r="K1042" s="10">
        <v>0.726000011</v>
      </c>
      <c r="L1042" s="10">
        <v>0.156000003</v>
      </c>
      <c r="M1042" s="1" t="s">
        <v>3255</v>
      </c>
      <c r="N1042" s="1" t="s">
        <v>5170</v>
      </c>
      <c r="AM1042" s="10" t="e">
        <f>IF(F1042&lt;&gt;0,#REF!,0)</f>
        <v>#REF!</v>
      </c>
    </row>
    <row r="1043" spans="1:39" x14ac:dyDescent="0.25">
      <c r="A1043" s="11" t="s">
        <v>3025</v>
      </c>
      <c r="B1043" s="11">
        <v>71</v>
      </c>
      <c r="C1043" s="11">
        <v>1885</v>
      </c>
      <c r="D1043" s="11" t="s">
        <v>5171</v>
      </c>
      <c r="E1043" s="11" t="s">
        <v>5172</v>
      </c>
      <c r="F1043" s="12">
        <v>1</v>
      </c>
      <c r="G1043" s="12">
        <v>12</v>
      </c>
      <c r="H1043" s="11" t="s">
        <v>3254</v>
      </c>
      <c r="I1043" s="13">
        <v>0.95169997200000001</v>
      </c>
      <c r="J1043" s="13">
        <v>0</v>
      </c>
      <c r="K1043" s="13">
        <v>0.851000011</v>
      </c>
      <c r="L1043" s="13">
        <v>0.14900000399999999</v>
      </c>
      <c r="M1043" s="11" t="s">
        <v>3255</v>
      </c>
      <c r="N1043" s="11" t="s">
        <v>5173</v>
      </c>
      <c r="AM1043" s="10" t="e">
        <f>IF(F1043&lt;&gt;0,#REF!,0)</f>
        <v>#REF!</v>
      </c>
    </row>
    <row r="1044" spans="1:39" x14ac:dyDescent="0.25">
      <c r="A1044" s="1" t="s">
        <v>3025</v>
      </c>
      <c r="B1044" s="1">
        <v>61</v>
      </c>
      <c r="C1044" s="1">
        <v>1546</v>
      </c>
      <c r="D1044" s="1" t="s">
        <v>3030</v>
      </c>
      <c r="E1044" s="1" t="s">
        <v>3031</v>
      </c>
      <c r="F1044" s="8">
        <v>1</v>
      </c>
      <c r="G1044" s="9">
        <v>1</v>
      </c>
      <c r="H1044" s="1" t="s">
        <v>3254</v>
      </c>
      <c r="I1044" s="10">
        <v>0.55739998800000001</v>
      </c>
      <c r="J1044" s="10">
        <v>0</v>
      </c>
      <c r="K1044" s="10">
        <v>0.78700000000000003</v>
      </c>
      <c r="L1044" s="10">
        <v>0.21299999999999999</v>
      </c>
      <c r="M1044" s="1" t="s">
        <v>3260</v>
      </c>
      <c r="N1044" s="1" t="s">
        <v>5174</v>
      </c>
      <c r="AM1044" s="10" t="e">
        <f>IF(F1044&lt;&gt;0,#REF!,0)</f>
        <v>#REF!</v>
      </c>
    </row>
    <row r="1045" spans="1:39" x14ac:dyDescent="0.25">
      <c r="A1045" s="1" t="s">
        <v>3025</v>
      </c>
      <c r="B1045" s="1">
        <v>11</v>
      </c>
      <c r="C1045" s="1">
        <v>241</v>
      </c>
      <c r="D1045" s="1" t="s">
        <v>5175</v>
      </c>
      <c r="E1045" s="1" t="s">
        <v>5176</v>
      </c>
      <c r="F1045" s="8">
        <v>1</v>
      </c>
      <c r="G1045" s="9">
        <v>1</v>
      </c>
      <c r="H1045" s="1" t="s">
        <v>3254</v>
      </c>
      <c r="I1045" s="10">
        <v>0.27320000500000002</v>
      </c>
      <c r="J1045" s="10">
        <v>0</v>
      </c>
      <c r="K1045" s="10">
        <v>0.92500001200000004</v>
      </c>
      <c r="L1045" s="10">
        <v>7.5000002999999996E-2</v>
      </c>
      <c r="M1045" s="1" t="s">
        <v>3260</v>
      </c>
      <c r="N1045" s="1" t="s">
        <v>5177</v>
      </c>
      <c r="AM1045" s="10" t="e">
        <f>IF(F1045&lt;&gt;0,#REF!,0)</f>
        <v>#REF!</v>
      </c>
    </row>
    <row r="1046" spans="1:39" x14ac:dyDescent="0.25">
      <c r="A1046" s="1" t="s">
        <v>3042</v>
      </c>
      <c r="B1046" s="1">
        <v>9</v>
      </c>
      <c r="C1046" s="1">
        <v>241</v>
      </c>
      <c r="D1046" s="1" t="s">
        <v>5178</v>
      </c>
      <c r="E1046" s="1" t="s">
        <v>5179</v>
      </c>
      <c r="F1046" s="8">
        <v>1</v>
      </c>
      <c r="G1046" s="9">
        <v>1</v>
      </c>
      <c r="H1046" s="1" t="s">
        <v>3254</v>
      </c>
      <c r="I1046" s="10">
        <v>0</v>
      </c>
      <c r="J1046" s="10">
        <v>0</v>
      </c>
      <c r="K1046" s="10">
        <v>1</v>
      </c>
      <c r="L1046" s="10">
        <v>0</v>
      </c>
      <c r="M1046" s="1" t="s">
        <v>3304</v>
      </c>
      <c r="N1046" s="1" t="s">
        <v>5180</v>
      </c>
      <c r="AM1046" s="10" t="e">
        <f>IF(F1046&lt;&gt;0,#REF!,0)</f>
        <v>#REF!</v>
      </c>
    </row>
    <row r="1047" spans="1:39" x14ac:dyDescent="0.25">
      <c r="A1047" s="1" t="s">
        <v>3042</v>
      </c>
      <c r="B1047" s="1">
        <v>14</v>
      </c>
      <c r="C1047" s="1">
        <v>386</v>
      </c>
      <c r="D1047" s="1" t="s">
        <v>3045</v>
      </c>
      <c r="E1047" s="1" t="s">
        <v>3046</v>
      </c>
      <c r="F1047" s="8">
        <v>1</v>
      </c>
      <c r="G1047" s="9">
        <v>1</v>
      </c>
      <c r="H1047" s="1" t="s">
        <v>3950</v>
      </c>
      <c r="I1047" s="10">
        <v>0.128000006</v>
      </c>
      <c r="J1047" s="10">
        <v>6.4999998000000003E-2</v>
      </c>
      <c r="K1047" s="10">
        <v>0.855000019</v>
      </c>
      <c r="L1047" s="10">
        <v>7.9999998000000003E-2</v>
      </c>
      <c r="M1047" s="1" t="s">
        <v>3255</v>
      </c>
      <c r="N1047" s="1" t="s">
        <v>5181</v>
      </c>
      <c r="AM1047" s="10" t="e">
        <f>IF(F1047&lt;&gt;0,#REF!,0)</f>
        <v>#REF!</v>
      </c>
    </row>
    <row r="1048" spans="1:39" x14ac:dyDescent="0.25">
      <c r="A1048" s="1" t="s">
        <v>3042</v>
      </c>
      <c r="B1048" s="1">
        <v>14</v>
      </c>
      <c r="C1048" s="1">
        <v>388</v>
      </c>
      <c r="D1048" s="1" t="s">
        <v>3047</v>
      </c>
      <c r="E1048" s="1" t="s">
        <v>3048</v>
      </c>
      <c r="F1048" s="8">
        <v>1</v>
      </c>
      <c r="G1048" s="9">
        <v>1</v>
      </c>
      <c r="H1048" s="1" t="s">
        <v>3950</v>
      </c>
      <c r="I1048" s="10">
        <v>0</v>
      </c>
      <c r="J1048" s="10">
        <v>0</v>
      </c>
      <c r="K1048" s="10">
        <v>1</v>
      </c>
      <c r="L1048" s="10">
        <v>0</v>
      </c>
      <c r="M1048" s="1" t="s">
        <v>3304</v>
      </c>
      <c r="N1048" s="1" t="s">
        <v>5182</v>
      </c>
      <c r="AM1048" s="10" t="e">
        <f>IF(F1048&lt;&gt;0,#REF!,0)</f>
        <v>#REF!</v>
      </c>
    </row>
    <row r="1049" spans="1:39" x14ac:dyDescent="0.25">
      <c r="A1049" s="1" t="s">
        <v>3042</v>
      </c>
      <c r="B1049" s="1">
        <v>14</v>
      </c>
      <c r="C1049" s="1">
        <v>381</v>
      </c>
      <c r="D1049" s="1" t="s">
        <v>5183</v>
      </c>
      <c r="E1049" s="1" t="s">
        <v>5184</v>
      </c>
      <c r="F1049" s="8">
        <v>1</v>
      </c>
      <c r="G1049" s="9">
        <v>1</v>
      </c>
      <c r="H1049" s="1" t="s">
        <v>3254</v>
      </c>
      <c r="I1049" s="10">
        <v>0</v>
      </c>
      <c r="J1049" s="10">
        <v>0</v>
      </c>
      <c r="K1049" s="10">
        <v>1</v>
      </c>
      <c r="L1049" s="10">
        <v>0</v>
      </c>
      <c r="M1049" s="1" t="s">
        <v>3255</v>
      </c>
      <c r="N1049" s="1" t="s">
        <v>5185</v>
      </c>
      <c r="AM1049" s="10" t="e">
        <f>IF(F1049&lt;&gt;0,#REF!,0)</f>
        <v>#REF!</v>
      </c>
    </row>
    <row r="1050" spans="1:39" x14ac:dyDescent="0.25">
      <c r="A1050" s="1" t="s">
        <v>3042</v>
      </c>
      <c r="B1050" s="1">
        <v>20</v>
      </c>
      <c r="C1050" s="1">
        <v>574</v>
      </c>
      <c r="D1050" s="1" t="s">
        <v>3053</v>
      </c>
      <c r="E1050" s="1" t="s">
        <v>3054</v>
      </c>
      <c r="F1050" s="8">
        <v>1</v>
      </c>
      <c r="G1050" s="9">
        <v>1</v>
      </c>
      <c r="H1050" s="1" t="s">
        <v>3950</v>
      </c>
      <c r="I1050" s="10">
        <v>0</v>
      </c>
      <c r="J1050" s="10">
        <v>0</v>
      </c>
      <c r="K1050" s="10">
        <v>1</v>
      </c>
      <c r="L1050" s="10">
        <v>0</v>
      </c>
      <c r="M1050" s="1" t="s">
        <v>3255</v>
      </c>
      <c r="N1050" s="1" t="s">
        <v>5186</v>
      </c>
      <c r="AM1050" s="10" t="e">
        <f>IF(F1050&lt;&gt;0,#REF!,0)</f>
        <v>#REF!</v>
      </c>
    </row>
    <row r="1051" spans="1:39" x14ac:dyDescent="0.25">
      <c r="A1051" s="1" t="s">
        <v>3042</v>
      </c>
      <c r="B1051" s="1">
        <v>12</v>
      </c>
      <c r="C1051" s="1">
        <v>323</v>
      </c>
      <c r="D1051" s="1" t="s">
        <v>3059</v>
      </c>
      <c r="E1051" s="1" t="s">
        <v>3060</v>
      </c>
      <c r="F1051" s="8">
        <v>1</v>
      </c>
      <c r="G1051" s="9">
        <v>1</v>
      </c>
      <c r="H1051" s="1" t="s">
        <v>3950</v>
      </c>
      <c r="I1051" s="10">
        <v>0</v>
      </c>
      <c r="J1051" s="10">
        <v>0</v>
      </c>
      <c r="K1051" s="10">
        <v>1</v>
      </c>
      <c r="L1051" s="10">
        <v>0</v>
      </c>
      <c r="M1051" s="1" t="s">
        <v>3255</v>
      </c>
      <c r="N1051" s="1" t="s">
        <v>5187</v>
      </c>
      <c r="AM1051" s="10" t="e">
        <f>IF(F1051&lt;&gt;0,#REF!,0)</f>
        <v>#REF!</v>
      </c>
    </row>
    <row r="1052" spans="1:39" x14ac:dyDescent="0.25">
      <c r="A1052" s="1" t="s">
        <v>3061</v>
      </c>
      <c r="B1052" s="1">
        <v>12</v>
      </c>
      <c r="C1052" s="1">
        <v>323</v>
      </c>
      <c r="D1052" s="1" t="s">
        <v>5188</v>
      </c>
      <c r="E1052" s="1" t="s">
        <v>5189</v>
      </c>
      <c r="F1052" s="8">
        <v>1</v>
      </c>
      <c r="G1052" s="9">
        <v>1</v>
      </c>
      <c r="H1052" s="1" t="s">
        <v>3254</v>
      </c>
      <c r="I1052" s="10">
        <v>-0.34000000400000002</v>
      </c>
      <c r="J1052" s="10">
        <v>7.5999997999999999E-2</v>
      </c>
      <c r="K1052" s="10">
        <v>0.924000025</v>
      </c>
      <c r="L1052" s="10">
        <v>0</v>
      </c>
      <c r="M1052" s="1" t="s">
        <v>3255</v>
      </c>
      <c r="N1052" s="1" t="s">
        <v>5190</v>
      </c>
      <c r="AM1052" s="10" t="e">
        <f>IF(F1052&lt;&gt;0,#REF!,0)</f>
        <v>#REF!</v>
      </c>
    </row>
    <row r="1053" spans="1:39" x14ac:dyDescent="0.25">
      <c r="A1053" s="1" t="s">
        <v>3061</v>
      </c>
      <c r="B1053" s="1">
        <v>12</v>
      </c>
      <c r="C1053" s="1">
        <v>338</v>
      </c>
      <c r="D1053" s="1" t="s">
        <v>3070</v>
      </c>
      <c r="E1053" s="1" t="s">
        <v>3071</v>
      </c>
      <c r="F1053" s="8">
        <v>1</v>
      </c>
      <c r="G1053" s="9">
        <v>1</v>
      </c>
      <c r="H1053" s="1" t="s">
        <v>3950</v>
      </c>
      <c r="I1053" s="10">
        <v>0</v>
      </c>
      <c r="J1053" s="10">
        <v>0</v>
      </c>
      <c r="K1053" s="10">
        <v>1</v>
      </c>
      <c r="L1053" s="10">
        <v>0</v>
      </c>
      <c r="M1053" s="1" t="s">
        <v>3260</v>
      </c>
      <c r="N1053" s="1" t="s">
        <v>5191</v>
      </c>
      <c r="AM1053" s="10" t="e">
        <f>IF(F1053&lt;&gt;0,#REF!,0)</f>
        <v>#REF!</v>
      </c>
    </row>
    <row r="1054" spans="1:39" x14ac:dyDescent="0.25">
      <c r="A1054" s="1" t="s">
        <v>3061</v>
      </c>
      <c r="B1054" s="1">
        <v>26</v>
      </c>
      <c r="C1054" s="1">
        <v>850</v>
      </c>
      <c r="D1054" s="1" t="s">
        <v>3074</v>
      </c>
      <c r="E1054" s="1" t="s">
        <v>3075</v>
      </c>
      <c r="F1054" s="8">
        <v>1</v>
      </c>
      <c r="G1054" s="9">
        <v>1</v>
      </c>
      <c r="H1054" s="1" t="s">
        <v>3950</v>
      </c>
      <c r="I1054" s="10">
        <v>0</v>
      </c>
      <c r="J1054" s="10">
        <v>0</v>
      </c>
      <c r="K1054" s="10">
        <v>1</v>
      </c>
      <c r="L1054" s="10">
        <v>0</v>
      </c>
      <c r="M1054" s="1" t="s">
        <v>3255</v>
      </c>
      <c r="N1054" s="1" t="s">
        <v>5192</v>
      </c>
      <c r="AM1054" s="10" t="e">
        <f>IF(F1054&lt;&gt;0,#REF!,0)</f>
        <v>#REF!</v>
      </c>
    </row>
    <row r="1055" spans="1:39" x14ac:dyDescent="0.25">
      <c r="A1055" s="1" t="s">
        <v>3061</v>
      </c>
      <c r="B1055" s="1">
        <v>26</v>
      </c>
      <c r="C1055" s="1">
        <v>859</v>
      </c>
      <c r="D1055" s="1" t="s">
        <v>3082</v>
      </c>
      <c r="E1055" s="1" t="s">
        <v>3083</v>
      </c>
      <c r="F1055" s="8">
        <v>1</v>
      </c>
      <c r="G1055" s="9">
        <v>1</v>
      </c>
      <c r="H1055" s="1" t="s">
        <v>3254</v>
      </c>
      <c r="I1055" s="10">
        <v>0</v>
      </c>
      <c r="J1055" s="10">
        <v>0</v>
      </c>
      <c r="K1055" s="10">
        <v>1</v>
      </c>
      <c r="L1055" s="10">
        <v>0</v>
      </c>
      <c r="M1055" s="1" t="s">
        <v>3255</v>
      </c>
      <c r="N1055" s="1" t="s">
        <v>5193</v>
      </c>
      <c r="AM1055" s="10" t="e">
        <f>IF(F1055&lt;&gt;0,#REF!,0)</f>
        <v>#REF!</v>
      </c>
    </row>
    <row r="1056" spans="1:39" x14ac:dyDescent="0.25">
      <c r="A1056" s="1" t="s">
        <v>3061</v>
      </c>
      <c r="B1056" s="1">
        <v>13</v>
      </c>
      <c r="C1056" s="1">
        <v>390</v>
      </c>
      <c r="D1056" s="1" t="s">
        <v>3090</v>
      </c>
      <c r="E1056" s="1" t="s">
        <v>3091</v>
      </c>
      <c r="F1056" s="8">
        <v>1</v>
      </c>
      <c r="G1056" s="9">
        <v>1</v>
      </c>
      <c r="H1056" s="1" t="s">
        <v>3950</v>
      </c>
      <c r="I1056" s="10">
        <v>0</v>
      </c>
      <c r="J1056" s="10">
        <v>0</v>
      </c>
      <c r="K1056" s="10">
        <v>1</v>
      </c>
      <c r="L1056" s="10">
        <v>0</v>
      </c>
      <c r="M1056" s="1" t="s">
        <v>3255</v>
      </c>
      <c r="N1056" s="1" t="s">
        <v>5194</v>
      </c>
      <c r="AM1056" s="10" t="e">
        <f>IF(F1056&lt;&gt;0,#REF!,0)</f>
        <v>#REF!</v>
      </c>
    </row>
    <row r="1057" spans="1:39" x14ac:dyDescent="0.25">
      <c r="A1057" s="1" t="s">
        <v>3061</v>
      </c>
      <c r="B1057" s="1">
        <v>12</v>
      </c>
      <c r="C1057" s="1">
        <v>330</v>
      </c>
      <c r="D1057" s="1" t="s">
        <v>3092</v>
      </c>
      <c r="E1057" s="1" t="s">
        <v>3093</v>
      </c>
      <c r="F1057" s="8">
        <v>1</v>
      </c>
      <c r="G1057" s="9">
        <v>1</v>
      </c>
      <c r="H1057" s="1" t="s">
        <v>3950</v>
      </c>
      <c r="I1057" s="10">
        <v>0.49390000099999998</v>
      </c>
      <c r="J1057" s="10">
        <v>0</v>
      </c>
      <c r="K1057" s="10">
        <v>0.87800002099999996</v>
      </c>
      <c r="L1057" s="10">
        <v>0.122000001</v>
      </c>
      <c r="M1057" s="1" t="s">
        <v>3255</v>
      </c>
      <c r="N1057" s="1" t="s">
        <v>5195</v>
      </c>
      <c r="AM1057" s="10" t="e">
        <f>IF(F1057&lt;&gt;0,#REF!,0)</f>
        <v>#REF!</v>
      </c>
    </row>
    <row r="1058" spans="1:39" x14ac:dyDescent="0.25">
      <c r="A1058" s="1" t="s">
        <v>3061</v>
      </c>
      <c r="B1058" s="1">
        <v>32</v>
      </c>
      <c r="C1058" s="1">
        <v>1036</v>
      </c>
      <c r="D1058" s="1" t="s">
        <v>3094</v>
      </c>
      <c r="E1058" s="1" t="s">
        <v>3095</v>
      </c>
      <c r="F1058" s="8">
        <v>1</v>
      </c>
      <c r="G1058" s="9">
        <v>1</v>
      </c>
      <c r="H1058" s="1" t="s">
        <v>3254</v>
      </c>
      <c r="I1058" s="10">
        <v>0.35269999499999999</v>
      </c>
      <c r="J1058" s="10">
        <v>0</v>
      </c>
      <c r="K1058" s="10">
        <v>0.87999999500000003</v>
      </c>
      <c r="L1058" s="10">
        <v>0.119999997</v>
      </c>
      <c r="M1058" s="1" t="s">
        <v>3255</v>
      </c>
      <c r="N1058" s="1" t="s">
        <v>5196</v>
      </c>
      <c r="AM1058" s="10" t="e">
        <f>IF(F1058&lt;&gt;0,#REF!,0)</f>
        <v>#REF!</v>
      </c>
    </row>
    <row r="1059" spans="1:39" x14ac:dyDescent="0.25">
      <c r="A1059" s="1" t="s">
        <v>3061</v>
      </c>
      <c r="B1059" s="1">
        <v>28</v>
      </c>
      <c r="C1059" s="1">
        <v>922</v>
      </c>
      <c r="D1059" s="1" t="s">
        <v>3100</v>
      </c>
      <c r="E1059" s="1" t="s">
        <v>3101</v>
      </c>
      <c r="F1059" s="8">
        <v>1</v>
      </c>
      <c r="G1059" s="9">
        <v>1</v>
      </c>
      <c r="H1059" s="1" t="s">
        <v>3950</v>
      </c>
      <c r="I1059" s="10">
        <v>0</v>
      </c>
      <c r="J1059" s="10">
        <v>0</v>
      </c>
      <c r="K1059" s="10">
        <v>1</v>
      </c>
      <c r="L1059" s="10">
        <v>0</v>
      </c>
      <c r="M1059" s="1" t="s">
        <v>3255</v>
      </c>
      <c r="N1059" s="1" t="s">
        <v>5197</v>
      </c>
      <c r="AM1059" s="10" t="e">
        <f>IF(F1059&lt;&gt;0,#REF!,0)</f>
        <v>#REF!</v>
      </c>
    </row>
    <row r="1060" spans="1:39" x14ac:dyDescent="0.25">
      <c r="A1060" s="1" t="s">
        <v>3061</v>
      </c>
      <c r="B1060" s="1">
        <v>12</v>
      </c>
      <c r="C1060" s="1">
        <v>335</v>
      </c>
      <c r="D1060" s="1" t="s">
        <v>3106</v>
      </c>
      <c r="E1060" s="1" t="s">
        <v>3107</v>
      </c>
      <c r="F1060" s="8">
        <v>1</v>
      </c>
      <c r="G1060" s="9">
        <v>1</v>
      </c>
      <c r="H1060" s="1" t="s">
        <v>3950</v>
      </c>
      <c r="I1060" s="10">
        <v>0</v>
      </c>
      <c r="J1060" s="10">
        <v>0</v>
      </c>
      <c r="K1060" s="10">
        <v>1</v>
      </c>
      <c r="L1060" s="10">
        <v>0</v>
      </c>
      <c r="M1060" s="1" t="s">
        <v>3255</v>
      </c>
      <c r="N1060" s="1" t="s">
        <v>5198</v>
      </c>
      <c r="AM1060" s="10" t="e">
        <f>IF(F1060&lt;&gt;0,#REF!,0)</f>
        <v>#REF!</v>
      </c>
    </row>
    <row r="1061" spans="1:39" x14ac:dyDescent="0.25">
      <c r="A1061" s="1" t="s">
        <v>3061</v>
      </c>
      <c r="B1061" s="1">
        <v>13</v>
      </c>
      <c r="C1061" s="1">
        <v>389</v>
      </c>
      <c r="D1061" s="1" t="s">
        <v>3108</v>
      </c>
      <c r="E1061" s="1" t="s">
        <v>3109</v>
      </c>
      <c r="F1061" s="8">
        <v>1</v>
      </c>
      <c r="G1061" s="9">
        <v>1</v>
      </c>
      <c r="H1061" s="1" t="s">
        <v>3254</v>
      </c>
      <c r="I1061" s="10">
        <v>-0.52670002000000005</v>
      </c>
      <c r="J1061" s="10">
        <v>0.189999998</v>
      </c>
      <c r="K1061" s="10">
        <v>0.754000008</v>
      </c>
      <c r="L1061" s="10">
        <v>5.6000002E-2</v>
      </c>
      <c r="M1061" s="1" t="s">
        <v>3255</v>
      </c>
      <c r="N1061" s="1" t="s">
        <v>5199</v>
      </c>
      <c r="AM1061" s="10" t="e">
        <f>IF(F1061&lt;&gt;0,#REF!,0)</f>
        <v>#REF!</v>
      </c>
    </row>
    <row r="1062" spans="1:39" x14ac:dyDescent="0.25">
      <c r="A1062" s="1" t="s">
        <v>3061</v>
      </c>
      <c r="B1062" s="1">
        <v>17</v>
      </c>
      <c r="C1062" s="1">
        <v>553</v>
      </c>
      <c r="D1062" s="1" t="s">
        <v>3112</v>
      </c>
      <c r="E1062" s="1" t="s">
        <v>3113</v>
      </c>
      <c r="F1062" s="8">
        <v>1</v>
      </c>
      <c r="G1062" s="9">
        <v>1</v>
      </c>
      <c r="H1062" s="1" t="s">
        <v>3254</v>
      </c>
      <c r="I1062" s="10">
        <v>0</v>
      </c>
      <c r="J1062" s="10">
        <v>0</v>
      </c>
      <c r="K1062" s="10">
        <v>1</v>
      </c>
      <c r="L1062" s="10">
        <v>0</v>
      </c>
      <c r="M1062" s="1" t="s">
        <v>3304</v>
      </c>
      <c r="N1062" s="1" t="s">
        <v>5200</v>
      </c>
      <c r="AM1062" s="10" t="e">
        <f>IF(F1062&lt;&gt;0,#REF!,0)</f>
        <v>#REF!</v>
      </c>
    </row>
    <row r="1063" spans="1:39" x14ac:dyDescent="0.25">
      <c r="A1063" s="1" t="s">
        <v>3061</v>
      </c>
      <c r="B1063" s="1">
        <v>14</v>
      </c>
      <c r="C1063" s="1">
        <v>426</v>
      </c>
      <c r="D1063" s="1" t="s">
        <v>3118</v>
      </c>
      <c r="E1063" s="1" t="s">
        <v>3119</v>
      </c>
      <c r="F1063" s="8">
        <v>1</v>
      </c>
      <c r="G1063" s="9">
        <v>1</v>
      </c>
      <c r="H1063" s="1" t="s">
        <v>3254</v>
      </c>
      <c r="I1063" s="10">
        <v>0.44040000400000001</v>
      </c>
      <c r="J1063" s="10">
        <v>4.5000001999999997E-2</v>
      </c>
      <c r="K1063" s="10">
        <v>0.84899997699999996</v>
      </c>
      <c r="L1063" s="10">
        <v>0.105999999</v>
      </c>
      <c r="M1063" s="1" t="s">
        <v>3255</v>
      </c>
      <c r="N1063" s="1" t="s">
        <v>5201</v>
      </c>
      <c r="AM1063" s="10" t="e">
        <f>IF(F1063&lt;&gt;0,#REF!,0)</f>
        <v>#REF!</v>
      </c>
    </row>
    <row r="1064" spans="1:39" x14ac:dyDescent="0.25">
      <c r="A1064" s="1" t="s">
        <v>3061</v>
      </c>
      <c r="B1064" s="1">
        <v>13</v>
      </c>
      <c r="C1064" s="1">
        <v>394</v>
      </c>
      <c r="D1064" s="1" t="s">
        <v>3120</v>
      </c>
      <c r="E1064" s="1" t="s">
        <v>3121</v>
      </c>
      <c r="F1064" s="8">
        <v>1</v>
      </c>
      <c r="G1064" s="9">
        <v>1</v>
      </c>
      <c r="H1064" s="1" t="s">
        <v>3950</v>
      </c>
      <c r="I1064" s="10">
        <v>0.27320000500000002</v>
      </c>
      <c r="J1064" s="10">
        <v>0</v>
      </c>
      <c r="K1064" s="10">
        <v>0.93000000699999996</v>
      </c>
      <c r="L1064" s="10">
        <v>7.0000000000000007E-2</v>
      </c>
      <c r="M1064" s="1" t="s">
        <v>3304</v>
      </c>
      <c r="N1064" s="1" t="s">
        <v>5202</v>
      </c>
      <c r="AM1064" s="10" t="e">
        <f>IF(F1064&lt;&gt;0,#REF!,0)</f>
        <v>#REF!</v>
      </c>
    </row>
    <row r="1065" spans="1:39" x14ac:dyDescent="0.25">
      <c r="A1065" s="1" t="s">
        <v>3061</v>
      </c>
      <c r="B1065" s="1">
        <v>26</v>
      </c>
      <c r="C1065" s="1">
        <v>858</v>
      </c>
      <c r="D1065" s="1" t="s">
        <v>3126</v>
      </c>
      <c r="E1065" s="1" t="s">
        <v>3127</v>
      </c>
      <c r="F1065" s="8">
        <v>1</v>
      </c>
      <c r="G1065" s="9">
        <v>1</v>
      </c>
      <c r="H1065" s="1" t="s">
        <v>3254</v>
      </c>
      <c r="I1065" s="10">
        <v>0</v>
      </c>
      <c r="J1065" s="10">
        <v>0</v>
      </c>
      <c r="K1065" s="10">
        <v>1</v>
      </c>
      <c r="L1065" s="10">
        <v>0</v>
      </c>
      <c r="M1065" s="1" t="s">
        <v>3255</v>
      </c>
      <c r="N1065" s="1" t="s">
        <v>5203</v>
      </c>
      <c r="AM1065" s="10" t="e">
        <f>IF(F1065&lt;&gt;0,#REF!,0)</f>
        <v>#REF!</v>
      </c>
    </row>
    <row r="1066" spans="1:39" x14ac:dyDescent="0.25">
      <c r="A1066" s="1" t="s">
        <v>3061</v>
      </c>
      <c r="B1066" s="1">
        <v>12</v>
      </c>
      <c r="C1066" s="1">
        <v>342</v>
      </c>
      <c r="D1066" s="1" t="s">
        <v>3128</v>
      </c>
      <c r="E1066" s="1" t="s">
        <v>3129</v>
      </c>
      <c r="F1066" s="8">
        <v>1</v>
      </c>
      <c r="G1066" s="9">
        <v>1</v>
      </c>
      <c r="H1066" s="1" t="s">
        <v>3254</v>
      </c>
      <c r="I1066" s="10">
        <v>0.62489998300000005</v>
      </c>
      <c r="J1066" s="10">
        <v>0</v>
      </c>
      <c r="K1066" s="10">
        <v>0.84600001599999997</v>
      </c>
      <c r="L1066" s="10">
        <v>0.153999999</v>
      </c>
      <c r="M1066" s="1" t="s">
        <v>3255</v>
      </c>
      <c r="N1066" s="1" t="s">
        <v>5204</v>
      </c>
      <c r="AM1066" s="10" t="e">
        <f>IF(F1066&lt;&gt;0,#REF!,0)</f>
        <v>#REF!</v>
      </c>
    </row>
    <row r="1067" spans="1:39" x14ac:dyDescent="0.25">
      <c r="A1067" s="1" t="s">
        <v>3061</v>
      </c>
      <c r="B1067" s="1">
        <v>12</v>
      </c>
      <c r="C1067" s="1">
        <v>343</v>
      </c>
      <c r="D1067" s="1" t="s">
        <v>3132</v>
      </c>
      <c r="E1067" s="1" t="s">
        <v>3133</v>
      </c>
      <c r="F1067" s="8">
        <v>1</v>
      </c>
      <c r="G1067" s="9">
        <v>1</v>
      </c>
      <c r="H1067" s="1" t="s">
        <v>3254</v>
      </c>
      <c r="I1067" s="10">
        <v>0.61239999499999997</v>
      </c>
      <c r="J1067" s="10">
        <v>6.1999999E-2</v>
      </c>
      <c r="K1067" s="10">
        <v>0.734000027</v>
      </c>
      <c r="L1067" s="10">
        <v>0.20299999399999999</v>
      </c>
      <c r="M1067" s="1" t="s">
        <v>3255</v>
      </c>
      <c r="N1067" s="1" t="s">
        <v>5205</v>
      </c>
      <c r="AM1067" s="10" t="e">
        <f>IF(F1067&lt;&gt;0,#REF!,0)</f>
        <v>#REF!</v>
      </c>
    </row>
    <row r="1068" spans="1:39" x14ac:dyDescent="0.25">
      <c r="A1068" s="1" t="s">
        <v>3061</v>
      </c>
      <c r="B1068" s="1">
        <v>26</v>
      </c>
      <c r="C1068" s="1">
        <v>862</v>
      </c>
      <c r="D1068" s="1" t="s">
        <v>5206</v>
      </c>
      <c r="E1068" s="1" t="s">
        <v>5207</v>
      </c>
      <c r="F1068" s="8">
        <v>1</v>
      </c>
      <c r="G1068" s="9">
        <v>1</v>
      </c>
      <c r="H1068" s="1" t="s">
        <v>3254</v>
      </c>
      <c r="I1068" s="10">
        <v>0</v>
      </c>
      <c r="J1068" s="10">
        <v>0</v>
      </c>
      <c r="K1068" s="10">
        <v>1</v>
      </c>
      <c r="L1068" s="10">
        <v>0</v>
      </c>
      <c r="M1068" s="1" t="s">
        <v>3255</v>
      </c>
      <c r="N1068" s="1" t="s">
        <v>5208</v>
      </c>
      <c r="AM1068" s="10" t="e">
        <f>IF(F1068&lt;&gt;0,#REF!,0)</f>
        <v>#REF!</v>
      </c>
    </row>
    <row r="1069" spans="1:39" x14ac:dyDescent="0.25">
      <c r="A1069" s="1" t="s">
        <v>3061</v>
      </c>
      <c r="B1069" s="1">
        <v>4</v>
      </c>
      <c r="C1069" s="1">
        <v>70</v>
      </c>
      <c r="D1069" s="1" t="s">
        <v>3138</v>
      </c>
      <c r="E1069" s="1" t="s">
        <v>3139</v>
      </c>
      <c r="F1069" s="8">
        <v>1</v>
      </c>
      <c r="G1069" s="9">
        <v>1</v>
      </c>
      <c r="H1069" s="1" t="s">
        <v>3254</v>
      </c>
      <c r="I1069" s="10">
        <v>0</v>
      </c>
      <c r="J1069" s="10">
        <v>0</v>
      </c>
      <c r="K1069" s="10">
        <v>1</v>
      </c>
      <c r="L1069" s="10">
        <v>0</v>
      </c>
      <c r="M1069" s="1" t="s">
        <v>3255</v>
      </c>
      <c r="N1069" s="1" t="s">
        <v>5209</v>
      </c>
      <c r="AM1069" s="10" t="e">
        <f>IF(F1069&lt;&gt;0,#REF!,0)</f>
        <v>#REF!</v>
      </c>
    </row>
    <row r="1070" spans="1:39" x14ac:dyDescent="0.25">
      <c r="A1070" s="1" t="s">
        <v>3061</v>
      </c>
      <c r="B1070" s="1">
        <v>12</v>
      </c>
      <c r="C1070" s="1">
        <v>333</v>
      </c>
      <c r="D1070" s="1" t="s">
        <v>5210</v>
      </c>
      <c r="E1070" s="1" t="s">
        <v>5211</v>
      </c>
      <c r="F1070" s="8">
        <v>1</v>
      </c>
      <c r="G1070" s="9">
        <v>1</v>
      </c>
      <c r="H1070" s="1" t="s">
        <v>3254</v>
      </c>
      <c r="I1070" s="10">
        <v>0.34000000400000002</v>
      </c>
      <c r="J1070" s="10">
        <v>0</v>
      </c>
      <c r="K1070" s="10">
        <v>0.90600001799999996</v>
      </c>
      <c r="L1070" s="10">
        <v>9.3999997000000002E-2</v>
      </c>
      <c r="M1070" s="1" t="s">
        <v>3255</v>
      </c>
      <c r="N1070" s="1" t="s">
        <v>5212</v>
      </c>
      <c r="AM1070" s="10" t="e">
        <f>IF(F1070&lt;&gt;0,#REF!,0)</f>
        <v>#REF!</v>
      </c>
    </row>
    <row r="1071" spans="1:39" x14ac:dyDescent="0.25">
      <c r="A1071" s="1" t="s">
        <v>3061</v>
      </c>
      <c r="B1071" s="1">
        <v>12</v>
      </c>
      <c r="C1071" s="1">
        <v>331</v>
      </c>
      <c r="D1071" s="1" t="s">
        <v>5213</v>
      </c>
      <c r="E1071" s="1" t="s">
        <v>5214</v>
      </c>
      <c r="F1071" s="8">
        <v>1</v>
      </c>
      <c r="G1071" s="9">
        <v>1</v>
      </c>
      <c r="H1071" s="1" t="s">
        <v>3254</v>
      </c>
      <c r="I1071" s="10">
        <v>0</v>
      </c>
      <c r="J1071" s="10">
        <v>0</v>
      </c>
      <c r="K1071" s="10">
        <v>1</v>
      </c>
      <c r="L1071" s="10">
        <v>0</v>
      </c>
      <c r="M1071" s="1" t="s">
        <v>3255</v>
      </c>
      <c r="N1071" s="1" t="s">
        <v>5215</v>
      </c>
      <c r="AM1071" s="10" t="e">
        <f>IF(F1071&lt;&gt;0,#REF!,0)</f>
        <v>#REF!</v>
      </c>
    </row>
    <row r="1072" spans="1:39" x14ac:dyDescent="0.25">
      <c r="A1072" s="1" t="s">
        <v>3061</v>
      </c>
      <c r="B1072" s="1">
        <v>12</v>
      </c>
      <c r="C1072" s="1">
        <v>318</v>
      </c>
      <c r="D1072" s="1" t="s">
        <v>3146</v>
      </c>
      <c r="E1072" s="1" t="s">
        <v>3147</v>
      </c>
      <c r="F1072" s="8">
        <v>1</v>
      </c>
      <c r="G1072" s="9">
        <v>1</v>
      </c>
      <c r="H1072" s="1" t="s">
        <v>3254</v>
      </c>
      <c r="I1072" s="10">
        <v>0.38179999599999997</v>
      </c>
      <c r="J1072" s="10">
        <v>0</v>
      </c>
      <c r="K1072" s="10">
        <v>0.90200000999999996</v>
      </c>
      <c r="L1072" s="10">
        <v>9.7999997000000005E-2</v>
      </c>
      <c r="M1072" s="1" t="s">
        <v>3260</v>
      </c>
      <c r="N1072" s="1" t="s">
        <v>5216</v>
      </c>
      <c r="AM1072" s="10" t="e">
        <f>IF(F1072&lt;&gt;0,#REF!,0)</f>
        <v>#REF!</v>
      </c>
    </row>
    <row r="1073" spans="1:39" x14ac:dyDescent="0.25">
      <c r="A1073" s="1" t="s">
        <v>3061</v>
      </c>
      <c r="B1073" s="1">
        <v>12</v>
      </c>
      <c r="C1073" s="1">
        <v>316</v>
      </c>
      <c r="D1073" s="1" t="s">
        <v>3150</v>
      </c>
      <c r="E1073" s="1" t="s">
        <v>3151</v>
      </c>
      <c r="F1073" s="8">
        <v>1</v>
      </c>
      <c r="G1073" s="9">
        <v>1</v>
      </c>
      <c r="H1073" s="1" t="s">
        <v>3254</v>
      </c>
      <c r="I1073" s="10">
        <v>0</v>
      </c>
      <c r="J1073" s="10">
        <v>0</v>
      </c>
      <c r="K1073" s="10">
        <v>1</v>
      </c>
      <c r="L1073" s="10">
        <v>0</v>
      </c>
      <c r="M1073" s="1" t="s">
        <v>3255</v>
      </c>
      <c r="N1073" s="1" t="s">
        <v>5217</v>
      </c>
      <c r="AM1073" s="10" t="e">
        <f>IF(F1073&lt;&gt;0,#REF!,0)</f>
        <v>#REF!</v>
      </c>
    </row>
    <row r="1074" spans="1:39" x14ac:dyDescent="0.25">
      <c r="A1074" s="1" t="s">
        <v>3061</v>
      </c>
      <c r="B1074" s="1">
        <v>14</v>
      </c>
      <c r="C1074" s="1">
        <v>404</v>
      </c>
      <c r="D1074" s="1" t="s">
        <v>3156</v>
      </c>
      <c r="E1074" s="1" t="s">
        <v>3157</v>
      </c>
      <c r="F1074" s="8">
        <v>1</v>
      </c>
      <c r="G1074" s="9">
        <v>1</v>
      </c>
      <c r="H1074" s="1" t="s">
        <v>3254</v>
      </c>
      <c r="I1074" s="10">
        <v>0</v>
      </c>
      <c r="J1074" s="10">
        <v>0</v>
      </c>
      <c r="K1074" s="10">
        <v>1</v>
      </c>
      <c r="L1074" s="10">
        <v>0</v>
      </c>
      <c r="M1074" s="1" t="s">
        <v>3260</v>
      </c>
      <c r="N1074" s="1" t="s">
        <v>5218</v>
      </c>
      <c r="AM1074" s="10" t="e">
        <f>IF(F1074&lt;&gt;0,#REF!,0)</f>
        <v>#REF!</v>
      </c>
    </row>
    <row r="1075" spans="1:39" x14ac:dyDescent="0.25">
      <c r="A1075" s="1" t="s">
        <v>3061</v>
      </c>
      <c r="B1075" s="1">
        <v>26</v>
      </c>
      <c r="C1075" s="1">
        <v>851</v>
      </c>
      <c r="D1075" s="1" t="s">
        <v>3158</v>
      </c>
      <c r="E1075" s="1" t="s">
        <v>3159</v>
      </c>
      <c r="F1075" s="8">
        <v>1</v>
      </c>
      <c r="G1075" s="9">
        <v>1</v>
      </c>
      <c r="H1075" s="1" t="s">
        <v>3254</v>
      </c>
      <c r="I1075" s="10">
        <v>0</v>
      </c>
      <c r="J1075" s="10">
        <v>0</v>
      </c>
      <c r="K1075" s="10">
        <v>1</v>
      </c>
      <c r="L1075" s="10">
        <v>0</v>
      </c>
      <c r="M1075" s="1" t="s">
        <v>3255</v>
      </c>
      <c r="N1075" s="1" t="s">
        <v>5219</v>
      </c>
      <c r="AM1075" s="10" t="e">
        <f>IF(F1075&lt;&gt;0,#REF!,0)</f>
        <v>#REF!</v>
      </c>
    </row>
    <row r="1076" spans="1:39" x14ac:dyDescent="0.25">
      <c r="A1076" s="1" t="s">
        <v>3160</v>
      </c>
      <c r="B1076" s="1">
        <v>4</v>
      </c>
      <c r="C1076" s="1">
        <v>76</v>
      </c>
      <c r="D1076" s="1" t="s">
        <v>3163</v>
      </c>
      <c r="E1076" s="1" t="s">
        <v>3164</v>
      </c>
      <c r="F1076" s="8">
        <v>1</v>
      </c>
      <c r="G1076" s="9">
        <v>1</v>
      </c>
      <c r="H1076" s="1" t="s">
        <v>3950</v>
      </c>
      <c r="I1076" s="10">
        <v>0.27320000500000002</v>
      </c>
      <c r="J1076" s="10">
        <v>0</v>
      </c>
      <c r="K1076" s="10">
        <v>0.92500001200000004</v>
      </c>
      <c r="L1076" s="10">
        <v>7.5000002999999996E-2</v>
      </c>
      <c r="M1076" s="1" t="s">
        <v>3255</v>
      </c>
      <c r="N1076" s="1" t="s">
        <v>5220</v>
      </c>
      <c r="AM1076" s="10" t="e">
        <f>IF(F1076&lt;&gt;0,#REF!,0)</f>
        <v>#REF!</v>
      </c>
    </row>
    <row r="1077" spans="1:39" x14ac:dyDescent="0.25">
      <c r="A1077" s="1" t="s">
        <v>3160</v>
      </c>
      <c r="B1077" s="1">
        <v>8</v>
      </c>
      <c r="C1077" s="1">
        <v>155</v>
      </c>
      <c r="D1077" s="1" t="s">
        <v>3167</v>
      </c>
      <c r="E1077" s="1" t="s">
        <v>3168</v>
      </c>
      <c r="F1077" s="8">
        <v>1</v>
      </c>
      <c r="G1077" s="9">
        <v>1</v>
      </c>
      <c r="H1077" s="1" t="s">
        <v>3254</v>
      </c>
      <c r="I1077" s="10">
        <v>0</v>
      </c>
      <c r="J1077" s="10">
        <v>0</v>
      </c>
      <c r="K1077" s="10">
        <v>1</v>
      </c>
      <c r="L1077" s="10">
        <v>0</v>
      </c>
      <c r="M1077" s="1" t="s">
        <v>3255</v>
      </c>
      <c r="N1077" s="1" t="s">
        <v>5221</v>
      </c>
      <c r="AM1077" s="10" t="e">
        <f>IF(F1077&lt;&gt;0,#REF!,0)</f>
        <v>#REF!</v>
      </c>
    </row>
    <row r="1078" spans="1:39" x14ac:dyDescent="0.25">
      <c r="A1078" s="1" t="s">
        <v>3160</v>
      </c>
      <c r="B1078" s="1">
        <v>15</v>
      </c>
      <c r="C1078" s="1">
        <v>377</v>
      </c>
      <c r="D1078" s="1" t="s">
        <v>3169</v>
      </c>
      <c r="E1078" s="1" t="s">
        <v>3170</v>
      </c>
      <c r="F1078" s="8">
        <v>1</v>
      </c>
      <c r="G1078" s="9">
        <v>1</v>
      </c>
      <c r="H1078" s="1" t="s">
        <v>3950</v>
      </c>
      <c r="I1078" s="10">
        <v>0.86580002300000003</v>
      </c>
      <c r="J1078" s="10">
        <v>0</v>
      </c>
      <c r="K1078" s="10">
        <v>0.56199997700000004</v>
      </c>
      <c r="L1078" s="10">
        <v>0.437999994</v>
      </c>
      <c r="M1078" s="1" t="s">
        <v>3255</v>
      </c>
      <c r="N1078" s="1" t="s">
        <v>5222</v>
      </c>
      <c r="AM1078" s="10" t="e">
        <f>IF(F1078&lt;&gt;0,#REF!,0)</f>
        <v>#REF!</v>
      </c>
    </row>
    <row r="1079" spans="1:39" x14ac:dyDescent="0.25">
      <c r="A1079" s="1" t="s">
        <v>3160</v>
      </c>
      <c r="B1079" s="1">
        <v>15</v>
      </c>
      <c r="C1079" s="1">
        <v>371</v>
      </c>
      <c r="D1079" s="1" t="s">
        <v>3173</v>
      </c>
      <c r="E1079" s="1" t="s">
        <v>3174</v>
      </c>
      <c r="F1079" s="8">
        <v>1</v>
      </c>
      <c r="G1079" s="9">
        <v>1</v>
      </c>
      <c r="H1079" s="1" t="s">
        <v>3950</v>
      </c>
      <c r="I1079" s="10">
        <v>0.31819999199999999</v>
      </c>
      <c r="J1079" s="10">
        <v>0.12899999300000001</v>
      </c>
      <c r="K1079" s="10">
        <v>0.69700002699999997</v>
      </c>
      <c r="L1079" s="10">
        <v>0.17399999499999999</v>
      </c>
      <c r="M1079" s="1" t="s">
        <v>3255</v>
      </c>
      <c r="N1079" s="1" t="s">
        <v>5223</v>
      </c>
      <c r="AM1079" s="10" t="e">
        <f>IF(F1079&lt;&gt;0,#REF!,0)</f>
        <v>#REF!</v>
      </c>
    </row>
    <row r="1080" spans="1:39" x14ac:dyDescent="0.25">
      <c r="A1080" s="1" t="s">
        <v>3160</v>
      </c>
      <c r="B1080" s="1">
        <v>13</v>
      </c>
      <c r="C1080" s="1">
        <v>349</v>
      </c>
      <c r="D1080" s="1" t="s">
        <v>3175</v>
      </c>
      <c r="E1080" s="1" t="s">
        <v>3176</v>
      </c>
      <c r="F1080" s="8">
        <v>1</v>
      </c>
      <c r="G1080" s="9">
        <v>1</v>
      </c>
      <c r="H1080" s="1" t="s">
        <v>3950</v>
      </c>
      <c r="I1080" s="10">
        <v>-5.1600001999999999E-2</v>
      </c>
      <c r="J1080" s="10">
        <v>0.123999998</v>
      </c>
      <c r="K1080" s="10">
        <v>0.79299998299999996</v>
      </c>
      <c r="L1080" s="10">
        <v>8.2999997000000006E-2</v>
      </c>
      <c r="M1080" s="1" t="s">
        <v>3255</v>
      </c>
      <c r="N1080" s="1" t="s">
        <v>5224</v>
      </c>
      <c r="AM1080" s="10" t="e">
        <f>IF(F1080&lt;&gt;0,#REF!,0)</f>
        <v>#REF!</v>
      </c>
    </row>
    <row r="1081" spans="1:39" s="11" customFormat="1" x14ac:dyDescent="0.25">
      <c r="A1081" s="1" t="s">
        <v>3160</v>
      </c>
      <c r="B1081" s="1">
        <v>8</v>
      </c>
      <c r="C1081" s="1">
        <v>150</v>
      </c>
      <c r="D1081" s="1" t="s">
        <v>3177</v>
      </c>
      <c r="E1081" s="1" t="s">
        <v>3178</v>
      </c>
      <c r="F1081" s="8">
        <v>1</v>
      </c>
      <c r="G1081" s="9">
        <v>1</v>
      </c>
      <c r="H1081" s="1" t="s">
        <v>3254</v>
      </c>
      <c r="I1081" s="10">
        <v>0.29750001399999998</v>
      </c>
      <c r="J1081" s="10">
        <v>0</v>
      </c>
      <c r="K1081" s="10">
        <v>0.89399999399999996</v>
      </c>
      <c r="L1081" s="10">
        <v>0.105999999</v>
      </c>
      <c r="M1081" s="1" t="s">
        <v>3304</v>
      </c>
      <c r="N1081" s="1" t="s">
        <v>5225</v>
      </c>
      <c r="AM1081" s="10" t="e">
        <f>IF(F1081&lt;&gt;0,#REF!,0)</f>
        <v>#REF!</v>
      </c>
    </row>
    <row r="1082" spans="1:39" x14ac:dyDescent="0.25">
      <c r="A1082" s="1" t="s">
        <v>3160</v>
      </c>
      <c r="B1082" s="1">
        <v>8</v>
      </c>
      <c r="C1082" s="1">
        <v>151</v>
      </c>
      <c r="D1082" s="1" t="s">
        <v>3181</v>
      </c>
      <c r="E1082" s="1" t="s">
        <v>3182</v>
      </c>
      <c r="F1082" s="8">
        <v>1</v>
      </c>
      <c r="G1082" s="9">
        <v>1</v>
      </c>
      <c r="H1082" s="1" t="s">
        <v>3254</v>
      </c>
      <c r="I1082" s="10">
        <v>-0.177900001</v>
      </c>
      <c r="J1082" s="10">
        <v>0.13400000300000001</v>
      </c>
      <c r="K1082" s="10">
        <v>0.78700000000000003</v>
      </c>
      <c r="L1082" s="10">
        <v>7.9000003999999999E-2</v>
      </c>
      <c r="M1082" s="1" t="s">
        <v>3304</v>
      </c>
      <c r="N1082" s="1" t="s">
        <v>5226</v>
      </c>
      <c r="AM1082" s="10" t="e">
        <f>IF(F1082&lt;&gt;0,#REF!,0)</f>
        <v>#REF!</v>
      </c>
    </row>
    <row r="1083" spans="1:39" x14ac:dyDescent="0.25">
      <c r="A1083" s="1" t="s">
        <v>3160</v>
      </c>
      <c r="B1083" s="1">
        <v>4</v>
      </c>
      <c r="C1083" s="1">
        <v>72</v>
      </c>
      <c r="D1083" s="1" t="s">
        <v>3185</v>
      </c>
      <c r="E1083" s="1" t="s">
        <v>3186</v>
      </c>
      <c r="F1083" s="8">
        <v>1</v>
      </c>
      <c r="G1083" s="9">
        <v>1</v>
      </c>
      <c r="H1083" s="1" t="s">
        <v>3950</v>
      </c>
      <c r="I1083" s="10">
        <v>0.91439998099999997</v>
      </c>
      <c r="J1083" s="10">
        <v>0</v>
      </c>
      <c r="K1083" s="10">
        <v>0.592999995</v>
      </c>
      <c r="L1083" s="10">
        <v>0.407000005</v>
      </c>
      <c r="M1083" s="1" t="s">
        <v>3260</v>
      </c>
      <c r="N1083" s="1" t="s">
        <v>5227</v>
      </c>
      <c r="AM1083" s="10" t="e">
        <f>IF(F1083&lt;&gt;0,#REF!,0)</f>
        <v>#REF!</v>
      </c>
    </row>
    <row r="1084" spans="1:39" x14ac:dyDescent="0.25">
      <c r="A1084" s="1" t="s">
        <v>3193</v>
      </c>
      <c r="B1084" s="1">
        <v>4</v>
      </c>
      <c r="C1084" s="1">
        <v>50</v>
      </c>
      <c r="D1084" s="1" t="s">
        <v>3194</v>
      </c>
      <c r="E1084" s="1" t="s">
        <v>3195</v>
      </c>
      <c r="F1084" s="8">
        <v>1</v>
      </c>
      <c r="G1084" s="9">
        <v>1</v>
      </c>
      <c r="H1084" s="1" t="s">
        <v>3254</v>
      </c>
      <c r="I1084" s="10">
        <v>-0.81260001699999995</v>
      </c>
      <c r="J1084" s="10">
        <v>0.163000003</v>
      </c>
      <c r="K1084" s="10">
        <v>0.83700001199999996</v>
      </c>
      <c r="L1084" s="10">
        <v>0</v>
      </c>
      <c r="M1084" s="1" t="s">
        <v>3255</v>
      </c>
      <c r="N1084" s="1" t="s">
        <v>5228</v>
      </c>
      <c r="AM1084" s="10" t="e">
        <f>IF(F1084&lt;&gt;0,#REF!,0)</f>
        <v>#REF!</v>
      </c>
    </row>
    <row r="1085" spans="1:39" x14ac:dyDescent="0.25">
      <c r="A1085" s="1" t="s">
        <v>3193</v>
      </c>
      <c r="B1085" s="1">
        <v>2</v>
      </c>
      <c r="C1085" s="1">
        <v>13</v>
      </c>
      <c r="D1085" s="1" t="s">
        <v>3198</v>
      </c>
      <c r="E1085" s="1" t="s">
        <v>3199</v>
      </c>
      <c r="F1085" s="8">
        <v>1</v>
      </c>
      <c r="G1085" s="9">
        <v>1</v>
      </c>
      <c r="H1085" s="1" t="s">
        <v>3950</v>
      </c>
      <c r="I1085" s="10">
        <v>0</v>
      </c>
      <c r="J1085" s="10">
        <v>0</v>
      </c>
      <c r="K1085" s="10">
        <v>1</v>
      </c>
      <c r="L1085" s="10">
        <v>0</v>
      </c>
      <c r="M1085" s="1" t="s">
        <v>3255</v>
      </c>
      <c r="N1085" s="1" t="s">
        <v>5229</v>
      </c>
      <c r="AM1085" s="10" t="e">
        <f>IF(F1085&lt;&gt;0,#REF!,0)</f>
        <v>#REF!</v>
      </c>
    </row>
    <row r="1086" spans="1:39" x14ac:dyDescent="0.25">
      <c r="A1086" s="1" t="s">
        <v>3202</v>
      </c>
      <c r="B1086" s="1">
        <v>7</v>
      </c>
      <c r="C1086" s="1">
        <v>111</v>
      </c>
      <c r="D1086" s="1" t="s">
        <v>5230</v>
      </c>
      <c r="E1086" s="1" t="s">
        <v>5231</v>
      </c>
      <c r="F1086" s="8">
        <v>1</v>
      </c>
      <c r="G1086" s="9">
        <v>1</v>
      </c>
      <c r="H1086" s="1" t="s">
        <v>3254</v>
      </c>
      <c r="I1086" s="10">
        <v>-0.45879998799999999</v>
      </c>
      <c r="J1086" s="10">
        <v>0.163000003</v>
      </c>
      <c r="K1086" s="10">
        <v>0.754000008</v>
      </c>
      <c r="L1086" s="10">
        <v>8.2999997000000006E-2</v>
      </c>
      <c r="M1086" s="1" t="s">
        <v>3255</v>
      </c>
      <c r="N1086" s="1" t="s">
        <v>5232</v>
      </c>
      <c r="AM1086" s="10" t="e">
        <f>IF(F1086&lt;&gt;0,#REF!,0)</f>
        <v>#REF!</v>
      </c>
    </row>
    <row r="1087" spans="1:39" x14ac:dyDescent="0.25">
      <c r="A1087" s="1" t="s">
        <v>3202</v>
      </c>
      <c r="B1087" s="1">
        <v>6</v>
      </c>
      <c r="C1087" s="1">
        <v>75</v>
      </c>
      <c r="D1087" s="1" t="s">
        <v>5233</v>
      </c>
      <c r="E1087" s="1" t="s">
        <v>5234</v>
      </c>
      <c r="F1087" s="8">
        <v>1</v>
      </c>
      <c r="G1087" s="9">
        <v>1</v>
      </c>
      <c r="H1087" s="1" t="s">
        <v>3254</v>
      </c>
      <c r="I1087" s="10">
        <v>0.29600000399999998</v>
      </c>
      <c r="J1087" s="10">
        <v>0</v>
      </c>
      <c r="K1087" s="10">
        <v>0.916000009</v>
      </c>
      <c r="L1087" s="10">
        <v>8.3999999000000006E-2</v>
      </c>
      <c r="M1087" s="1" t="s">
        <v>3255</v>
      </c>
      <c r="N1087" s="1" t="s">
        <v>5235</v>
      </c>
      <c r="AM1087" s="10" t="e">
        <f>IF(F1087&lt;&gt;0,#REF!,0)</f>
        <v>#REF!</v>
      </c>
    </row>
    <row r="1088" spans="1:39" x14ac:dyDescent="0.25">
      <c r="A1088" s="1" t="s">
        <v>3202</v>
      </c>
      <c r="B1088" s="1">
        <v>7</v>
      </c>
      <c r="C1088" s="1">
        <v>110</v>
      </c>
      <c r="D1088" s="1" t="s">
        <v>5236</v>
      </c>
      <c r="E1088" s="1" t="s">
        <v>5237</v>
      </c>
      <c r="F1088" s="8">
        <v>1</v>
      </c>
      <c r="G1088" s="9">
        <v>1</v>
      </c>
      <c r="H1088" s="1" t="s">
        <v>3950</v>
      </c>
      <c r="I1088" s="10">
        <v>0</v>
      </c>
      <c r="J1088" s="10">
        <v>0</v>
      </c>
      <c r="K1088" s="10">
        <v>1</v>
      </c>
      <c r="L1088" s="10">
        <v>0</v>
      </c>
      <c r="M1088" s="1" t="s">
        <v>3260</v>
      </c>
      <c r="N1088" s="1" t="s">
        <v>5238</v>
      </c>
      <c r="AM1088" s="10" t="e">
        <f>IF(F1088&lt;&gt;0,#REF!,0)</f>
        <v>#REF!</v>
      </c>
    </row>
    <row r="1089" spans="1:39" s="11" customFormat="1" x14ac:dyDescent="0.25">
      <c r="A1089" s="1" t="s">
        <v>3202</v>
      </c>
      <c r="B1089" s="1">
        <v>11</v>
      </c>
      <c r="C1089" s="1">
        <v>197</v>
      </c>
      <c r="D1089" s="1" t="s">
        <v>3211</v>
      </c>
      <c r="E1089" s="1" t="s">
        <v>3212</v>
      </c>
      <c r="F1089" s="8">
        <v>1</v>
      </c>
      <c r="G1089" s="9">
        <v>1</v>
      </c>
      <c r="H1089" s="1" t="s">
        <v>3950</v>
      </c>
      <c r="I1089" s="10">
        <v>0.20229999700000001</v>
      </c>
      <c r="J1089" s="10">
        <v>0</v>
      </c>
      <c r="K1089" s="10">
        <v>0.93000000699999996</v>
      </c>
      <c r="L1089" s="10">
        <v>7.0000000000000007E-2</v>
      </c>
      <c r="M1089" s="1" t="s">
        <v>3260</v>
      </c>
      <c r="N1089" s="1" t="s">
        <v>5239</v>
      </c>
      <c r="AM1089" s="10" t="e">
        <f>IF(F1089&lt;&gt;0,#REF!,0)</f>
        <v>#REF!</v>
      </c>
    </row>
    <row r="1090" spans="1:39" x14ac:dyDescent="0.25">
      <c r="A1090" s="1" t="s">
        <v>3213</v>
      </c>
      <c r="B1090" s="1">
        <v>42</v>
      </c>
      <c r="C1090" s="1">
        <v>1526</v>
      </c>
      <c r="D1090" s="1" t="s">
        <v>3218</v>
      </c>
      <c r="E1090" s="1" t="s">
        <v>3219</v>
      </c>
      <c r="F1090" s="8">
        <v>1</v>
      </c>
      <c r="G1090" s="9">
        <v>1</v>
      </c>
      <c r="H1090" s="1" t="s">
        <v>3254</v>
      </c>
      <c r="I1090" s="10">
        <v>-0.70029997799999999</v>
      </c>
      <c r="J1090" s="10">
        <v>0.22800000000000001</v>
      </c>
      <c r="K1090" s="10">
        <v>0.77200001500000004</v>
      </c>
      <c r="L1090" s="10">
        <v>0</v>
      </c>
      <c r="M1090" s="1" t="s">
        <v>3304</v>
      </c>
      <c r="N1090" s="1" t="s">
        <v>5240</v>
      </c>
      <c r="AM1090" s="10" t="e">
        <f>IF(F1090&lt;&gt;0,#REF!,0)</f>
        <v>#REF!</v>
      </c>
    </row>
    <row r="1091" spans="1:39" x14ac:dyDescent="0.25">
      <c r="A1091" s="1" t="s">
        <v>3213</v>
      </c>
      <c r="B1091" s="1">
        <v>28</v>
      </c>
      <c r="C1091" s="1">
        <v>934</v>
      </c>
      <c r="D1091" s="1" t="s">
        <v>5241</v>
      </c>
      <c r="E1091" s="1" t="s">
        <v>5242</v>
      </c>
      <c r="F1091" s="8">
        <v>1</v>
      </c>
      <c r="G1091" s="9">
        <v>1</v>
      </c>
      <c r="H1091" s="1" t="s">
        <v>3254</v>
      </c>
      <c r="I1091" s="10">
        <v>0.36120000499999999</v>
      </c>
      <c r="J1091" s="10">
        <v>0</v>
      </c>
      <c r="K1091" s="10">
        <v>0.88400000300000003</v>
      </c>
      <c r="L1091" s="10">
        <v>0.11599999699999999</v>
      </c>
      <c r="M1091" s="1" t="s">
        <v>3255</v>
      </c>
      <c r="N1091" s="1" t="s">
        <v>5243</v>
      </c>
      <c r="AM1091" s="10" t="e">
        <f>IF(F1091&lt;&gt;0,#REF!,0)</f>
        <v>#REF!</v>
      </c>
    </row>
    <row r="1092" spans="1:39" x14ac:dyDescent="0.25">
      <c r="A1092" s="1" t="s">
        <v>3213</v>
      </c>
      <c r="B1092" s="1">
        <v>30</v>
      </c>
      <c r="C1092" s="1">
        <v>1013</v>
      </c>
      <c r="D1092" s="1" t="s">
        <v>5244</v>
      </c>
      <c r="E1092" s="1" t="s">
        <v>5245</v>
      </c>
      <c r="F1092" s="8">
        <v>1</v>
      </c>
      <c r="G1092" s="9">
        <v>1</v>
      </c>
      <c r="H1092" s="1" t="s">
        <v>3254</v>
      </c>
      <c r="I1092" s="10">
        <v>0.20229999700000001</v>
      </c>
      <c r="J1092" s="10">
        <v>8.1000000000000003E-2</v>
      </c>
      <c r="K1092" s="10">
        <v>0.80900001499999996</v>
      </c>
      <c r="L1092" s="10">
        <v>0.109999999</v>
      </c>
      <c r="M1092" s="1" t="s">
        <v>3260</v>
      </c>
      <c r="N1092" s="1" t="s">
        <v>5246</v>
      </c>
      <c r="AM1092" s="10" t="e">
        <f>IF(F1092&lt;&gt;0,#REF!,0)</f>
        <v>#REF!</v>
      </c>
    </row>
    <row r="1093" spans="1:39" x14ac:dyDescent="0.25">
      <c r="A1093" s="1" t="s">
        <v>3213</v>
      </c>
      <c r="B1093" s="1">
        <v>4</v>
      </c>
      <c r="C1093" s="1">
        <v>62</v>
      </c>
      <c r="D1093" s="1" t="s">
        <v>3230</v>
      </c>
      <c r="E1093" s="1" t="s">
        <v>3231</v>
      </c>
      <c r="F1093" s="8">
        <v>1</v>
      </c>
      <c r="G1093" s="9">
        <v>1</v>
      </c>
      <c r="H1093" s="1" t="s">
        <v>3950</v>
      </c>
      <c r="I1093" s="10">
        <v>0.52670002000000005</v>
      </c>
      <c r="J1093" s="10">
        <v>0</v>
      </c>
      <c r="K1093" s="10">
        <v>0.838999987</v>
      </c>
      <c r="L1093" s="10">
        <v>0.16099999800000001</v>
      </c>
      <c r="M1093" s="1" t="s">
        <v>3260</v>
      </c>
      <c r="N1093" s="1" t="s">
        <v>5247</v>
      </c>
      <c r="AM1093" s="10" t="e">
        <f>IF(F1093&lt;&gt;0,#REF!,0)</f>
        <v>#REF!</v>
      </c>
    </row>
    <row r="1094" spans="1:39" x14ac:dyDescent="0.25">
      <c r="A1094" s="1" t="s">
        <v>3213</v>
      </c>
      <c r="B1094" s="1">
        <v>27</v>
      </c>
      <c r="C1094" s="1">
        <v>922</v>
      </c>
      <c r="D1094" s="1" t="s">
        <v>5248</v>
      </c>
      <c r="E1094" s="1" t="s">
        <v>5249</v>
      </c>
      <c r="F1094" s="8">
        <v>1</v>
      </c>
      <c r="G1094" s="9">
        <v>1</v>
      </c>
      <c r="H1094" s="1" t="s">
        <v>3254</v>
      </c>
      <c r="I1094" s="10">
        <v>0.36120000499999999</v>
      </c>
      <c r="J1094" s="10">
        <v>0</v>
      </c>
      <c r="K1094" s="10">
        <v>0.922999978</v>
      </c>
      <c r="L1094" s="10">
        <v>7.6999999999999999E-2</v>
      </c>
      <c r="M1094" s="1" t="s">
        <v>3255</v>
      </c>
      <c r="N1094" s="1" t="s">
        <v>5250</v>
      </c>
      <c r="AM1094" s="10" t="e">
        <f>IF(F1094&lt;&gt;0,#REF!,0)</f>
        <v>#REF!</v>
      </c>
    </row>
    <row r="1095" spans="1:39" x14ac:dyDescent="0.25">
      <c r="A1095" s="1" t="s">
        <v>3213</v>
      </c>
      <c r="B1095" s="1">
        <v>27</v>
      </c>
      <c r="C1095" s="1">
        <v>921</v>
      </c>
      <c r="D1095" s="1" t="s">
        <v>5251</v>
      </c>
      <c r="E1095" s="1" t="s">
        <v>5252</v>
      </c>
      <c r="F1095" s="8">
        <v>1</v>
      </c>
      <c r="G1095" s="9">
        <v>1</v>
      </c>
      <c r="H1095" s="1" t="s">
        <v>3254</v>
      </c>
      <c r="I1095" s="10">
        <v>7.7200003000000003E-2</v>
      </c>
      <c r="J1095" s="10">
        <v>0</v>
      </c>
      <c r="K1095" s="10">
        <v>0.920000017</v>
      </c>
      <c r="L1095" s="10">
        <v>7.9999998000000003E-2</v>
      </c>
      <c r="M1095" s="1" t="s">
        <v>3255</v>
      </c>
      <c r="N1095" s="1" t="s">
        <v>5253</v>
      </c>
      <c r="AM1095" s="10" t="e">
        <f>IF(F1095&lt;&gt;0,#REF!,0)</f>
        <v>#REF!</v>
      </c>
    </row>
    <row r="1096" spans="1:39" x14ac:dyDescent="0.25">
      <c r="A1096" s="1" t="s">
        <v>3213</v>
      </c>
      <c r="B1096" s="1">
        <v>29</v>
      </c>
      <c r="C1096" s="1">
        <v>963</v>
      </c>
      <c r="D1096" s="1" t="s">
        <v>3242</v>
      </c>
      <c r="E1096" s="1" t="s">
        <v>3243</v>
      </c>
      <c r="F1096" s="8">
        <v>1</v>
      </c>
      <c r="G1096" s="9">
        <v>1</v>
      </c>
      <c r="H1096" s="1" t="s">
        <v>3254</v>
      </c>
      <c r="I1096" s="10">
        <v>0.34000000400000002</v>
      </c>
      <c r="J1096" s="10">
        <v>6.1000000999999998E-2</v>
      </c>
      <c r="K1096" s="10">
        <v>0.810000002</v>
      </c>
      <c r="L1096" s="10">
        <v>0.128000006</v>
      </c>
      <c r="M1096" s="1" t="s">
        <v>3255</v>
      </c>
      <c r="N1096" s="1" t="s">
        <v>5254</v>
      </c>
      <c r="AM1096" s="10" t="e">
        <f>IF(F1096&lt;&gt;0,#REF!,0)</f>
        <v>#REF!</v>
      </c>
    </row>
    <row r="1097" spans="1:39" x14ac:dyDescent="0.25">
      <c r="A1097" s="1" t="s">
        <v>70</v>
      </c>
      <c r="B1097" s="1">
        <v>3</v>
      </c>
      <c r="C1097" s="1">
        <v>68</v>
      </c>
      <c r="D1097" s="1" t="s">
        <v>97</v>
      </c>
      <c r="E1097" s="1" t="s">
        <v>98</v>
      </c>
      <c r="F1097" s="8">
        <v>2</v>
      </c>
      <c r="G1097" s="9">
        <v>2</v>
      </c>
      <c r="H1097" s="1" t="s">
        <v>3254</v>
      </c>
      <c r="I1097" s="10">
        <v>-0.63690000800000002</v>
      </c>
      <c r="J1097" s="10">
        <v>0.25299999099999998</v>
      </c>
      <c r="K1097" s="10">
        <v>0.60600000600000004</v>
      </c>
      <c r="L1097" s="10">
        <v>0.14100000300000001</v>
      </c>
      <c r="M1097" s="1" t="s">
        <v>3304</v>
      </c>
      <c r="N1097" s="1" t="s">
        <v>5255</v>
      </c>
      <c r="AM1097" s="10" t="e">
        <f>IF(F1097&lt;&gt;0,#REF!,0)</f>
        <v>#REF!</v>
      </c>
    </row>
    <row r="1098" spans="1:39" x14ac:dyDescent="0.25">
      <c r="A1098" s="1" t="s">
        <v>70</v>
      </c>
      <c r="B1098" s="1">
        <v>7</v>
      </c>
      <c r="C1098" s="1">
        <v>256</v>
      </c>
      <c r="D1098" s="1" t="s">
        <v>99</v>
      </c>
      <c r="E1098" s="1" t="s">
        <v>100</v>
      </c>
      <c r="F1098" s="8">
        <v>2</v>
      </c>
      <c r="G1098" s="9">
        <v>2</v>
      </c>
      <c r="H1098" s="1" t="s">
        <v>3254</v>
      </c>
      <c r="I1098" s="10">
        <v>0.49390000099999998</v>
      </c>
      <c r="J1098" s="10">
        <v>0</v>
      </c>
      <c r="K1098" s="10">
        <v>0.88400000300000003</v>
      </c>
      <c r="L1098" s="10">
        <v>0.11599999699999999</v>
      </c>
      <c r="M1098" s="1" t="s">
        <v>3260</v>
      </c>
      <c r="N1098" s="1" t="s">
        <v>5256</v>
      </c>
      <c r="AM1098" s="10" t="e">
        <f>IF(F1098&lt;&gt;0,#REF!,0)</f>
        <v>#REF!</v>
      </c>
    </row>
    <row r="1099" spans="1:39" s="11" customFormat="1" x14ac:dyDescent="0.25">
      <c r="A1099" s="1" t="s">
        <v>130</v>
      </c>
      <c r="B1099" s="1">
        <v>10</v>
      </c>
      <c r="C1099" s="1">
        <v>310</v>
      </c>
      <c r="D1099" s="1" t="s">
        <v>5257</v>
      </c>
      <c r="E1099" s="1" t="s">
        <v>5258</v>
      </c>
      <c r="F1099" s="8">
        <v>2</v>
      </c>
      <c r="G1099" s="9">
        <v>1</v>
      </c>
      <c r="H1099" s="1" t="s">
        <v>3254</v>
      </c>
      <c r="I1099" s="10">
        <v>0</v>
      </c>
      <c r="J1099" s="10">
        <v>0</v>
      </c>
      <c r="K1099" s="10">
        <v>1</v>
      </c>
      <c r="L1099" s="10">
        <v>0</v>
      </c>
      <c r="M1099" s="1" t="s">
        <v>3255</v>
      </c>
      <c r="N1099" s="1" t="s">
        <v>5259</v>
      </c>
      <c r="AM1099" s="10" t="e">
        <f>IF(F1099&lt;&gt;0,#REF!,0)</f>
        <v>#REF!</v>
      </c>
    </row>
    <row r="1100" spans="1:39" x14ac:dyDescent="0.25">
      <c r="A1100" s="1" t="s">
        <v>130</v>
      </c>
      <c r="B1100" s="1">
        <v>14</v>
      </c>
      <c r="C1100" s="1">
        <v>449</v>
      </c>
      <c r="D1100" s="1" t="s">
        <v>5260</v>
      </c>
      <c r="E1100" s="1" t="s">
        <v>5261</v>
      </c>
      <c r="F1100" s="8">
        <v>2</v>
      </c>
      <c r="G1100" s="9">
        <v>1</v>
      </c>
      <c r="H1100" s="1" t="s">
        <v>3254</v>
      </c>
      <c r="I1100" s="10">
        <v>0.45879998799999999</v>
      </c>
      <c r="J1100" s="10">
        <v>2.5000000000000001E-2</v>
      </c>
      <c r="K1100" s="10">
        <v>0.91799998299999996</v>
      </c>
      <c r="L1100" s="10">
        <v>5.7000000000000002E-2</v>
      </c>
      <c r="M1100" s="1" t="s">
        <v>3255</v>
      </c>
      <c r="N1100" s="1" t="s">
        <v>5262</v>
      </c>
      <c r="AM1100" s="10" t="e">
        <f>IF(F1100&lt;&gt;0,#REF!,0)</f>
        <v>#REF!</v>
      </c>
    </row>
    <row r="1101" spans="1:39" x14ac:dyDescent="0.25">
      <c r="A1101" s="1" t="s">
        <v>130</v>
      </c>
      <c r="B1101" s="1">
        <v>37</v>
      </c>
      <c r="C1101" s="1">
        <v>1416</v>
      </c>
      <c r="D1101" s="1" t="s">
        <v>5263</v>
      </c>
      <c r="E1101" s="1" t="s">
        <v>5264</v>
      </c>
      <c r="F1101" s="8">
        <v>2</v>
      </c>
      <c r="G1101" s="9">
        <v>1</v>
      </c>
      <c r="H1101" s="1" t="s">
        <v>3254</v>
      </c>
      <c r="I1101" s="10">
        <v>0.80909997199999995</v>
      </c>
      <c r="J1101" s="10">
        <v>4.1999999000000003E-2</v>
      </c>
      <c r="K1101" s="10">
        <v>0.769999981</v>
      </c>
      <c r="L1101" s="10">
        <v>0.187999994</v>
      </c>
      <c r="M1101" s="1" t="s">
        <v>3255</v>
      </c>
      <c r="N1101" s="1" t="s">
        <v>5265</v>
      </c>
      <c r="AM1101" s="10" t="e">
        <f>IF(F1101&lt;&gt;0,#REF!,0)</f>
        <v>#REF!</v>
      </c>
    </row>
    <row r="1102" spans="1:39" x14ac:dyDescent="0.25">
      <c r="A1102" s="1" t="s">
        <v>130</v>
      </c>
      <c r="B1102" s="1">
        <v>9</v>
      </c>
      <c r="C1102" s="1">
        <v>287</v>
      </c>
      <c r="D1102" s="1" t="s">
        <v>5266</v>
      </c>
      <c r="E1102" s="1" t="s">
        <v>5267</v>
      </c>
      <c r="F1102" s="8">
        <v>2</v>
      </c>
      <c r="G1102" s="9">
        <v>2</v>
      </c>
      <c r="H1102" s="1" t="s">
        <v>3254</v>
      </c>
      <c r="I1102" s="10">
        <v>0</v>
      </c>
      <c r="J1102" s="10">
        <v>0</v>
      </c>
      <c r="K1102" s="10">
        <v>1</v>
      </c>
      <c r="L1102" s="10">
        <v>0</v>
      </c>
      <c r="M1102" s="1" t="s">
        <v>3260</v>
      </c>
      <c r="N1102" s="1" t="s">
        <v>5268</v>
      </c>
      <c r="AM1102" s="10" t="e">
        <f>IF(F1102&lt;&gt;0,#REF!,0)</f>
        <v>#REF!</v>
      </c>
    </row>
    <row r="1103" spans="1:39" x14ac:dyDescent="0.25">
      <c r="A1103" s="1" t="s">
        <v>130</v>
      </c>
      <c r="B1103" s="1">
        <v>18</v>
      </c>
      <c r="C1103" s="1">
        <v>593</v>
      </c>
      <c r="D1103" s="1" t="s">
        <v>249</v>
      </c>
      <c r="E1103" s="1" t="s">
        <v>250</v>
      </c>
      <c r="F1103" s="8">
        <v>2</v>
      </c>
      <c r="G1103" s="9">
        <v>2</v>
      </c>
      <c r="H1103" s="1" t="s">
        <v>3254</v>
      </c>
      <c r="I1103" s="10">
        <v>0.59939998400000005</v>
      </c>
      <c r="J1103" s="10">
        <v>0</v>
      </c>
      <c r="K1103" s="10">
        <v>0.726000011</v>
      </c>
      <c r="L1103" s="10">
        <v>0.273999989</v>
      </c>
      <c r="M1103" s="1" t="s">
        <v>3255</v>
      </c>
      <c r="N1103" s="1" t="s">
        <v>5269</v>
      </c>
      <c r="AM1103" s="10" t="e">
        <f>IF(F1103&lt;&gt;0,#REF!,0)</f>
        <v>#REF!</v>
      </c>
    </row>
    <row r="1104" spans="1:39" x14ac:dyDescent="0.25">
      <c r="A1104" s="1" t="s">
        <v>329</v>
      </c>
      <c r="B1104" s="1">
        <v>7</v>
      </c>
      <c r="C1104" s="1">
        <v>147</v>
      </c>
      <c r="D1104" s="1" t="s">
        <v>332</v>
      </c>
      <c r="E1104" s="1" t="s">
        <v>333</v>
      </c>
      <c r="F1104" s="8">
        <v>2</v>
      </c>
      <c r="G1104" s="9">
        <v>2</v>
      </c>
      <c r="H1104" s="1" t="s">
        <v>3254</v>
      </c>
      <c r="I1104" s="10">
        <v>0.27320000500000002</v>
      </c>
      <c r="J1104" s="10">
        <v>0</v>
      </c>
      <c r="K1104" s="10">
        <v>0.92500001200000004</v>
      </c>
      <c r="L1104" s="10">
        <v>7.5000002999999996E-2</v>
      </c>
      <c r="M1104" s="1" t="s">
        <v>3255</v>
      </c>
      <c r="N1104" s="1" t="s">
        <v>5270</v>
      </c>
      <c r="AM1104" s="10" t="e">
        <f>IF(F1104&lt;&gt;0,#REF!,0)</f>
        <v>#REF!</v>
      </c>
    </row>
    <row r="1105" spans="1:39" x14ac:dyDescent="0.25">
      <c r="A1105" s="1" t="s">
        <v>329</v>
      </c>
      <c r="B1105" s="1">
        <v>10</v>
      </c>
      <c r="C1105" s="1">
        <v>291</v>
      </c>
      <c r="D1105" s="1" t="s">
        <v>5271</v>
      </c>
      <c r="E1105" s="1" t="s">
        <v>5272</v>
      </c>
      <c r="F1105" s="8">
        <v>2</v>
      </c>
      <c r="G1105" s="9">
        <v>2</v>
      </c>
      <c r="H1105" s="1" t="s">
        <v>3254</v>
      </c>
      <c r="I1105" s="10">
        <v>0</v>
      </c>
      <c r="J1105" s="10">
        <v>0</v>
      </c>
      <c r="K1105" s="10">
        <v>1</v>
      </c>
      <c r="L1105" s="10">
        <v>0</v>
      </c>
      <c r="M1105" s="1" t="s">
        <v>3255</v>
      </c>
      <c r="N1105" s="1" t="s">
        <v>5273</v>
      </c>
      <c r="AM1105" s="10" t="e">
        <f>IF(F1105&lt;&gt;0,#REF!,0)</f>
        <v>#REF!</v>
      </c>
    </row>
    <row r="1106" spans="1:39" x14ac:dyDescent="0.25">
      <c r="A1106" s="1" t="s">
        <v>329</v>
      </c>
      <c r="B1106" s="1">
        <v>8</v>
      </c>
      <c r="C1106" s="1">
        <v>200</v>
      </c>
      <c r="D1106" s="1" t="s">
        <v>366</v>
      </c>
      <c r="E1106" s="1" t="s">
        <v>367</v>
      </c>
      <c r="F1106" s="8">
        <v>2</v>
      </c>
      <c r="G1106" s="9">
        <v>2</v>
      </c>
      <c r="H1106" s="1" t="s">
        <v>3254</v>
      </c>
      <c r="I1106" s="10">
        <v>0.58590000900000005</v>
      </c>
      <c r="J1106" s="10">
        <v>0</v>
      </c>
      <c r="K1106" s="10">
        <v>0.879000008</v>
      </c>
      <c r="L1106" s="10">
        <v>0.120999999</v>
      </c>
      <c r="M1106" s="1" t="s">
        <v>3260</v>
      </c>
      <c r="N1106" s="1" t="s">
        <v>5274</v>
      </c>
      <c r="AM1106" s="10" t="e">
        <f>IF(F1106&lt;&gt;0,#REF!,0)</f>
        <v>#REF!</v>
      </c>
    </row>
    <row r="1107" spans="1:39" x14ac:dyDescent="0.25">
      <c r="A1107" s="1" t="s">
        <v>329</v>
      </c>
      <c r="B1107" s="1">
        <v>15</v>
      </c>
      <c r="C1107" s="1">
        <v>522</v>
      </c>
      <c r="D1107" s="1" t="s">
        <v>5275</v>
      </c>
      <c r="E1107" s="1" t="s">
        <v>5276</v>
      </c>
      <c r="F1107" s="8">
        <v>2</v>
      </c>
      <c r="G1107" s="9">
        <v>2</v>
      </c>
      <c r="H1107" s="1" t="s">
        <v>3254</v>
      </c>
      <c r="I1107" s="10">
        <v>-0.44040000400000001</v>
      </c>
      <c r="J1107" s="10">
        <v>0.108000003</v>
      </c>
      <c r="K1107" s="10">
        <v>0.89200002</v>
      </c>
      <c r="L1107" s="10">
        <v>0</v>
      </c>
      <c r="M1107" s="1" t="s">
        <v>3255</v>
      </c>
      <c r="N1107" s="1" t="s">
        <v>5277</v>
      </c>
      <c r="AM1107" s="10" t="e">
        <f>IF(F1107&lt;&gt;0,#REF!,0)</f>
        <v>#REF!</v>
      </c>
    </row>
    <row r="1108" spans="1:39" x14ac:dyDescent="0.25">
      <c r="A1108" s="1" t="s">
        <v>329</v>
      </c>
      <c r="B1108" s="1">
        <v>8</v>
      </c>
      <c r="C1108" s="1">
        <v>218</v>
      </c>
      <c r="D1108" s="1" t="s">
        <v>426</v>
      </c>
      <c r="E1108" s="1" t="s">
        <v>427</v>
      </c>
      <c r="F1108" s="8">
        <v>2</v>
      </c>
      <c r="G1108" s="9">
        <v>1</v>
      </c>
      <c r="H1108" s="1" t="s">
        <v>3254</v>
      </c>
      <c r="I1108" s="10">
        <v>0</v>
      </c>
      <c r="J1108" s="10">
        <v>0</v>
      </c>
      <c r="K1108" s="10">
        <v>1</v>
      </c>
      <c r="L1108" s="10">
        <v>0</v>
      </c>
      <c r="M1108" s="1" t="s">
        <v>3260</v>
      </c>
      <c r="N1108" s="1" t="s">
        <v>5278</v>
      </c>
      <c r="AM1108" s="10" t="e">
        <f>IF(F1108&lt;&gt;0,#REF!,0)</f>
        <v>#REF!</v>
      </c>
    </row>
    <row r="1109" spans="1:39" x14ac:dyDescent="0.25">
      <c r="A1109" s="1" t="s">
        <v>329</v>
      </c>
      <c r="B1109" s="1">
        <v>13</v>
      </c>
      <c r="C1109" s="1">
        <v>437</v>
      </c>
      <c r="D1109" s="1" t="s">
        <v>436</v>
      </c>
      <c r="E1109" s="1" t="s">
        <v>437</v>
      </c>
      <c r="F1109" s="8">
        <v>2</v>
      </c>
      <c r="G1109" s="9">
        <v>2</v>
      </c>
      <c r="H1109" s="1" t="s">
        <v>3254</v>
      </c>
      <c r="I1109" s="10">
        <v>0.177900001</v>
      </c>
      <c r="J1109" s="10">
        <v>0</v>
      </c>
      <c r="K1109" s="10">
        <v>0.90899997899999996</v>
      </c>
      <c r="L1109" s="10">
        <v>9.0999997999999999E-2</v>
      </c>
      <c r="M1109" s="1" t="s">
        <v>3255</v>
      </c>
      <c r="N1109" s="1" t="s">
        <v>5279</v>
      </c>
      <c r="AM1109" s="10" t="e">
        <f>IF(F1109&lt;&gt;0,#REF!,0)</f>
        <v>#REF!</v>
      </c>
    </row>
    <row r="1110" spans="1:39" x14ac:dyDescent="0.25">
      <c r="A1110" s="1" t="s">
        <v>329</v>
      </c>
      <c r="B1110" s="1">
        <v>3</v>
      </c>
      <c r="C1110" s="1">
        <v>20</v>
      </c>
      <c r="D1110" s="1" t="s">
        <v>448</v>
      </c>
      <c r="E1110" s="1" t="s">
        <v>449</v>
      </c>
      <c r="F1110" s="8">
        <v>2</v>
      </c>
      <c r="G1110" s="9">
        <v>2</v>
      </c>
      <c r="H1110" s="1" t="s">
        <v>3254</v>
      </c>
      <c r="I1110" s="10">
        <v>5.1600001999999999E-2</v>
      </c>
      <c r="J1110" s="10">
        <v>3.5999997999999998E-2</v>
      </c>
      <c r="K1110" s="10">
        <v>0.92500001200000004</v>
      </c>
      <c r="L1110" s="10">
        <v>3.9000000999999999E-2</v>
      </c>
      <c r="M1110" s="1" t="s">
        <v>3260</v>
      </c>
      <c r="N1110" s="1" t="s">
        <v>5280</v>
      </c>
      <c r="AM1110" s="10" t="e">
        <f>IF(F1110&lt;&gt;0,#REF!,0)</f>
        <v>#REF!</v>
      </c>
    </row>
    <row r="1111" spans="1:39" x14ac:dyDescent="0.25">
      <c r="A1111" s="1" t="s">
        <v>329</v>
      </c>
      <c r="B1111" s="1">
        <v>10</v>
      </c>
      <c r="C1111" s="1">
        <v>299</v>
      </c>
      <c r="D1111" s="1" t="s">
        <v>5281</v>
      </c>
      <c r="E1111" s="1" t="s">
        <v>5282</v>
      </c>
      <c r="F1111" s="8">
        <v>2</v>
      </c>
      <c r="G1111" s="9">
        <v>2</v>
      </c>
      <c r="H1111" s="1" t="s">
        <v>3254</v>
      </c>
      <c r="I1111" s="10">
        <v>-0.128000006</v>
      </c>
      <c r="J1111" s="10">
        <v>5.5E-2</v>
      </c>
      <c r="K1111" s="10">
        <v>0.94499999300000004</v>
      </c>
      <c r="L1111" s="10">
        <v>0</v>
      </c>
      <c r="M1111" s="1" t="s">
        <v>3255</v>
      </c>
      <c r="N1111" s="1" t="s">
        <v>5283</v>
      </c>
      <c r="AM1111" s="10" t="e">
        <f>IF(F1111&lt;&gt;0,#REF!,0)</f>
        <v>#REF!</v>
      </c>
    </row>
    <row r="1112" spans="1:39" x14ac:dyDescent="0.25">
      <c r="A1112" s="1" t="s">
        <v>329</v>
      </c>
      <c r="B1112" s="1">
        <v>6</v>
      </c>
      <c r="C1112" s="1">
        <v>124</v>
      </c>
      <c r="D1112" s="1" t="s">
        <v>5284</v>
      </c>
      <c r="E1112" s="1" t="s">
        <v>5285</v>
      </c>
      <c r="F1112" s="8">
        <v>2</v>
      </c>
      <c r="G1112" s="9">
        <v>2</v>
      </c>
      <c r="H1112" s="1" t="s">
        <v>3254</v>
      </c>
      <c r="I1112" s="10">
        <v>0</v>
      </c>
      <c r="J1112" s="10">
        <v>0</v>
      </c>
      <c r="K1112" s="10">
        <v>1</v>
      </c>
      <c r="L1112" s="10">
        <v>0</v>
      </c>
      <c r="M1112" s="1" t="s">
        <v>3255</v>
      </c>
      <c r="N1112" s="1" t="s">
        <v>5286</v>
      </c>
      <c r="AM1112" s="10" t="e">
        <f>IF(F1112&lt;&gt;0,#REF!,0)</f>
        <v>#REF!</v>
      </c>
    </row>
    <row r="1113" spans="1:39" x14ac:dyDescent="0.25">
      <c r="A1113" s="1" t="s">
        <v>329</v>
      </c>
      <c r="B1113" s="1">
        <v>8</v>
      </c>
      <c r="C1113" s="1">
        <v>232</v>
      </c>
      <c r="D1113" s="1" t="s">
        <v>538</v>
      </c>
      <c r="E1113" s="1" t="s">
        <v>539</v>
      </c>
      <c r="F1113" s="8">
        <v>2</v>
      </c>
      <c r="G1113" s="9">
        <v>2</v>
      </c>
      <c r="H1113" s="1" t="s">
        <v>3254</v>
      </c>
      <c r="I1113" s="10">
        <v>-0.36120000499999999</v>
      </c>
      <c r="J1113" s="10">
        <v>9.3999997000000002E-2</v>
      </c>
      <c r="K1113" s="10">
        <v>0.90600001799999996</v>
      </c>
      <c r="L1113" s="10">
        <v>0</v>
      </c>
      <c r="M1113" s="1" t="s">
        <v>3304</v>
      </c>
      <c r="N1113" s="1" t="s">
        <v>5287</v>
      </c>
      <c r="AM1113" s="10" t="e">
        <f>IF(F1113&lt;&gt;0,#REF!,0)</f>
        <v>#REF!</v>
      </c>
    </row>
    <row r="1114" spans="1:39" x14ac:dyDescent="0.25">
      <c r="A1114" s="1" t="s">
        <v>329</v>
      </c>
      <c r="B1114" s="1">
        <v>10</v>
      </c>
      <c r="C1114" s="1">
        <v>288</v>
      </c>
      <c r="D1114" s="1" t="s">
        <v>5288</v>
      </c>
      <c r="E1114" s="1" t="s">
        <v>5289</v>
      </c>
      <c r="F1114" s="8">
        <v>2</v>
      </c>
      <c r="G1114" s="9">
        <v>2</v>
      </c>
      <c r="H1114" s="1" t="s">
        <v>3254</v>
      </c>
      <c r="I1114" s="10">
        <v>0.391900003</v>
      </c>
      <c r="J1114" s="10">
        <v>0</v>
      </c>
      <c r="K1114" s="10">
        <v>0.920000017</v>
      </c>
      <c r="L1114" s="10">
        <v>7.9999998000000003E-2</v>
      </c>
      <c r="M1114" s="1" t="s">
        <v>3255</v>
      </c>
      <c r="N1114" s="1" t="s">
        <v>5290</v>
      </c>
      <c r="AM1114" s="10" t="e">
        <f>IF(F1114&lt;&gt;0,#REF!,0)</f>
        <v>#REF!</v>
      </c>
    </row>
    <row r="1115" spans="1:39" x14ac:dyDescent="0.25">
      <c r="A1115" s="1" t="s">
        <v>329</v>
      </c>
      <c r="B1115" s="1">
        <v>6</v>
      </c>
      <c r="C1115" s="1">
        <v>106</v>
      </c>
      <c r="D1115" s="1" t="s">
        <v>5291</v>
      </c>
      <c r="E1115" s="1" t="s">
        <v>5292</v>
      </c>
      <c r="F1115" s="8">
        <v>2</v>
      </c>
      <c r="G1115" s="9">
        <v>2</v>
      </c>
      <c r="H1115" s="1" t="s">
        <v>3254</v>
      </c>
      <c r="I1115" s="10">
        <v>0.54229998599999996</v>
      </c>
      <c r="J1115" s="10">
        <v>0</v>
      </c>
      <c r="K1115" s="10">
        <v>0.847000003</v>
      </c>
      <c r="L1115" s="10">
        <v>0.152999997</v>
      </c>
      <c r="M1115" s="1" t="s">
        <v>3260</v>
      </c>
      <c r="N1115" s="1" t="s">
        <v>5293</v>
      </c>
      <c r="AM1115" s="10" t="e">
        <f>IF(F1115&lt;&gt;0,#REF!,0)</f>
        <v>#REF!</v>
      </c>
    </row>
    <row r="1116" spans="1:39" x14ac:dyDescent="0.25">
      <c r="A1116" s="1" t="s">
        <v>329</v>
      </c>
      <c r="B1116" s="1">
        <v>6</v>
      </c>
      <c r="C1116" s="1">
        <v>97</v>
      </c>
      <c r="D1116" s="1" t="s">
        <v>584</v>
      </c>
      <c r="E1116" s="1" t="s">
        <v>585</v>
      </c>
      <c r="F1116" s="8">
        <v>2</v>
      </c>
      <c r="G1116" s="9">
        <v>2</v>
      </c>
      <c r="H1116" s="1" t="s">
        <v>3254</v>
      </c>
      <c r="I1116" s="10">
        <v>0.67049998</v>
      </c>
      <c r="J1116" s="10">
        <v>0</v>
      </c>
      <c r="K1116" s="10">
        <v>0.870999992</v>
      </c>
      <c r="L1116" s="10">
        <v>0.12899999300000001</v>
      </c>
      <c r="M1116" s="1" t="s">
        <v>3304</v>
      </c>
      <c r="N1116" s="1" t="s">
        <v>5294</v>
      </c>
      <c r="AM1116" s="10" t="e">
        <f>IF(F1116&lt;&gt;0,#REF!,0)</f>
        <v>#REF!</v>
      </c>
    </row>
    <row r="1117" spans="1:39" x14ac:dyDescent="0.25">
      <c r="A1117" s="1" t="s">
        <v>329</v>
      </c>
      <c r="B1117" s="1">
        <v>6</v>
      </c>
      <c r="C1117" s="1">
        <v>98</v>
      </c>
      <c r="D1117" s="1" t="s">
        <v>5295</v>
      </c>
      <c r="E1117" s="1" t="s">
        <v>5296</v>
      </c>
      <c r="F1117" s="8">
        <v>2</v>
      </c>
      <c r="G1117" s="9">
        <v>2</v>
      </c>
      <c r="H1117" s="1" t="s">
        <v>3254</v>
      </c>
      <c r="I1117" s="10">
        <v>-0.57190001000000001</v>
      </c>
      <c r="J1117" s="10">
        <v>0.13899999900000001</v>
      </c>
      <c r="K1117" s="10">
        <v>0.86100000099999996</v>
      </c>
      <c r="L1117" s="10">
        <v>0</v>
      </c>
      <c r="M1117" s="1" t="s">
        <v>3260</v>
      </c>
      <c r="N1117" s="1" t="s">
        <v>5297</v>
      </c>
      <c r="AM1117" s="10" t="e">
        <f>IF(F1117&lt;&gt;0,#REF!,0)</f>
        <v>#REF!</v>
      </c>
    </row>
    <row r="1118" spans="1:39" s="11" customFormat="1" x14ac:dyDescent="0.25">
      <c r="A1118" s="1" t="s">
        <v>599</v>
      </c>
      <c r="B1118" s="1">
        <v>1</v>
      </c>
      <c r="C1118" s="1">
        <v>48</v>
      </c>
      <c r="D1118" s="1" t="s">
        <v>602</v>
      </c>
      <c r="E1118" s="1" t="s">
        <v>603</v>
      </c>
      <c r="F1118" s="8">
        <v>2</v>
      </c>
      <c r="G1118" s="9">
        <v>2</v>
      </c>
      <c r="H1118" s="1" t="s">
        <v>3254</v>
      </c>
      <c r="I1118" s="10">
        <v>0.69080001099999999</v>
      </c>
      <c r="J1118" s="10">
        <v>2.6000000999999998E-2</v>
      </c>
      <c r="K1118" s="10">
        <v>0.85600000600000004</v>
      </c>
      <c r="L1118" s="10">
        <v>0.11800000099999999</v>
      </c>
      <c r="M1118" s="1" t="s">
        <v>3260</v>
      </c>
      <c r="N1118" s="1" t="s">
        <v>5298</v>
      </c>
      <c r="AM1118" s="10" t="e">
        <f>IF(F1118&lt;&gt;0,#REF!,0)</f>
        <v>#REF!</v>
      </c>
    </row>
    <row r="1119" spans="1:39" x14ac:dyDescent="0.25">
      <c r="A1119" s="1" t="s">
        <v>609</v>
      </c>
      <c r="B1119" s="1">
        <v>9</v>
      </c>
      <c r="C1119" s="1">
        <v>253</v>
      </c>
      <c r="D1119" s="1" t="s">
        <v>5299</v>
      </c>
      <c r="E1119" s="1" t="s">
        <v>5300</v>
      </c>
      <c r="F1119" s="8">
        <v>2</v>
      </c>
      <c r="G1119" s="9">
        <v>2</v>
      </c>
      <c r="H1119" s="1" t="s">
        <v>3254</v>
      </c>
      <c r="I1119" s="10">
        <v>0.102700002</v>
      </c>
      <c r="J1119" s="10">
        <v>8.1000000000000003E-2</v>
      </c>
      <c r="K1119" s="10">
        <v>0.80800002800000004</v>
      </c>
      <c r="L1119" s="10">
        <v>0.111000001</v>
      </c>
      <c r="M1119" s="1" t="s">
        <v>3255</v>
      </c>
      <c r="N1119" s="1" t="s">
        <v>5301</v>
      </c>
      <c r="AM1119" s="10" t="e">
        <f>IF(F1119&lt;&gt;0,#REF!,0)</f>
        <v>#REF!</v>
      </c>
    </row>
    <row r="1120" spans="1:39" x14ac:dyDescent="0.25">
      <c r="A1120" s="1" t="s">
        <v>688</v>
      </c>
      <c r="B1120" s="1">
        <v>8</v>
      </c>
      <c r="C1120" s="1">
        <v>205</v>
      </c>
      <c r="D1120" s="1" t="s">
        <v>689</v>
      </c>
      <c r="E1120" s="1" t="s">
        <v>690</v>
      </c>
      <c r="F1120" s="8">
        <v>2</v>
      </c>
      <c r="G1120" s="9">
        <v>2</v>
      </c>
      <c r="H1120" s="1" t="s">
        <v>3254</v>
      </c>
      <c r="I1120" s="10">
        <v>7.7200003000000003E-2</v>
      </c>
      <c r="J1120" s="10">
        <v>0</v>
      </c>
      <c r="K1120" s="10">
        <v>0.952000022</v>
      </c>
      <c r="L1120" s="10">
        <v>4.8000000000000001E-2</v>
      </c>
      <c r="M1120" s="1" t="s">
        <v>3255</v>
      </c>
      <c r="N1120" s="1" t="s">
        <v>5302</v>
      </c>
      <c r="AM1120" s="10" t="e">
        <f>IF(F1120&lt;&gt;0,#REF!,0)</f>
        <v>#REF!</v>
      </c>
    </row>
    <row r="1121" spans="1:39" x14ac:dyDescent="0.25">
      <c r="A1121" s="1" t="s">
        <v>688</v>
      </c>
      <c r="B1121" s="1">
        <v>8</v>
      </c>
      <c r="C1121" s="1">
        <v>191</v>
      </c>
      <c r="D1121" s="1" t="s">
        <v>5303</v>
      </c>
      <c r="E1121" s="1" t="s">
        <v>5304</v>
      </c>
      <c r="F1121" s="8">
        <v>2</v>
      </c>
      <c r="G1121" s="9">
        <v>2</v>
      </c>
      <c r="H1121" s="1" t="s">
        <v>3254</v>
      </c>
      <c r="I1121" s="10">
        <v>0.15309999899999999</v>
      </c>
      <c r="J1121" s="10">
        <v>5.9999998999999998E-2</v>
      </c>
      <c r="K1121" s="10">
        <v>0.887000024</v>
      </c>
      <c r="L1121" s="10">
        <v>5.2999998999999999E-2</v>
      </c>
      <c r="M1121" s="1" t="s">
        <v>3304</v>
      </c>
      <c r="N1121" s="1" t="s">
        <v>5305</v>
      </c>
      <c r="AM1121" s="10" t="e">
        <f>IF(F1121&lt;&gt;0,#REF!,0)</f>
        <v>#REF!</v>
      </c>
    </row>
    <row r="1122" spans="1:39" x14ac:dyDescent="0.25">
      <c r="A1122" s="1" t="s">
        <v>688</v>
      </c>
      <c r="B1122" s="1">
        <v>12</v>
      </c>
      <c r="C1122" s="1">
        <v>372</v>
      </c>
      <c r="D1122" s="1" t="s">
        <v>723</v>
      </c>
      <c r="E1122" s="1" t="s">
        <v>724</v>
      </c>
      <c r="F1122" s="8">
        <v>2</v>
      </c>
      <c r="G1122" s="9">
        <v>2</v>
      </c>
      <c r="H1122" s="1" t="s">
        <v>3254</v>
      </c>
      <c r="I1122" s="10">
        <v>9.7199998999999995E-2</v>
      </c>
      <c r="J1122" s="10">
        <v>5.7000000000000002E-2</v>
      </c>
      <c r="K1122" s="10">
        <v>0.87699997399999996</v>
      </c>
      <c r="L1122" s="10">
        <v>6.6000000000000003E-2</v>
      </c>
      <c r="M1122" s="1" t="s">
        <v>3255</v>
      </c>
      <c r="N1122" s="1" t="s">
        <v>5306</v>
      </c>
      <c r="AM1122" s="10" t="e">
        <f>IF(F1122&lt;&gt;0,#REF!,0)</f>
        <v>#REF!</v>
      </c>
    </row>
    <row r="1123" spans="1:39" x14ac:dyDescent="0.25">
      <c r="A1123" s="1" t="s">
        <v>754</v>
      </c>
      <c r="B1123" s="1">
        <v>5</v>
      </c>
      <c r="C1123" s="1">
        <v>46</v>
      </c>
      <c r="D1123" s="1" t="s">
        <v>757</v>
      </c>
      <c r="E1123" s="1" t="s">
        <v>758</v>
      </c>
      <c r="F1123" s="8">
        <v>2</v>
      </c>
      <c r="G1123" s="9">
        <v>2</v>
      </c>
      <c r="H1123" s="1" t="s">
        <v>3950</v>
      </c>
      <c r="I1123" s="10">
        <v>0.177900001</v>
      </c>
      <c r="J1123" s="10">
        <v>0</v>
      </c>
      <c r="K1123" s="10">
        <v>0.952000022</v>
      </c>
      <c r="L1123" s="10">
        <v>4.8000000000000001E-2</v>
      </c>
      <c r="M1123" s="1" t="s">
        <v>3260</v>
      </c>
      <c r="N1123" s="1" t="s">
        <v>5307</v>
      </c>
      <c r="AM1123" s="10" t="e">
        <f>IF(F1123&lt;&gt;0,#REF!,0)</f>
        <v>#REF!</v>
      </c>
    </row>
    <row r="1124" spans="1:39" x14ac:dyDescent="0.25">
      <c r="A1124" s="1" t="s">
        <v>781</v>
      </c>
      <c r="B1124" s="1">
        <v>5</v>
      </c>
      <c r="C1124" s="1">
        <v>80</v>
      </c>
      <c r="D1124" s="1" t="s">
        <v>782</v>
      </c>
      <c r="E1124" s="1" t="s">
        <v>783</v>
      </c>
      <c r="F1124" s="8">
        <v>2</v>
      </c>
      <c r="G1124" s="9">
        <v>2</v>
      </c>
      <c r="H1124" s="1" t="s">
        <v>3950</v>
      </c>
      <c r="I1124" s="10">
        <v>-0.15309999899999999</v>
      </c>
      <c r="J1124" s="10">
        <v>9.3000001999999998E-2</v>
      </c>
      <c r="K1124" s="10">
        <v>0.84799999000000004</v>
      </c>
      <c r="L1124" s="10">
        <v>5.8999999999999997E-2</v>
      </c>
      <c r="M1124" s="1" t="s">
        <v>3255</v>
      </c>
      <c r="N1124" s="1" t="s">
        <v>5308</v>
      </c>
      <c r="AM1124" s="10" t="e">
        <f>IF(F1124&lt;&gt;0,#REF!,0)</f>
        <v>#REF!</v>
      </c>
    </row>
    <row r="1125" spans="1:39" x14ac:dyDescent="0.25">
      <c r="A1125" s="1" t="s">
        <v>781</v>
      </c>
      <c r="B1125" s="1">
        <v>8</v>
      </c>
      <c r="C1125" s="1">
        <v>238</v>
      </c>
      <c r="D1125" s="1" t="s">
        <v>792</v>
      </c>
      <c r="E1125" s="1" t="s">
        <v>793</v>
      </c>
      <c r="F1125" s="8">
        <v>2</v>
      </c>
      <c r="G1125" s="9">
        <v>2</v>
      </c>
      <c r="H1125" s="1" t="s">
        <v>3254</v>
      </c>
      <c r="I1125" s="10">
        <v>0.27320000500000002</v>
      </c>
      <c r="J1125" s="10">
        <v>0</v>
      </c>
      <c r="K1125" s="10">
        <v>0.959999979</v>
      </c>
      <c r="L1125" s="10">
        <v>3.9999999000000001E-2</v>
      </c>
      <c r="M1125" s="1" t="s">
        <v>3304</v>
      </c>
      <c r="N1125" s="1" t="s">
        <v>5309</v>
      </c>
      <c r="AM1125" s="10" t="e">
        <f>IF(F1125&lt;&gt;0,#REF!,0)</f>
        <v>#REF!</v>
      </c>
    </row>
    <row r="1126" spans="1:39" x14ac:dyDescent="0.25">
      <c r="A1126" s="1" t="s">
        <v>811</v>
      </c>
      <c r="B1126" s="1">
        <v>5</v>
      </c>
      <c r="C1126" s="1">
        <v>80</v>
      </c>
      <c r="D1126" s="1" t="s">
        <v>812</v>
      </c>
      <c r="E1126" s="1" t="s">
        <v>813</v>
      </c>
      <c r="F1126" s="8">
        <v>2</v>
      </c>
      <c r="G1126" s="9">
        <v>2</v>
      </c>
      <c r="H1126" s="1" t="s">
        <v>3254</v>
      </c>
      <c r="I1126" s="10">
        <v>0</v>
      </c>
      <c r="J1126" s="10">
        <v>0</v>
      </c>
      <c r="K1126" s="10">
        <v>1</v>
      </c>
      <c r="L1126" s="10">
        <v>0</v>
      </c>
      <c r="M1126" s="1" t="s">
        <v>3255</v>
      </c>
      <c r="N1126" s="1" t="s">
        <v>5310</v>
      </c>
      <c r="AM1126" s="10" t="e">
        <f>IF(F1126&lt;&gt;0,#REF!,0)</f>
        <v>#REF!</v>
      </c>
    </row>
    <row r="1127" spans="1:39" x14ac:dyDescent="0.25">
      <c r="A1127" s="1" t="s">
        <v>847</v>
      </c>
      <c r="B1127" s="1">
        <v>11</v>
      </c>
      <c r="C1127" s="1">
        <v>395</v>
      </c>
      <c r="D1127" s="1" t="s">
        <v>852</v>
      </c>
      <c r="E1127" s="1" t="s">
        <v>853</v>
      </c>
      <c r="F1127" s="8">
        <v>2</v>
      </c>
      <c r="G1127" s="9">
        <v>2</v>
      </c>
      <c r="H1127" s="1" t="s">
        <v>3254</v>
      </c>
      <c r="I1127" s="10">
        <v>0.226300001</v>
      </c>
      <c r="J1127" s="10">
        <v>0</v>
      </c>
      <c r="K1127" s="10">
        <v>0.924000025</v>
      </c>
      <c r="L1127" s="10">
        <v>7.5999997999999999E-2</v>
      </c>
      <c r="M1127" s="1" t="s">
        <v>3255</v>
      </c>
      <c r="N1127" s="1" t="s">
        <v>5311</v>
      </c>
      <c r="AM1127" s="10" t="e">
        <f>IF(F1127&lt;&gt;0,#REF!,0)</f>
        <v>#REF!</v>
      </c>
    </row>
    <row r="1128" spans="1:39" x14ac:dyDescent="0.25">
      <c r="A1128" s="1" t="s">
        <v>847</v>
      </c>
      <c r="B1128" s="1">
        <v>11</v>
      </c>
      <c r="C1128" s="1">
        <v>389</v>
      </c>
      <c r="D1128" s="1" t="s">
        <v>5312</v>
      </c>
      <c r="E1128" s="1" t="s">
        <v>5313</v>
      </c>
      <c r="F1128" s="8">
        <v>2</v>
      </c>
      <c r="G1128" s="9">
        <v>2</v>
      </c>
      <c r="H1128" s="1" t="s">
        <v>3254</v>
      </c>
      <c r="I1128" s="10">
        <v>0.90810000899999999</v>
      </c>
      <c r="J1128" s="10">
        <v>3.2000002E-2</v>
      </c>
      <c r="K1128" s="10">
        <v>0.73100000600000004</v>
      </c>
      <c r="L1128" s="10">
        <v>0.23800000499999999</v>
      </c>
      <c r="M1128" s="1" t="s">
        <v>3255</v>
      </c>
      <c r="N1128" s="1" t="s">
        <v>5314</v>
      </c>
      <c r="AM1128" s="10" t="e">
        <f>IF(F1128&lt;&gt;0,#REF!,0)</f>
        <v>#REF!</v>
      </c>
    </row>
    <row r="1129" spans="1:39" x14ac:dyDescent="0.25">
      <c r="A1129" s="1" t="s">
        <v>847</v>
      </c>
      <c r="B1129" s="1">
        <v>6</v>
      </c>
      <c r="C1129" s="1">
        <v>127</v>
      </c>
      <c r="D1129" s="1" t="s">
        <v>866</v>
      </c>
      <c r="E1129" s="1" t="s">
        <v>867</v>
      </c>
      <c r="F1129" s="8">
        <v>2</v>
      </c>
      <c r="G1129" s="9">
        <v>2</v>
      </c>
      <c r="H1129" s="1" t="s">
        <v>3254</v>
      </c>
      <c r="I1129" s="10">
        <v>0.90810000899999999</v>
      </c>
      <c r="J1129" s="10">
        <v>0</v>
      </c>
      <c r="K1129" s="10">
        <v>0.77999997099999996</v>
      </c>
      <c r="L1129" s="10">
        <v>0.219999999</v>
      </c>
      <c r="M1129" s="1" t="s">
        <v>3260</v>
      </c>
      <c r="N1129" s="1" t="s">
        <v>5315</v>
      </c>
      <c r="AM1129" s="10" t="e">
        <f>IF(F1129&lt;&gt;0,#REF!,0)</f>
        <v>#REF!</v>
      </c>
    </row>
    <row r="1130" spans="1:39" x14ac:dyDescent="0.25">
      <c r="A1130" s="1" t="s">
        <v>882</v>
      </c>
      <c r="B1130" s="1">
        <v>7</v>
      </c>
      <c r="C1130" s="1">
        <v>140</v>
      </c>
      <c r="D1130" s="1" t="s">
        <v>887</v>
      </c>
      <c r="E1130" s="1" t="s">
        <v>888</v>
      </c>
      <c r="F1130" s="8">
        <v>2</v>
      </c>
      <c r="G1130" s="9">
        <v>2</v>
      </c>
      <c r="H1130" s="1" t="s">
        <v>3254</v>
      </c>
      <c r="I1130" s="10">
        <v>0.42149999700000002</v>
      </c>
      <c r="J1130" s="10">
        <v>0</v>
      </c>
      <c r="K1130" s="10">
        <v>0.93800002299999996</v>
      </c>
      <c r="L1130" s="10">
        <v>6.1999999E-2</v>
      </c>
      <c r="M1130" s="1" t="s">
        <v>3255</v>
      </c>
      <c r="N1130" s="1" t="s">
        <v>5316</v>
      </c>
      <c r="AM1130" s="10" t="e">
        <f>IF(F1130&lt;&gt;0,#REF!,0)</f>
        <v>#REF!</v>
      </c>
    </row>
    <row r="1131" spans="1:39" x14ac:dyDescent="0.25">
      <c r="A1131" s="1" t="s">
        <v>882</v>
      </c>
      <c r="B1131" s="1">
        <v>7</v>
      </c>
      <c r="C1131" s="1">
        <v>141</v>
      </c>
      <c r="D1131" s="1" t="s">
        <v>905</v>
      </c>
      <c r="E1131" s="1" t="s">
        <v>906</v>
      </c>
      <c r="F1131" s="8">
        <v>2</v>
      </c>
      <c r="G1131" s="9">
        <v>2</v>
      </c>
      <c r="H1131" s="1" t="s">
        <v>3950</v>
      </c>
      <c r="I1131" s="10">
        <v>-0.49390000099999998</v>
      </c>
      <c r="J1131" s="10">
        <v>0.29600000399999998</v>
      </c>
      <c r="K1131" s="10">
        <v>0.70399999599999996</v>
      </c>
      <c r="L1131" s="10">
        <v>0</v>
      </c>
      <c r="M1131" s="1" t="s">
        <v>3255</v>
      </c>
      <c r="N1131" s="1" t="s">
        <v>5317</v>
      </c>
      <c r="AM1131" s="10" t="e">
        <f>IF(F1131&lt;&gt;0,#REF!,0)</f>
        <v>#REF!</v>
      </c>
    </row>
    <row r="1132" spans="1:39" x14ac:dyDescent="0.25">
      <c r="A1132" s="1" t="s">
        <v>936</v>
      </c>
      <c r="B1132" s="1">
        <v>6</v>
      </c>
      <c r="C1132" s="1">
        <v>108</v>
      </c>
      <c r="D1132" s="1" t="s">
        <v>5318</v>
      </c>
      <c r="E1132" s="1" t="s">
        <v>5319</v>
      </c>
      <c r="F1132" s="8">
        <v>2</v>
      </c>
      <c r="G1132" s="9">
        <v>2</v>
      </c>
      <c r="H1132" s="1" t="s">
        <v>3254</v>
      </c>
      <c r="I1132" s="10">
        <v>0.51059997099999999</v>
      </c>
      <c r="J1132" s="10">
        <v>4.1000001000000001E-2</v>
      </c>
      <c r="K1132" s="10">
        <v>0.853999972</v>
      </c>
      <c r="L1132" s="10">
        <v>0.104999997</v>
      </c>
      <c r="M1132" s="1" t="s">
        <v>3260</v>
      </c>
      <c r="N1132" s="1" t="s">
        <v>5320</v>
      </c>
      <c r="AM1132" s="10" t="e">
        <f>IF(F1132&lt;&gt;0,#REF!,0)</f>
        <v>#REF!</v>
      </c>
    </row>
    <row r="1133" spans="1:39" x14ac:dyDescent="0.25">
      <c r="A1133" s="1" t="s">
        <v>936</v>
      </c>
      <c r="B1133" s="1">
        <v>6</v>
      </c>
      <c r="C1133" s="1">
        <v>110</v>
      </c>
      <c r="D1133" s="1" t="s">
        <v>5321</v>
      </c>
      <c r="E1133" s="1" t="s">
        <v>5322</v>
      </c>
      <c r="F1133" s="8">
        <v>2</v>
      </c>
      <c r="G1133" s="9">
        <v>2</v>
      </c>
      <c r="H1133" s="1" t="s">
        <v>3254</v>
      </c>
      <c r="I1133" s="10">
        <v>0.62489998300000005</v>
      </c>
      <c r="J1133" s="10">
        <v>4.1000001000000001E-2</v>
      </c>
      <c r="K1133" s="10">
        <v>0.83799999999999997</v>
      </c>
      <c r="L1133" s="10">
        <v>0.120999999</v>
      </c>
      <c r="M1133" s="1" t="s">
        <v>3255</v>
      </c>
      <c r="N1133" s="1" t="s">
        <v>5323</v>
      </c>
      <c r="AM1133" s="10" t="e">
        <f>IF(F1133&lt;&gt;0,#REF!,0)</f>
        <v>#REF!</v>
      </c>
    </row>
    <row r="1134" spans="1:39" x14ac:dyDescent="0.25">
      <c r="A1134" s="1" t="s">
        <v>943</v>
      </c>
      <c r="B1134" s="1">
        <v>1</v>
      </c>
      <c r="C1134" s="1">
        <v>15</v>
      </c>
      <c r="D1134" s="1" t="s">
        <v>5324</v>
      </c>
      <c r="E1134" s="1" t="s">
        <v>5325</v>
      </c>
      <c r="F1134" s="8">
        <v>2</v>
      </c>
      <c r="G1134" s="9">
        <v>2</v>
      </c>
      <c r="H1134" s="1" t="s">
        <v>3254</v>
      </c>
      <c r="I1134" s="10">
        <v>0.31819999199999999</v>
      </c>
      <c r="J1134" s="10">
        <v>0</v>
      </c>
      <c r="K1134" s="10">
        <v>0.92199999099999996</v>
      </c>
      <c r="L1134" s="10">
        <v>7.8000001999999999E-2</v>
      </c>
      <c r="M1134" s="1" t="s">
        <v>3255</v>
      </c>
      <c r="N1134" s="1" t="s">
        <v>5326</v>
      </c>
      <c r="AM1134" s="10" t="e">
        <f>IF(F1134&lt;&gt;0,#REF!,0)</f>
        <v>#REF!</v>
      </c>
    </row>
    <row r="1135" spans="1:39" x14ac:dyDescent="0.25">
      <c r="A1135" s="1" t="s">
        <v>943</v>
      </c>
      <c r="B1135" s="1">
        <v>4</v>
      </c>
      <c r="C1135" s="1">
        <v>128</v>
      </c>
      <c r="D1135" s="1" t="s">
        <v>966</v>
      </c>
      <c r="E1135" s="1" t="s">
        <v>967</v>
      </c>
      <c r="F1135" s="8">
        <v>2</v>
      </c>
      <c r="G1135" s="9">
        <v>2</v>
      </c>
      <c r="H1135" s="1" t="s">
        <v>3254</v>
      </c>
      <c r="I1135" s="10">
        <v>0</v>
      </c>
      <c r="J1135" s="10">
        <v>7.4000000999999996E-2</v>
      </c>
      <c r="K1135" s="10">
        <v>0.851000011</v>
      </c>
      <c r="L1135" s="10">
        <v>7.4000000999999996E-2</v>
      </c>
      <c r="M1135" s="1" t="s">
        <v>3260</v>
      </c>
      <c r="N1135" s="1" t="s">
        <v>5327</v>
      </c>
      <c r="AM1135" s="10" t="e">
        <f>IF(F1135&lt;&gt;0,#REF!,0)</f>
        <v>#REF!</v>
      </c>
    </row>
    <row r="1136" spans="1:39" x14ac:dyDescent="0.25">
      <c r="A1136" s="1" t="s">
        <v>943</v>
      </c>
      <c r="B1136" s="1">
        <v>4</v>
      </c>
      <c r="C1136" s="1">
        <v>121</v>
      </c>
      <c r="D1136" s="1" t="s">
        <v>980</v>
      </c>
      <c r="E1136" s="1" t="s">
        <v>981</v>
      </c>
      <c r="F1136" s="8">
        <v>2</v>
      </c>
      <c r="G1136" s="9">
        <v>2</v>
      </c>
      <c r="H1136" s="1" t="s">
        <v>3254</v>
      </c>
      <c r="I1136" s="10">
        <v>-0.58590000900000005</v>
      </c>
      <c r="J1136" s="10">
        <v>0.14200000500000001</v>
      </c>
      <c r="K1136" s="10">
        <v>0.81300002299999996</v>
      </c>
      <c r="L1136" s="10">
        <v>4.5000001999999997E-2</v>
      </c>
      <c r="M1136" s="1" t="s">
        <v>3255</v>
      </c>
      <c r="N1136" s="1" t="s">
        <v>5328</v>
      </c>
      <c r="AM1136" s="10" t="e">
        <f>IF(F1136&lt;&gt;0,#REF!,0)</f>
        <v>#REF!</v>
      </c>
    </row>
    <row r="1137" spans="1:39" x14ac:dyDescent="0.25">
      <c r="A1137" s="1" t="s">
        <v>1001</v>
      </c>
      <c r="B1137" s="1">
        <v>6</v>
      </c>
      <c r="C1137" s="1">
        <v>254</v>
      </c>
      <c r="D1137" s="1" t="s">
        <v>1014</v>
      </c>
      <c r="E1137" s="1" t="s">
        <v>1015</v>
      </c>
      <c r="F1137" s="8">
        <v>2</v>
      </c>
      <c r="G1137" s="9">
        <v>2</v>
      </c>
      <c r="H1137" s="1" t="s">
        <v>3254</v>
      </c>
      <c r="I1137" s="10">
        <v>0.112400003</v>
      </c>
      <c r="J1137" s="10">
        <v>3.5999997999999998E-2</v>
      </c>
      <c r="K1137" s="10">
        <v>0.90100002300000004</v>
      </c>
      <c r="L1137" s="10">
        <v>6.3000001E-2</v>
      </c>
      <c r="M1137" s="1" t="s">
        <v>3255</v>
      </c>
      <c r="N1137" s="1" t="s">
        <v>5329</v>
      </c>
      <c r="AM1137" s="10" t="e">
        <f>IF(F1137&lt;&gt;0,#REF!,0)</f>
        <v>#REF!</v>
      </c>
    </row>
    <row r="1138" spans="1:39" x14ac:dyDescent="0.25">
      <c r="A1138" s="1" t="s">
        <v>1001</v>
      </c>
      <c r="B1138" s="1">
        <v>2</v>
      </c>
      <c r="C1138" s="1">
        <v>85</v>
      </c>
      <c r="D1138" s="1" t="s">
        <v>5330</v>
      </c>
      <c r="E1138" s="1" t="s">
        <v>5331</v>
      </c>
      <c r="F1138" s="8">
        <v>2</v>
      </c>
      <c r="G1138" s="9">
        <v>2</v>
      </c>
      <c r="H1138" s="1" t="s">
        <v>3254</v>
      </c>
      <c r="I1138" s="10">
        <v>-0.29600000399999998</v>
      </c>
      <c r="J1138" s="10">
        <v>7.8000001999999999E-2</v>
      </c>
      <c r="K1138" s="10">
        <v>0.92199999099999996</v>
      </c>
      <c r="L1138" s="10">
        <v>0</v>
      </c>
      <c r="M1138" s="1" t="s">
        <v>3255</v>
      </c>
      <c r="N1138" s="1" t="s">
        <v>5332</v>
      </c>
      <c r="AM1138" s="10" t="e">
        <f>IF(F1138&lt;&gt;0,#REF!,0)</f>
        <v>#REF!</v>
      </c>
    </row>
    <row r="1139" spans="1:39" s="11" customFormat="1" x14ac:dyDescent="0.25">
      <c r="A1139" s="1" t="s">
        <v>1001</v>
      </c>
      <c r="B1139" s="1">
        <v>4</v>
      </c>
      <c r="C1139" s="1">
        <v>232</v>
      </c>
      <c r="D1139" s="1" t="s">
        <v>1028</v>
      </c>
      <c r="E1139" s="1" t="s">
        <v>1029</v>
      </c>
      <c r="F1139" s="8">
        <v>2</v>
      </c>
      <c r="G1139" s="9">
        <v>2</v>
      </c>
      <c r="H1139" s="1" t="s">
        <v>3254</v>
      </c>
      <c r="I1139" s="10">
        <v>0.36120000499999999</v>
      </c>
      <c r="J1139" s="10">
        <v>0</v>
      </c>
      <c r="K1139" s="10">
        <v>0.92799997300000003</v>
      </c>
      <c r="L1139" s="10">
        <v>7.1999996999999996E-2</v>
      </c>
      <c r="M1139" s="1" t="s">
        <v>3255</v>
      </c>
      <c r="N1139" s="1" t="s">
        <v>5333</v>
      </c>
      <c r="AM1139" s="10" t="e">
        <f>IF(F1139&lt;&gt;0,#REF!,0)</f>
        <v>#REF!</v>
      </c>
    </row>
    <row r="1140" spans="1:39" x14ac:dyDescent="0.25">
      <c r="A1140" s="1" t="s">
        <v>1001</v>
      </c>
      <c r="B1140" s="1">
        <v>1</v>
      </c>
      <c r="C1140" s="1">
        <v>14</v>
      </c>
      <c r="D1140" s="1" t="s">
        <v>5334</v>
      </c>
      <c r="E1140" s="1" t="s">
        <v>5335</v>
      </c>
      <c r="F1140" s="8">
        <v>2</v>
      </c>
      <c r="G1140" s="9">
        <v>2</v>
      </c>
      <c r="H1140" s="1" t="s">
        <v>3254</v>
      </c>
      <c r="I1140" s="10">
        <v>-0.52670002000000005</v>
      </c>
      <c r="J1140" s="10">
        <v>0.182999998</v>
      </c>
      <c r="K1140" s="10">
        <v>0.73900002200000003</v>
      </c>
      <c r="L1140" s="10">
        <v>7.8000001999999999E-2</v>
      </c>
      <c r="M1140" s="1" t="s">
        <v>3260</v>
      </c>
      <c r="N1140" s="1" t="s">
        <v>5336</v>
      </c>
      <c r="AM1140" s="10" t="e">
        <f>IF(F1140&lt;&gt;0,#REF!,0)</f>
        <v>#REF!</v>
      </c>
    </row>
    <row r="1141" spans="1:39" x14ac:dyDescent="0.25">
      <c r="A1141" s="1" t="s">
        <v>1001</v>
      </c>
      <c r="B1141" s="1">
        <v>2</v>
      </c>
      <c r="C1141" s="1">
        <v>110</v>
      </c>
      <c r="D1141" s="1" t="s">
        <v>1052</v>
      </c>
      <c r="E1141" s="1" t="s">
        <v>1053</v>
      </c>
      <c r="F1141" s="8">
        <v>2</v>
      </c>
      <c r="G1141" s="9">
        <v>2</v>
      </c>
      <c r="H1141" s="1" t="s">
        <v>3254</v>
      </c>
      <c r="I1141" s="10">
        <v>0.29600000399999998</v>
      </c>
      <c r="J1141" s="10">
        <v>0</v>
      </c>
      <c r="K1141" s="10">
        <v>0.916000009</v>
      </c>
      <c r="L1141" s="10">
        <v>8.3999999000000006E-2</v>
      </c>
      <c r="M1141" s="1" t="s">
        <v>3255</v>
      </c>
      <c r="N1141" s="1" t="s">
        <v>5337</v>
      </c>
      <c r="AM1141" s="10" t="e">
        <f>IF(F1141&lt;&gt;0,#REF!,0)</f>
        <v>#REF!</v>
      </c>
    </row>
    <row r="1142" spans="1:39" x14ac:dyDescent="0.25">
      <c r="A1142" s="1" t="s">
        <v>1001</v>
      </c>
      <c r="B1142" s="1">
        <v>1</v>
      </c>
      <c r="C1142" s="1">
        <v>13</v>
      </c>
      <c r="D1142" s="1" t="s">
        <v>5338</v>
      </c>
      <c r="E1142" s="1" t="s">
        <v>5339</v>
      </c>
      <c r="F1142" s="8">
        <v>2</v>
      </c>
      <c r="G1142" s="9">
        <v>2</v>
      </c>
      <c r="H1142" s="1" t="s">
        <v>3254</v>
      </c>
      <c r="I1142" s="10">
        <v>0.102700002</v>
      </c>
      <c r="J1142" s="10">
        <v>4.1000001000000001E-2</v>
      </c>
      <c r="K1142" s="10">
        <v>0.911000013</v>
      </c>
      <c r="L1142" s="10">
        <v>4.8000000000000001E-2</v>
      </c>
      <c r="M1142" s="1" t="s">
        <v>3260</v>
      </c>
      <c r="N1142" s="1" t="s">
        <v>5340</v>
      </c>
      <c r="AM1142" s="10" t="e">
        <f>IF(F1142&lt;&gt;0,#REF!,0)</f>
        <v>#REF!</v>
      </c>
    </row>
    <row r="1143" spans="1:39" x14ac:dyDescent="0.25">
      <c r="A1143" s="1" t="s">
        <v>1117</v>
      </c>
      <c r="B1143" s="1">
        <v>21</v>
      </c>
      <c r="C1143" s="1">
        <v>791</v>
      </c>
      <c r="D1143" s="1" t="s">
        <v>1134</v>
      </c>
      <c r="E1143" s="1" t="s">
        <v>1135</v>
      </c>
      <c r="F1143" s="8">
        <v>2</v>
      </c>
      <c r="G1143" s="9">
        <v>2</v>
      </c>
      <c r="H1143" s="1" t="s">
        <v>3254</v>
      </c>
      <c r="I1143" s="10">
        <v>0.49390000099999998</v>
      </c>
      <c r="J1143" s="10">
        <v>0</v>
      </c>
      <c r="K1143" s="10">
        <v>0.96200001199999996</v>
      </c>
      <c r="L1143" s="10">
        <v>3.7999999E-2</v>
      </c>
      <c r="M1143" s="1" t="s">
        <v>3260</v>
      </c>
      <c r="N1143" s="1" t="s">
        <v>5341</v>
      </c>
      <c r="AM1143" s="10" t="e">
        <f>IF(F1143&lt;&gt;0,#REF!,0)</f>
        <v>#REF!</v>
      </c>
    </row>
    <row r="1144" spans="1:39" x14ac:dyDescent="0.25">
      <c r="A1144" s="1" t="s">
        <v>1144</v>
      </c>
      <c r="B1144" s="1">
        <v>7</v>
      </c>
      <c r="C1144" s="1">
        <v>151</v>
      </c>
      <c r="D1144" s="1" t="s">
        <v>1145</v>
      </c>
      <c r="E1144" s="1" t="s">
        <v>1146</v>
      </c>
      <c r="F1144" s="8">
        <v>2</v>
      </c>
      <c r="G1144" s="9">
        <v>2</v>
      </c>
      <c r="H1144" s="1" t="s">
        <v>3254</v>
      </c>
      <c r="I1144" s="10">
        <v>0.20229999700000001</v>
      </c>
      <c r="J1144" s="10">
        <v>0</v>
      </c>
      <c r="K1144" s="10">
        <v>0.93800002299999996</v>
      </c>
      <c r="L1144" s="10">
        <v>6.1999999E-2</v>
      </c>
      <c r="M1144" s="1" t="s">
        <v>3255</v>
      </c>
      <c r="N1144" s="1" t="s">
        <v>5342</v>
      </c>
      <c r="AM1144" s="10" t="e">
        <f>IF(F1144&lt;&gt;0,#REF!,0)</f>
        <v>#REF!</v>
      </c>
    </row>
    <row r="1145" spans="1:39" x14ac:dyDescent="0.25">
      <c r="A1145" s="1" t="s">
        <v>1144</v>
      </c>
      <c r="B1145" s="1">
        <v>9</v>
      </c>
      <c r="C1145" s="1">
        <v>179</v>
      </c>
      <c r="D1145" s="1" t="s">
        <v>5343</v>
      </c>
      <c r="E1145" s="1" t="s">
        <v>5344</v>
      </c>
      <c r="F1145" s="8">
        <v>2</v>
      </c>
      <c r="G1145" s="9">
        <v>2</v>
      </c>
      <c r="H1145" s="1" t="s">
        <v>3254</v>
      </c>
      <c r="I1145" s="10">
        <v>-0.49390000099999998</v>
      </c>
      <c r="J1145" s="10">
        <v>0.104999997</v>
      </c>
      <c r="K1145" s="10">
        <v>0.85299998499999996</v>
      </c>
      <c r="L1145" s="10">
        <v>4.3000001000000003E-2</v>
      </c>
      <c r="M1145" s="1" t="s">
        <v>3255</v>
      </c>
      <c r="N1145" s="1" t="s">
        <v>5345</v>
      </c>
      <c r="AM1145" s="10" t="e">
        <f>IF(F1145&lt;&gt;0,#REF!,0)</f>
        <v>#REF!</v>
      </c>
    </row>
    <row r="1146" spans="1:39" x14ac:dyDescent="0.25">
      <c r="A1146" s="1" t="s">
        <v>1144</v>
      </c>
      <c r="B1146" s="1">
        <v>7</v>
      </c>
      <c r="C1146" s="1">
        <v>116</v>
      </c>
      <c r="D1146" s="1" t="s">
        <v>1163</v>
      </c>
      <c r="E1146" s="1" t="s">
        <v>1164</v>
      </c>
      <c r="F1146" s="8">
        <v>2</v>
      </c>
      <c r="G1146" s="9">
        <v>2</v>
      </c>
      <c r="H1146" s="1" t="s">
        <v>3254</v>
      </c>
      <c r="I1146" s="10">
        <v>0.59939998400000005</v>
      </c>
      <c r="J1146" s="10">
        <v>0</v>
      </c>
      <c r="K1146" s="10">
        <v>0.87699997399999996</v>
      </c>
      <c r="L1146" s="10">
        <v>0.123000003</v>
      </c>
      <c r="M1146" s="1" t="s">
        <v>3260</v>
      </c>
      <c r="N1146" s="1" t="s">
        <v>5346</v>
      </c>
      <c r="AM1146" s="10" t="e">
        <f>IF(F1146&lt;&gt;0,#REF!,0)</f>
        <v>#REF!</v>
      </c>
    </row>
    <row r="1147" spans="1:39" x14ac:dyDescent="0.25">
      <c r="A1147" s="1" t="s">
        <v>1144</v>
      </c>
      <c r="B1147" s="1">
        <v>5</v>
      </c>
      <c r="C1147" s="1">
        <v>39</v>
      </c>
      <c r="D1147" s="1" t="s">
        <v>1173</v>
      </c>
      <c r="E1147" s="1" t="s">
        <v>1174</v>
      </c>
      <c r="F1147" s="8">
        <v>2</v>
      </c>
      <c r="G1147" s="9">
        <v>2</v>
      </c>
      <c r="H1147" s="1" t="s">
        <v>3254</v>
      </c>
      <c r="I1147" s="10">
        <v>0.15309999899999999</v>
      </c>
      <c r="J1147" s="10">
        <v>3.6999999999999998E-2</v>
      </c>
      <c r="K1147" s="10">
        <v>0.89999997600000003</v>
      </c>
      <c r="L1147" s="10">
        <v>6.3000001E-2</v>
      </c>
      <c r="M1147" s="1" t="s">
        <v>3255</v>
      </c>
      <c r="N1147" s="1" t="s">
        <v>5347</v>
      </c>
      <c r="AM1147" s="10" t="e">
        <f>IF(F1147&lt;&gt;0,#REF!,0)</f>
        <v>#REF!</v>
      </c>
    </row>
    <row r="1148" spans="1:39" x14ac:dyDescent="0.25">
      <c r="A1148" s="1" t="s">
        <v>1144</v>
      </c>
      <c r="B1148" s="1">
        <v>2</v>
      </c>
      <c r="C1148" s="1">
        <v>15</v>
      </c>
      <c r="D1148" s="1" t="s">
        <v>1175</v>
      </c>
      <c r="E1148" s="1" t="s">
        <v>1176</v>
      </c>
      <c r="F1148" s="8">
        <v>2</v>
      </c>
      <c r="G1148" s="9">
        <v>2</v>
      </c>
      <c r="H1148" s="1" t="s">
        <v>3254</v>
      </c>
      <c r="I1148" s="10">
        <v>2.5800000999999999E-2</v>
      </c>
      <c r="J1148" s="10">
        <v>5.2000000999999997E-2</v>
      </c>
      <c r="K1148" s="10">
        <v>0.89300000700000004</v>
      </c>
      <c r="L1148" s="10">
        <v>5.5E-2</v>
      </c>
      <c r="M1148" s="1" t="s">
        <v>3260</v>
      </c>
      <c r="N1148" s="1" t="s">
        <v>5348</v>
      </c>
      <c r="AM1148" s="10" t="e">
        <f>IF(F1148&lt;&gt;0,#REF!,0)</f>
        <v>#REF!</v>
      </c>
    </row>
    <row r="1149" spans="1:39" x14ac:dyDescent="0.25">
      <c r="A1149" s="1" t="s">
        <v>1180</v>
      </c>
      <c r="B1149" s="1">
        <v>7</v>
      </c>
      <c r="C1149" s="1">
        <v>140</v>
      </c>
      <c r="D1149" s="1" t="s">
        <v>1183</v>
      </c>
      <c r="E1149" s="1" t="s">
        <v>1184</v>
      </c>
      <c r="F1149" s="8">
        <v>2</v>
      </c>
      <c r="G1149" s="9">
        <v>2</v>
      </c>
      <c r="H1149" s="1" t="s">
        <v>3254</v>
      </c>
      <c r="I1149" s="10">
        <v>0.42780000000000001</v>
      </c>
      <c r="J1149" s="10">
        <v>0</v>
      </c>
      <c r="K1149" s="10">
        <v>0.90200000999999996</v>
      </c>
      <c r="L1149" s="10">
        <v>9.7999997000000005E-2</v>
      </c>
      <c r="M1149" s="1" t="s">
        <v>3255</v>
      </c>
      <c r="N1149" s="1" t="s">
        <v>5349</v>
      </c>
      <c r="AM1149" s="10" t="e">
        <f>IF(F1149&lt;&gt;0,#REF!,0)</f>
        <v>#REF!</v>
      </c>
    </row>
    <row r="1150" spans="1:39" x14ac:dyDescent="0.25">
      <c r="A1150" s="1" t="s">
        <v>1180</v>
      </c>
      <c r="B1150" s="1">
        <v>7</v>
      </c>
      <c r="C1150" s="1">
        <v>146</v>
      </c>
      <c r="D1150" s="1" t="s">
        <v>1189</v>
      </c>
      <c r="E1150" s="1" t="s">
        <v>1190</v>
      </c>
      <c r="F1150" s="8">
        <v>2</v>
      </c>
      <c r="G1150" s="9">
        <v>2</v>
      </c>
      <c r="H1150" s="1" t="s">
        <v>3254</v>
      </c>
      <c r="I1150" s="10">
        <v>-0.128000006</v>
      </c>
      <c r="J1150" s="10">
        <v>5.7000000000000002E-2</v>
      </c>
      <c r="K1150" s="10">
        <v>0.94300001899999997</v>
      </c>
      <c r="L1150" s="10">
        <v>0</v>
      </c>
      <c r="M1150" s="1" t="s">
        <v>3255</v>
      </c>
      <c r="N1150" s="1" t="s">
        <v>5350</v>
      </c>
      <c r="AM1150" s="10" t="e">
        <f>IF(F1150&lt;&gt;0,#REF!,0)</f>
        <v>#REF!</v>
      </c>
    </row>
    <row r="1151" spans="1:39" x14ac:dyDescent="0.25">
      <c r="A1151" s="1" t="s">
        <v>1180</v>
      </c>
      <c r="B1151" s="1">
        <v>12</v>
      </c>
      <c r="C1151" s="1">
        <v>260</v>
      </c>
      <c r="D1151" s="1" t="s">
        <v>5351</v>
      </c>
      <c r="E1151" s="1" t="s">
        <v>5352</v>
      </c>
      <c r="F1151" s="8">
        <v>2</v>
      </c>
      <c r="G1151" s="9">
        <v>2</v>
      </c>
      <c r="H1151" s="1" t="s">
        <v>3254</v>
      </c>
      <c r="I1151" s="10">
        <v>1.8E-3</v>
      </c>
      <c r="J1151" s="10">
        <v>5.7999997999999997E-2</v>
      </c>
      <c r="K1151" s="10">
        <v>0.88400000300000003</v>
      </c>
      <c r="L1151" s="10">
        <v>5.7999997999999997E-2</v>
      </c>
      <c r="M1151" s="1" t="s">
        <v>3255</v>
      </c>
      <c r="N1151" s="1" t="s">
        <v>5353</v>
      </c>
      <c r="AM1151" s="10" t="e">
        <f>IF(F1151&lt;&gt;0,#REF!,0)</f>
        <v>#REF!</v>
      </c>
    </row>
    <row r="1152" spans="1:39" x14ac:dyDescent="0.25">
      <c r="A1152" s="1" t="s">
        <v>1180</v>
      </c>
      <c r="B1152" s="1">
        <v>11</v>
      </c>
      <c r="C1152" s="1">
        <v>245</v>
      </c>
      <c r="D1152" s="1" t="s">
        <v>5354</v>
      </c>
      <c r="E1152" s="1" t="s">
        <v>5355</v>
      </c>
      <c r="F1152" s="8">
        <v>2</v>
      </c>
      <c r="G1152" s="9">
        <v>2</v>
      </c>
      <c r="H1152" s="1" t="s">
        <v>3254</v>
      </c>
      <c r="I1152" s="10">
        <v>0.69080001099999999</v>
      </c>
      <c r="J1152" s="10">
        <v>0</v>
      </c>
      <c r="K1152" s="10">
        <v>0.847000003</v>
      </c>
      <c r="L1152" s="10">
        <v>0.152999997</v>
      </c>
      <c r="M1152" s="1" t="s">
        <v>3255</v>
      </c>
      <c r="N1152" s="1" t="s">
        <v>5356</v>
      </c>
      <c r="AM1152" s="10" t="e">
        <f>IF(F1152&lt;&gt;0,#REF!,0)</f>
        <v>#REF!</v>
      </c>
    </row>
    <row r="1153" spans="1:39" x14ac:dyDescent="0.25">
      <c r="A1153" s="1" t="s">
        <v>1180</v>
      </c>
      <c r="B1153" s="1">
        <v>2</v>
      </c>
      <c r="C1153" s="1">
        <v>17</v>
      </c>
      <c r="D1153" s="1" t="s">
        <v>1221</v>
      </c>
      <c r="E1153" s="1" t="s">
        <v>1222</v>
      </c>
      <c r="F1153" s="8">
        <v>2</v>
      </c>
      <c r="G1153" s="9">
        <v>2</v>
      </c>
      <c r="H1153" s="1" t="s">
        <v>3254</v>
      </c>
      <c r="I1153" s="10">
        <v>0</v>
      </c>
      <c r="J1153" s="10">
        <v>0</v>
      </c>
      <c r="K1153" s="10">
        <v>1</v>
      </c>
      <c r="L1153" s="10">
        <v>0</v>
      </c>
      <c r="M1153" s="1" t="s">
        <v>3255</v>
      </c>
      <c r="N1153" s="1" t="s">
        <v>5357</v>
      </c>
      <c r="AM1153" s="10" t="e">
        <f>IF(F1153&lt;&gt;0,#REF!,0)</f>
        <v>#REF!</v>
      </c>
    </row>
    <row r="1154" spans="1:39" x14ac:dyDescent="0.25">
      <c r="A1154" s="1" t="s">
        <v>1180</v>
      </c>
      <c r="B1154" s="1">
        <v>6</v>
      </c>
      <c r="C1154" s="1">
        <v>91</v>
      </c>
      <c r="D1154" s="1" t="s">
        <v>1231</v>
      </c>
      <c r="E1154" s="1" t="s">
        <v>1232</v>
      </c>
      <c r="F1154" s="8">
        <v>2</v>
      </c>
      <c r="G1154" s="9">
        <v>2</v>
      </c>
      <c r="H1154" s="1" t="s">
        <v>3254</v>
      </c>
      <c r="I1154" s="10">
        <v>0.33840000599999998</v>
      </c>
      <c r="J1154" s="10">
        <v>7.2999998999999996E-2</v>
      </c>
      <c r="K1154" s="10">
        <v>0.81400001</v>
      </c>
      <c r="L1154" s="10">
        <v>0.112999998</v>
      </c>
      <c r="M1154" s="1" t="s">
        <v>3260</v>
      </c>
      <c r="N1154" s="1" t="s">
        <v>5358</v>
      </c>
      <c r="AM1154" s="10" t="e">
        <f>IF(F1154&lt;&gt;0,#REF!,0)</f>
        <v>#REF!</v>
      </c>
    </row>
    <row r="1155" spans="1:39" x14ac:dyDescent="0.25">
      <c r="A1155" s="1" t="s">
        <v>1237</v>
      </c>
      <c r="B1155" s="1">
        <v>9</v>
      </c>
      <c r="C1155" s="1">
        <v>179</v>
      </c>
      <c r="D1155" s="1" t="s">
        <v>5359</v>
      </c>
      <c r="E1155" s="1" t="s">
        <v>5360</v>
      </c>
      <c r="F1155" s="8">
        <v>2</v>
      </c>
      <c r="G1155" s="9">
        <v>2</v>
      </c>
      <c r="H1155" s="1" t="s">
        <v>3254</v>
      </c>
      <c r="I1155" s="10">
        <v>0.128000006</v>
      </c>
      <c r="J1155" s="10">
        <v>4.1999999000000003E-2</v>
      </c>
      <c r="K1155" s="10">
        <v>0.88200002899999996</v>
      </c>
      <c r="L1155" s="10">
        <v>7.6999999999999999E-2</v>
      </c>
      <c r="M1155" s="1" t="s">
        <v>3260</v>
      </c>
      <c r="N1155" s="1" t="s">
        <v>5361</v>
      </c>
      <c r="AM1155" s="10" t="e">
        <f>IF(F1155&lt;&gt;0,#REF!,0)</f>
        <v>#REF!</v>
      </c>
    </row>
    <row r="1156" spans="1:39" x14ac:dyDescent="0.25">
      <c r="A1156" s="1" t="s">
        <v>1237</v>
      </c>
      <c r="B1156" s="1">
        <v>9</v>
      </c>
      <c r="C1156" s="1">
        <v>183</v>
      </c>
      <c r="D1156" s="1" t="s">
        <v>5362</v>
      </c>
      <c r="E1156" s="1" t="s">
        <v>5363</v>
      </c>
      <c r="F1156" s="8">
        <v>2</v>
      </c>
      <c r="G1156" s="9">
        <v>2</v>
      </c>
      <c r="H1156" s="1" t="s">
        <v>3254</v>
      </c>
      <c r="I1156" s="10">
        <v>0</v>
      </c>
      <c r="J1156" s="10">
        <v>8.6999996999999996E-2</v>
      </c>
      <c r="K1156" s="10">
        <v>0.827000022</v>
      </c>
      <c r="L1156" s="10">
        <v>8.6999996999999996E-2</v>
      </c>
      <c r="M1156" s="1" t="s">
        <v>3255</v>
      </c>
      <c r="N1156" s="1" t="s">
        <v>5364</v>
      </c>
      <c r="AM1156" s="10" t="e">
        <f>IF(F1156&lt;&gt;0,#REF!,0)</f>
        <v>#REF!</v>
      </c>
    </row>
    <row r="1157" spans="1:39" x14ac:dyDescent="0.25">
      <c r="A1157" s="1" t="s">
        <v>1237</v>
      </c>
      <c r="B1157" s="1">
        <v>5</v>
      </c>
      <c r="C1157" s="1">
        <v>47</v>
      </c>
      <c r="D1157" s="1" t="s">
        <v>5365</v>
      </c>
      <c r="E1157" s="1" t="s">
        <v>5366</v>
      </c>
      <c r="F1157" s="8">
        <v>2</v>
      </c>
      <c r="G1157" s="9">
        <v>2</v>
      </c>
      <c r="H1157" s="1" t="s">
        <v>3950</v>
      </c>
      <c r="I1157" s="10">
        <v>0.226300001</v>
      </c>
      <c r="J1157" s="10">
        <v>0</v>
      </c>
      <c r="K1157" s="10">
        <v>0.95700001700000004</v>
      </c>
      <c r="L1157" s="10">
        <v>4.3000001000000003E-2</v>
      </c>
      <c r="M1157" s="1" t="s">
        <v>3255</v>
      </c>
      <c r="N1157" s="1" t="s">
        <v>5367</v>
      </c>
      <c r="AM1157" s="10" t="e">
        <f>IF(F1157&lt;&gt;0,#REF!,0)</f>
        <v>#REF!</v>
      </c>
    </row>
    <row r="1158" spans="1:39" x14ac:dyDescent="0.25">
      <c r="A1158" s="1" t="s">
        <v>1304</v>
      </c>
      <c r="B1158" s="1">
        <v>6</v>
      </c>
      <c r="C1158" s="1">
        <v>98</v>
      </c>
      <c r="D1158" s="1" t="s">
        <v>1309</v>
      </c>
      <c r="E1158" s="1" t="s">
        <v>1310</v>
      </c>
      <c r="F1158" s="8">
        <v>2</v>
      </c>
      <c r="G1158" s="9">
        <v>2</v>
      </c>
      <c r="H1158" s="1" t="s">
        <v>3950</v>
      </c>
      <c r="I1158" s="10">
        <v>0</v>
      </c>
      <c r="J1158" s="10">
        <v>0</v>
      </c>
      <c r="K1158" s="10">
        <v>1</v>
      </c>
      <c r="L1158" s="10">
        <v>0</v>
      </c>
      <c r="M1158" s="1" t="s">
        <v>3260</v>
      </c>
      <c r="N1158" s="1" t="s">
        <v>5368</v>
      </c>
      <c r="AM1158" s="10" t="e">
        <f>IF(F1158&lt;&gt;0,#REF!,0)</f>
        <v>#REF!</v>
      </c>
    </row>
    <row r="1159" spans="1:39" x14ac:dyDescent="0.25">
      <c r="A1159" s="1" t="s">
        <v>1304</v>
      </c>
      <c r="B1159" s="1">
        <v>13</v>
      </c>
      <c r="C1159" s="1">
        <v>310</v>
      </c>
      <c r="D1159" s="1" t="s">
        <v>1325</v>
      </c>
      <c r="E1159" s="1" t="s">
        <v>1326</v>
      </c>
      <c r="F1159" s="8">
        <v>2</v>
      </c>
      <c r="G1159" s="9">
        <v>2</v>
      </c>
      <c r="H1159" s="1" t="s">
        <v>3254</v>
      </c>
      <c r="I1159" s="10">
        <v>0</v>
      </c>
      <c r="J1159" s="10">
        <v>0</v>
      </c>
      <c r="K1159" s="10">
        <v>1</v>
      </c>
      <c r="L1159" s="10">
        <v>0</v>
      </c>
      <c r="M1159" s="1" t="s">
        <v>3255</v>
      </c>
      <c r="N1159" s="1" t="s">
        <v>5369</v>
      </c>
      <c r="AM1159" s="10" t="e">
        <f>IF(F1159&lt;&gt;0,#REF!,0)</f>
        <v>#REF!</v>
      </c>
    </row>
    <row r="1160" spans="1:39" x14ac:dyDescent="0.25">
      <c r="A1160" s="1" t="s">
        <v>1304</v>
      </c>
      <c r="B1160" s="1">
        <v>18</v>
      </c>
      <c r="C1160" s="1">
        <v>512</v>
      </c>
      <c r="D1160" s="1" t="s">
        <v>1331</v>
      </c>
      <c r="E1160" s="1" t="s">
        <v>1332</v>
      </c>
      <c r="F1160" s="8">
        <v>2</v>
      </c>
      <c r="G1160" s="9">
        <v>2</v>
      </c>
      <c r="H1160" s="1" t="s">
        <v>3254</v>
      </c>
      <c r="I1160" s="10">
        <v>0.226300001</v>
      </c>
      <c r="J1160" s="10">
        <v>8.9000001999999995E-2</v>
      </c>
      <c r="K1160" s="10">
        <v>0.76899999399999996</v>
      </c>
      <c r="L1160" s="10">
        <v>0.14200000500000001</v>
      </c>
      <c r="M1160" s="1" t="s">
        <v>3255</v>
      </c>
      <c r="N1160" s="1" t="s">
        <v>5370</v>
      </c>
      <c r="AM1160" s="10" t="e">
        <f>IF(F1160&lt;&gt;0,#REF!,0)</f>
        <v>#REF!</v>
      </c>
    </row>
    <row r="1161" spans="1:39" x14ac:dyDescent="0.25">
      <c r="A1161" s="1" t="s">
        <v>1304</v>
      </c>
      <c r="B1161" s="1">
        <v>18</v>
      </c>
      <c r="C1161" s="1">
        <v>524</v>
      </c>
      <c r="D1161" s="1" t="s">
        <v>1403</v>
      </c>
      <c r="E1161" s="1" t="s">
        <v>1404</v>
      </c>
      <c r="F1161" s="8">
        <v>2</v>
      </c>
      <c r="G1161" s="9">
        <v>2</v>
      </c>
      <c r="H1161" s="1" t="s">
        <v>3254</v>
      </c>
      <c r="I1161" s="10">
        <v>0</v>
      </c>
      <c r="J1161" s="10">
        <v>0</v>
      </c>
      <c r="K1161" s="10">
        <v>1</v>
      </c>
      <c r="L1161" s="10">
        <v>0</v>
      </c>
      <c r="M1161" s="1" t="s">
        <v>3255</v>
      </c>
      <c r="N1161" s="1" t="s">
        <v>5371</v>
      </c>
      <c r="AM1161" s="10" t="e">
        <f>IF(F1161&lt;&gt;0,#REF!,0)</f>
        <v>#REF!</v>
      </c>
    </row>
    <row r="1162" spans="1:39" x14ac:dyDescent="0.25">
      <c r="A1162" s="1" t="s">
        <v>1407</v>
      </c>
      <c r="B1162" s="1">
        <v>7</v>
      </c>
      <c r="C1162" s="1">
        <v>116</v>
      </c>
      <c r="D1162" s="1" t="s">
        <v>1408</v>
      </c>
      <c r="E1162" s="1" t="s">
        <v>1409</v>
      </c>
      <c r="F1162" s="8">
        <v>2</v>
      </c>
      <c r="G1162" s="9">
        <v>2</v>
      </c>
      <c r="H1162" s="1" t="s">
        <v>3254</v>
      </c>
      <c r="I1162" s="10">
        <v>6.0899999000000003E-2</v>
      </c>
      <c r="J1162" s="10">
        <v>8.3999999000000006E-2</v>
      </c>
      <c r="K1162" s="10">
        <v>0.79400002999999997</v>
      </c>
      <c r="L1162" s="10">
        <v>0.122000001</v>
      </c>
      <c r="M1162" s="1" t="s">
        <v>3304</v>
      </c>
      <c r="N1162" s="1" t="s">
        <v>5372</v>
      </c>
      <c r="AM1162" s="10" t="e">
        <f>IF(F1162&lt;&gt;0,#REF!,0)</f>
        <v>#REF!</v>
      </c>
    </row>
    <row r="1163" spans="1:39" x14ac:dyDescent="0.25">
      <c r="A1163" s="1" t="s">
        <v>1429</v>
      </c>
      <c r="B1163" s="1">
        <v>10</v>
      </c>
      <c r="C1163" s="1">
        <v>181</v>
      </c>
      <c r="D1163" s="1" t="s">
        <v>5373</v>
      </c>
      <c r="E1163" s="1" t="s">
        <v>5374</v>
      </c>
      <c r="F1163" s="8">
        <v>2</v>
      </c>
      <c r="G1163" s="9">
        <v>2</v>
      </c>
      <c r="H1163" s="1" t="s">
        <v>3254</v>
      </c>
      <c r="I1163" s="10">
        <v>0.20229999700000001</v>
      </c>
      <c r="J1163" s="10">
        <v>0</v>
      </c>
      <c r="K1163" s="10">
        <v>0.95800000399999996</v>
      </c>
      <c r="L1163" s="10">
        <v>4.1999999000000003E-2</v>
      </c>
      <c r="M1163" s="1" t="s">
        <v>3304</v>
      </c>
      <c r="N1163" s="1" t="s">
        <v>5375</v>
      </c>
      <c r="AM1163" s="10" t="e">
        <f>IF(F1163&lt;&gt;0,#REF!,0)</f>
        <v>#REF!</v>
      </c>
    </row>
    <row r="1164" spans="1:39" x14ac:dyDescent="0.25">
      <c r="A1164" s="1" t="s">
        <v>1429</v>
      </c>
      <c r="B1164" s="1">
        <v>8</v>
      </c>
      <c r="C1164" s="1">
        <v>101</v>
      </c>
      <c r="D1164" s="1" t="s">
        <v>5376</v>
      </c>
      <c r="E1164" s="1" t="s">
        <v>5377</v>
      </c>
      <c r="F1164" s="8">
        <v>2</v>
      </c>
      <c r="G1164" s="9">
        <v>2</v>
      </c>
      <c r="H1164" s="1" t="s">
        <v>3254</v>
      </c>
      <c r="I1164" s="10">
        <v>0.47670000800000001</v>
      </c>
      <c r="J1164" s="10">
        <v>0</v>
      </c>
      <c r="K1164" s="10">
        <v>0.870999992</v>
      </c>
      <c r="L1164" s="10">
        <v>0.12899999300000001</v>
      </c>
      <c r="M1164" s="1" t="s">
        <v>3304</v>
      </c>
      <c r="N1164" s="1" t="s">
        <v>5378</v>
      </c>
      <c r="AM1164" s="10" t="e">
        <f>IF(F1164&lt;&gt;0,#REF!,0)</f>
        <v>#REF!</v>
      </c>
    </row>
    <row r="1165" spans="1:39" x14ac:dyDescent="0.25">
      <c r="A1165" s="1" t="s">
        <v>1429</v>
      </c>
      <c r="B1165" s="1">
        <v>11</v>
      </c>
      <c r="C1165" s="1">
        <v>221</v>
      </c>
      <c r="D1165" s="1" t="s">
        <v>1456</v>
      </c>
      <c r="E1165" s="1" t="s">
        <v>1457</v>
      </c>
      <c r="F1165" s="8">
        <v>2</v>
      </c>
      <c r="G1165" s="9">
        <v>2</v>
      </c>
      <c r="H1165" s="1" t="s">
        <v>3254</v>
      </c>
      <c r="I1165" s="10">
        <v>0.69080001099999999</v>
      </c>
      <c r="J1165" s="10">
        <v>0</v>
      </c>
      <c r="K1165" s="10">
        <v>0.89399999399999996</v>
      </c>
      <c r="L1165" s="10">
        <v>0.105999999</v>
      </c>
      <c r="M1165" s="1" t="s">
        <v>3255</v>
      </c>
      <c r="N1165" s="1" t="s">
        <v>5379</v>
      </c>
      <c r="AM1165" s="10" t="e">
        <f>IF(F1165&lt;&gt;0,#REF!,0)</f>
        <v>#REF!</v>
      </c>
    </row>
    <row r="1166" spans="1:39" x14ac:dyDescent="0.25">
      <c r="A1166" s="1" t="s">
        <v>1429</v>
      </c>
      <c r="B1166" s="1">
        <v>8</v>
      </c>
      <c r="C1166" s="1">
        <v>133</v>
      </c>
      <c r="D1166" s="1" t="s">
        <v>1466</v>
      </c>
      <c r="E1166" s="1" t="s">
        <v>1467</v>
      </c>
      <c r="F1166" s="8">
        <v>2</v>
      </c>
      <c r="G1166" s="9">
        <v>2</v>
      </c>
      <c r="H1166" s="1" t="s">
        <v>3254</v>
      </c>
      <c r="I1166" s="10">
        <v>0.20229999700000001</v>
      </c>
      <c r="J1166" s="10">
        <v>0</v>
      </c>
      <c r="K1166" s="10">
        <v>0.924000025</v>
      </c>
      <c r="L1166" s="10">
        <v>7.5999997999999999E-2</v>
      </c>
      <c r="M1166" s="1" t="s">
        <v>3260</v>
      </c>
      <c r="N1166" s="1" t="s">
        <v>5380</v>
      </c>
      <c r="AM1166" s="10" t="e">
        <f>IF(F1166&lt;&gt;0,#REF!,0)</f>
        <v>#REF!</v>
      </c>
    </row>
    <row r="1167" spans="1:39" x14ac:dyDescent="0.25">
      <c r="A1167" s="1" t="s">
        <v>1429</v>
      </c>
      <c r="B1167" s="1">
        <v>9</v>
      </c>
      <c r="C1167" s="1">
        <v>154</v>
      </c>
      <c r="D1167" s="1" t="s">
        <v>5381</v>
      </c>
      <c r="E1167" s="1" t="s">
        <v>5382</v>
      </c>
      <c r="F1167" s="8">
        <v>2</v>
      </c>
      <c r="G1167" s="9">
        <v>2</v>
      </c>
      <c r="H1167" s="1" t="s">
        <v>3254</v>
      </c>
      <c r="I1167" s="10">
        <v>-0.27320000500000002</v>
      </c>
      <c r="J1167" s="10">
        <v>0.11599999699999999</v>
      </c>
      <c r="K1167" s="10">
        <v>0.80000001200000004</v>
      </c>
      <c r="L1167" s="10">
        <v>8.3999999000000006E-2</v>
      </c>
      <c r="M1167" s="1" t="s">
        <v>3255</v>
      </c>
      <c r="N1167" s="1" t="s">
        <v>5383</v>
      </c>
      <c r="AM1167" s="10" t="e">
        <f>IF(F1167&lt;&gt;0,#REF!,0)</f>
        <v>#REF!</v>
      </c>
    </row>
    <row r="1168" spans="1:39" x14ac:dyDescent="0.25">
      <c r="A1168" s="1" t="s">
        <v>1429</v>
      </c>
      <c r="B1168" s="1">
        <v>8</v>
      </c>
      <c r="C1168" s="1">
        <v>126</v>
      </c>
      <c r="D1168" s="1" t="s">
        <v>5384</v>
      </c>
      <c r="E1168" s="1" t="s">
        <v>5385</v>
      </c>
      <c r="F1168" s="8">
        <v>2</v>
      </c>
      <c r="G1168" s="9">
        <v>2</v>
      </c>
      <c r="H1168" s="1" t="s">
        <v>3254</v>
      </c>
      <c r="I1168" s="10">
        <v>0.62779998800000003</v>
      </c>
      <c r="J1168" s="10">
        <v>4.3999999999999997E-2</v>
      </c>
      <c r="K1168" s="10">
        <v>0.87000000499999997</v>
      </c>
      <c r="L1168" s="10">
        <v>8.6000003000000005E-2</v>
      </c>
      <c r="M1168" s="1" t="s">
        <v>3255</v>
      </c>
      <c r="N1168" s="1" t="s">
        <v>5386</v>
      </c>
      <c r="AM1168" s="10" t="e">
        <f>IF(F1168&lt;&gt;0,#REF!,0)</f>
        <v>#REF!</v>
      </c>
    </row>
    <row r="1169" spans="1:39" x14ac:dyDescent="0.25">
      <c r="A1169" s="1" t="s">
        <v>1516</v>
      </c>
      <c r="B1169" s="1">
        <v>11</v>
      </c>
      <c r="C1169" s="1">
        <v>243</v>
      </c>
      <c r="D1169" s="1" t="s">
        <v>5387</v>
      </c>
      <c r="E1169" s="1" t="s">
        <v>5388</v>
      </c>
      <c r="F1169" s="8">
        <v>2</v>
      </c>
      <c r="G1169" s="9">
        <v>2</v>
      </c>
      <c r="H1169" s="1" t="s">
        <v>3254</v>
      </c>
      <c r="I1169" s="10">
        <v>-0.57190001000000001</v>
      </c>
      <c r="J1169" s="10">
        <v>9.8999999000000005E-2</v>
      </c>
      <c r="K1169" s="10">
        <v>0.90100002300000004</v>
      </c>
      <c r="L1169" s="10">
        <v>0</v>
      </c>
      <c r="M1169" s="1" t="s">
        <v>3255</v>
      </c>
      <c r="N1169" s="1" t="s">
        <v>5389</v>
      </c>
      <c r="AM1169" s="10" t="e">
        <f>IF(F1169&lt;&gt;0,#REF!,0)</f>
        <v>#REF!</v>
      </c>
    </row>
    <row r="1170" spans="1:39" x14ac:dyDescent="0.25">
      <c r="A1170" s="1" t="s">
        <v>1538</v>
      </c>
      <c r="B1170" s="1">
        <v>25</v>
      </c>
      <c r="C1170" s="1">
        <v>494</v>
      </c>
      <c r="D1170" s="1" t="s">
        <v>1543</v>
      </c>
      <c r="E1170" s="1" t="s">
        <v>1544</v>
      </c>
      <c r="F1170" s="8">
        <v>2</v>
      </c>
      <c r="G1170" s="9">
        <v>2</v>
      </c>
      <c r="H1170" s="1" t="s">
        <v>3950</v>
      </c>
      <c r="I1170" s="10">
        <v>-0.41179999699999997</v>
      </c>
      <c r="J1170" s="10">
        <v>0.126000002</v>
      </c>
      <c r="K1170" s="10">
        <v>0.87400001299999996</v>
      </c>
      <c r="L1170" s="10">
        <v>0</v>
      </c>
      <c r="M1170" s="1" t="s">
        <v>3304</v>
      </c>
      <c r="N1170" s="1" t="s">
        <v>5390</v>
      </c>
      <c r="AM1170" s="10" t="e">
        <f>IF(F1170&lt;&gt;0,#REF!,0)</f>
        <v>#REF!</v>
      </c>
    </row>
    <row r="1171" spans="1:39" x14ac:dyDescent="0.25">
      <c r="A1171" s="1" t="s">
        <v>1538</v>
      </c>
      <c r="B1171" s="1">
        <v>6</v>
      </c>
      <c r="C1171" s="1">
        <v>78</v>
      </c>
      <c r="D1171" s="1" t="s">
        <v>1549</v>
      </c>
      <c r="E1171" s="1" t="s">
        <v>1550</v>
      </c>
      <c r="F1171" s="8">
        <v>2</v>
      </c>
      <c r="G1171" s="9">
        <v>2</v>
      </c>
      <c r="H1171" s="1" t="s">
        <v>3254</v>
      </c>
      <c r="I1171" s="10">
        <v>-0.16550000000000001</v>
      </c>
      <c r="J1171" s="10">
        <v>5.9999998999999998E-2</v>
      </c>
      <c r="K1171" s="10">
        <v>0.939999998</v>
      </c>
      <c r="L1171" s="10">
        <v>0</v>
      </c>
      <c r="M1171" s="1" t="s">
        <v>3255</v>
      </c>
      <c r="N1171" s="1" t="s">
        <v>5391</v>
      </c>
      <c r="AM1171" s="10" t="e">
        <f>IF(F1171&lt;&gt;0,#REF!,0)</f>
        <v>#REF!</v>
      </c>
    </row>
    <row r="1172" spans="1:39" x14ac:dyDescent="0.25">
      <c r="A1172" s="1" t="s">
        <v>1538</v>
      </c>
      <c r="B1172" s="1">
        <v>7</v>
      </c>
      <c r="C1172" s="1">
        <v>105</v>
      </c>
      <c r="D1172" s="1" t="s">
        <v>1551</v>
      </c>
      <c r="E1172" s="1" t="s">
        <v>1552</v>
      </c>
      <c r="F1172" s="8">
        <v>2</v>
      </c>
      <c r="G1172" s="9">
        <v>2</v>
      </c>
      <c r="H1172" s="1" t="s">
        <v>3950</v>
      </c>
      <c r="I1172" s="10">
        <v>0.27320000500000002</v>
      </c>
      <c r="J1172" s="10">
        <v>0</v>
      </c>
      <c r="K1172" s="10">
        <v>0.90899997899999996</v>
      </c>
      <c r="L1172" s="10">
        <v>9.0999997999999999E-2</v>
      </c>
      <c r="M1172" s="1" t="s">
        <v>3255</v>
      </c>
      <c r="N1172" s="1" t="s">
        <v>5392</v>
      </c>
      <c r="AM1172" s="10" t="e">
        <f>IF(F1172&lt;&gt;0,#REF!,0)</f>
        <v>#REF!</v>
      </c>
    </row>
    <row r="1173" spans="1:39" x14ac:dyDescent="0.25">
      <c r="A1173" s="1" t="s">
        <v>1538</v>
      </c>
      <c r="B1173" s="1">
        <v>21</v>
      </c>
      <c r="C1173" s="1">
        <v>402</v>
      </c>
      <c r="D1173" s="1" t="s">
        <v>5393</v>
      </c>
      <c r="E1173" s="1" t="s">
        <v>5394</v>
      </c>
      <c r="F1173" s="8">
        <v>2</v>
      </c>
      <c r="G1173" s="9">
        <v>2</v>
      </c>
      <c r="H1173" s="1" t="s">
        <v>3254</v>
      </c>
      <c r="I1173" s="10">
        <v>0.45879998799999999</v>
      </c>
      <c r="J1173" s="10">
        <v>5.6000002E-2</v>
      </c>
      <c r="K1173" s="10">
        <v>0.82800000900000004</v>
      </c>
      <c r="L1173" s="10">
        <v>0.11599999699999999</v>
      </c>
      <c r="M1173" s="1" t="s">
        <v>3255</v>
      </c>
      <c r="N1173" s="1" t="s">
        <v>5395</v>
      </c>
      <c r="AM1173" s="10" t="e">
        <f>IF(F1173&lt;&gt;0,#REF!,0)</f>
        <v>#REF!</v>
      </c>
    </row>
    <row r="1174" spans="1:39" x14ac:dyDescent="0.25">
      <c r="A1174" s="1" t="s">
        <v>1538</v>
      </c>
      <c r="B1174" s="1">
        <v>17</v>
      </c>
      <c r="C1174" s="1">
        <v>319</v>
      </c>
      <c r="D1174" s="1" t="s">
        <v>5396</v>
      </c>
      <c r="E1174" s="1" t="s">
        <v>5397</v>
      </c>
      <c r="F1174" s="8">
        <v>2</v>
      </c>
      <c r="G1174" s="9">
        <v>2</v>
      </c>
      <c r="H1174" s="1" t="s">
        <v>3254</v>
      </c>
      <c r="I1174" s="10">
        <v>0.82249998999999996</v>
      </c>
      <c r="J1174" s="10">
        <v>0</v>
      </c>
      <c r="K1174" s="10">
        <v>0.838999987</v>
      </c>
      <c r="L1174" s="10">
        <v>0.16099999800000001</v>
      </c>
      <c r="M1174" s="1" t="s">
        <v>3260</v>
      </c>
      <c r="N1174" s="1" t="s">
        <v>5398</v>
      </c>
      <c r="AM1174" s="10" t="e">
        <f>IF(F1174&lt;&gt;0,#REF!,0)</f>
        <v>#REF!</v>
      </c>
    </row>
    <row r="1175" spans="1:39" x14ac:dyDescent="0.25">
      <c r="A1175" s="1" t="s">
        <v>1538</v>
      </c>
      <c r="B1175" s="1">
        <v>8</v>
      </c>
      <c r="C1175" s="1">
        <v>119</v>
      </c>
      <c r="D1175" s="1" t="s">
        <v>1575</v>
      </c>
      <c r="E1175" s="1" t="s">
        <v>1576</v>
      </c>
      <c r="F1175" s="8">
        <v>2</v>
      </c>
      <c r="G1175" s="9">
        <v>2</v>
      </c>
      <c r="H1175" s="1" t="s">
        <v>3254</v>
      </c>
      <c r="I1175" s="10">
        <v>0.65899997899999996</v>
      </c>
      <c r="J1175" s="10">
        <v>0</v>
      </c>
      <c r="K1175" s="10">
        <v>0.83300000399999996</v>
      </c>
      <c r="L1175" s="10">
        <v>0.16699999600000001</v>
      </c>
      <c r="M1175" s="1" t="s">
        <v>3260</v>
      </c>
      <c r="N1175" s="1" t="s">
        <v>5399</v>
      </c>
      <c r="AM1175" s="10" t="e">
        <f>IF(F1175&lt;&gt;0,#REF!,0)</f>
        <v>#REF!</v>
      </c>
    </row>
    <row r="1176" spans="1:39" x14ac:dyDescent="0.25">
      <c r="A1176" s="1" t="s">
        <v>1538</v>
      </c>
      <c r="B1176" s="1">
        <v>3</v>
      </c>
      <c r="C1176" s="1">
        <v>25</v>
      </c>
      <c r="D1176" s="1" t="s">
        <v>5400</v>
      </c>
      <c r="E1176" s="1" t="s">
        <v>5401</v>
      </c>
      <c r="F1176" s="8">
        <v>2</v>
      </c>
      <c r="G1176" s="9">
        <v>2</v>
      </c>
      <c r="H1176" s="1" t="s">
        <v>3254</v>
      </c>
      <c r="I1176" s="10">
        <v>-0.45879998799999999</v>
      </c>
      <c r="J1176" s="10">
        <v>0.104999997</v>
      </c>
      <c r="K1176" s="10">
        <v>0.84200000799999997</v>
      </c>
      <c r="L1176" s="10">
        <v>5.4000000999999999E-2</v>
      </c>
      <c r="M1176" s="1" t="s">
        <v>3255</v>
      </c>
      <c r="N1176" s="1" t="s">
        <v>5402</v>
      </c>
      <c r="AM1176" s="10" t="e">
        <f>IF(F1176&lt;&gt;0,#REF!,0)</f>
        <v>#REF!</v>
      </c>
    </row>
    <row r="1177" spans="1:39" x14ac:dyDescent="0.25">
      <c r="A1177" s="1" t="s">
        <v>1587</v>
      </c>
      <c r="B1177" s="1">
        <v>16</v>
      </c>
      <c r="C1177" s="1">
        <v>382</v>
      </c>
      <c r="D1177" s="1" t="s">
        <v>1604</v>
      </c>
      <c r="E1177" s="1" t="s">
        <v>1605</v>
      </c>
      <c r="F1177" s="8">
        <v>2</v>
      </c>
      <c r="G1177" s="9">
        <v>2</v>
      </c>
      <c r="H1177" s="1" t="s">
        <v>3254</v>
      </c>
      <c r="I1177" s="10">
        <v>0.45879998799999999</v>
      </c>
      <c r="J1177" s="10">
        <v>5.6000002E-2</v>
      </c>
      <c r="K1177" s="10">
        <v>0.814999998</v>
      </c>
      <c r="L1177" s="10">
        <v>0.12999999500000001</v>
      </c>
      <c r="M1177" s="1" t="s">
        <v>3255</v>
      </c>
      <c r="N1177" s="1" t="s">
        <v>5403</v>
      </c>
      <c r="AM1177" s="10" t="e">
        <f>IF(F1177&lt;&gt;0,#REF!,0)</f>
        <v>#REF!</v>
      </c>
    </row>
    <row r="1178" spans="1:39" x14ac:dyDescent="0.25">
      <c r="A1178" s="1" t="s">
        <v>1621</v>
      </c>
      <c r="B1178" s="1">
        <v>5</v>
      </c>
      <c r="C1178" s="1">
        <v>61</v>
      </c>
      <c r="D1178" s="1" t="s">
        <v>1636</v>
      </c>
      <c r="E1178" s="1" t="s">
        <v>1637</v>
      </c>
      <c r="F1178" s="8">
        <v>2</v>
      </c>
      <c r="G1178" s="9">
        <v>2</v>
      </c>
      <c r="H1178" s="1" t="s">
        <v>3254</v>
      </c>
      <c r="I1178" s="10">
        <v>0.90810000899999999</v>
      </c>
      <c r="J1178" s="10">
        <v>0</v>
      </c>
      <c r="K1178" s="10">
        <v>0.694000006</v>
      </c>
      <c r="L1178" s="10">
        <v>0.305999994</v>
      </c>
      <c r="M1178" s="1" t="s">
        <v>3255</v>
      </c>
      <c r="N1178" s="1" t="s">
        <v>5404</v>
      </c>
      <c r="AM1178" s="10" t="e">
        <f>IF(F1178&lt;&gt;0,#REF!,0)</f>
        <v>#REF!</v>
      </c>
    </row>
    <row r="1179" spans="1:39" x14ac:dyDescent="0.25">
      <c r="A1179" s="1" t="s">
        <v>1621</v>
      </c>
      <c r="B1179" s="1">
        <v>8</v>
      </c>
      <c r="C1179" s="1">
        <v>160</v>
      </c>
      <c r="D1179" s="1" t="s">
        <v>1660</v>
      </c>
      <c r="E1179" s="1" t="s">
        <v>1661</v>
      </c>
      <c r="F1179" s="8">
        <v>2</v>
      </c>
      <c r="G1179" s="9">
        <v>2</v>
      </c>
      <c r="H1179" s="1" t="s">
        <v>3254</v>
      </c>
      <c r="I1179" s="10">
        <v>-0.35130000099999997</v>
      </c>
      <c r="J1179" s="10">
        <v>0.109999999</v>
      </c>
      <c r="K1179" s="10">
        <v>0.88999998599999997</v>
      </c>
      <c r="L1179" s="10">
        <v>0</v>
      </c>
      <c r="M1179" s="1" t="s">
        <v>3260</v>
      </c>
      <c r="N1179" s="1" t="s">
        <v>5405</v>
      </c>
      <c r="AM1179" s="10" t="e">
        <f>IF(F1179&lt;&gt;0,#REF!,0)</f>
        <v>#REF!</v>
      </c>
    </row>
    <row r="1180" spans="1:39" x14ac:dyDescent="0.25">
      <c r="A1180" s="1" t="s">
        <v>1621</v>
      </c>
      <c r="B1180" s="1">
        <v>7</v>
      </c>
      <c r="C1180" s="1">
        <v>102</v>
      </c>
      <c r="D1180" s="1" t="s">
        <v>5406</v>
      </c>
      <c r="E1180" s="1" t="s">
        <v>5407</v>
      </c>
      <c r="F1180" s="8">
        <v>2</v>
      </c>
      <c r="G1180" s="9">
        <v>2</v>
      </c>
      <c r="H1180" s="1" t="s">
        <v>3254</v>
      </c>
      <c r="I1180" s="10">
        <v>-0.51059997099999999</v>
      </c>
      <c r="J1180" s="10">
        <v>7.0000000000000007E-2</v>
      </c>
      <c r="K1180" s="10">
        <v>0.93000000699999996</v>
      </c>
      <c r="L1180" s="10">
        <v>0</v>
      </c>
      <c r="M1180" s="1" t="s">
        <v>3304</v>
      </c>
      <c r="N1180" s="1" t="s">
        <v>5408</v>
      </c>
      <c r="AM1180" s="10" t="e">
        <f>IF(F1180&lt;&gt;0,#REF!,0)</f>
        <v>#REF!</v>
      </c>
    </row>
    <row r="1181" spans="1:39" x14ac:dyDescent="0.25">
      <c r="A1181" s="1" t="s">
        <v>1621</v>
      </c>
      <c r="B1181" s="1">
        <v>9</v>
      </c>
      <c r="C1181" s="1">
        <v>174</v>
      </c>
      <c r="D1181" s="1" t="s">
        <v>1670</v>
      </c>
      <c r="E1181" s="1" t="s">
        <v>1671</v>
      </c>
      <c r="F1181" s="8">
        <v>2</v>
      </c>
      <c r="G1181" s="9">
        <v>2</v>
      </c>
      <c r="H1181" s="1" t="s">
        <v>3950</v>
      </c>
      <c r="I1181" s="10">
        <v>0</v>
      </c>
      <c r="J1181" s="10">
        <v>0</v>
      </c>
      <c r="K1181" s="10">
        <v>1</v>
      </c>
      <c r="L1181" s="10">
        <v>0</v>
      </c>
      <c r="M1181" s="1" t="s">
        <v>3255</v>
      </c>
      <c r="N1181" s="1" t="s">
        <v>5409</v>
      </c>
      <c r="AM1181" s="10" t="e">
        <f>IF(F1181&lt;&gt;0,#REF!,0)</f>
        <v>#REF!</v>
      </c>
    </row>
    <row r="1182" spans="1:39" x14ac:dyDescent="0.25">
      <c r="A1182" s="1" t="s">
        <v>1621</v>
      </c>
      <c r="B1182" s="1">
        <v>7</v>
      </c>
      <c r="C1182" s="1">
        <v>125</v>
      </c>
      <c r="D1182" s="1" t="s">
        <v>5410</v>
      </c>
      <c r="E1182" s="1" t="s">
        <v>5411</v>
      </c>
      <c r="F1182" s="8">
        <v>2</v>
      </c>
      <c r="G1182" s="9">
        <v>2</v>
      </c>
      <c r="H1182" s="1" t="s">
        <v>3254</v>
      </c>
      <c r="I1182" s="10">
        <v>0.72409999400000002</v>
      </c>
      <c r="J1182" s="10">
        <v>0</v>
      </c>
      <c r="K1182" s="10">
        <v>0.82200002699999997</v>
      </c>
      <c r="L1182" s="10">
        <v>0.17800000299999999</v>
      </c>
      <c r="M1182" s="1" t="s">
        <v>3304</v>
      </c>
      <c r="N1182" s="1" t="s">
        <v>5412</v>
      </c>
      <c r="AM1182" s="10" t="e">
        <f>IF(F1182&lt;&gt;0,#REF!,0)</f>
        <v>#REF!</v>
      </c>
    </row>
    <row r="1183" spans="1:39" x14ac:dyDescent="0.25">
      <c r="A1183" s="1" t="s">
        <v>1621</v>
      </c>
      <c r="B1183" s="1">
        <v>9</v>
      </c>
      <c r="C1183" s="1">
        <v>170</v>
      </c>
      <c r="D1183" s="1" t="s">
        <v>1680</v>
      </c>
      <c r="E1183" s="1" t="s">
        <v>1681</v>
      </c>
      <c r="F1183" s="8">
        <v>2</v>
      </c>
      <c r="G1183" s="9">
        <v>2</v>
      </c>
      <c r="H1183" s="1" t="s">
        <v>3254</v>
      </c>
      <c r="I1183" s="10">
        <v>0.44040000400000001</v>
      </c>
      <c r="J1183" s="10">
        <v>0</v>
      </c>
      <c r="K1183" s="10">
        <v>0.92500001200000004</v>
      </c>
      <c r="L1183" s="10">
        <v>7.5000002999999996E-2</v>
      </c>
      <c r="M1183" s="1" t="s">
        <v>3260</v>
      </c>
      <c r="N1183" s="1" t="s">
        <v>5413</v>
      </c>
      <c r="AM1183" s="10" t="e">
        <f>IF(F1183&lt;&gt;0,#REF!,0)</f>
        <v>#REF!</v>
      </c>
    </row>
    <row r="1184" spans="1:39" x14ac:dyDescent="0.25">
      <c r="A1184" s="1" t="s">
        <v>1621</v>
      </c>
      <c r="B1184" s="1">
        <v>7</v>
      </c>
      <c r="C1184" s="1">
        <v>130</v>
      </c>
      <c r="D1184" s="1" t="s">
        <v>5414</v>
      </c>
      <c r="E1184" s="1" t="s">
        <v>5415</v>
      </c>
      <c r="F1184" s="8">
        <v>2</v>
      </c>
      <c r="G1184" s="9">
        <v>2</v>
      </c>
      <c r="H1184" s="1" t="s">
        <v>3254</v>
      </c>
      <c r="I1184" s="10">
        <v>0.81760001199999999</v>
      </c>
      <c r="J1184" s="10">
        <v>0</v>
      </c>
      <c r="K1184" s="10">
        <v>0.82800000900000004</v>
      </c>
      <c r="L1184" s="10">
        <v>0.17200000600000001</v>
      </c>
      <c r="M1184" s="1" t="s">
        <v>3255</v>
      </c>
      <c r="N1184" s="1" t="s">
        <v>5416</v>
      </c>
      <c r="AM1184" s="10" t="e">
        <f>IF(F1184&lt;&gt;0,#REF!,0)</f>
        <v>#REF!</v>
      </c>
    </row>
    <row r="1185" spans="1:39" x14ac:dyDescent="0.25">
      <c r="A1185" s="1" t="s">
        <v>1686</v>
      </c>
      <c r="B1185" s="1">
        <v>6</v>
      </c>
      <c r="C1185" s="1">
        <v>108</v>
      </c>
      <c r="D1185" s="1" t="s">
        <v>5417</v>
      </c>
      <c r="E1185" s="1" t="s">
        <v>5418</v>
      </c>
      <c r="F1185" s="8">
        <v>2</v>
      </c>
      <c r="G1185" s="9">
        <v>2</v>
      </c>
      <c r="H1185" s="1" t="s">
        <v>3254</v>
      </c>
      <c r="I1185" s="10">
        <v>0.40189999300000001</v>
      </c>
      <c r="J1185" s="10">
        <v>0</v>
      </c>
      <c r="K1185" s="10">
        <v>0.920000017</v>
      </c>
      <c r="L1185" s="10">
        <v>7.9999998000000003E-2</v>
      </c>
      <c r="M1185" s="1" t="s">
        <v>3255</v>
      </c>
      <c r="N1185" s="1" t="s">
        <v>5419</v>
      </c>
      <c r="AM1185" s="10" t="e">
        <f>IF(F1185&lt;&gt;0,#REF!,0)</f>
        <v>#REF!</v>
      </c>
    </row>
    <row r="1186" spans="1:39" x14ac:dyDescent="0.25">
      <c r="A1186" s="1" t="s">
        <v>1686</v>
      </c>
      <c r="B1186" s="1">
        <v>19</v>
      </c>
      <c r="C1186" s="1">
        <v>567</v>
      </c>
      <c r="D1186" s="1" t="s">
        <v>1723</v>
      </c>
      <c r="E1186" s="1" t="s">
        <v>1724</v>
      </c>
      <c r="F1186" s="8">
        <v>2</v>
      </c>
      <c r="G1186" s="9">
        <v>2</v>
      </c>
      <c r="H1186" s="1" t="s">
        <v>3254</v>
      </c>
      <c r="I1186" s="10">
        <v>0.49390000099999998</v>
      </c>
      <c r="J1186" s="10">
        <v>0</v>
      </c>
      <c r="K1186" s="10">
        <v>0.91299998800000004</v>
      </c>
      <c r="L1186" s="10">
        <v>8.6999996999999996E-2</v>
      </c>
      <c r="M1186" s="1" t="s">
        <v>3255</v>
      </c>
      <c r="N1186" s="1" t="s">
        <v>5420</v>
      </c>
      <c r="AM1186" s="10" t="e">
        <f>IF(F1186&lt;&gt;0,#REF!,0)</f>
        <v>#REF!</v>
      </c>
    </row>
    <row r="1187" spans="1:39" x14ac:dyDescent="0.25">
      <c r="A1187" s="1" t="s">
        <v>1686</v>
      </c>
      <c r="B1187" s="1">
        <v>21</v>
      </c>
      <c r="C1187" s="1">
        <v>679</v>
      </c>
      <c r="D1187" s="1" t="s">
        <v>1729</v>
      </c>
      <c r="E1187" s="1" t="s">
        <v>1730</v>
      </c>
      <c r="F1187" s="8">
        <v>2</v>
      </c>
      <c r="G1187" s="9">
        <v>2</v>
      </c>
      <c r="H1187" s="1" t="s">
        <v>3254</v>
      </c>
      <c r="I1187" s="10">
        <v>-0.115400001</v>
      </c>
      <c r="J1187" s="10">
        <v>6.7000002000000003E-2</v>
      </c>
      <c r="K1187" s="10">
        <v>0.879000008</v>
      </c>
      <c r="L1187" s="10">
        <v>5.5E-2</v>
      </c>
      <c r="M1187" s="1" t="s">
        <v>3255</v>
      </c>
      <c r="N1187" s="1" t="s">
        <v>5421</v>
      </c>
      <c r="AM1187" s="10" t="e">
        <f>IF(F1187&lt;&gt;0,#REF!,0)</f>
        <v>#REF!</v>
      </c>
    </row>
    <row r="1188" spans="1:39" x14ac:dyDescent="0.25">
      <c r="A1188" s="1" t="s">
        <v>1686</v>
      </c>
      <c r="B1188" s="1">
        <v>8</v>
      </c>
      <c r="C1188" s="1">
        <v>180</v>
      </c>
      <c r="D1188" s="1" t="s">
        <v>5422</v>
      </c>
      <c r="E1188" s="1" t="s">
        <v>5423</v>
      </c>
      <c r="F1188" s="8">
        <v>2</v>
      </c>
      <c r="G1188" s="9">
        <v>2</v>
      </c>
      <c r="H1188" s="1" t="s">
        <v>3254</v>
      </c>
      <c r="I1188" s="10">
        <v>0.77829998700000003</v>
      </c>
      <c r="J1188" s="10">
        <v>0</v>
      </c>
      <c r="K1188" s="10">
        <v>0.78100001799999996</v>
      </c>
      <c r="L1188" s="10">
        <v>0.218999997</v>
      </c>
      <c r="M1188" s="1" t="s">
        <v>3260</v>
      </c>
      <c r="N1188" s="1" t="s">
        <v>5424</v>
      </c>
      <c r="AM1188" s="10" t="e">
        <f>IF(F1188&lt;&gt;0,#REF!,0)</f>
        <v>#REF!</v>
      </c>
    </row>
    <row r="1189" spans="1:39" x14ac:dyDescent="0.25">
      <c r="A1189" s="1" t="s">
        <v>1686</v>
      </c>
      <c r="B1189" s="1">
        <v>19</v>
      </c>
      <c r="C1189" s="1">
        <v>562</v>
      </c>
      <c r="D1189" s="1" t="s">
        <v>1753</v>
      </c>
      <c r="E1189" s="1" t="s">
        <v>1754</v>
      </c>
      <c r="F1189" s="8">
        <v>2</v>
      </c>
      <c r="G1189" s="9">
        <v>2</v>
      </c>
      <c r="H1189" s="1" t="s">
        <v>3950</v>
      </c>
      <c r="I1189" s="10">
        <v>0</v>
      </c>
      <c r="J1189" s="10">
        <v>0</v>
      </c>
      <c r="K1189" s="10">
        <v>1</v>
      </c>
      <c r="L1189" s="10">
        <v>0</v>
      </c>
      <c r="M1189" s="1" t="s">
        <v>3255</v>
      </c>
      <c r="N1189" s="1" t="s">
        <v>5425</v>
      </c>
      <c r="AM1189" s="10" t="e">
        <f>IF(F1189&lt;&gt;0,#REF!,0)</f>
        <v>#REF!</v>
      </c>
    </row>
    <row r="1190" spans="1:39" x14ac:dyDescent="0.25">
      <c r="A1190" s="1" t="s">
        <v>1686</v>
      </c>
      <c r="B1190" s="1">
        <v>2</v>
      </c>
      <c r="C1190" s="1">
        <v>14</v>
      </c>
      <c r="D1190" s="1" t="s">
        <v>5426</v>
      </c>
      <c r="E1190" s="1" t="s">
        <v>5427</v>
      </c>
      <c r="F1190" s="8">
        <v>2</v>
      </c>
      <c r="G1190" s="9">
        <v>2</v>
      </c>
      <c r="H1190" s="1" t="s">
        <v>3254</v>
      </c>
      <c r="I1190" s="10">
        <v>0</v>
      </c>
      <c r="J1190" s="10">
        <v>0</v>
      </c>
      <c r="K1190" s="10">
        <v>1</v>
      </c>
      <c r="L1190" s="10">
        <v>0</v>
      </c>
      <c r="M1190" s="1" t="s">
        <v>3255</v>
      </c>
      <c r="N1190" s="1" t="s">
        <v>5428</v>
      </c>
      <c r="AM1190" s="10" t="e">
        <f>IF(F1190&lt;&gt;0,#REF!,0)</f>
        <v>#REF!</v>
      </c>
    </row>
    <row r="1191" spans="1:39" x14ac:dyDescent="0.25">
      <c r="A1191" s="1" t="s">
        <v>1686</v>
      </c>
      <c r="B1191" s="1">
        <v>6</v>
      </c>
      <c r="C1191" s="1">
        <v>106</v>
      </c>
      <c r="D1191" s="1" t="s">
        <v>1759</v>
      </c>
      <c r="E1191" s="1" t="s">
        <v>1760</v>
      </c>
      <c r="F1191" s="8">
        <v>2</v>
      </c>
      <c r="G1191" s="9">
        <v>2</v>
      </c>
      <c r="H1191" s="1" t="s">
        <v>3254</v>
      </c>
      <c r="I1191" s="10">
        <v>0</v>
      </c>
      <c r="J1191" s="10">
        <v>0</v>
      </c>
      <c r="K1191" s="10">
        <v>1</v>
      </c>
      <c r="L1191" s="10">
        <v>0</v>
      </c>
      <c r="M1191" s="1" t="s">
        <v>3255</v>
      </c>
      <c r="N1191" s="1" t="s">
        <v>5429</v>
      </c>
      <c r="AM1191" s="10" t="e">
        <f>IF(F1191&lt;&gt;0,#REF!,0)</f>
        <v>#REF!</v>
      </c>
    </row>
    <row r="1192" spans="1:39" x14ac:dyDescent="0.25">
      <c r="A1192" s="1" t="s">
        <v>1686</v>
      </c>
      <c r="B1192" s="1">
        <v>10</v>
      </c>
      <c r="C1192" s="1">
        <v>237</v>
      </c>
      <c r="D1192" s="1" t="s">
        <v>1773</v>
      </c>
      <c r="E1192" s="1" t="s">
        <v>1774</v>
      </c>
      <c r="F1192" s="8">
        <v>2</v>
      </c>
      <c r="G1192" s="9">
        <v>2</v>
      </c>
      <c r="H1192" s="1" t="s">
        <v>3254</v>
      </c>
      <c r="I1192" s="10">
        <v>0.36120000499999999</v>
      </c>
      <c r="J1192" s="10">
        <v>0</v>
      </c>
      <c r="K1192" s="10">
        <v>0.91200000000000003</v>
      </c>
      <c r="L1192" s="10">
        <v>8.7999999999999995E-2</v>
      </c>
      <c r="M1192" s="1" t="s">
        <v>3255</v>
      </c>
      <c r="N1192" s="1" t="s">
        <v>5430</v>
      </c>
      <c r="AM1192" s="10" t="e">
        <f>IF(F1192&lt;&gt;0,#REF!,0)</f>
        <v>#REF!</v>
      </c>
    </row>
    <row r="1193" spans="1:39" x14ac:dyDescent="0.25">
      <c r="A1193" s="1" t="s">
        <v>1791</v>
      </c>
      <c r="B1193" s="1">
        <v>15</v>
      </c>
      <c r="C1193" s="1">
        <v>411</v>
      </c>
      <c r="D1193" s="1" t="s">
        <v>1794</v>
      </c>
      <c r="E1193" s="1" t="s">
        <v>1795</v>
      </c>
      <c r="F1193" s="8">
        <v>2</v>
      </c>
      <c r="G1193" s="9">
        <v>2</v>
      </c>
      <c r="H1193" s="1" t="s">
        <v>3254</v>
      </c>
      <c r="I1193" s="10">
        <v>-0.54229998599999996</v>
      </c>
      <c r="J1193" s="10">
        <v>0.112999998</v>
      </c>
      <c r="K1193" s="10">
        <v>0.81599998500000004</v>
      </c>
      <c r="L1193" s="10">
        <v>7.1000002000000006E-2</v>
      </c>
      <c r="M1193" s="1" t="s">
        <v>3255</v>
      </c>
      <c r="N1193" s="1" t="s">
        <v>5431</v>
      </c>
      <c r="AM1193" s="10" t="e">
        <f>IF(F1193&lt;&gt;0,#REF!,0)</f>
        <v>#REF!</v>
      </c>
    </row>
    <row r="1194" spans="1:39" x14ac:dyDescent="0.25">
      <c r="A1194" s="1" t="s">
        <v>1791</v>
      </c>
      <c r="B1194" s="1">
        <v>10</v>
      </c>
      <c r="C1194" s="1">
        <v>200</v>
      </c>
      <c r="D1194" s="1" t="s">
        <v>1796</v>
      </c>
      <c r="E1194" s="1" t="s">
        <v>1797</v>
      </c>
      <c r="F1194" s="8">
        <v>2</v>
      </c>
      <c r="G1194" s="9">
        <v>2</v>
      </c>
      <c r="H1194" s="1" t="s">
        <v>3254</v>
      </c>
      <c r="I1194" s="10">
        <v>0.68080002100000003</v>
      </c>
      <c r="J1194" s="10">
        <v>0</v>
      </c>
      <c r="K1194" s="10">
        <v>0.81699997199999996</v>
      </c>
      <c r="L1194" s="10">
        <v>0.182999998</v>
      </c>
      <c r="M1194" s="1" t="s">
        <v>3260</v>
      </c>
      <c r="N1194" s="1" t="s">
        <v>5432</v>
      </c>
      <c r="AM1194" s="10" t="e">
        <f>IF(F1194&lt;&gt;0,#REF!,0)</f>
        <v>#REF!</v>
      </c>
    </row>
    <row r="1195" spans="1:39" x14ac:dyDescent="0.25">
      <c r="A1195" s="1" t="s">
        <v>1791</v>
      </c>
      <c r="B1195" s="1">
        <v>10</v>
      </c>
      <c r="C1195" s="1">
        <v>199</v>
      </c>
      <c r="D1195" s="1" t="s">
        <v>1798</v>
      </c>
      <c r="E1195" s="1" t="s">
        <v>1799</v>
      </c>
      <c r="F1195" s="8">
        <v>2</v>
      </c>
      <c r="G1195" s="9">
        <v>2</v>
      </c>
      <c r="H1195" s="1" t="s">
        <v>3950</v>
      </c>
      <c r="I1195" s="10">
        <v>-0.38179999599999997</v>
      </c>
      <c r="J1195" s="10">
        <v>0.17000000200000001</v>
      </c>
      <c r="K1195" s="10">
        <v>0.734000027</v>
      </c>
      <c r="L1195" s="10">
        <v>9.6000001000000001E-2</v>
      </c>
      <c r="M1195" s="1" t="s">
        <v>3260</v>
      </c>
      <c r="N1195" s="1" t="s">
        <v>5433</v>
      </c>
      <c r="AM1195" s="10" t="e">
        <f>IF(F1195&lt;&gt;0,#REF!,0)</f>
        <v>#REF!</v>
      </c>
    </row>
    <row r="1196" spans="1:39" x14ac:dyDescent="0.25">
      <c r="A1196" s="1" t="s">
        <v>1791</v>
      </c>
      <c r="B1196" s="1">
        <v>13</v>
      </c>
      <c r="C1196" s="1">
        <v>354</v>
      </c>
      <c r="D1196" s="1" t="s">
        <v>5434</v>
      </c>
      <c r="E1196" s="1" t="s">
        <v>5435</v>
      </c>
      <c r="F1196" s="8">
        <v>2</v>
      </c>
      <c r="G1196" s="9">
        <v>2</v>
      </c>
      <c r="H1196" s="1" t="s">
        <v>3254</v>
      </c>
      <c r="I1196" s="10">
        <v>5.1600001999999999E-2</v>
      </c>
      <c r="J1196" s="10">
        <v>6.8000004000000003E-2</v>
      </c>
      <c r="K1196" s="10">
        <v>0.84200000799999997</v>
      </c>
      <c r="L1196" s="10">
        <v>9.0000003999999995E-2</v>
      </c>
      <c r="M1196" s="1" t="s">
        <v>3260</v>
      </c>
      <c r="N1196" s="1" t="s">
        <v>5436</v>
      </c>
      <c r="AM1196" s="10" t="e">
        <f>IF(F1196&lt;&gt;0,#REF!,0)</f>
        <v>#REF!</v>
      </c>
    </row>
    <row r="1197" spans="1:39" x14ac:dyDescent="0.25">
      <c r="A1197" s="1" t="s">
        <v>1791</v>
      </c>
      <c r="B1197" s="1">
        <v>13</v>
      </c>
      <c r="C1197" s="1">
        <v>353</v>
      </c>
      <c r="D1197" s="1" t="s">
        <v>1804</v>
      </c>
      <c r="E1197" s="1" t="s">
        <v>1805</v>
      </c>
      <c r="F1197" s="8">
        <v>2</v>
      </c>
      <c r="G1197" s="9">
        <v>2</v>
      </c>
      <c r="H1197" s="1" t="s">
        <v>3254</v>
      </c>
      <c r="I1197" s="10">
        <v>0.128000006</v>
      </c>
      <c r="J1197" s="10">
        <v>7.6999999999999999E-2</v>
      </c>
      <c r="K1197" s="10">
        <v>0.81400001</v>
      </c>
      <c r="L1197" s="10">
        <v>0.108999997</v>
      </c>
      <c r="M1197" s="1" t="s">
        <v>3260</v>
      </c>
      <c r="N1197" s="1" t="s">
        <v>5437</v>
      </c>
      <c r="AM1197" s="10" t="e">
        <f>IF(F1197&lt;&gt;0,#REF!,0)</f>
        <v>#REF!</v>
      </c>
    </row>
    <row r="1198" spans="1:39" x14ac:dyDescent="0.25">
      <c r="A1198" s="1" t="s">
        <v>1813</v>
      </c>
      <c r="B1198" s="1">
        <v>25</v>
      </c>
      <c r="C1198" s="1">
        <v>697</v>
      </c>
      <c r="D1198" s="1" t="s">
        <v>1814</v>
      </c>
      <c r="E1198" s="1" t="s">
        <v>1815</v>
      </c>
      <c r="F1198" s="8">
        <v>2</v>
      </c>
      <c r="G1198" s="9">
        <v>2</v>
      </c>
      <c r="H1198" s="1" t="s">
        <v>3254</v>
      </c>
      <c r="I1198" s="10">
        <v>0.45879998799999999</v>
      </c>
      <c r="J1198" s="10">
        <v>5.0000001000000002E-2</v>
      </c>
      <c r="K1198" s="10">
        <v>0.83300000399999996</v>
      </c>
      <c r="L1198" s="10">
        <v>0.11599999699999999</v>
      </c>
      <c r="M1198" s="1" t="s">
        <v>3255</v>
      </c>
      <c r="N1198" s="1" t="s">
        <v>5438</v>
      </c>
      <c r="AM1198" s="10" t="e">
        <f>IF(F1198&lt;&gt;0,#REF!,0)</f>
        <v>#REF!</v>
      </c>
    </row>
    <row r="1199" spans="1:39" x14ac:dyDescent="0.25">
      <c r="A1199" s="1" t="s">
        <v>1813</v>
      </c>
      <c r="B1199" s="1">
        <v>25</v>
      </c>
      <c r="C1199" s="1">
        <v>714</v>
      </c>
      <c r="D1199" s="1" t="s">
        <v>1826</v>
      </c>
      <c r="E1199" s="1" t="s">
        <v>1827</v>
      </c>
      <c r="F1199" s="8">
        <v>2</v>
      </c>
      <c r="G1199" s="9">
        <v>2</v>
      </c>
      <c r="H1199" s="1" t="s">
        <v>3254</v>
      </c>
      <c r="I1199" s="10">
        <v>0.74040001600000005</v>
      </c>
      <c r="J1199" s="10">
        <v>3.7999999E-2</v>
      </c>
      <c r="K1199" s="10">
        <v>0.799000025</v>
      </c>
      <c r="L1199" s="10">
        <v>0.163000003</v>
      </c>
      <c r="M1199" s="1" t="s">
        <v>3260</v>
      </c>
      <c r="N1199" s="1" t="s">
        <v>5439</v>
      </c>
      <c r="AM1199" s="10" t="e">
        <f>IF(F1199&lt;&gt;0,#REF!,0)</f>
        <v>#REF!</v>
      </c>
    </row>
    <row r="1200" spans="1:39" x14ac:dyDescent="0.25">
      <c r="A1200" s="1" t="s">
        <v>1813</v>
      </c>
      <c r="B1200" s="1">
        <v>20</v>
      </c>
      <c r="C1200" s="1">
        <v>542</v>
      </c>
      <c r="D1200" s="1" t="s">
        <v>1830</v>
      </c>
      <c r="E1200" s="1" t="s">
        <v>1831</v>
      </c>
      <c r="F1200" s="8">
        <v>2</v>
      </c>
      <c r="G1200" s="9">
        <v>2</v>
      </c>
      <c r="H1200" s="1" t="s">
        <v>3950</v>
      </c>
      <c r="I1200" s="10">
        <v>2.5800000999999999E-2</v>
      </c>
      <c r="J1200" s="10">
        <v>5.7000000000000002E-2</v>
      </c>
      <c r="K1200" s="10">
        <v>0.883000016</v>
      </c>
      <c r="L1200" s="10">
        <v>5.9999998999999998E-2</v>
      </c>
      <c r="M1200" s="1" t="s">
        <v>3260</v>
      </c>
      <c r="N1200" s="1" t="s">
        <v>5440</v>
      </c>
      <c r="AM1200" s="10" t="e">
        <f>IF(F1200&lt;&gt;0,#REF!,0)</f>
        <v>#REF!</v>
      </c>
    </row>
    <row r="1201" spans="1:39" x14ac:dyDescent="0.25">
      <c r="A1201" s="1" t="s">
        <v>1813</v>
      </c>
      <c r="B1201" s="1">
        <v>19</v>
      </c>
      <c r="C1201" s="1">
        <v>500</v>
      </c>
      <c r="D1201" s="1" t="s">
        <v>1832</v>
      </c>
      <c r="E1201" s="1" t="s">
        <v>1833</v>
      </c>
      <c r="F1201" s="8">
        <v>2</v>
      </c>
      <c r="G1201" s="9">
        <v>2</v>
      </c>
      <c r="H1201" s="1" t="s">
        <v>3254</v>
      </c>
      <c r="I1201" s="10">
        <v>2.5800000999999999E-2</v>
      </c>
      <c r="J1201" s="10">
        <v>5.0999998999999997E-2</v>
      </c>
      <c r="K1201" s="10">
        <v>0.896000028</v>
      </c>
      <c r="L1201" s="10">
        <v>5.2999998999999999E-2</v>
      </c>
      <c r="M1201" s="1" t="s">
        <v>3255</v>
      </c>
      <c r="N1201" s="1" t="s">
        <v>5441</v>
      </c>
      <c r="AM1201" s="10" t="e">
        <f>IF(F1201&lt;&gt;0,#REF!,0)</f>
        <v>#REF!</v>
      </c>
    </row>
    <row r="1202" spans="1:39" x14ac:dyDescent="0.25">
      <c r="A1202" s="1" t="s">
        <v>1813</v>
      </c>
      <c r="B1202" s="1">
        <v>17</v>
      </c>
      <c r="C1202" s="1">
        <v>480</v>
      </c>
      <c r="D1202" s="1" t="s">
        <v>1840</v>
      </c>
      <c r="E1202" s="1" t="s">
        <v>1841</v>
      </c>
      <c r="F1202" s="8">
        <v>2</v>
      </c>
      <c r="G1202" s="9">
        <v>2</v>
      </c>
      <c r="H1202" s="1" t="s">
        <v>3950</v>
      </c>
      <c r="I1202" s="10">
        <v>0.36120000499999999</v>
      </c>
      <c r="J1202" s="10">
        <v>0</v>
      </c>
      <c r="K1202" s="10">
        <v>0.88400000300000003</v>
      </c>
      <c r="L1202" s="10">
        <v>0.11599999699999999</v>
      </c>
      <c r="M1202" s="1" t="s">
        <v>3255</v>
      </c>
      <c r="N1202" s="1" t="s">
        <v>5442</v>
      </c>
      <c r="AM1202" s="10" t="e">
        <f>IF(F1202&lt;&gt;0,#REF!,0)</f>
        <v>#REF!</v>
      </c>
    </row>
    <row r="1203" spans="1:39" x14ac:dyDescent="0.25">
      <c r="A1203" s="1" t="s">
        <v>1813</v>
      </c>
      <c r="B1203" s="1">
        <v>10</v>
      </c>
      <c r="C1203" s="1">
        <v>217</v>
      </c>
      <c r="D1203" s="1" t="s">
        <v>5443</v>
      </c>
      <c r="E1203" s="1" t="s">
        <v>5444</v>
      </c>
      <c r="F1203" s="8">
        <v>2</v>
      </c>
      <c r="G1203" s="9">
        <v>2</v>
      </c>
      <c r="H1203" s="1" t="s">
        <v>3254</v>
      </c>
      <c r="I1203" s="10">
        <v>-0.200599998</v>
      </c>
      <c r="J1203" s="10">
        <v>6.4000003E-2</v>
      </c>
      <c r="K1203" s="10">
        <v>0.896000028</v>
      </c>
      <c r="L1203" s="10">
        <v>4.1000001000000001E-2</v>
      </c>
      <c r="M1203" s="1" t="s">
        <v>3255</v>
      </c>
      <c r="N1203" s="1" t="s">
        <v>5445</v>
      </c>
      <c r="AM1203" s="10" t="e">
        <f>IF(F1203&lt;&gt;0,#REF!,0)</f>
        <v>#REF!</v>
      </c>
    </row>
    <row r="1204" spans="1:39" x14ac:dyDescent="0.25">
      <c r="A1204" s="1" t="s">
        <v>1813</v>
      </c>
      <c r="B1204" s="1">
        <v>16</v>
      </c>
      <c r="C1204" s="1">
        <v>441</v>
      </c>
      <c r="D1204" s="1" t="s">
        <v>1848</v>
      </c>
      <c r="E1204" s="1" t="s">
        <v>1849</v>
      </c>
      <c r="F1204" s="8">
        <v>2</v>
      </c>
      <c r="G1204" s="9">
        <v>2</v>
      </c>
      <c r="H1204" s="1" t="s">
        <v>3950</v>
      </c>
      <c r="I1204" s="10">
        <v>-0.29600000399999998</v>
      </c>
      <c r="J1204" s="10">
        <v>8.3999999000000006E-2</v>
      </c>
      <c r="K1204" s="10">
        <v>0.916000009</v>
      </c>
      <c r="L1204" s="10">
        <v>0</v>
      </c>
      <c r="M1204" s="1" t="s">
        <v>3255</v>
      </c>
      <c r="N1204" s="1" t="s">
        <v>5446</v>
      </c>
      <c r="AM1204" s="10" t="e">
        <f>IF(F1204&lt;&gt;0,#REF!,0)</f>
        <v>#REF!</v>
      </c>
    </row>
    <row r="1205" spans="1:39" x14ac:dyDescent="0.25">
      <c r="A1205" s="1" t="s">
        <v>1813</v>
      </c>
      <c r="B1205" s="1">
        <v>17</v>
      </c>
      <c r="C1205" s="1">
        <v>483</v>
      </c>
      <c r="D1205" s="1" t="s">
        <v>1850</v>
      </c>
      <c r="E1205" s="1" t="s">
        <v>1851</v>
      </c>
      <c r="F1205" s="8">
        <v>2</v>
      </c>
      <c r="G1205" s="9">
        <v>2</v>
      </c>
      <c r="H1205" s="1" t="s">
        <v>3254</v>
      </c>
      <c r="I1205" s="10">
        <v>0.74809998300000002</v>
      </c>
      <c r="J1205" s="10">
        <v>0</v>
      </c>
      <c r="K1205" s="10">
        <v>0.83799999999999997</v>
      </c>
      <c r="L1205" s="10">
        <v>0.16200000000000001</v>
      </c>
      <c r="M1205" s="1" t="s">
        <v>3260</v>
      </c>
      <c r="N1205" s="1" t="s">
        <v>5447</v>
      </c>
      <c r="AM1205" s="10" t="e">
        <f>IF(F1205&lt;&gt;0,#REF!,0)</f>
        <v>#REF!</v>
      </c>
    </row>
    <row r="1206" spans="1:39" s="11" customFormat="1" x14ac:dyDescent="0.25">
      <c r="A1206" s="1" t="s">
        <v>1813</v>
      </c>
      <c r="B1206" s="1">
        <v>32</v>
      </c>
      <c r="C1206" s="1">
        <v>883</v>
      </c>
      <c r="D1206" s="1" t="s">
        <v>1862</v>
      </c>
      <c r="E1206" s="1" t="s">
        <v>1863</v>
      </c>
      <c r="F1206" s="8">
        <v>2</v>
      </c>
      <c r="G1206" s="9">
        <v>2</v>
      </c>
      <c r="H1206" s="1" t="s">
        <v>3950</v>
      </c>
      <c r="I1206" s="10">
        <v>0</v>
      </c>
      <c r="J1206" s="10">
        <v>0</v>
      </c>
      <c r="K1206" s="10">
        <v>1</v>
      </c>
      <c r="L1206" s="10">
        <v>0</v>
      </c>
      <c r="M1206" s="1" t="s">
        <v>3255</v>
      </c>
      <c r="N1206" s="1" t="s">
        <v>5448</v>
      </c>
      <c r="AM1206" s="10" t="e">
        <f>IF(F1206&lt;&gt;0,#REF!,0)</f>
        <v>#REF!</v>
      </c>
    </row>
    <row r="1207" spans="1:39" x14ac:dyDescent="0.25">
      <c r="A1207" s="1" t="s">
        <v>1813</v>
      </c>
      <c r="B1207" s="1">
        <v>21</v>
      </c>
      <c r="C1207" s="1">
        <v>586</v>
      </c>
      <c r="D1207" s="1" t="s">
        <v>1882</v>
      </c>
      <c r="E1207" s="1" t="s">
        <v>1883</v>
      </c>
      <c r="F1207" s="8">
        <v>2</v>
      </c>
      <c r="G1207" s="9">
        <v>2</v>
      </c>
      <c r="H1207" s="1" t="s">
        <v>3254</v>
      </c>
      <c r="I1207" s="10">
        <v>0.74809998300000002</v>
      </c>
      <c r="J1207" s="10">
        <v>0</v>
      </c>
      <c r="K1207" s="10">
        <v>0.81999999300000004</v>
      </c>
      <c r="L1207" s="10">
        <v>0.18000000699999999</v>
      </c>
      <c r="M1207" s="1" t="s">
        <v>3255</v>
      </c>
      <c r="N1207" s="1" t="s">
        <v>5449</v>
      </c>
      <c r="AM1207" s="10" t="e">
        <f>IF(F1207&lt;&gt;0,#REF!,0)</f>
        <v>#REF!</v>
      </c>
    </row>
    <row r="1208" spans="1:39" x14ac:dyDescent="0.25">
      <c r="A1208" s="1" t="s">
        <v>1813</v>
      </c>
      <c r="B1208" s="1">
        <v>17</v>
      </c>
      <c r="C1208" s="1">
        <v>478</v>
      </c>
      <c r="D1208" s="1" t="s">
        <v>1884</v>
      </c>
      <c r="E1208" s="1" t="s">
        <v>1885</v>
      </c>
      <c r="F1208" s="8">
        <v>2</v>
      </c>
      <c r="G1208" s="9">
        <v>2</v>
      </c>
      <c r="H1208" s="1" t="s">
        <v>3254</v>
      </c>
      <c r="I1208" s="10">
        <v>0.83600002500000004</v>
      </c>
      <c r="J1208" s="10">
        <v>0</v>
      </c>
      <c r="K1208" s="10">
        <v>0.66900002999999997</v>
      </c>
      <c r="L1208" s="10">
        <v>0.33100000000000002</v>
      </c>
      <c r="M1208" s="1" t="s">
        <v>3260</v>
      </c>
      <c r="N1208" s="1" t="s">
        <v>5450</v>
      </c>
      <c r="AM1208" s="10" t="e">
        <f>IF(F1208&lt;&gt;0,#REF!,0)</f>
        <v>#REF!</v>
      </c>
    </row>
    <row r="1209" spans="1:39" x14ac:dyDescent="0.25">
      <c r="A1209" s="1" t="s">
        <v>1813</v>
      </c>
      <c r="B1209" s="1">
        <v>14</v>
      </c>
      <c r="C1209" s="1">
        <v>349</v>
      </c>
      <c r="D1209" s="1" t="s">
        <v>1888</v>
      </c>
      <c r="E1209" s="1" t="s">
        <v>1889</v>
      </c>
      <c r="F1209" s="8">
        <v>2</v>
      </c>
      <c r="G1209" s="9">
        <v>2</v>
      </c>
      <c r="H1209" s="1" t="s">
        <v>3254</v>
      </c>
      <c r="I1209" s="10">
        <v>0</v>
      </c>
      <c r="J1209" s="10">
        <v>0</v>
      </c>
      <c r="K1209" s="10">
        <v>1</v>
      </c>
      <c r="L1209" s="10">
        <v>0</v>
      </c>
      <c r="M1209" s="1" t="s">
        <v>3255</v>
      </c>
      <c r="N1209" s="1" t="s">
        <v>5451</v>
      </c>
      <c r="AM1209" s="10" t="e">
        <f>IF(F1209&lt;&gt;0,#REF!,0)</f>
        <v>#REF!</v>
      </c>
    </row>
    <row r="1210" spans="1:39" x14ac:dyDescent="0.25">
      <c r="A1210" s="1" t="s">
        <v>1813</v>
      </c>
      <c r="B1210" s="1">
        <v>21</v>
      </c>
      <c r="C1210" s="1">
        <v>570</v>
      </c>
      <c r="D1210" s="1" t="s">
        <v>1902</v>
      </c>
      <c r="E1210" s="1" t="s">
        <v>1903</v>
      </c>
      <c r="F1210" s="8">
        <v>2</v>
      </c>
      <c r="G1210" s="9">
        <v>2</v>
      </c>
      <c r="H1210" s="1" t="s">
        <v>3950</v>
      </c>
      <c r="I1210" s="10">
        <v>0.20229999700000001</v>
      </c>
      <c r="J1210" s="10">
        <v>4.8999999000000002E-2</v>
      </c>
      <c r="K1210" s="10">
        <v>0.87699997399999996</v>
      </c>
      <c r="L1210" s="10">
        <v>7.5000002999999996E-2</v>
      </c>
      <c r="M1210" s="1" t="s">
        <v>3260</v>
      </c>
      <c r="N1210" s="1" t="s">
        <v>5452</v>
      </c>
      <c r="AM1210" s="10" t="e">
        <f>IF(F1210&lt;&gt;0,#REF!,0)</f>
        <v>#REF!</v>
      </c>
    </row>
    <row r="1211" spans="1:39" x14ac:dyDescent="0.25">
      <c r="A1211" s="1" t="s">
        <v>1813</v>
      </c>
      <c r="B1211" s="1">
        <v>25</v>
      </c>
      <c r="C1211" s="1">
        <v>721</v>
      </c>
      <c r="D1211" s="1" t="s">
        <v>1906</v>
      </c>
      <c r="E1211" s="1" t="s">
        <v>1907</v>
      </c>
      <c r="F1211" s="8">
        <v>2</v>
      </c>
      <c r="G1211" s="9">
        <v>2</v>
      </c>
      <c r="H1211" s="1" t="s">
        <v>3254</v>
      </c>
      <c r="I1211" s="10">
        <v>0</v>
      </c>
      <c r="J1211" s="10">
        <v>0</v>
      </c>
      <c r="K1211" s="10">
        <v>1</v>
      </c>
      <c r="L1211" s="10">
        <v>0</v>
      </c>
      <c r="M1211" s="1" t="s">
        <v>3255</v>
      </c>
      <c r="N1211" s="1" t="s">
        <v>5453</v>
      </c>
      <c r="AM1211" s="10" t="e">
        <f>IF(F1211&lt;&gt;0,#REF!,0)</f>
        <v>#REF!</v>
      </c>
    </row>
    <row r="1212" spans="1:39" x14ac:dyDescent="0.25">
      <c r="A1212" s="1" t="s">
        <v>1813</v>
      </c>
      <c r="B1212" s="1">
        <v>7</v>
      </c>
      <c r="C1212" s="1">
        <v>119</v>
      </c>
      <c r="D1212" s="1" t="s">
        <v>5454</v>
      </c>
      <c r="E1212" s="1" t="s">
        <v>5455</v>
      </c>
      <c r="F1212" s="8">
        <v>2</v>
      </c>
      <c r="G1212" s="9">
        <v>2</v>
      </c>
      <c r="H1212" s="1" t="s">
        <v>3254</v>
      </c>
      <c r="I1212" s="10">
        <v>0</v>
      </c>
      <c r="J1212" s="10">
        <v>0</v>
      </c>
      <c r="K1212" s="10">
        <v>1</v>
      </c>
      <c r="L1212" s="10">
        <v>0</v>
      </c>
      <c r="M1212" s="1" t="s">
        <v>3255</v>
      </c>
      <c r="N1212" s="1" t="s">
        <v>5456</v>
      </c>
      <c r="AM1212" s="10" t="e">
        <f>IF(F1212&lt;&gt;0,#REF!,0)</f>
        <v>#REF!</v>
      </c>
    </row>
    <row r="1213" spans="1:39" x14ac:dyDescent="0.25">
      <c r="A1213" s="1" t="s">
        <v>1813</v>
      </c>
      <c r="B1213" s="1">
        <v>8</v>
      </c>
      <c r="C1213" s="1">
        <v>173</v>
      </c>
      <c r="D1213" s="1" t="s">
        <v>1928</v>
      </c>
      <c r="E1213" s="1" t="s">
        <v>1929</v>
      </c>
      <c r="F1213" s="8">
        <v>2</v>
      </c>
      <c r="G1213" s="9">
        <v>2</v>
      </c>
      <c r="H1213" s="1" t="s">
        <v>3950</v>
      </c>
      <c r="I1213" s="10">
        <v>-0.27320000500000002</v>
      </c>
      <c r="J1213" s="10">
        <v>6.3000001E-2</v>
      </c>
      <c r="K1213" s="10">
        <v>0.93699997700000004</v>
      </c>
      <c r="L1213" s="10">
        <v>0</v>
      </c>
      <c r="M1213" s="1" t="s">
        <v>3260</v>
      </c>
      <c r="N1213" s="1" t="s">
        <v>5457</v>
      </c>
      <c r="AM1213" s="10" t="e">
        <f>IF(F1213&lt;&gt;0,#REF!,0)</f>
        <v>#REF!</v>
      </c>
    </row>
    <row r="1214" spans="1:39" x14ac:dyDescent="0.25">
      <c r="A1214" s="1" t="s">
        <v>1813</v>
      </c>
      <c r="B1214" s="1">
        <v>12</v>
      </c>
      <c r="C1214" s="1">
        <v>276</v>
      </c>
      <c r="D1214" s="1" t="s">
        <v>1950</v>
      </c>
      <c r="E1214" s="1" t="s">
        <v>1951</v>
      </c>
      <c r="F1214" s="8">
        <v>2</v>
      </c>
      <c r="G1214" s="9">
        <v>2</v>
      </c>
      <c r="H1214" s="1" t="s">
        <v>3254</v>
      </c>
      <c r="I1214" s="10">
        <v>0.59270000499999997</v>
      </c>
      <c r="J1214" s="10">
        <v>2.1000000000000001E-2</v>
      </c>
      <c r="K1214" s="10">
        <v>0.90200000999999996</v>
      </c>
      <c r="L1214" s="10">
        <v>7.6999999999999999E-2</v>
      </c>
      <c r="M1214" s="1" t="s">
        <v>3255</v>
      </c>
      <c r="N1214" s="1" t="s">
        <v>5458</v>
      </c>
      <c r="AM1214" s="10" t="e">
        <f>IF(F1214&lt;&gt;0,#REF!,0)</f>
        <v>#REF!</v>
      </c>
    </row>
    <row r="1215" spans="1:39" x14ac:dyDescent="0.25">
      <c r="A1215" s="1" t="s">
        <v>1952</v>
      </c>
      <c r="B1215" s="1">
        <v>22</v>
      </c>
      <c r="C1215" s="1">
        <v>700</v>
      </c>
      <c r="D1215" s="1" t="s">
        <v>1955</v>
      </c>
      <c r="E1215" s="1" t="s">
        <v>1956</v>
      </c>
      <c r="F1215" s="8">
        <v>2</v>
      </c>
      <c r="G1215" s="9">
        <v>2</v>
      </c>
      <c r="H1215" s="1" t="s">
        <v>3254</v>
      </c>
      <c r="I1215" s="10">
        <v>0.65969997599999997</v>
      </c>
      <c r="J1215" s="10">
        <v>7.2999998999999996E-2</v>
      </c>
      <c r="K1215" s="10">
        <v>0.67900002000000004</v>
      </c>
      <c r="L1215" s="10">
        <v>0.246999994</v>
      </c>
      <c r="M1215" s="1" t="s">
        <v>3304</v>
      </c>
      <c r="N1215" s="1" t="s">
        <v>5459</v>
      </c>
      <c r="AM1215" s="10" t="e">
        <f>IF(F1215&lt;&gt;0,#REF!,0)</f>
        <v>#REF!</v>
      </c>
    </row>
    <row r="1216" spans="1:39" x14ac:dyDescent="0.25">
      <c r="A1216" s="1" t="s">
        <v>1952</v>
      </c>
      <c r="B1216" s="1">
        <v>22</v>
      </c>
      <c r="C1216" s="1">
        <v>681</v>
      </c>
      <c r="D1216" s="1" t="s">
        <v>1959</v>
      </c>
      <c r="E1216" s="1" t="s">
        <v>1960</v>
      </c>
      <c r="F1216" s="8">
        <v>2</v>
      </c>
      <c r="G1216" s="9">
        <v>2</v>
      </c>
      <c r="H1216" s="1" t="s">
        <v>3950</v>
      </c>
      <c r="I1216" s="10">
        <v>0.29600000399999998</v>
      </c>
      <c r="J1216" s="10">
        <v>0.10299999999999999</v>
      </c>
      <c r="K1216" s="10">
        <v>0.75300002099999996</v>
      </c>
      <c r="L1216" s="10">
        <v>0.14399999399999999</v>
      </c>
      <c r="M1216" s="1" t="s">
        <v>3255</v>
      </c>
      <c r="N1216" s="1" t="s">
        <v>5460</v>
      </c>
      <c r="AM1216" s="10" t="e">
        <f>IF(F1216&lt;&gt;0,#REF!,0)</f>
        <v>#REF!</v>
      </c>
    </row>
    <row r="1217" spans="1:39" x14ac:dyDescent="0.25">
      <c r="A1217" s="1" t="s">
        <v>1968</v>
      </c>
      <c r="B1217" s="1">
        <v>5</v>
      </c>
      <c r="C1217" s="1">
        <v>87</v>
      </c>
      <c r="D1217" s="1" t="s">
        <v>1981</v>
      </c>
      <c r="E1217" s="1" t="s">
        <v>1982</v>
      </c>
      <c r="F1217" s="8">
        <v>2</v>
      </c>
      <c r="G1217" s="9">
        <v>2</v>
      </c>
      <c r="H1217" s="1" t="s">
        <v>3254</v>
      </c>
      <c r="I1217" s="10">
        <v>-0.28459999000000002</v>
      </c>
      <c r="J1217" s="10">
        <v>8.3999999000000006E-2</v>
      </c>
      <c r="K1217" s="10">
        <v>0.866999984</v>
      </c>
      <c r="L1217" s="10">
        <v>4.8999999000000002E-2</v>
      </c>
      <c r="M1217" s="1" t="s">
        <v>3255</v>
      </c>
      <c r="N1217" s="1" t="s">
        <v>5461</v>
      </c>
      <c r="AM1217" s="10" t="e">
        <f>IF(F1217&lt;&gt;0,#REF!,0)</f>
        <v>#REF!</v>
      </c>
    </row>
    <row r="1218" spans="1:39" x14ac:dyDescent="0.25">
      <c r="A1218" s="1" t="s">
        <v>1968</v>
      </c>
      <c r="B1218" s="1">
        <v>6</v>
      </c>
      <c r="C1218" s="1">
        <v>91</v>
      </c>
      <c r="D1218" s="1" t="s">
        <v>5462</v>
      </c>
      <c r="E1218" s="1" t="s">
        <v>5463</v>
      </c>
      <c r="F1218" s="8">
        <v>2</v>
      </c>
      <c r="G1218" s="9">
        <v>2</v>
      </c>
      <c r="H1218" s="1" t="s">
        <v>3254</v>
      </c>
      <c r="I1218" s="10">
        <v>-0.29600000399999998</v>
      </c>
      <c r="J1218" s="10">
        <v>5.0000001000000002E-2</v>
      </c>
      <c r="K1218" s="10">
        <v>0.94999998799999996</v>
      </c>
      <c r="L1218" s="10">
        <v>0</v>
      </c>
      <c r="M1218" s="1" t="s">
        <v>3255</v>
      </c>
      <c r="N1218" s="1" t="s">
        <v>5464</v>
      </c>
      <c r="AM1218" s="10" t="e">
        <f>IF(F1218&lt;&gt;0,#REF!,0)</f>
        <v>#REF!</v>
      </c>
    </row>
    <row r="1219" spans="1:39" x14ac:dyDescent="0.25">
      <c r="A1219" s="1" t="s">
        <v>1987</v>
      </c>
      <c r="B1219" s="1">
        <v>5</v>
      </c>
      <c r="C1219" s="1">
        <v>67</v>
      </c>
      <c r="D1219" s="1" t="s">
        <v>1992</v>
      </c>
      <c r="E1219" s="1" t="s">
        <v>1993</v>
      </c>
      <c r="F1219" s="8">
        <v>2</v>
      </c>
      <c r="G1219" s="9">
        <v>2</v>
      </c>
      <c r="H1219" s="1" t="s">
        <v>3950</v>
      </c>
      <c r="I1219" s="10">
        <v>0.853200018</v>
      </c>
      <c r="J1219" s="10">
        <v>6.1999999E-2</v>
      </c>
      <c r="K1219" s="10">
        <v>0.633000016</v>
      </c>
      <c r="L1219" s="10">
        <v>0.30500000700000002</v>
      </c>
      <c r="M1219" s="1" t="s">
        <v>3255</v>
      </c>
      <c r="N1219" s="1" t="s">
        <v>5465</v>
      </c>
      <c r="AM1219" s="10" t="e">
        <f>IF(F1219&lt;&gt;0,#REF!,0)</f>
        <v>#REF!</v>
      </c>
    </row>
    <row r="1220" spans="1:39" x14ac:dyDescent="0.25">
      <c r="A1220" s="1" t="s">
        <v>1987</v>
      </c>
      <c r="B1220" s="1">
        <v>11</v>
      </c>
      <c r="C1220" s="1">
        <v>246</v>
      </c>
      <c r="D1220" s="1" t="s">
        <v>5466</v>
      </c>
      <c r="E1220" s="1" t="s">
        <v>5467</v>
      </c>
      <c r="F1220" s="8">
        <v>2</v>
      </c>
      <c r="G1220" s="9">
        <v>2</v>
      </c>
      <c r="H1220" s="1" t="s">
        <v>3254</v>
      </c>
      <c r="I1220" s="10">
        <v>0.65479999799999999</v>
      </c>
      <c r="J1220" s="10">
        <v>0</v>
      </c>
      <c r="K1220" s="10">
        <v>0.87000000499999997</v>
      </c>
      <c r="L1220" s="10">
        <v>0.12999999500000001</v>
      </c>
      <c r="M1220" s="1" t="s">
        <v>3260</v>
      </c>
      <c r="N1220" s="1" t="s">
        <v>5468</v>
      </c>
      <c r="AM1220" s="10" t="e">
        <f>IF(F1220&lt;&gt;0,#REF!,0)</f>
        <v>#REF!</v>
      </c>
    </row>
    <row r="1221" spans="1:39" x14ac:dyDescent="0.25">
      <c r="A1221" s="1" t="s">
        <v>1987</v>
      </c>
      <c r="B1221" s="1">
        <v>10</v>
      </c>
      <c r="C1221" s="1">
        <v>215</v>
      </c>
      <c r="D1221" s="1" t="s">
        <v>5469</v>
      </c>
      <c r="E1221" s="1" t="s">
        <v>5470</v>
      </c>
      <c r="F1221" s="8">
        <v>2</v>
      </c>
      <c r="G1221" s="9">
        <v>2</v>
      </c>
      <c r="H1221" s="1" t="s">
        <v>3254</v>
      </c>
      <c r="I1221" s="10">
        <v>0.59039998100000002</v>
      </c>
      <c r="J1221" s="10">
        <v>5.8999999999999997E-2</v>
      </c>
      <c r="K1221" s="10">
        <v>0.825999975</v>
      </c>
      <c r="L1221" s="10">
        <v>0.115000002</v>
      </c>
      <c r="M1221" s="1" t="s">
        <v>3304</v>
      </c>
      <c r="N1221" s="1" t="s">
        <v>5471</v>
      </c>
      <c r="AM1221" s="10" t="e">
        <f>IF(F1221&lt;&gt;0,#REF!,0)</f>
        <v>#REF!</v>
      </c>
    </row>
    <row r="1222" spans="1:39" x14ac:dyDescent="0.25">
      <c r="A1222" s="1" t="s">
        <v>1987</v>
      </c>
      <c r="B1222" s="1">
        <v>4</v>
      </c>
      <c r="C1222" s="1">
        <v>35</v>
      </c>
      <c r="D1222" s="1" t="s">
        <v>2064</v>
      </c>
      <c r="E1222" s="1" t="s">
        <v>2065</v>
      </c>
      <c r="F1222" s="8">
        <v>2</v>
      </c>
      <c r="G1222" s="9">
        <v>2</v>
      </c>
      <c r="H1222" s="1" t="s">
        <v>3950</v>
      </c>
      <c r="I1222" s="10">
        <v>0.177900001</v>
      </c>
      <c r="J1222" s="10">
        <v>0</v>
      </c>
      <c r="K1222" s="10">
        <v>0.92199999099999996</v>
      </c>
      <c r="L1222" s="10">
        <v>7.8000001999999999E-2</v>
      </c>
      <c r="M1222" s="1" t="s">
        <v>3304</v>
      </c>
      <c r="N1222" s="1" t="s">
        <v>5472</v>
      </c>
      <c r="AM1222" s="10" t="e">
        <f>IF(F1222&lt;&gt;0,#REF!,0)</f>
        <v>#REF!</v>
      </c>
    </row>
    <row r="1223" spans="1:39" x14ac:dyDescent="0.25">
      <c r="A1223" s="1" t="s">
        <v>1987</v>
      </c>
      <c r="B1223" s="1">
        <v>11</v>
      </c>
      <c r="C1223" s="1">
        <v>240</v>
      </c>
      <c r="D1223" s="1" t="s">
        <v>2088</v>
      </c>
      <c r="E1223" s="1" t="s">
        <v>2089</v>
      </c>
      <c r="F1223" s="8">
        <v>2</v>
      </c>
      <c r="G1223" s="9">
        <v>2</v>
      </c>
      <c r="H1223" s="1" t="s">
        <v>3254</v>
      </c>
      <c r="I1223" s="10">
        <v>0.62400001299999996</v>
      </c>
      <c r="J1223" s="10">
        <v>7.5000002999999996E-2</v>
      </c>
      <c r="K1223" s="10">
        <v>0.765999973</v>
      </c>
      <c r="L1223" s="10">
        <v>0.15899999400000001</v>
      </c>
      <c r="M1223" s="1" t="s">
        <v>3255</v>
      </c>
      <c r="N1223" s="1" t="s">
        <v>5473</v>
      </c>
      <c r="AM1223" s="10" t="e">
        <f>IF(F1223&lt;&gt;0,#REF!,0)</f>
        <v>#REF!</v>
      </c>
    </row>
    <row r="1224" spans="1:39" x14ac:dyDescent="0.25">
      <c r="A1224" s="1" t="s">
        <v>1987</v>
      </c>
      <c r="B1224" s="1">
        <v>7</v>
      </c>
      <c r="C1224" s="1">
        <v>110</v>
      </c>
      <c r="D1224" s="1" t="s">
        <v>5474</v>
      </c>
      <c r="E1224" s="1" t="s">
        <v>5475</v>
      </c>
      <c r="F1224" s="8">
        <v>2</v>
      </c>
      <c r="G1224" s="9">
        <v>2</v>
      </c>
      <c r="H1224" s="1" t="s">
        <v>3254</v>
      </c>
      <c r="I1224" s="10">
        <v>0.499500006</v>
      </c>
      <c r="J1224" s="10">
        <v>0</v>
      </c>
      <c r="K1224" s="10">
        <v>0.920000017</v>
      </c>
      <c r="L1224" s="10">
        <v>7.9999998000000003E-2</v>
      </c>
      <c r="M1224" s="1" t="s">
        <v>3255</v>
      </c>
      <c r="N1224" s="1" t="s">
        <v>5476</v>
      </c>
      <c r="AM1224" s="10" t="e">
        <f>IF(F1224&lt;&gt;0,#REF!,0)</f>
        <v>#REF!</v>
      </c>
    </row>
    <row r="1225" spans="1:39" x14ac:dyDescent="0.25">
      <c r="A1225" s="1" t="s">
        <v>1987</v>
      </c>
      <c r="B1225" s="1">
        <v>11</v>
      </c>
      <c r="C1225" s="1">
        <v>243</v>
      </c>
      <c r="D1225" s="1" t="s">
        <v>2110</v>
      </c>
      <c r="E1225" s="1" t="s">
        <v>2111</v>
      </c>
      <c r="F1225" s="8">
        <v>2</v>
      </c>
      <c r="G1225" s="9">
        <v>2</v>
      </c>
      <c r="H1225" s="1" t="s">
        <v>3254</v>
      </c>
      <c r="I1225" s="10">
        <v>0.72689998099999997</v>
      </c>
      <c r="J1225" s="10">
        <v>0.126000002</v>
      </c>
      <c r="K1225" s="10">
        <v>0.65600001799999996</v>
      </c>
      <c r="L1225" s="10">
        <v>0.217999995</v>
      </c>
      <c r="M1225" s="1" t="s">
        <v>3255</v>
      </c>
      <c r="N1225" s="1" t="s">
        <v>5477</v>
      </c>
      <c r="AM1225" s="10" t="e">
        <f>IF(F1225&lt;&gt;0,#REF!,0)</f>
        <v>#REF!</v>
      </c>
    </row>
    <row r="1226" spans="1:39" x14ac:dyDescent="0.25">
      <c r="A1226" s="1" t="s">
        <v>1987</v>
      </c>
      <c r="B1226" s="1">
        <v>5</v>
      </c>
      <c r="C1226" s="1">
        <v>61</v>
      </c>
      <c r="D1226" s="1" t="s">
        <v>2120</v>
      </c>
      <c r="E1226" s="1" t="s">
        <v>2121</v>
      </c>
      <c r="F1226" s="8">
        <v>2</v>
      </c>
      <c r="G1226" s="9">
        <v>2</v>
      </c>
      <c r="H1226" s="1" t="s">
        <v>3254</v>
      </c>
      <c r="I1226" s="10">
        <v>1.6500000000000001E-2</v>
      </c>
      <c r="J1226" s="10">
        <v>6.3000001E-2</v>
      </c>
      <c r="K1226" s="10">
        <v>0.870999992</v>
      </c>
      <c r="L1226" s="10">
        <v>6.4999998000000003E-2</v>
      </c>
      <c r="M1226" s="1" t="s">
        <v>3304</v>
      </c>
      <c r="N1226" s="1" t="s">
        <v>5478</v>
      </c>
      <c r="AM1226" s="10" t="e">
        <f>IF(F1226&lt;&gt;0,#REF!,0)</f>
        <v>#REF!</v>
      </c>
    </row>
    <row r="1227" spans="1:39" x14ac:dyDescent="0.25">
      <c r="A1227" s="1" t="s">
        <v>2126</v>
      </c>
      <c r="B1227" s="1">
        <v>7</v>
      </c>
      <c r="C1227" s="1">
        <v>131</v>
      </c>
      <c r="D1227" s="1" t="s">
        <v>2141</v>
      </c>
      <c r="E1227" s="1" t="s">
        <v>2142</v>
      </c>
      <c r="F1227" s="8">
        <v>2</v>
      </c>
      <c r="G1227" s="9">
        <v>2</v>
      </c>
      <c r="H1227" s="1" t="s">
        <v>3950</v>
      </c>
      <c r="I1227" s="10">
        <v>0.72689998099999997</v>
      </c>
      <c r="J1227" s="10">
        <v>0</v>
      </c>
      <c r="K1227" s="10">
        <v>0.75599998199999996</v>
      </c>
      <c r="L1227" s="10">
        <v>0.24400000299999999</v>
      </c>
      <c r="M1227" s="1" t="s">
        <v>3260</v>
      </c>
      <c r="N1227" s="1" t="s">
        <v>5479</v>
      </c>
      <c r="AM1227" s="10" t="e">
        <f>IF(F1227&lt;&gt;0,#REF!,0)</f>
        <v>#REF!</v>
      </c>
    </row>
    <row r="1228" spans="1:39" x14ac:dyDescent="0.25">
      <c r="A1228" s="1" t="s">
        <v>2126</v>
      </c>
      <c r="B1228" s="1">
        <v>7</v>
      </c>
      <c r="C1228" s="1">
        <v>121</v>
      </c>
      <c r="D1228" s="1" t="s">
        <v>2149</v>
      </c>
      <c r="E1228" s="1" t="s">
        <v>2150</v>
      </c>
      <c r="F1228" s="8">
        <v>2</v>
      </c>
      <c r="G1228" s="9">
        <v>2</v>
      </c>
      <c r="H1228" s="1" t="s">
        <v>3950</v>
      </c>
      <c r="I1228" s="10">
        <v>0.77829998700000003</v>
      </c>
      <c r="J1228" s="10">
        <v>0</v>
      </c>
      <c r="K1228" s="10">
        <v>0.78899997499999996</v>
      </c>
      <c r="L1228" s="10">
        <v>0.210999995</v>
      </c>
      <c r="M1228" s="1" t="s">
        <v>3260</v>
      </c>
      <c r="N1228" s="1" t="s">
        <v>5480</v>
      </c>
      <c r="AM1228" s="10" t="e">
        <f>IF(F1228&lt;&gt;0,#REF!,0)</f>
        <v>#REF!</v>
      </c>
    </row>
    <row r="1229" spans="1:39" x14ac:dyDescent="0.25">
      <c r="A1229" s="1" t="s">
        <v>2126</v>
      </c>
      <c r="B1229" s="1">
        <v>7</v>
      </c>
      <c r="C1229" s="1">
        <v>129</v>
      </c>
      <c r="D1229" s="1" t="s">
        <v>2155</v>
      </c>
      <c r="E1229" s="1" t="s">
        <v>2156</v>
      </c>
      <c r="F1229" s="8">
        <v>2</v>
      </c>
      <c r="G1229" s="9">
        <v>2</v>
      </c>
      <c r="H1229" s="1" t="s">
        <v>3254</v>
      </c>
      <c r="I1229" s="10">
        <v>0.54229998599999996</v>
      </c>
      <c r="J1229" s="10">
        <v>3.0999999E-2</v>
      </c>
      <c r="K1229" s="10">
        <v>0.86100000099999996</v>
      </c>
      <c r="L1229" s="10">
        <v>0.108000003</v>
      </c>
      <c r="M1229" s="1" t="s">
        <v>3260</v>
      </c>
      <c r="N1229" s="1" t="s">
        <v>5481</v>
      </c>
      <c r="AM1229" s="10" t="e">
        <f>IF(F1229&lt;&gt;0,#REF!,0)</f>
        <v>#REF!</v>
      </c>
    </row>
    <row r="1230" spans="1:39" x14ac:dyDescent="0.25">
      <c r="A1230" s="1" t="s">
        <v>2126</v>
      </c>
      <c r="B1230" s="1">
        <v>7</v>
      </c>
      <c r="C1230" s="1">
        <v>114</v>
      </c>
      <c r="D1230" s="1" t="s">
        <v>5482</v>
      </c>
      <c r="E1230" s="1" t="s">
        <v>5483</v>
      </c>
      <c r="F1230" s="8">
        <v>2</v>
      </c>
      <c r="G1230" s="9">
        <v>2</v>
      </c>
      <c r="H1230" s="1" t="s">
        <v>3950</v>
      </c>
      <c r="I1230" s="10">
        <v>0.64859998200000002</v>
      </c>
      <c r="J1230" s="10">
        <v>0</v>
      </c>
      <c r="K1230" s="10">
        <v>0.84600001599999997</v>
      </c>
      <c r="L1230" s="10">
        <v>0.153999999</v>
      </c>
      <c r="M1230" s="1" t="s">
        <v>3260</v>
      </c>
      <c r="N1230" s="1" t="s">
        <v>5484</v>
      </c>
      <c r="AM1230" s="10" t="e">
        <f>IF(F1230&lt;&gt;0,#REF!,0)</f>
        <v>#REF!</v>
      </c>
    </row>
    <row r="1231" spans="1:39" x14ac:dyDescent="0.25">
      <c r="A1231" s="1" t="s">
        <v>2126</v>
      </c>
      <c r="B1231" s="1">
        <v>7</v>
      </c>
      <c r="C1231" s="1">
        <v>126</v>
      </c>
      <c r="D1231" s="1" t="s">
        <v>2177</v>
      </c>
      <c r="E1231" s="1" t="s">
        <v>2178</v>
      </c>
      <c r="F1231" s="8">
        <v>2</v>
      </c>
      <c r="G1231" s="9">
        <v>2</v>
      </c>
      <c r="H1231" s="1" t="s">
        <v>3254</v>
      </c>
      <c r="I1231" s="10">
        <v>0.44040000400000001</v>
      </c>
      <c r="J1231" s="10">
        <v>0</v>
      </c>
      <c r="K1231" s="10">
        <v>0.922999978</v>
      </c>
      <c r="L1231" s="10">
        <v>7.6999999999999999E-2</v>
      </c>
      <c r="M1231" s="1" t="s">
        <v>3255</v>
      </c>
      <c r="N1231" s="1" t="s">
        <v>5485</v>
      </c>
      <c r="AM1231" s="10" t="e">
        <f>IF(F1231&lt;&gt;0,#REF!,0)</f>
        <v>#REF!</v>
      </c>
    </row>
    <row r="1232" spans="1:39" s="11" customFormat="1" x14ac:dyDescent="0.25">
      <c r="A1232" s="1" t="s">
        <v>2192</v>
      </c>
      <c r="B1232" s="1">
        <v>7</v>
      </c>
      <c r="C1232" s="1">
        <v>99</v>
      </c>
      <c r="D1232" s="1" t="s">
        <v>5486</v>
      </c>
      <c r="E1232" s="1" t="s">
        <v>5487</v>
      </c>
      <c r="F1232" s="8">
        <v>2</v>
      </c>
      <c r="G1232" s="9">
        <v>2</v>
      </c>
      <c r="H1232" s="1" t="s">
        <v>3254</v>
      </c>
      <c r="I1232" s="10">
        <v>0.91060000699999999</v>
      </c>
      <c r="J1232" s="10">
        <v>0</v>
      </c>
      <c r="K1232" s="10">
        <v>0.81300002299999996</v>
      </c>
      <c r="L1232" s="10">
        <v>0.187000006</v>
      </c>
      <c r="M1232" s="1" t="s">
        <v>3255</v>
      </c>
      <c r="N1232" s="1" t="s">
        <v>5488</v>
      </c>
      <c r="AM1232" s="10" t="e">
        <f>IF(F1232&lt;&gt;0,#REF!,0)</f>
        <v>#REF!</v>
      </c>
    </row>
    <row r="1233" spans="1:39" x14ac:dyDescent="0.25">
      <c r="A1233" s="1" t="s">
        <v>2192</v>
      </c>
      <c r="B1233" s="1">
        <v>18</v>
      </c>
      <c r="C1233" s="1">
        <v>401</v>
      </c>
      <c r="D1233" s="1" t="s">
        <v>5489</v>
      </c>
      <c r="E1233" s="1" t="s">
        <v>5490</v>
      </c>
      <c r="F1233" s="8">
        <v>2</v>
      </c>
      <c r="G1233" s="9">
        <v>2</v>
      </c>
      <c r="H1233" s="1" t="s">
        <v>3254</v>
      </c>
      <c r="I1233" s="10">
        <v>0.499500006</v>
      </c>
      <c r="J1233" s="10">
        <v>0</v>
      </c>
      <c r="K1233" s="10">
        <v>0.922999978</v>
      </c>
      <c r="L1233" s="10">
        <v>7.6999999999999999E-2</v>
      </c>
      <c r="M1233" s="1" t="s">
        <v>3304</v>
      </c>
      <c r="N1233" s="1" t="s">
        <v>5491</v>
      </c>
      <c r="AM1233" s="10" t="e">
        <f>IF(F1233&lt;&gt;0,#REF!,0)</f>
        <v>#REF!</v>
      </c>
    </row>
    <row r="1234" spans="1:39" x14ac:dyDescent="0.25">
      <c r="A1234" s="1" t="s">
        <v>2192</v>
      </c>
      <c r="B1234" s="1">
        <v>1</v>
      </c>
      <c r="C1234" s="1">
        <v>1</v>
      </c>
      <c r="D1234" s="1" t="s">
        <v>2257</v>
      </c>
      <c r="E1234" s="1" t="s">
        <v>2258</v>
      </c>
      <c r="F1234" s="8">
        <v>2</v>
      </c>
      <c r="G1234" s="9">
        <v>2</v>
      </c>
      <c r="H1234" s="1" t="s">
        <v>3254</v>
      </c>
      <c r="I1234" s="10">
        <v>0.89929997900000003</v>
      </c>
      <c r="J1234" s="10">
        <v>0</v>
      </c>
      <c r="K1234" s="10">
        <v>0.75999998999999996</v>
      </c>
      <c r="L1234" s="10">
        <v>0.23999999499999999</v>
      </c>
      <c r="M1234" s="1" t="s">
        <v>3255</v>
      </c>
      <c r="N1234" s="1" t="s">
        <v>5492</v>
      </c>
      <c r="AM1234" s="10" t="e">
        <f>IF(F1234&lt;&gt;0,#REF!,0)</f>
        <v>#REF!</v>
      </c>
    </row>
    <row r="1235" spans="1:39" x14ac:dyDescent="0.25">
      <c r="A1235" s="11" t="s">
        <v>2192</v>
      </c>
      <c r="B1235" s="11">
        <v>37</v>
      </c>
      <c r="C1235" s="11">
        <v>893</v>
      </c>
      <c r="D1235" s="11" t="s">
        <v>5493</v>
      </c>
      <c r="E1235" s="11" t="s">
        <v>5494</v>
      </c>
      <c r="F1235" s="12">
        <v>2</v>
      </c>
      <c r="G1235" s="12">
        <v>2</v>
      </c>
      <c r="H1235" s="11" t="s">
        <v>3254</v>
      </c>
      <c r="I1235" s="13">
        <v>0.72409999400000002</v>
      </c>
      <c r="J1235" s="13">
        <v>0</v>
      </c>
      <c r="K1235" s="13">
        <v>0.77600002300000004</v>
      </c>
      <c r="L1235" s="13">
        <v>0.224000007</v>
      </c>
      <c r="M1235" s="11" t="s">
        <v>3255</v>
      </c>
      <c r="N1235" s="11" t="s">
        <v>5495</v>
      </c>
      <c r="AM1235" s="10" t="e">
        <f>IF(F1235&lt;&gt;0,#REF!,0)</f>
        <v>#REF!</v>
      </c>
    </row>
    <row r="1236" spans="1:39" x14ac:dyDescent="0.25">
      <c r="A1236" s="1" t="s">
        <v>2192</v>
      </c>
      <c r="B1236" s="1">
        <v>9</v>
      </c>
      <c r="C1236" s="1">
        <v>153</v>
      </c>
      <c r="D1236" s="1" t="s">
        <v>5496</v>
      </c>
      <c r="E1236" s="1" t="s">
        <v>5497</v>
      </c>
      <c r="F1236" s="8">
        <v>2</v>
      </c>
      <c r="G1236" s="9">
        <v>2</v>
      </c>
      <c r="H1236" s="1" t="s">
        <v>3254</v>
      </c>
      <c r="I1236" s="10">
        <v>0.65039998300000001</v>
      </c>
      <c r="J1236" s="10">
        <v>0</v>
      </c>
      <c r="K1236" s="10">
        <v>0.902999997</v>
      </c>
      <c r="L1236" s="10">
        <v>9.7000003000000001E-2</v>
      </c>
      <c r="M1236" s="1" t="s">
        <v>3255</v>
      </c>
      <c r="N1236" s="1" t="s">
        <v>5498</v>
      </c>
      <c r="AM1236" s="10" t="e">
        <f>IF(F1236&lt;&gt;0,#REF!,0)</f>
        <v>#REF!</v>
      </c>
    </row>
    <row r="1237" spans="1:39" x14ac:dyDescent="0.25">
      <c r="A1237" s="1" t="s">
        <v>2192</v>
      </c>
      <c r="B1237" s="1">
        <v>12</v>
      </c>
      <c r="C1237" s="1">
        <v>256</v>
      </c>
      <c r="D1237" s="1" t="s">
        <v>5499</v>
      </c>
      <c r="E1237" s="1" t="s">
        <v>5500</v>
      </c>
      <c r="F1237" s="8">
        <v>2</v>
      </c>
      <c r="G1237" s="9">
        <v>2</v>
      </c>
      <c r="H1237" s="1" t="s">
        <v>3254</v>
      </c>
      <c r="I1237" s="10">
        <v>0.86470001900000004</v>
      </c>
      <c r="J1237" s="10">
        <v>0</v>
      </c>
      <c r="K1237" s="10">
        <v>0.80500000699999996</v>
      </c>
      <c r="L1237" s="10">
        <v>0.19499999300000001</v>
      </c>
      <c r="M1237" s="1" t="s">
        <v>3255</v>
      </c>
      <c r="N1237" s="1" t="s">
        <v>5501</v>
      </c>
      <c r="AM1237" s="10" t="e">
        <f>IF(F1237&lt;&gt;0,#REF!,0)</f>
        <v>#REF!</v>
      </c>
    </row>
    <row r="1238" spans="1:39" x14ac:dyDescent="0.25">
      <c r="A1238" s="1" t="s">
        <v>2192</v>
      </c>
      <c r="B1238" s="1">
        <v>7</v>
      </c>
      <c r="C1238" s="1">
        <v>88</v>
      </c>
      <c r="D1238" s="1" t="s">
        <v>5502</v>
      </c>
      <c r="E1238" s="1" t="s">
        <v>5503</v>
      </c>
      <c r="F1238" s="8">
        <v>2</v>
      </c>
      <c r="G1238" s="9">
        <v>2</v>
      </c>
      <c r="H1238" s="1" t="s">
        <v>3254</v>
      </c>
      <c r="I1238" s="10">
        <v>0.72409999400000002</v>
      </c>
      <c r="J1238" s="10">
        <v>0</v>
      </c>
      <c r="K1238" s="10">
        <v>0.90200000999999996</v>
      </c>
      <c r="L1238" s="10">
        <v>9.7999997000000005E-2</v>
      </c>
      <c r="M1238" s="1" t="s">
        <v>3255</v>
      </c>
      <c r="N1238" s="1" t="s">
        <v>5504</v>
      </c>
      <c r="AM1238" s="10" t="e">
        <f>IF(F1238&lt;&gt;0,#REF!,0)</f>
        <v>#REF!</v>
      </c>
    </row>
    <row r="1239" spans="1:39" x14ac:dyDescent="0.25">
      <c r="A1239" s="1" t="s">
        <v>2192</v>
      </c>
      <c r="B1239" s="1">
        <v>6</v>
      </c>
      <c r="C1239" s="1">
        <v>69</v>
      </c>
      <c r="D1239" s="1" t="s">
        <v>5505</v>
      </c>
      <c r="E1239" s="1" t="s">
        <v>5506</v>
      </c>
      <c r="F1239" s="8">
        <v>2</v>
      </c>
      <c r="G1239" s="9">
        <v>2</v>
      </c>
      <c r="H1239" s="1" t="s">
        <v>3254</v>
      </c>
      <c r="I1239" s="10">
        <v>0.49390000099999998</v>
      </c>
      <c r="J1239" s="10">
        <v>0</v>
      </c>
      <c r="K1239" s="10">
        <v>0.87000000499999997</v>
      </c>
      <c r="L1239" s="10">
        <v>0.12999999500000001</v>
      </c>
      <c r="M1239" s="1" t="s">
        <v>3255</v>
      </c>
      <c r="N1239" s="1" t="s">
        <v>5507</v>
      </c>
      <c r="AM1239" s="10" t="e">
        <f>IF(F1239&lt;&gt;0,#REF!,0)</f>
        <v>#REF!</v>
      </c>
    </row>
    <row r="1240" spans="1:39" s="11" customFormat="1" x14ac:dyDescent="0.25">
      <c r="A1240" s="1" t="s">
        <v>2192</v>
      </c>
      <c r="B1240" s="1">
        <v>32</v>
      </c>
      <c r="C1240" s="1">
        <v>707</v>
      </c>
      <c r="D1240" s="1" t="s">
        <v>5508</v>
      </c>
      <c r="E1240" s="1" t="s">
        <v>5509</v>
      </c>
      <c r="F1240" s="8">
        <v>2</v>
      </c>
      <c r="G1240" s="9">
        <v>2</v>
      </c>
      <c r="H1240" s="1" t="s">
        <v>3254</v>
      </c>
      <c r="I1240" s="10">
        <v>0.79830002799999999</v>
      </c>
      <c r="J1240" s="10">
        <v>0</v>
      </c>
      <c r="K1240" s="10">
        <v>0.78700000000000003</v>
      </c>
      <c r="L1240" s="10">
        <v>0.21299999999999999</v>
      </c>
      <c r="M1240" s="1" t="s">
        <v>3304</v>
      </c>
      <c r="N1240" s="1" t="s">
        <v>5510</v>
      </c>
      <c r="AM1240" s="10" t="e">
        <f>IF(F1240&lt;&gt;0,#REF!,0)</f>
        <v>#REF!</v>
      </c>
    </row>
    <row r="1241" spans="1:39" x14ac:dyDescent="0.25">
      <c r="A1241" s="1" t="s">
        <v>2192</v>
      </c>
      <c r="B1241" s="1">
        <v>17</v>
      </c>
      <c r="C1241" s="1">
        <v>370</v>
      </c>
      <c r="D1241" s="1" t="s">
        <v>5511</v>
      </c>
      <c r="E1241" s="1" t="s">
        <v>5512</v>
      </c>
      <c r="F1241" s="8">
        <v>2</v>
      </c>
      <c r="G1241" s="9">
        <v>2</v>
      </c>
      <c r="H1241" s="1" t="s">
        <v>3254</v>
      </c>
      <c r="I1241" s="10">
        <v>0.77389997200000005</v>
      </c>
      <c r="J1241" s="10">
        <v>2.8000001E-2</v>
      </c>
      <c r="K1241" s="10">
        <v>0.814999998</v>
      </c>
      <c r="L1241" s="10">
        <v>0.156000003</v>
      </c>
      <c r="M1241" s="1" t="s">
        <v>3260</v>
      </c>
      <c r="N1241" s="1" t="s">
        <v>5513</v>
      </c>
      <c r="AM1241" s="10" t="e">
        <f>IF(F1241&lt;&gt;0,#REF!,0)</f>
        <v>#REF!</v>
      </c>
    </row>
    <row r="1242" spans="1:39" x14ac:dyDescent="0.25">
      <c r="A1242" s="1" t="s">
        <v>2192</v>
      </c>
      <c r="B1242" s="1">
        <v>13</v>
      </c>
      <c r="C1242" s="1">
        <v>272</v>
      </c>
      <c r="D1242" s="1" t="s">
        <v>5514</v>
      </c>
      <c r="E1242" s="1" t="s">
        <v>5515</v>
      </c>
      <c r="F1242" s="8">
        <v>2</v>
      </c>
      <c r="G1242" s="9">
        <v>2</v>
      </c>
      <c r="H1242" s="1" t="s">
        <v>3254</v>
      </c>
      <c r="I1242" s="10">
        <v>0.38850000499999998</v>
      </c>
      <c r="J1242" s="10">
        <v>5.8999999999999997E-2</v>
      </c>
      <c r="K1242" s="10">
        <v>0.82499998799999996</v>
      </c>
      <c r="L1242" s="10">
        <v>0.11599999699999999</v>
      </c>
      <c r="M1242" s="1" t="s">
        <v>3304</v>
      </c>
      <c r="N1242" s="1" t="s">
        <v>5516</v>
      </c>
      <c r="AM1242" s="10" t="e">
        <f>IF(F1242&lt;&gt;0,#REF!,0)</f>
        <v>#REF!</v>
      </c>
    </row>
    <row r="1243" spans="1:39" x14ac:dyDescent="0.25">
      <c r="A1243" s="1" t="s">
        <v>2192</v>
      </c>
      <c r="B1243" s="1">
        <v>13</v>
      </c>
      <c r="C1243" s="1">
        <v>288</v>
      </c>
      <c r="D1243" s="1" t="s">
        <v>5517</v>
      </c>
      <c r="E1243" s="1" t="s">
        <v>5518</v>
      </c>
      <c r="F1243" s="8">
        <v>2</v>
      </c>
      <c r="G1243" s="9">
        <v>2</v>
      </c>
      <c r="H1243" s="1" t="s">
        <v>3254</v>
      </c>
      <c r="I1243" s="10">
        <v>0.74299997100000004</v>
      </c>
      <c r="J1243" s="10">
        <v>7.9000003999999999E-2</v>
      </c>
      <c r="K1243" s="10">
        <v>0.76499998599999997</v>
      </c>
      <c r="L1243" s="10">
        <v>0.156000003</v>
      </c>
      <c r="M1243" s="1" t="s">
        <v>3255</v>
      </c>
      <c r="N1243" s="1" t="s">
        <v>5519</v>
      </c>
      <c r="AM1243" s="10" t="e">
        <f>IF(F1243&lt;&gt;0,#REF!,0)</f>
        <v>#REF!</v>
      </c>
    </row>
    <row r="1244" spans="1:39" x14ac:dyDescent="0.25">
      <c r="A1244" s="1" t="s">
        <v>2192</v>
      </c>
      <c r="B1244" s="1">
        <v>10</v>
      </c>
      <c r="C1244" s="1">
        <v>199</v>
      </c>
      <c r="D1244" s="1" t="s">
        <v>5520</v>
      </c>
      <c r="E1244" s="1" t="s">
        <v>5521</v>
      </c>
      <c r="F1244" s="8">
        <v>2</v>
      </c>
      <c r="G1244" s="9">
        <v>2</v>
      </c>
      <c r="H1244" s="1" t="s">
        <v>3254</v>
      </c>
      <c r="I1244" s="10">
        <v>0.85060000400000002</v>
      </c>
      <c r="J1244" s="10">
        <v>4.1999999000000003E-2</v>
      </c>
      <c r="K1244" s="10">
        <v>0.777999997</v>
      </c>
      <c r="L1244" s="10">
        <v>0.18000000699999999</v>
      </c>
      <c r="M1244" s="1" t="s">
        <v>3255</v>
      </c>
      <c r="N1244" s="1" t="s">
        <v>5522</v>
      </c>
      <c r="AM1244" s="10" t="e">
        <f>IF(F1244&lt;&gt;0,#REF!,0)</f>
        <v>#REF!</v>
      </c>
    </row>
    <row r="1245" spans="1:39" x14ac:dyDescent="0.25">
      <c r="A1245" s="1" t="s">
        <v>2192</v>
      </c>
      <c r="B1245" s="1">
        <v>11</v>
      </c>
      <c r="C1245" s="1">
        <v>211</v>
      </c>
      <c r="D1245" s="1" t="s">
        <v>5523</v>
      </c>
      <c r="E1245" s="1" t="s">
        <v>5524</v>
      </c>
      <c r="F1245" s="8">
        <v>2</v>
      </c>
      <c r="G1245" s="9">
        <v>2</v>
      </c>
      <c r="H1245" s="1" t="s">
        <v>3254</v>
      </c>
      <c r="I1245" s="10">
        <v>0.48809999199999998</v>
      </c>
      <c r="J1245" s="10">
        <v>2.9999998999999999E-2</v>
      </c>
      <c r="K1245" s="10">
        <v>0.907000005</v>
      </c>
      <c r="L1245" s="10">
        <v>6.3000001E-2</v>
      </c>
      <c r="M1245" s="1" t="s">
        <v>3255</v>
      </c>
      <c r="N1245" s="1" t="s">
        <v>5525</v>
      </c>
      <c r="AM1245" s="10" t="e">
        <f>IF(F1245&lt;&gt;0,#REF!,0)</f>
        <v>#REF!</v>
      </c>
    </row>
    <row r="1246" spans="1:39" x14ac:dyDescent="0.25">
      <c r="A1246" s="1" t="s">
        <v>2192</v>
      </c>
      <c r="B1246" s="1">
        <v>3</v>
      </c>
      <c r="C1246" s="1">
        <v>24</v>
      </c>
      <c r="D1246" s="1" t="s">
        <v>2365</v>
      </c>
      <c r="E1246" s="1" t="s">
        <v>2366</v>
      </c>
      <c r="F1246" s="8">
        <v>2</v>
      </c>
      <c r="G1246" s="9">
        <v>2</v>
      </c>
      <c r="H1246" s="1" t="s">
        <v>3254</v>
      </c>
      <c r="I1246" s="10">
        <v>0.42149999700000002</v>
      </c>
      <c r="J1246" s="10">
        <v>0</v>
      </c>
      <c r="K1246" s="10">
        <v>0.902999997</v>
      </c>
      <c r="L1246" s="10">
        <v>9.7000003000000001E-2</v>
      </c>
      <c r="M1246" s="1" t="s">
        <v>3255</v>
      </c>
      <c r="N1246" s="1" t="s">
        <v>5526</v>
      </c>
      <c r="AM1246" s="10" t="e">
        <f>IF(F1246&lt;&gt;0,#REF!,0)</f>
        <v>#REF!</v>
      </c>
    </row>
    <row r="1247" spans="1:39" x14ac:dyDescent="0.25">
      <c r="A1247" s="1" t="s">
        <v>2192</v>
      </c>
      <c r="B1247" s="1">
        <v>3</v>
      </c>
      <c r="C1247" s="1">
        <v>22</v>
      </c>
      <c r="D1247" s="1" t="s">
        <v>5527</v>
      </c>
      <c r="E1247" s="1" t="s">
        <v>5528</v>
      </c>
      <c r="F1247" s="8">
        <v>2</v>
      </c>
      <c r="G1247" s="9">
        <v>2</v>
      </c>
      <c r="H1247" s="1" t="s">
        <v>3254</v>
      </c>
      <c r="I1247" s="10">
        <v>0.62489998300000005</v>
      </c>
      <c r="J1247" s="10">
        <v>0</v>
      </c>
      <c r="K1247" s="10">
        <v>0.78799998800000004</v>
      </c>
      <c r="L1247" s="10">
        <v>0.211999997</v>
      </c>
      <c r="M1247" s="1" t="s">
        <v>3304</v>
      </c>
      <c r="N1247" s="1" t="s">
        <v>5529</v>
      </c>
      <c r="AM1247" s="10" t="e">
        <f>IF(F1247&lt;&gt;0,#REF!,0)</f>
        <v>#REF!</v>
      </c>
    </row>
    <row r="1248" spans="1:39" x14ac:dyDescent="0.25">
      <c r="A1248" s="1" t="s">
        <v>2380</v>
      </c>
      <c r="B1248" s="1">
        <v>16</v>
      </c>
      <c r="C1248" s="1">
        <v>398</v>
      </c>
      <c r="D1248" s="1" t="s">
        <v>5530</v>
      </c>
      <c r="E1248" s="1" t="s">
        <v>5531</v>
      </c>
      <c r="F1248" s="8">
        <v>2</v>
      </c>
      <c r="G1248" s="9">
        <v>2</v>
      </c>
      <c r="H1248" s="1" t="s">
        <v>3950</v>
      </c>
      <c r="I1248" s="10">
        <v>-0.75790000000000002</v>
      </c>
      <c r="J1248" s="10">
        <v>0.185000002</v>
      </c>
      <c r="K1248" s="10">
        <v>0.771000028</v>
      </c>
      <c r="L1248" s="10">
        <v>4.3999999999999997E-2</v>
      </c>
      <c r="M1248" s="1" t="s">
        <v>3304</v>
      </c>
      <c r="N1248" s="1" t="s">
        <v>5532</v>
      </c>
      <c r="AM1248" s="10" t="e">
        <f>IF(F1248&lt;&gt;0,#REF!,0)</f>
        <v>#REF!</v>
      </c>
    </row>
    <row r="1249" spans="1:39" x14ac:dyDescent="0.25">
      <c r="A1249" s="1" t="s">
        <v>2405</v>
      </c>
      <c r="B1249" s="1">
        <v>7</v>
      </c>
      <c r="C1249" s="1">
        <v>83</v>
      </c>
      <c r="D1249" s="1" t="s">
        <v>2410</v>
      </c>
      <c r="E1249" s="1" t="s">
        <v>2411</v>
      </c>
      <c r="F1249" s="8">
        <v>2</v>
      </c>
      <c r="G1249" s="9">
        <v>2</v>
      </c>
      <c r="H1249" s="1" t="s">
        <v>3254</v>
      </c>
      <c r="I1249" s="10">
        <v>7.7200003000000003E-2</v>
      </c>
      <c r="J1249" s="10">
        <v>7.5999997999999999E-2</v>
      </c>
      <c r="K1249" s="10">
        <v>0.825999975</v>
      </c>
      <c r="L1249" s="10">
        <v>9.7999997000000005E-2</v>
      </c>
      <c r="M1249" s="1" t="s">
        <v>3304</v>
      </c>
      <c r="N1249" s="1" t="s">
        <v>5533</v>
      </c>
      <c r="AM1249" s="10" t="e">
        <f>IF(F1249&lt;&gt;0,#REF!,0)</f>
        <v>#REF!</v>
      </c>
    </row>
    <row r="1250" spans="1:39" x14ac:dyDescent="0.25">
      <c r="A1250" s="1" t="s">
        <v>2420</v>
      </c>
      <c r="B1250" s="1">
        <v>7</v>
      </c>
      <c r="C1250" s="1">
        <v>111</v>
      </c>
      <c r="D1250" s="1" t="s">
        <v>2441</v>
      </c>
      <c r="E1250" s="1" t="s">
        <v>2442</v>
      </c>
      <c r="F1250" s="8">
        <v>2</v>
      </c>
      <c r="G1250" s="9">
        <v>2</v>
      </c>
      <c r="H1250" s="1" t="s">
        <v>3950</v>
      </c>
      <c r="I1250" s="10">
        <v>0.49390000099999998</v>
      </c>
      <c r="J1250" s="10">
        <v>0</v>
      </c>
      <c r="K1250" s="10">
        <v>0.87300002600000004</v>
      </c>
      <c r="L1250" s="10">
        <v>0.127000004</v>
      </c>
      <c r="M1250" s="1" t="s">
        <v>3304</v>
      </c>
      <c r="N1250" s="1" t="s">
        <v>5534</v>
      </c>
      <c r="AM1250" s="10" t="e">
        <f>IF(F1250&lt;&gt;0,#REF!,0)</f>
        <v>#REF!</v>
      </c>
    </row>
    <row r="1251" spans="1:39" x14ac:dyDescent="0.25">
      <c r="A1251" s="1" t="s">
        <v>2443</v>
      </c>
      <c r="B1251" s="1">
        <v>14</v>
      </c>
      <c r="C1251" s="1">
        <v>324</v>
      </c>
      <c r="D1251" s="1" t="s">
        <v>2448</v>
      </c>
      <c r="E1251" s="1" t="s">
        <v>2449</v>
      </c>
      <c r="F1251" s="8">
        <v>2</v>
      </c>
      <c r="G1251" s="9">
        <v>2</v>
      </c>
      <c r="H1251" s="1" t="s">
        <v>3254</v>
      </c>
      <c r="I1251" s="10">
        <v>0.64859998200000002</v>
      </c>
      <c r="J1251" s="10">
        <v>0</v>
      </c>
      <c r="K1251" s="10">
        <v>0.88400000300000003</v>
      </c>
      <c r="L1251" s="10">
        <v>0.11599999699999999</v>
      </c>
      <c r="M1251" s="1" t="s">
        <v>3260</v>
      </c>
      <c r="N1251" s="1" t="s">
        <v>5535</v>
      </c>
      <c r="AM1251" s="10" t="e">
        <f>IF(F1251&lt;&gt;0,#REF!,0)</f>
        <v>#REF!</v>
      </c>
    </row>
    <row r="1252" spans="1:39" x14ac:dyDescent="0.25">
      <c r="A1252" s="1" t="s">
        <v>2443</v>
      </c>
      <c r="B1252" s="1">
        <v>7</v>
      </c>
      <c r="C1252" s="1">
        <v>111</v>
      </c>
      <c r="D1252" s="1" t="s">
        <v>5536</v>
      </c>
      <c r="E1252" s="1" t="s">
        <v>5537</v>
      </c>
      <c r="F1252" s="8">
        <v>2</v>
      </c>
      <c r="G1252" s="9">
        <v>2</v>
      </c>
      <c r="H1252" s="1" t="s">
        <v>3254</v>
      </c>
      <c r="I1252" s="10">
        <v>0</v>
      </c>
      <c r="J1252" s="10">
        <v>0</v>
      </c>
      <c r="K1252" s="10">
        <v>1</v>
      </c>
      <c r="L1252" s="10">
        <v>0</v>
      </c>
      <c r="M1252" s="1" t="s">
        <v>3255</v>
      </c>
      <c r="N1252" s="1" t="s">
        <v>5538</v>
      </c>
      <c r="AM1252" s="10" t="e">
        <f>IF(F1252&lt;&gt;0,#REF!,0)</f>
        <v>#REF!</v>
      </c>
    </row>
    <row r="1253" spans="1:39" x14ac:dyDescent="0.25">
      <c r="A1253" s="1" t="s">
        <v>2443</v>
      </c>
      <c r="B1253" s="1">
        <v>7</v>
      </c>
      <c r="C1253" s="1">
        <v>100</v>
      </c>
      <c r="D1253" s="1" t="s">
        <v>2456</v>
      </c>
      <c r="E1253" s="1" t="s">
        <v>2457</v>
      </c>
      <c r="F1253" s="8">
        <v>2</v>
      </c>
      <c r="G1253" s="9">
        <v>2</v>
      </c>
      <c r="H1253" s="1" t="s">
        <v>3254</v>
      </c>
      <c r="I1253" s="10">
        <v>-0.55739998800000001</v>
      </c>
      <c r="J1253" s="10">
        <v>0.109999999</v>
      </c>
      <c r="K1253" s="10">
        <v>0.88999998599999997</v>
      </c>
      <c r="L1253" s="10">
        <v>0</v>
      </c>
      <c r="M1253" s="1" t="s">
        <v>3255</v>
      </c>
      <c r="N1253" s="1" t="s">
        <v>5539</v>
      </c>
      <c r="AM1253" s="10" t="e">
        <f>IF(F1253&lt;&gt;0,#REF!,0)</f>
        <v>#REF!</v>
      </c>
    </row>
    <row r="1254" spans="1:39" x14ac:dyDescent="0.25">
      <c r="A1254" s="1" t="s">
        <v>2443</v>
      </c>
      <c r="B1254" s="1">
        <v>12</v>
      </c>
      <c r="C1254" s="1">
        <v>289</v>
      </c>
      <c r="D1254" s="1" t="s">
        <v>2458</v>
      </c>
      <c r="E1254" s="1" t="s">
        <v>2459</v>
      </c>
      <c r="F1254" s="8">
        <v>2</v>
      </c>
      <c r="G1254" s="9">
        <v>2</v>
      </c>
      <c r="H1254" s="1" t="s">
        <v>3254</v>
      </c>
      <c r="I1254" s="10">
        <v>0.52670002000000005</v>
      </c>
      <c r="J1254" s="10">
        <v>0</v>
      </c>
      <c r="K1254" s="10">
        <v>0.86799997100000004</v>
      </c>
      <c r="L1254" s="10">
        <v>0.13199999900000001</v>
      </c>
      <c r="M1254" s="1" t="s">
        <v>3260</v>
      </c>
      <c r="N1254" s="1" t="s">
        <v>5540</v>
      </c>
      <c r="AM1254" s="10" t="e">
        <f>IF(F1254&lt;&gt;0,#REF!,0)</f>
        <v>#REF!</v>
      </c>
    </row>
    <row r="1255" spans="1:39" x14ac:dyDescent="0.25">
      <c r="A1255" s="1" t="s">
        <v>2460</v>
      </c>
      <c r="B1255" s="1">
        <v>37</v>
      </c>
      <c r="C1255" s="1">
        <v>1032</v>
      </c>
      <c r="D1255" s="1" t="s">
        <v>5541</v>
      </c>
      <c r="E1255" s="1" t="s">
        <v>5542</v>
      </c>
      <c r="F1255" s="8">
        <v>2</v>
      </c>
      <c r="G1255" s="9">
        <v>2</v>
      </c>
      <c r="H1255" s="1" t="s">
        <v>3254</v>
      </c>
      <c r="I1255" s="10">
        <v>0.65969997599999997</v>
      </c>
      <c r="J1255" s="10">
        <v>0</v>
      </c>
      <c r="K1255" s="10">
        <v>0.88200002899999996</v>
      </c>
      <c r="L1255" s="10">
        <v>0.11800000099999999</v>
      </c>
      <c r="M1255" s="1" t="s">
        <v>3304</v>
      </c>
      <c r="N1255" s="1" t="s">
        <v>5543</v>
      </c>
      <c r="AM1255" s="10" t="e">
        <f>IF(F1255&lt;&gt;0,#REF!,0)</f>
        <v>#REF!</v>
      </c>
    </row>
    <row r="1256" spans="1:39" x14ac:dyDescent="0.25">
      <c r="A1256" s="1" t="s">
        <v>2460</v>
      </c>
      <c r="B1256" s="1">
        <v>66</v>
      </c>
      <c r="C1256" s="1">
        <v>1922</v>
      </c>
      <c r="D1256" s="1" t="s">
        <v>2471</v>
      </c>
      <c r="E1256" s="1" t="s">
        <v>2472</v>
      </c>
      <c r="F1256" s="8">
        <v>2</v>
      </c>
      <c r="G1256" s="9">
        <v>2</v>
      </c>
      <c r="H1256" s="1" t="s">
        <v>3254</v>
      </c>
      <c r="I1256" s="10">
        <v>0.86580002300000003</v>
      </c>
      <c r="J1256" s="10">
        <v>5.7000000000000002E-2</v>
      </c>
      <c r="K1256" s="10">
        <v>0.65399998400000003</v>
      </c>
      <c r="L1256" s="10">
        <v>0.28999999199999998</v>
      </c>
      <c r="M1256" s="1" t="s">
        <v>3260</v>
      </c>
      <c r="N1256" s="1" t="s">
        <v>5544</v>
      </c>
      <c r="AM1256" s="10" t="e">
        <f>IF(F1256&lt;&gt;0,#REF!,0)</f>
        <v>#REF!</v>
      </c>
    </row>
    <row r="1257" spans="1:39" x14ac:dyDescent="0.25">
      <c r="A1257" s="1" t="s">
        <v>2460</v>
      </c>
      <c r="B1257" s="1">
        <v>24</v>
      </c>
      <c r="C1257" s="1">
        <v>566</v>
      </c>
      <c r="D1257" s="1" t="s">
        <v>5545</v>
      </c>
      <c r="E1257" s="1" t="s">
        <v>5546</v>
      </c>
      <c r="F1257" s="8">
        <v>2</v>
      </c>
      <c r="G1257" s="9">
        <v>2</v>
      </c>
      <c r="H1257" s="1" t="s">
        <v>3254</v>
      </c>
      <c r="I1257" s="10">
        <v>0.42149999700000002</v>
      </c>
      <c r="J1257" s="10">
        <v>4.3000001000000003E-2</v>
      </c>
      <c r="K1257" s="10">
        <v>0.85199999800000004</v>
      </c>
      <c r="L1257" s="10">
        <v>0.104999997</v>
      </c>
      <c r="M1257" s="1" t="s">
        <v>3304</v>
      </c>
      <c r="N1257" s="1" t="s">
        <v>5547</v>
      </c>
      <c r="AM1257" s="10" t="e">
        <f>IF(F1257&lt;&gt;0,#REF!,0)</f>
        <v>#REF!</v>
      </c>
    </row>
    <row r="1258" spans="1:39" x14ac:dyDescent="0.25">
      <c r="A1258" s="1" t="s">
        <v>2460</v>
      </c>
      <c r="B1258" s="1">
        <v>12</v>
      </c>
      <c r="C1258" s="1">
        <v>236</v>
      </c>
      <c r="D1258" s="1" t="s">
        <v>5548</v>
      </c>
      <c r="E1258" s="1" t="s">
        <v>5549</v>
      </c>
      <c r="F1258" s="8">
        <v>2</v>
      </c>
      <c r="G1258" s="9">
        <v>2</v>
      </c>
      <c r="H1258" s="1" t="s">
        <v>3254</v>
      </c>
      <c r="I1258" s="10">
        <v>-0.42149999700000002</v>
      </c>
      <c r="J1258" s="10">
        <v>5.6000002E-2</v>
      </c>
      <c r="K1258" s="10">
        <v>0.944000006</v>
      </c>
      <c r="L1258" s="10">
        <v>0</v>
      </c>
      <c r="M1258" s="1" t="s">
        <v>3304</v>
      </c>
      <c r="N1258" s="1" t="s">
        <v>5550</v>
      </c>
      <c r="AM1258" s="10" t="e">
        <f>IF(F1258&lt;&gt;0,#REF!,0)</f>
        <v>#REF!</v>
      </c>
    </row>
    <row r="1259" spans="1:39" x14ac:dyDescent="0.25">
      <c r="A1259" s="1" t="s">
        <v>2460</v>
      </c>
      <c r="B1259" s="1">
        <v>24</v>
      </c>
      <c r="C1259" s="1">
        <v>548</v>
      </c>
      <c r="D1259" s="1" t="s">
        <v>5551</v>
      </c>
      <c r="E1259" s="1" t="s">
        <v>5552</v>
      </c>
      <c r="F1259" s="8">
        <v>2</v>
      </c>
      <c r="G1259" s="9">
        <v>2</v>
      </c>
      <c r="H1259" s="1" t="s">
        <v>3254</v>
      </c>
      <c r="I1259" s="10">
        <v>-0.67049998</v>
      </c>
      <c r="J1259" s="10">
        <v>0.17299999299999999</v>
      </c>
      <c r="K1259" s="10">
        <v>0.827000022</v>
      </c>
      <c r="L1259" s="10">
        <v>0</v>
      </c>
      <c r="M1259" s="1" t="s">
        <v>3304</v>
      </c>
      <c r="N1259" s="1" t="s">
        <v>5553</v>
      </c>
      <c r="AM1259" s="10" t="e">
        <f>IF(F1259&lt;&gt;0,#REF!,0)</f>
        <v>#REF!</v>
      </c>
    </row>
    <row r="1260" spans="1:39" x14ac:dyDescent="0.25">
      <c r="A1260" s="1" t="s">
        <v>2460</v>
      </c>
      <c r="B1260" s="1">
        <v>59</v>
      </c>
      <c r="C1260" s="1">
        <v>1708</v>
      </c>
      <c r="D1260" s="1" t="s">
        <v>5554</v>
      </c>
      <c r="E1260" s="1" t="s">
        <v>5555</v>
      </c>
      <c r="F1260" s="8">
        <v>2</v>
      </c>
      <c r="G1260" s="9">
        <v>2</v>
      </c>
      <c r="H1260" s="1" t="s">
        <v>3254</v>
      </c>
      <c r="I1260" s="10">
        <v>0</v>
      </c>
      <c r="J1260" s="10">
        <v>0</v>
      </c>
      <c r="K1260" s="10">
        <v>1</v>
      </c>
      <c r="L1260" s="10">
        <v>0</v>
      </c>
      <c r="M1260" s="1" t="s">
        <v>3255</v>
      </c>
      <c r="N1260" s="1" t="s">
        <v>5556</v>
      </c>
      <c r="AM1260" s="10" t="e">
        <f>IF(F1260&lt;&gt;0,#REF!,0)</f>
        <v>#REF!</v>
      </c>
    </row>
    <row r="1261" spans="1:39" x14ac:dyDescent="0.25">
      <c r="A1261" s="1" t="s">
        <v>2460</v>
      </c>
      <c r="B1261" s="1">
        <v>41</v>
      </c>
      <c r="C1261" s="1">
        <v>1062</v>
      </c>
      <c r="D1261" s="1" t="s">
        <v>2517</v>
      </c>
      <c r="E1261" s="1" t="s">
        <v>2518</v>
      </c>
      <c r="F1261" s="8">
        <v>2</v>
      </c>
      <c r="G1261" s="9">
        <v>2</v>
      </c>
      <c r="H1261" s="1" t="s">
        <v>3254</v>
      </c>
      <c r="I1261" s="10">
        <v>0.15309999899999999</v>
      </c>
      <c r="J1261" s="10">
        <v>5.2999998999999999E-2</v>
      </c>
      <c r="K1261" s="10">
        <v>0.879000008</v>
      </c>
      <c r="L1261" s="10">
        <v>6.8000004000000003E-2</v>
      </c>
      <c r="M1261" s="1" t="s">
        <v>3255</v>
      </c>
      <c r="N1261" s="1" t="s">
        <v>5557</v>
      </c>
      <c r="AM1261" s="10" t="e">
        <f>IF(F1261&lt;&gt;0,#REF!,0)</f>
        <v>#REF!</v>
      </c>
    </row>
    <row r="1262" spans="1:39" x14ac:dyDescent="0.25">
      <c r="A1262" s="1" t="s">
        <v>2460</v>
      </c>
      <c r="B1262" s="1">
        <v>37</v>
      </c>
      <c r="C1262" s="1">
        <v>1027</v>
      </c>
      <c r="D1262" s="1" t="s">
        <v>2525</v>
      </c>
      <c r="E1262" s="1" t="s">
        <v>2526</v>
      </c>
      <c r="F1262" s="8">
        <v>2</v>
      </c>
      <c r="G1262" s="9">
        <v>2</v>
      </c>
      <c r="H1262" s="1" t="s">
        <v>3254</v>
      </c>
      <c r="I1262" s="10">
        <v>0.31819999199999999</v>
      </c>
      <c r="J1262" s="10">
        <v>0</v>
      </c>
      <c r="K1262" s="10">
        <v>0.90499997099999996</v>
      </c>
      <c r="L1262" s="10">
        <v>9.4999999000000002E-2</v>
      </c>
      <c r="M1262" s="1" t="s">
        <v>3304</v>
      </c>
      <c r="N1262" s="1" t="s">
        <v>5558</v>
      </c>
      <c r="AM1262" s="10" t="e">
        <f>IF(F1262&lt;&gt;0,#REF!,0)</f>
        <v>#REF!</v>
      </c>
    </row>
    <row r="1263" spans="1:39" x14ac:dyDescent="0.25">
      <c r="A1263" s="1" t="s">
        <v>2460</v>
      </c>
      <c r="B1263" s="1">
        <v>36</v>
      </c>
      <c r="C1263" s="1">
        <v>984</v>
      </c>
      <c r="D1263" s="1" t="s">
        <v>5559</v>
      </c>
      <c r="E1263" s="1" t="s">
        <v>5560</v>
      </c>
      <c r="F1263" s="8">
        <v>2</v>
      </c>
      <c r="G1263" s="9">
        <v>2</v>
      </c>
      <c r="H1263" s="1" t="s">
        <v>3950</v>
      </c>
      <c r="I1263" s="10">
        <v>0.84020000699999997</v>
      </c>
      <c r="J1263" s="10">
        <v>0</v>
      </c>
      <c r="K1263" s="10">
        <v>0.644999981</v>
      </c>
      <c r="L1263" s="10">
        <v>0.35499998900000002</v>
      </c>
      <c r="M1263" s="1" t="s">
        <v>3260</v>
      </c>
      <c r="N1263" s="1" t="s">
        <v>5561</v>
      </c>
      <c r="AM1263" s="10" t="e">
        <f>IF(F1263&lt;&gt;0,#REF!,0)</f>
        <v>#REF!</v>
      </c>
    </row>
    <row r="1264" spans="1:39" x14ac:dyDescent="0.25">
      <c r="A1264" s="1" t="s">
        <v>2460</v>
      </c>
      <c r="B1264" s="1">
        <v>41</v>
      </c>
      <c r="C1264" s="1">
        <v>1074</v>
      </c>
      <c r="D1264" s="1" t="s">
        <v>5562</v>
      </c>
      <c r="E1264" s="1" t="s">
        <v>5563</v>
      </c>
      <c r="F1264" s="8">
        <v>2</v>
      </c>
      <c r="G1264" s="9">
        <v>2</v>
      </c>
      <c r="H1264" s="1" t="s">
        <v>3254</v>
      </c>
      <c r="I1264" s="10">
        <v>-0.36120000499999999</v>
      </c>
      <c r="J1264" s="10">
        <v>0.13500000500000001</v>
      </c>
      <c r="K1264" s="10">
        <v>0.86500001000000004</v>
      </c>
      <c r="L1264" s="10">
        <v>0</v>
      </c>
      <c r="M1264" s="1" t="s">
        <v>3255</v>
      </c>
      <c r="N1264" s="1" t="s">
        <v>5564</v>
      </c>
      <c r="AM1264" s="10" t="e">
        <f>IF(F1264&lt;&gt;0,#REF!,0)</f>
        <v>#REF!</v>
      </c>
    </row>
    <row r="1265" spans="1:39" x14ac:dyDescent="0.25">
      <c r="A1265" s="1" t="s">
        <v>2460</v>
      </c>
      <c r="B1265" s="1">
        <v>24</v>
      </c>
      <c r="C1265" s="1">
        <v>574</v>
      </c>
      <c r="D1265" s="1" t="s">
        <v>2543</v>
      </c>
      <c r="E1265" s="1" t="s">
        <v>2544</v>
      </c>
      <c r="F1265" s="8">
        <v>2</v>
      </c>
      <c r="G1265" s="9">
        <v>2</v>
      </c>
      <c r="H1265" s="1" t="s">
        <v>3254</v>
      </c>
      <c r="I1265" s="10">
        <v>0.21439999300000001</v>
      </c>
      <c r="J1265" s="10">
        <v>0</v>
      </c>
      <c r="K1265" s="10">
        <v>0.91900002999999997</v>
      </c>
      <c r="L1265" s="10">
        <v>8.1000000000000003E-2</v>
      </c>
      <c r="M1265" s="1" t="s">
        <v>3255</v>
      </c>
      <c r="N1265" s="1" t="s">
        <v>5565</v>
      </c>
      <c r="AM1265" s="10" t="e">
        <f>IF(F1265&lt;&gt;0,#REF!,0)</f>
        <v>#REF!</v>
      </c>
    </row>
    <row r="1266" spans="1:39" x14ac:dyDescent="0.25">
      <c r="A1266" s="1" t="s">
        <v>2460</v>
      </c>
      <c r="B1266" s="1">
        <v>37</v>
      </c>
      <c r="C1266" s="1">
        <v>1030</v>
      </c>
      <c r="D1266" s="1" t="s">
        <v>2545</v>
      </c>
      <c r="E1266" s="1" t="s">
        <v>2546</v>
      </c>
      <c r="F1266" s="8">
        <v>2</v>
      </c>
      <c r="G1266" s="9">
        <v>2</v>
      </c>
      <c r="H1266" s="1" t="s">
        <v>3254</v>
      </c>
      <c r="I1266" s="10">
        <v>0.25</v>
      </c>
      <c r="J1266" s="10">
        <v>0.123999998</v>
      </c>
      <c r="K1266" s="10">
        <v>0.72299999000000004</v>
      </c>
      <c r="L1266" s="10">
        <v>0.152999997</v>
      </c>
      <c r="M1266" s="1" t="s">
        <v>3255</v>
      </c>
      <c r="N1266" s="1" t="s">
        <v>5566</v>
      </c>
      <c r="AM1266" s="10" t="e">
        <f>IF(F1266&lt;&gt;0,#REF!,0)</f>
        <v>#REF!</v>
      </c>
    </row>
    <row r="1267" spans="1:39" x14ac:dyDescent="0.25">
      <c r="A1267" s="1" t="s">
        <v>2460</v>
      </c>
      <c r="B1267" s="1">
        <v>37</v>
      </c>
      <c r="C1267" s="1">
        <v>1034</v>
      </c>
      <c r="D1267" s="1" t="s">
        <v>5567</v>
      </c>
      <c r="E1267" s="1" t="s">
        <v>5568</v>
      </c>
      <c r="F1267" s="8">
        <v>2</v>
      </c>
      <c r="G1267" s="9">
        <v>2</v>
      </c>
      <c r="H1267" s="1" t="s">
        <v>3254</v>
      </c>
      <c r="I1267" s="10">
        <v>0</v>
      </c>
      <c r="J1267" s="10">
        <v>0</v>
      </c>
      <c r="K1267" s="10">
        <v>1</v>
      </c>
      <c r="L1267" s="10">
        <v>0</v>
      </c>
      <c r="M1267" s="1" t="s">
        <v>3255</v>
      </c>
      <c r="N1267" s="1" t="s">
        <v>5569</v>
      </c>
      <c r="AM1267" s="10" t="e">
        <f>IF(F1267&lt;&gt;0,#REF!,0)</f>
        <v>#REF!</v>
      </c>
    </row>
    <row r="1268" spans="1:39" x14ac:dyDescent="0.25">
      <c r="A1268" s="1" t="s">
        <v>2460</v>
      </c>
      <c r="B1268" s="1">
        <v>41</v>
      </c>
      <c r="C1268" s="1">
        <v>1052</v>
      </c>
      <c r="D1268" s="1" t="s">
        <v>5570</v>
      </c>
      <c r="E1268" s="1" t="s">
        <v>5571</v>
      </c>
      <c r="F1268" s="8">
        <v>2</v>
      </c>
      <c r="G1268" s="9">
        <v>2</v>
      </c>
      <c r="H1268" s="1" t="s">
        <v>3254</v>
      </c>
      <c r="I1268" s="10">
        <v>0</v>
      </c>
      <c r="J1268" s="10">
        <v>0</v>
      </c>
      <c r="K1268" s="10">
        <v>1</v>
      </c>
      <c r="L1268" s="10">
        <v>0</v>
      </c>
      <c r="M1268" s="1" t="s">
        <v>3304</v>
      </c>
      <c r="N1268" s="1" t="s">
        <v>5572</v>
      </c>
      <c r="AM1268" s="10" t="e">
        <f>IF(F1268&lt;&gt;0,#REF!,0)</f>
        <v>#REF!</v>
      </c>
    </row>
    <row r="1269" spans="1:39" x14ac:dyDescent="0.25">
      <c r="A1269" s="1" t="s">
        <v>2460</v>
      </c>
      <c r="B1269" s="1">
        <v>37</v>
      </c>
      <c r="C1269" s="1">
        <v>1024</v>
      </c>
      <c r="D1269" s="1" t="s">
        <v>5573</v>
      </c>
      <c r="E1269" s="1" t="s">
        <v>5574</v>
      </c>
      <c r="F1269" s="8">
        <v>2</v>
      </c>
      <c r="G1269" s="9">
        <v>2</v>
      </c>
      <c r="H1269" s="1" t="s">
        <v>3254</v>
      </c>
      <c r="I1269" s="10">
        <v>0.77829998700000003</v>
      </c>
      <c r="J1269" s="10">
        <v>0</v>
      </c>
      <c r="K1269" s="10">
        <v>0.76099997799999997</v>
      </c>
      <c r="L1269" s="10">
        <v>0.23899999299999999</v>
      </c>
      <c r="M1269" s="1" t="s">
        <v>3260</v>
      </c>
      <c r="N1269" s="1" t="s">
        <v>5575</v>
      </c>
      <c r="AM1269" s="10" t="e">
        <f>IF(F1269&lt;&gt;0,#REF!,0)</f>
        <v>#REF!</v>
      </c>
    </row>
    <row r="1270" spans="1:39" x14ac:dyDescent="0.25">
      <c r="A1270" s="1" t="s">
        <v>2460</v>
      </c>
      <c r="B1270" s="1">
        <v>36</v>
      </c>
      <c r="C1270" s="1">
        <v>1009</v>
      </c>
      <c r="D1270" s="1" t="s">
        <v>5576</v>
      </c>
      <c r="E1270" s="1" t="s">
        <v>5577</v>
      </c>
      <c r="F1270" s="8">
        <v>2</v>
      </c>
      <c r="G1270" s="9">
        <v>2</v>
      </c>
      <c r="H1270" s="1" t="s">
        <v>3254</v>
      </c>
      <c r="I1270" s="10">
        <v>0.47670000800000001</v>
      </c>
      <c r="J1270" s="10">
        <v>0</v>
      </c>
      <c r="K1270" s="10">
        <v>0.902999997</v>
      </c>
      <c r="L1270" s="10">
        <v>9.7000003000000001E-2</v>
      </c>
      <c r="M1270" s="1" t="s">
        <v>3260</v>
      </c>
      <c r="N1270" s="1" t="s">
        <v>5578</v>
      </c>
      <c r="AM1270" s="10" t="e">
        <f>IF(F1270&lt;&gt;0,#REF!,0)</f>
        <v>#REF!</v>
      </c>
    </row>
    <row r="1271" spans="1:39" x14ac:dyDescent="0.25">
      <c r="A1271" s="1" t="s">
        <v>2460</v>
      </c>
      <c r="B1271" s="1">
        <v>36</v>
      </c>
      <c r="C1271" s="1">
        <v>989</v>
      </c>
      <c r="D1271" s="1" t="s">
        <v>2591</v>
      </c>
      <c r="E1271" s="1" t="s">
        <v>2592</v>
      </c>
      <c r="F1271" s="8">
        <v>2</v>
      </c>
      <c r="G1271" s="9">
        <v>2</v>
      </c>
      <c r="H1271" s="1" t="s">
        <v>3950</v>
      </c>
      <c r="I1271" s="10">
        <v>-0.27320000500000002</v>
      </c>
      <c r="J1271" s="10">
        <v>0.11599999699999999</v>
      </c>
      <c r="K1271" s="10">
        <v>0.88400000300000003</v>
      </c>
      <c r="L1271" s="10">
        <v>0</v>
      </c>
      <c r="M1271" s="1" t="s">
        <v>3255</v>
      </c>
      <c r="N1271" s="1" t="s">
        <v>5579</v>
      </c>
      <c r="AM1271" s="10" t="e">
        <f>IF(F1271&lt;&gt;0,#REF!,0)</f>
        <v>#REF!</v>
      </c>
    </row>
    <row r="1272" spans="1:39" x14ac:dyDescent="0.25">
      <c r="A1272" s="1" t="s">
        <v>2460</v>
      </c>
      <c r="B1272" s="1">
        <v>36</v>
      </c>
      <c r="C1272" s="1">
        <v>1003</v>
      </c>
      <c r="D1272" s="1" t="s">
        <v>2593</v>
      </c>
      <c r="E1272" s="1" t="s">
        <v>2594</v>
      </c>
      <c r="F1272" s="8">
        <v>2</v>
      </c>
      <c r="G1272" s="9">
        <v>2</v>
      </c>
      <c r="H1272" s="1" t="s">
        <v>3950</v>
      </c>
      <c r="I1272" s="10">
        <v>-0.34000000400000002</v>
      </c>
      <c r="J1272" s="10">
        <v>0.20599999999999999</v>
      </c>
      <c r="K1272" s="10">
        <v>0.71700000799999997</v>
      </c>
      <c r="L1272" s="10">
        <v>7.6999999999999999E-2</v>
      </c>
      <c r="M1272" s="1" t="s">
        <v>3260</v>
      </c>
      <c r="N1272" s="1" t="s">
        <v>5580</v>
      </c>
      <c r="AM1272" s="10" t="e">
        <f>IF(F1272&lt;&gt;0,#REF!,0)</f>
        <v>#REF!</v>
      </c>
    </row>
    <row r="1273" spans="1:39" x14ac:dyDescent="0.25">
      <c r="A1273" s="1" t="s">
        <v>2460</v>
      </c>
      <c r="B1273" s="1">
        <v>24</v>
      </c>
      <c r="C1273" s="1">
        <v>558</v>
      </c>
      <c r="D1273" s="1" t="s">
        <v>2599</v>
      </c>
      <c r="E1273" s="1" t="s">
        <v>2600</v>
      </c>
      <c r="F1273" s="8">
        <v>2</v>
      </c>
      <c r="G1273" s="9">
        <v>2</v>
      </c>
      <c r="H1273" s="1" t="s">
        <v>3254</v>
      </c>
      <c r="I1273" s="10">
        <v>0.91360002799999995</v>
      </c>
      <c r="J1273" s="10">
        <v>4.6999998000000001E-2</v>
      </c>
      <c r="K1273" s="10">
        <v>0.63800001100000003</v>
      </c>
      <c r="L1273" s="10">
        <v>0.314999998</v>
      </c>
      <c r="M1273" s="1" t="s">
        <v>3260</v>
      </c>
      <c r="N1273" s="1" t="s">
        <v>5581</v>
      </c>
      <c r="AM1273" s="10" t="e">
        <f>IF(F1273&lt;&gt;0,#REF!,0)</f>
        <v>#REF!</v>
      </c>
    </row>
    <row r="1274" spans="1:39" x14ac:dyDescent="0.25">
      <c r="A1274" s="1" t="s">
        <v>2460</v>
      </c>
      <c r="B1274" s="1">
        <v>36</v>
      </c>
      <c r="C1274" s="1">
        <v>1014</v>
      </c>
      <c r="D1274" s="1" t="s">
        <v>5582</v>
      </c>
      <c r="E1274" s="1" t="s">
        <v>5583</v>
      </c>
      <c r="F1274" s="8">
        <v>2</v>
      </c>
      <c r="G1274" s="9">
        <v>2</v>
      </c>
      <c r="H1274" s="1" t="s">
        <v>3254</v>
      </c>
      <c r="I1274" s="10">
        <v>-0.102700002</v>
      </c>
      <c r="J1274" s="10">
        <v>7.9000003999999999E-2</v>
      </c>
      <c r="K1274" s="10">
        <v>0.85699999299999996</v>
      </c>
      <c r="L1274" s="10">
        <v>6.4000003E-2</v>
      </c>
      <c r="M1274" s="1" t="s">
        <v>3255</v>
      </c>
      <c r="N1274" s="1" t="s">
        <v>5584</v>
      </c>
      <c r="AM1274" s="10" t="e">
        <f>IF(F1274&lt;&gt;0,#REF!,0)</f>
        <v>#REF!</v>
      </c>
    </row>
    <row r="1275" spans="1:39" x14ac:dyDescent="0.25">
      <c r="A1275" s="1" t="s">
        <v>2460</v>
      </c>
      <c r="B1275" s="1">
        <v>37</v>
      </c>
      <c r="C1275" s="1">
        <v>1029</v>
      </c>
      <c r="D1275" s="1" t="s">
        <v>2607</v>
      </c>
      <c r="E1275" s="1" t="s">
        <v>2608</v>
      </c>
      <c r="F1275" s="8">
        <v>2</v>
      </c>
      <c r="G1275" s="9">
        <v>2</v>
      </c>
      <c r="H1275" s="1" t="s">
        <v>3254</v>
      </c>
      <c r="I1275" s="10">
        <v>0.42149999700000002</v>
      </c>
      <c r="J1275" s="10">
        <v>0</v>
      </c>
      <c r="K1275" s="10">
        <v>0.920000017</v>
      </c>
      <c r="L1275" s="10">
        <v>7.9999998000000003E-2</v>
      </c>
      <c r="M1275" s="1" t="s">
        <v>3260</v>
      </c>
      <c r="N1275" s="1" t="s">
        <v>5585</v>
      </c>
      <c r="AM1275" s="10" t="e">
        <f>IF(F1275&lt;&gt;0,#REF!,0)</f>
        <v>#REF!</v>
      </c>
    </row>
    <row r="1276" spans="1:39" x14ac:dyDescent="0.25">
      <c r="A1276" s="1" t="s">
        <v>2460</v>
      </c>
      <c r="B1276" s="1">
        <v>36</v>
      </c>
      <c r="C1276" s="1">
        <v>1010</v>
      </c>
      <c r="D1276" s="1" t="s">
        <v>5586</v>
      </c>
      <c r="E1276" s="1" t="s">
        <v>5587</v>
      </c>
      <c r="F1276" s="8">
        <v>2</v>
      </c>
      <c r="G1276" s="9">
        <v>2</v>
      </c>
      <c r="H1276" s="1" t="s">
        <v>3254</v>
      </c>
      <c r="I1276" s="10">
        <v>0.79060000200000002</v>
      </c>
      <c r="J1276" s="10">
        <v>0</v>
      </c>
      <c r="K1276" s="10">
        <v>0.80900001499999996</v>
      </c>
      <c r="L1276" s="10">
        <v>0.191</v>
      </c>
      <c r="M1276" s="1" t="s">
        <v>3260</v>
      </c>
      <c r="N1276" s="1" t="s">
        <v>5588</v>
      </c>
      <c r="AM1276" s="10" t="e">
        <f>IF(F1276&lt;&gt;0,#REF!,0)</f>
        <v>#REF!</v>
      </c>
    </row>
    <row r="1277" spans="1:39" s="11" customFormat="1" x14ac:dyDescent="0.25">
      <c r="A1277" s="1" t="s">
        <v>2460</v>
      </c>
      <c r="B1277" s="1">
        <v>24</v>
      </c>
      <c r="C1277" s="1">
        <v>568</v>
      </c>
      <c r="D1277" s="1" t="s">
        <v>5589</v>
      </c>
      <c r="E1277" s="1" t="s">
        <v>5590</v>
      </c>
      <c r="F1277" s="8">
        <v>2</v>
      </c>
      <c r="G1277" s="9">
        <v>2</v>
      </c>
      <c r="H1277" s="1" t="s">
        <v>3254</v>
      </c>
      <c r="I1277" s="10">
        <v>0.57190001000000001</v>
      </c>
      <c r="J1277" s="10">
        <v>3.4000002000000001E-2</v>
      </c>
      <c r="K1277" s="10">
        <v>0.86400002200000003</v>
      </c>
      <c r="L1277" s="10">
        <v>0.10199999799999999</v>
      </c>
      <c r="M1277" s="1" t="s">
        <v>3255</v>
      </c>
      <c r="N1277" s="1" t="s">
        <v>5591</v>
      </c>
      <c r="AM1277" s="10" t="e">
        <f>IF(F1277&lt;&gt;0,#REF!,0)</f>
        <v>#REF!</v>
      </c>
    </row>
    <row r="1278" spans="1:39" x14ac:dyDescent="0.25">
      <c r="A1278" s="1" t="s">
        <v>2460</v>
      </c>
      <c r="B1278" s="1">
        <v>37</v>
      </c>
      <c r="C1278" s="1">
        <v>1019</v>
      </c>
      <c r="D1278" s="1" t="s">
        <v>5592</v>
      </c>
      <c r="E1278" s="1" t="s">
        <v>5593</v>
      </c>
      <c r="F1278" s="8">
        <v>2</v>
      </c>
      <c r="G1278" s="9">
        <v>2</v>
      </c>
      <c r="H1278" s="1" t="s">
        <v>3254</v>
      </c>
      <c r="I1278" s="10">
        <v>0.52670002000000005</v>
      </c>
      <c r="J1278" s="10">
        <v>0</v>
      </c>
      <c r="K1278" s="10">
        <v>0.894999981</v>
      </c>
      <c r="L1278" s="10">
        <v>0.104999997</v>
      </c>
      <c r="M1278" s="1" t="s">
        <v>3260</v>
      </c>
      <c r="N1278" s="1" t="s">
        <v>5594</v>
      </c>
      <c r="AM1278" s="10" t="e">
        <f>IF(F1278&lt;&gt;0,#REF!,0)</f>
        <v>#REF!</v>
      </c>
    </row>
    <row r="1279" spans="1:39" x14ac:dyDescent="0.25">
      <c r="A1279" s="1" t="s">
        <v>2631</v>
      </c>
      <c r="B1279" s="1">
        <v>8</v>
      </c>
      <c r="C1279" s="1">
        <v>123</v>
      </c>
      <c r="D1279" s="1" t="s">
        <v>2636</v>
      </c>
      <c r="E1279" s="1" t="s">
        <v>2637</v>
      </c>
      <c r="F1279" s="8">
        <v>2</v>
      </c>
      <c r="G1279" s="9">
        <v>2</v>
      </c>
      <c r="H1279" s="1" t="s">
        <v>3950</v>
      </c>
      <c r="I1279" s="10">
        <v>0.63690000800000002</v>
      </c>
      <c r="J1279" s="10">
        <v>0</v>
      </c>
      <c r="K1279" s="10">
        <v>0.896000028</v>
      </c>
      <c r="L1279" s="10">
        <v>0.10400000199999999</v>
      </c>
      <c r="M1279" s="1" t="s">
        <v>3304</v>
      </c>
      <c r="N1279" s="1" t="s">
        <v>5595</v>
      </c>
      <c r="AM1279" s="10" t="e">
        <f>IF(F1279&lt;&gt;0,#REF!,0)</f>
        <v>#REF!</v>
      </c>
    </row>
    <row r="1280" spans="1:39" x14ac:dyDescent="0.25">
      <c r="A1280" s="1" t="s">
        <v>2638</v>
      </c>
      <c r="B1280" s="1">
        <v>31</v>
      </c>
      <c r="C1280" s="1">
        <v>892</v>
      </c>
      <c r="D1280" s="1" t="s">
        <v>2639</v>
      </c>
      <c r="E1280" s="1" t="s">
        <v>2640</v>
      </c>
      <c r="F1280" s="8">
        <v>2</v>
      </c>
      <c r="G1280" s="9">
        <v>2</v>
      </c>
      <c r="H1280" s="1" t="s">
        <v>3254</v>
      </c>
      <c r="I1280" s="10">
        <v>0</v>
      </c>
      <c r="J1280" s="10">
        <v>0</v>
      </c>
      <c r="K1280" s="10">
        <v>1</v>
      </c>
      <c r="L1280" s="10">
        <v>0</v>
      </c>
      <c r="M1280" s="1" t="s">
        <v>3260</v>
      </c>
      <c r="N1280" s="1" t="s">
        <v>5596</v>
      </c>
      <c r="AM1280" s="10" t="e">
        <f>IF(F1280&lt;&gt;0,#REF!,0)</f>
        <v>#REF!</v>
      </c>
    </row>
    <row r="1281" spans="1:39" x14ac:dyDescent="0.25">
      <c r="A1281" s="1" t="s">
        <v>2638</v>
      </c>
      <c r="B1281" s="1">
        <v>13</v>
      </c>
      <c r="C1281" s="1">
        <v>301</v>
      </c>
      <c r="D1281" s="1" t="s">
        <v>2643</v>
      </c>
      <c r="E1281" s="1" t="s">
        <v>2644</v>
      </c>
      <c r="F1281" s="8">
        <v>2</v>
      </c>
      <c r="G1281" s="9">
        <v>2</v>
      </c>
      <c r="H1281" s="1" t="s">
        <v>3950</v>
      </c>
      <c r="I1281" s="10">
        <v>-0.102700002</v>
      </c>
      <c r="J1281" s="10">
        <v>0.112999998</v>
      </c>
      <c r="K1281" s="10">
        <v>0.786000013</v>
      </c>
      <c r="L1281" s="10">
        <v>0.101000004</v>
      </c>
      <c r="M1281" s="1" t="s">
        <v>3260</v>
      </c>
      <c r="N1281" s="1" t="s">
        <v>5597</v>
      </c>
      <c r="AM1281" s="10" t="e">
        <f>IF(F1281&lt;&gt;0,#REF!,0)</f>
        <v>#REF!</v>
      </c>
    </row>
    <row r="1282" spans="1:39" x14ac:dyDescent="0.25">
      <c r="A1282" s="1" t="s">
        <v>2638</v>
      </c>
      <c r="B1282" s="1">
        <v>25</v>
      </c>
      <c r="C1282" s="1">
        <v>714</v>
      </c>
      <c r="D1282" s="1" t="s">
        <v>2645</v>
      </c>
      <c r="E1282" s="1" t="s">
        <v>2646</v>
      </c>
      <c r="F1282" s="8">
        <v>2</v>
      </c>
      <c r="G1282" s="9">
        <v>2</v>
      </c>
      <c r="H1282" s="1" t="s">
        <v>3254</v>
      </c>
      <c r="I1282" s="10">
        <v>-7.5400001999999994E-2</v>
      </c>
      <c r="J1282" s="10">
        <v>0.111000001</v>
      </c>
      <c r="K1282" s="10">
        <v>0.765999973</v>
      </c>
      <c r="L1282" s="10">
        <v>0.123000003</v>
      </c>
      <c r="M1282" s="1" t="s">
        <v>3304</v>
      </c>
      <c r="N1282" s="1" t="s">
        <v>5598</v>
      </c>
      <c r="AM1282" s="10" t="e">
        <f>IF(F1282&lt;&gt;0,#REF!,0)</f>
        <v>#REF!</v>
      </c>
    </row>
    <row r="1283" spans="1:39" x14ac:dyDescent="0.25">
      <c r="A1283" s="1" t="s">
        <v>2638</v>
      </c>
      <c r="B1283" s="1">
        <v>11</v>
      </c>
      <c r="C1283" s="1">
        <v>228</v>
      </c>
      <c r="D1283" s="1" t="s">
        <v>2647</v>
      </c>
      <c r="E1283" s="1" t="s">
        <v>2648</v>
      </c>
      <c r="F1283" s="8">
        <v>2</v>
      </c>
      <c r="G1283" s="9">
        <v>2</v>
      </c>
      <c r="H1283" s="1" t="s">
        <v>3254</v>
      </c>
      <c r="I1283" s="10">
        <v>0.226300001</v>
      </c>
      <c r="J1283" s="10">
        <v>0</v>
      </c>
      <c r="K1283" s="10">
        <v>0.92100000400000004</v>
      </c>
      <c r="L1283" s="10">
        <v>7.9000003999999999E-2</v>
      </c>
      <c r="M1283" s="1" t="s">
        <v>3260</v>
      </c>
      <c r="N1283" s="1" t="s">
        <v>5599</v>
      </c>
      <c r="AM1283" s="10" t="e">
        <f>IF(F1283&lt;&gt;0,#REF!,0)</f>
        <v>#REF!</v>
      </c>
    </row>
    <row r="1284" spans="1:39" x14ac:dyDescent="0.25">
      <c r="A1284" s="1" t="s">
        <v>2638</v>
      </c>
      <c r="B1284" s="1">
        <v>26</v>
      </c>
      <c r="C1284" s="1">
        <v>727</v>
      </c>
      <c r="D1284" s="1" t="s">
        <v>2651</v>
      </c>
      <c r="E1284" s="1" t="s">
        <v>2652</v>
      </c>
      <c r="F1284" s="8">
        <v>2</v>
      </c>
      <c r="G1284" s="9">
        <v>2</v>
      </c>
      <c r="H1284" s="1" t="s">
        <v>3950</v>
      </c>
      <c r="I1284" s="10">
        <v>0.42149999700000002</v>
      </c>
      <c r="J1284" s="10">
        <v>0</v>
      </c>
      <c r="K1284" s="10">
        <v>0.87699997399999996</v>
      </c>
      <c r="L1284" s="10">
        <v>0.123000003</v>
      </c>
      <c r="M1284" s="1" t="s">
        <v>3260</v>
      </c>
      <c r="N1284" s="1" t="s">
        <v>5600</v>
      </c>
      <c r="AM1284" s="10" t="e">
        <f>IF(F1284&lt;&gt;0,#REF!,0)</f>
        <v>#REF!</v>
      </c>
    </row>
    <row r="1285" spans="1:39" x14ac:dyDescent="0.25">
      <c r="A1285" s="1" t="s">
        <v>2638</v>
      </c>
      <c r="B1285" s="1">
        <v>34</v>
      </c>
      <c r="C1285" s="1">
        <v>1013</v>
      </c>
      <c r="D1285" s="1" t="s">
        <v>2669</v>
      </c>
      <c r="E1285" s="1" t="s">
        <v>2670</v>
      </c>
      <c r="F1285" s="8">
        <v>2</v>
      </c>
      <c r="G1285" s="9">
        <v>2</v>
      </c>
      <c r="H1285" s="1" t="s">
        <v>3254</v>
      </c>
      <c r="I1285" s="10">
        <v>0</v>
      </c>
      <c r="J1285" s="10">
        <v>0</v>
      </c>
      <c r="K1285" s="10">
        <v>1</v>
      </c>
      <c r="L1285" s="10">
        <v>0</v>
      </c>
      <c r="M1285" s="1" t="s">
        <v>3255</v>
      </c>
      <c r="N1285" s="1" t="s">
        <v>5601</v>
      </c>
      <c r="AM1285" s="10" t="e">
        <f>IF(F1285&lt;&gt;0,#REF!,0)</f>
        <v>#REF!</v>
      </c>
    </row>
    <row r="1286" spans="1:39" x14ac:dyDescent="0.25">
      <c r="A1286" s="1" t="s">
        <v>2638</v>
      </c>
      <c r="B1286" s="1">
        <v>31</v>
      </c>
      <c r="C1286" s="1">
        <v>893</v>
      </c>
      <c r="D1286" s="1" t="s">
        <v>2671</v>
      </c>
      <c r="E1286" s="1" t="s">
        <v>2672</v>
      </c>
      <c r="F1286" s="8">
        <v>2</v>
      </c>
      <c r="G1286" s="9">
        <v>2</v>
      </c>
      <c r="H1286" s="1" t="s">
        <v>3254</v>
      </c>
      <c r="I1286" s="10">
        <v>0.61330002500000003</v>
      </c>
      <c r="J1286" s="10">
        <v>3.5999997999999998E-2</v>
      </c>
      <c r="K1286" s="10">
        <v>0.862999976</v>
      </c>
      <c r="L1286" s="10">
        <v>0.101000004</v>
      </c>
      <c r="M1286" s="1" t="s">
        <v>3255</v>
      </c>
      <c r="N1286" s="1" t="s">
        <v>5602</v>
      </c>
      <c r="AM1286" s="10" t="e">
        <f>IF(F1286&lt;&gt;0,#REF!,0)</f>
        <v>#REF!</v>
      </c>
    </row>
    <row r="1287" spans="1:39" x14ac:dyDescent="0.25">
      <c r="A1287" s="1" t="s">
        <v>2638</v>
      </c>
      <c r="B1287" s="1">
        <v>19</v>
      </c>
      <c r="C1287" s="1">
        <v>482</v>
      </c>
      <c r="D1287" s="1" t="s">
        <v>2683</v>
      </c>
      <c r="E1287" s="1" t="s">
        <v>2684</v>
      </c>
      <c r="F1287" s="8">
        <v>2</v>
      </c>
      <c r="G1287" s="9">
        <v>2</v>
      </c>
      <c r="H1287" s="1" t="s">
        <v>3254</v>
      </c>
      <c r="I1287" s="10">
        <v>0.45879998799999999</v>
      </c>
      <c r="J1287" s="10">
        <v>0</v>
      </c>
      <c r="K1287" s="10">
        <v>0.83999997400000004</v>
      </c>
      <c r="L1287" s="10">
        <v>0.15999999600000001</v>
      </c>
      <c r="M1287" s="1" t="s">
        <v>3255</v>
      </c>
      <c r="N1287" s="1" t="s">
        <v>5603</v>
      </c>
      <c r="AM1287" s="10" t="e">
        <f>IF(F1287&lt;&gt;0,#REF!,0)</f>
        <v>#REF!</v>
      </c>
    </row>
    <row r="1288" spans="1:39" x14ac:dyDescent="0.25">
      <c r="A1288" s="1" t="s">
        <v>2638</v>
      </c>
      <c r="B1288" s="1">
        <v>31</v>
      </c>
      <c r="C1288" s="1">
        <v>903</v>
      </c>
      <c r="D1288" s="1" t="s">
        <v>5604</v>
      </c>
      <c r="E1288" s="1" t="s">
        <v>5605</v>
      </c>
      <c r="F1288" s="8">
        <v>2</v>
      </c>
      <c r="G1288" s="9">
        <v>2</v>
      </c>
      <c r="H1288" s="1" t="s">
        <v>3254</v>
      </c>
      <c r="I1288" s="10">
        <v>0</v>
      </c>
      <c r="J1288" s="10">
        <v>0</v>
      </c>
      <c r="K1288" s="10">
        <v>1</v>
      </c>
      <c r="L1288" s="10">
        <v>0</v>
      </c>
      <c r="M1288" s="1" t="s">
        <v>3255</v>
      </c>
      <c r="N1288" s="1" t="s">
        <v>5606</v>
      </c>
      <c r="AM1288" s="10" t="e">
        <f>IF(F1288&lt;&gt;0,#REF!,0)</f>
        <v>#REF!</v>
      </c>
    </row>
    <row r="1289" spans="1:39" x14ac:dyDescent="0.25">
      <c r="A1289" s="1" t="s">
        <v>2638</v>
      </c>
      <c r="B1289" s="1">
        <v>18</v>
      </c>
      <c r="C1289" s="1">
        <v>453</v>
      </c>
      <c r="D1289" s="1" t="s">
        <v>2693</v>
      </c>
      <c r="E1289" s="1" t="s">
        <v>2694</v>
      </c>
      <c r="F1289" s="8">
        <v>2</v>
      </c>
      <c r="G1289" s="9">
        <v>2</v>
      </c>
      <c r="H1289" s="1" t="s">
        <v>3254</v>
      </c>
      <c r="I1289" s="10">
        <v>-0.102700002</v>
      </c>
      <c r="J1289" s="10">
        <v>5.8999999999999997E-2</v>
      </c>
      <c r="K1289" s="10">
        <v>0.890999973</v>
      </c>
      <c r="L1289" s="10">
        <v>5.0000001000000002E-2</v>
      </c>
      <c r="M1289" s="1" t="s">
        <v>3304</v>
      </c>
      <c r="N1289" s="1" t="s">
        <v>5607</v>
      </c>
      <c r="AM1289" s="10" t="e">
        <f>IF(F1289&lt;&gt;0,#REF!,0)</f>
        <v>#REF!</v>
      </c>
    </row>
    <row r="1290" spans="1:39" x14ac:dyDescent="0.25">
      <c r="A1290" s="1" t="s">
        <v>2638</v>
      </c>
      <c r="B1290" s="1">
        <v>21</v>
      </c>
      <c r="C1290" s="1">
        <v>570</v>
      </c>
      <c r="D1290" s="1" t="s">
        <v>5608</v>
      </c>
      <c r="E1290" s="1" t="s">
        <v>5609</v>
      </c>
      <c r="F1290" s="8">
        <v>2</v>
      </c>
      <c r="G1290" s="9">
        <v>2</v>
      </c>
      <c r="H1290" s="1" t="s">
        <v>3254</v>
      </c>
      <c r="I1290" s="10">
        <v>0.72130000599999999</v>
      </c>
      <c r="J1290" s="10">
        <v>0</v>
      </c>
      <c r="K1290" s="10">
        <v>0.859000027</v>
      </c>
      <c r="L1290" s="10">
        <v>0.14100000300000001</v>
      </c>
      <c r="M1290" s="1" t="s">
        <v>3255</v>
      </c>
      <c r="N1290" s="1" t="s">
        <v>5610</v>
      </c>
      <c r="AM1290" s="10" t="e">
        <f>IF(F1290&lt;&gt;0,#REF!,0)</f>
        <v>#REF!</v>
      </c>
    </row>
    <row r="1291" spans="1:39" x14ac:dyDescent="0.25">
      <c r="A1291" s="1" t="s">
        <v>2638</v>
      </c>
      <c r="B1291" s="1">
        <v>18</v>
      </c>
      <c r="C1291" s="1">
        <v>455</v>
      </c>
      <c r="D1291" s="1" t="s">
        <v>2709</v>
      </c>
      <c r="E1291" s="1" t="s">
        <v>2710</v>
      </c>
      <c r="F1291" s="8">
        <v>2</v>
      </c>
      <c r="G1291" s="9">
        <v>2</v>
      </c>
      <c r="H1291" s="1" t="s">
        <v>3254</v>
      </c>
      <c r="I1291" s="10">
        <v>-0.31819999199999999</v>
      </c>
      <c r="J1291" s="10">
        <v>6.3000001E-2</v>
      </c>
      <c r="K1291" s="10">
        <v>0.89999997600000003</v>
      </c>
      <c r="L1291" s="10">
        <v>3.6999999999999998E-2</v>
      </c>
      <c r="M1291" s="1" t="s">
        <v>3304</v>
      </c>
      <c r="N1291" s="1" t="s">
        <v>5611</v>
      </c>
      <c r="AM1291" s="10" t="e">
        <f>IF(F1291&lt;&gt;0,#REF!,0)</f>
        <v>#REF!</v>
      </c>
    </row>
    <row r="1292" spans="1:39" x14ac:dyDescent="0.25">
      <c r="A1292" s="1" t="s">
        <v>2638</v>
      </c>
      <c r="B1292" s="1">
        <v>13</v>
      </c>
      <c r="C1292" s="1">
        <v>288</v>
      </c>
      <c r="D1292" s="1" t="s">
        <v>5612</v>
      </c>
      <c r="E1292" s="1" t="s">
        <v>5613</v>
      </c>
      <c r="F1292" s="8">
        <v>2</v>
      </c>
      <c r="G1292" s="9">
        <v>2</v>
      </c>
      <c r="H1292" s="1" t="s">
        <v>3254</v>
      </c>
      <c r="I1292" s="10">
        <v>0.347000003</v>
      </c>
      <c r="J1292" s="10">
        <v>0</v>
      </c>
      <c r="K1292" s="10">
        <v>0.91399997499999996</v>
      </c>
      <c r="L1292" s="10">
        <v>8.6000003000000005E-2</v>
      </c>
      <c r="M1292" s="1" t="s">
        <v>3255</v>
      </c>
      <c r="N1292" s="1" t="s">
        <v>5614</v>
      </c>
      <c r="AM1292" s="10" t="e">
        <f>IF(F1292&lt;&gt;0,#REF!,0)</f>
        <v>#REF!</v>
      </c>
    </row>
    <row r="1293" spans="1:39" x14ac:dyDescent="0.25">
      <c r="A1293" s="1" t="s">
        <v>2638</v>
      </c>
      <c r="B1293" s="1">
        <v>21</v>
      </c>
      <c r="C1293" s="1">
        <v>541</v>
      </c>
      <c r="D1293" s="1" t="s">
        <v>2715</v>
      </c>
      <c r="E1293" s="1" t="s">
        <v>2716</v>
      </c>
      <c r="F1293" s="8">
        <v>2</v>
      </c>
      <c r="G1293" s="9">
        <v>2</v>
      </c>
      <c r="H1293" s="1" t="s">
        <v>3254</v>
      </c>
      <c r="I1293" s="10">
        <v>0.55739998800000001</v>
      </c>
      <c r="J1293" s="10">
        <v>0</v>
      </c>
      <c r="K1293" s="10">
        <v>0.89700001500000004</v>
      </c>
      <c r="L1293" s="10">
        <v>0.10299999999999999</v>
      </c>
      <c r="M1293" s="1" t="s">
        <v>3255</v>
      </c>
      <c r="N1293" s="1" t="s">
        <v>5615</v>
      </c>
      <c r="AM1293" s="10" t="e">
        <f>IF(F1293&lt;&gt;0,#REF!,0)</f>
        <v>#REF!</v>
      </c>
    </row>
    <row r="1294" spans="1:39" x14ac:dyDescent="0.25">
      <c r="A1294" s="1" t="s">
        <v>2638</v>
      </c>
      <c r="B1294" s="1">
        <v>13</v>
      </c>
      <c r="C1294" s="1">
        <v>296</v>
      </c>
      <c r="D1294" s="1" t="s">
        <v>2721</v>
      </c>
      <c r="E1294" s="1" t="s">
        <v>2722</v>
      </c>
      <c r="F1294" s="8">
        <v>2</v>
      </c>
      <c r="G1294" s="9">
        <v>2</v>
      </c>
      <c r="H1294" s="1" t="s">
        <v>3254</v>
      </c>
      <c r="I1294" s="10">
        <v>0.29600000399999998</v>
      </c>
      <c r="J1294" s="10">
        <v>5.7000000000000002E-2</v>
      </c>
      <c r="K1294" s="10">
        <v>0.83300000399999996</v>
      </c>
      <c r="L1294" s="10">
        <v>0.109999999</v>
      </c>
      <c r="M1294" s="1" t="s">
        <v>3260</v>
      </c>
      <c r="N1294" s="1" t="s">
        <v>5616</v>
      </c>
      <c r="AM1294" s="10" t="e">
        <f>IF(F1294&lt;&gt;0,#REF!,0)</f>
        <v>#REF!</v>
      </c>
    </row>
    <row r="1295" spans="1:39" x14ac:dyDescent="0.25">
      <c r="A1295" s="1" t="s">
        <v>2638</v>
      </c>
      <c r="B1295" s="1">
        <v>13</v>
      </c>
      <c r="C1295" s="1">
        <v>295</v>
      </c>
      <c r="D1295" s="1" t="s">
        <v>2723</v>
      </c>
      <c r="E1295" s="1" t="s">
        <v>2724</v>
      </c>
      <c r="F1295" s="8">
        <v>2</v>
      </c>
      <c r="G1295" s="9">
        <v>2</v>
      </c>
      <c r="H1295" s="1" t="s">
        <v>3254</v>
      </c>
      <c r="I1295" s="10">
        <v>0.27320000500000002</v>
      </c>
      <c r="J1295" s="10">
        <v>0</v>
      </c>
      <c r="K1295" s="10">
        <v>0.95399999599999996</v>
      </c>
      <c r="L1295" s="10">
        <v>4.5999999999999999E-2</v>
      </c>
      <c r="M1295" s="1" t="s">
        <v>3260</v>
      </c>
      <c r="N1295" s="1" t="s">
        <v>5617</v>
      </c>
      <c r="AM1295" s="10" t="e">
        <f>IF(F1295&lt;&gt;0,#REF!,0)</f>
        <v>#REF!</v>
      </c>
    </row>
    <row r="1296" spans="1:39" x14ac:dyDescent="0.25">
      <c r="A1296" s="1" t="s">
        <v>2638</v>
      </c>
      <c r="B1296" s="1">
        <v>13</v>
      </c>
      <c r="C1296" s="1">
        <v>294</v>
      </c>
      <c r="D1296" s="1" t="s">
        <v>2725</v>
      </c>
      <c r="E1296" s="1" t="s">
        <v>2726</v>
      </c>
      <c r="F1296" s="8">
        <v>2</v>
      </c>
      <c r="G1296" s="9">
        <v>2</v>
      </c>
      <c r="H1296" s="1" t="s">
        <v>3950</v>
      </c>
      <c r="I1296" s="10">
        <v>0.27320000500000002</v>
      </c>
      <c r="J1296" s="10">
        <v>0</v>
      </c>
      <c r="K1296" s="10">
        <v>0.90899997899999996</v>
      </c>
      <c r="L1296" s="10">
        <v>9.0999997999999999E-2</v>
      </c>
      <c r="M1296" s="1" t="s">
        <v>3260</v>
      </c>
      <c r="N1296" s="1" t="s">
        <v>5618</v>
      </c>
      <c r="AM1296" s="10" t="e">
        <f>IF(F1296&lt;&gt;0,#REF!,0)</f>
        <v>#REF!</v>
      </c>
    </row>
    <row r="1297" spans="1:39" x14ac:dyDescent="0.25">
      <c r="A1297" s="1" t="s">
        <v>2749</v>
      </c>
      <c r="B1297" s="1">
        <v>18</v>
      </c>
      <c r="C1297" s="1">
        <v>426</v>
      </c>
      <c r="D1297" s="1" t="s">
        <v>5619</v>
      </c>
      <c r="E1297" s="1" t="s">
        <v>5620</v>
      </c>
      <c r="F1297" s="8">
        <v>2</v>
      </c>
      <c r="G1297" s="9">
        <v>2</v>
      </c>
      <c r="H1297" s="1" t="s">
        <v>3254</v>
      </c>
      <c r="I1297" s="10">
        <v>0.36120000499999999</v>
      </c>
      <c r="J1297" s="10">
        <v>0</v>
      </c>
      <c r="K1297" s="10">
        <v>0.93000000699999996</v>
      </c>
      <c r="L1297" s="10">
        <v>7.0000000000000007E-2</v>
      </c>
      <c r="M1297" s="1" t="s">
        <v>3255</v>
      </c>
      <c r="N1297" s="1" t="s">
        <v>5621</v>
      </c>
      <c r="AM1297" s="10" t="e">
        <f>IF(F1297&lt;&gt;0,#REF!,0)</f>
        <v>#REF!</v>
      </c>
    </row>
    <row r="1298" spans="1:39" x14ac:dyDescent="0.25">
      <c r="A1298" s="1" t="s">
        <v>2809</v>
      </c>
      <c r="B1298" s="1">
        <v>9</v>
      </c>
      <c r="C1298" s="1">
        <v>188</v>
      </c>
      <c r="D1298" s="1" t="s">
        <v>2810</v>
      </c>
      <c r="E1298" s="1" t="s">
        <v>2811</v>
      </c>
      <c r="F1298" s="8">
        <v>2</v>
      </c>
      <c r="G1298" s="9">
        <v>2</v>
      </c>
      <c r="H1298" s="1" t="s">
        <v>3254</v>
      </c>
      <c r="I1298" s="10">
        <v>0.47540000100000002</v>
      </c>
      <c r="J1298" s="10">
        <v>0</v>
      </c>
      <c r="K1298" s="10">
        <v>0.922999978</v>
      </c>
      <c r="L1298" s="10">
        <v>7.6999999999999999E-2</v>
      </c>
      <c r="M1298" s="1" t="s">
        <v>3260</v>
      </c>
      <c r="N1298" s="1" t="s">
        <v>5622</v>
      </c>
      <c r="AM1298" s="10" t="e">
        <f>IF(F1298&lt;&gt;0,#REF!,0)</f>
        <v>#REF!</v>
      </c>
    </row>
    <row r="1299" spans="1:39" x14ac:dyDescent="0.25">
      <c r="A1299" s="1" t="s">
        <v>2809</v>
      </c>
      <c r="B1299" s="1">
        <v>5</v>
      </c>
      <c r="C1299" s="1">
        <v>73</v>
      </c>
      <c r="D1299" s="1" t="s">
        <v>2814</v>
      </c>
      <c r="E1299" s="1" t="s">
        <v>2815</v>
      </c>
      <c r="F1299" s="8">
        <v>2</v>
      </c>
      <c r="G1299" s="9">
        <v>2</v>
      </c>
      <c r="H1299" s="1" t="s">
        <v>3254</v>
      </c>
      <c r="I1299" s="10">
        <v>1.9400001E-2</v>
      </c>
      <c r="J1299" s="10">
        <v>6.3000001E-2</v>
      </c>
      <c r="K1299" s="10">
        <v>0.87300002600000004</v>
      </c>
      <c r="L1299" s="10">
        <v>6.4000003E-2</v>
      </c>
      <c r="M1299" s="1" t="s">
        <v>3255</v>
      </c>
      <c r="N1299" s="1" t="s">
        <v>5623</v>
      </c>
      <c r="AM1299" s="10" t="e">
        <f>IF(F1299&lt;&gt;0,#REF!,0)</f>
        <v>#REF!</v>
      </c>
    </row>
    <row r="1300" spans="1:39" x14ac:dyDescent="0.25">
      <c r="A1300" s="1" t="s">
        <v>2822</v>
      </c>
      <c r="B1300" s="1">
        <v>13</v>
      </c>
      <c r="C1300" s="1">
        <v>281</v>
      </c>
      <c r="D1300" s="1" t="s">
        <v>2823</v>
      </c>
      <c r="E1300" s="1" t="s">
        <v>2824</v>
      </c>
      <c r="F1300" s="8">
        <v>2</v>
      </c>
      <c r="G1300" s="9">
        <v>2</v>
      </c>
      <c r="H1300" s="1" t="s">
        <v>3254</v>
      </c>
      <c r="I1300" s="10">
        <v>0.25</v>
      </c>
      <c r="J1300" s="10">
        <v>6.6000000000000003E-2</v>
      </c>
      <c r="K1300" s="10">
        <v>0.851000011</v>
      </c>
      <c r="L1300" s="10">
        <v>8.2999997000000006E-2</v>
      </c>
      <c r="M1300" s="1" t="s">
        <v>3255</v>
      </c>
      <c r="N1300" s="1" t="s">
        <v>5624</v>
      </c>
      <c r="AM1300" s="10" t="e">
        <f>IF(F1300&lt;&gt;0,#REF!,0)</f>
        <v>#REF!</v>
      </c>
    </row>
    <row r="1301" spans="1:39" x14ac:dyDescent="0.25">
      <c r="A1301" s="1" t="s">
        <v>2825</v>
      </c>
      <c r="B1301" s="1">
        <v>14</v>
      </c>
      <c r="C1301" s="1">
        <v>300</v>
      </c>
      <c r="D1301" s="1" t="s">
        <v>2830</v>
      </c>
      <c r="E1301" s="1" t="s">
        <v>2831</v>
      </c>
      <c r="F1301" s="8">
        <v>2</v>
      </c>
      <c r="G1301" s="9">
        <v>2</v>
      </c>
      <c r="H1301" s="1" t="s">
        <v>3254</v>
      </c>
      <c r="I1301" s="10">
        <v>0.74299997100000004</v>
      </c>
      <c r="J1301" s="10">
        <v>0</v>
      </c>
      <c r="K1301" s="10">
        <v>0.838999987</v>
      </c>
      <c r="L1301" s="10">
        <v>0.16099999800000001</v>
      </c>
      <c r="M1301" s="1" t="s">
        <v>3255</v>
      </c>
      <c r="N1301" s="1" t="s">
        <v>5625</v>
      </c>
      <c r="AM1301" s="10" t="e">
        <f>IF(F1301&lt;&gt;0,#REF!,0)</f>
        <v>#REF!</v>
      </c>
    </row>
    <row r="1302" spans="1:39" x14ac:dyDescent="0.25">
      <c r="A1302" s="1" t="s">
        <v>2825</v>
      </c>
      <c r="B1302" s="1">
        <v>7</v>
      </c>
      <c r="C1302" s="1">
        <v>125</v>
      </c>
      <c r="D1302" s="1" t="s">
        <v>2834</v>
      </c>
      <c r="E1302" s="1" t="s">
        <v>2835</v>
      </c>
      <c r="F1302" s="8">
        <v>2</v>
      </c>
      <c r="G1302" s="9">
        <v>2</v>
      </c>
      <c r="H1302" s="1" t="s">
        <v>3254</v>
      </c>
      <c r="I1302" s="10">
        <v>0.20229999700000001</v>
      </c>
      <c r="J1302" s="10">
        <v>0</v>
      </c>
      <c r="K1302" s="10">
        <v>0.94999998799999996</v>
      </c>
      <c r="L1302" s="10">
        <v>5.0000001000000002E-2</v>
      </c>
      <c r="M1302" s="1" t="s">
        <v>3255</v>
      </c>
      <c r="N1302" s="1" t="s">
        <v>5626</v>
      </c>
      <c r="AM1302" s="10" t="e">
        <f>IF(F1302&lt;&gt;0,#REF!,0)</f>
        <v>#REF!</v>
      </c>
    </row>
    <row r="1303" spans="1:39" x14ac:dyDescent="0.25">
      <c r="A1303" s="1" t="s">
        <v>2825</v>
      </c>
      <c r="B1303" s="1">
        <v>7</v>
      </c>
      <c r="C1303" s="1">
        <v>121</v>
      </c>
      <c r="D1303" s="1" t="s">
        <v>2848</v>
      </c>
      <c r="E1303" s="1" t="s">
        <v>2849</v>
      </c>
      <c r="F1303" s="8">
        <v>2</v>
      </c>
      <c r="G1303" s="9">
        <v>2</v>
      </c>
      <c r="H1303" s="1" t="s">
        <v>3254</v>
      </c>
      <c r="I1303" s="10">
        <v>0</v>
      </c>
      <c r="J1303" s="10">
        <v>0</v>
      </c>
      <c r="K1303" s="10">
        <v>1</v>
      </c>
      <c r="L1303" s="10">
        <v>0</v>
      </c>
      <c r="M1303" s="1" t="s">
        <v>3255</v>
      </c>
      <c r="N1303" s="1" t="s">
        <v>5627</v>
      </c>
      <c r="AM1303" s="10" t="e">
        <f>IF(F1303&lt;&gt;0,#REF!,0)</f>
        <v>#REF!</v>
      </c>
    </row>
    <row r="1304" spans="1:39" x14ac:dyDescent="0.25">
      <c r="A1304" s="1" t="s">
        <v>2825</v>
      </c>
      <c r="B1304" s="1">
        <v>6</v>
      </c>
      <c r="C1304" s="1">
        <v>95</v>
      </c>
      <c r="D1304" s="1" t="s">
        <v>2850</v>
      </c>
      <c r="E1304" s="1" t="s">
        <v>2851</v>
      </c>
      <c r="F1304" s="8">
        <v>2</v>
      </c>
      <c r="G1304" s="9">
        <v>2</v>
      </c>
      <c r="H1304" s="1" t="s">
        <v>3254</v>
      </c>
      <c r="I1304" s="10">
        <v>-0.226300001</v>
      </c>
      <c r="J1304" s="10">
        <v>0.13199999900000001</v>
      </c>
      <c r="K1304" s="10">
        <v>0.73500001400000003</v>
      </c>
      <c r="L1304" s="10">
        <v>0.13400000300000001</v>
      </c>
      <c r="M1304" s="1" t="s">
        <v>3255</v>
      </c>
      <c r="N1304" s="1" t="s">
        <v>5628</v>
      </c>
      <c r="AM1304" s="10" t="e">
        <f>IF(F1304&lt;&gt;0,#REF!,0)</f>
        <v>#REF!</v>
      </c>
    </row>
    <row r="1305" spans="1:39" x14ac:dyDescent="0.25">
      <c r="A1305" s="1" t="s">
        <v>2825</v>
      </c>
      <c r="B1305" s="1">
        <v>7</v>
      </c>
      <c r="C1305" s="1">
        <v>116</v>
      </c>
      <c r="D1305" s="1" t="s">
        <v>5629</v>
      </c>
      <c r="E1305" s="1" t="s">
        <v>5630</v>
      </c>
      <c r="F1305" s="8">
        <v>2</v>
      </c>
      <c r="G1305" s="9">
        <v>2</v>
      </c>
      <c r="H1305" s="1" t="s">
        <v>3254</v>
      </c>
      <c r="I1305" s="10">
        <v>0</v>
      </c>
      <c r="J1305" s="10">
        <v>0</v>
      </c>
      <c r="K1305" s="10">
        <v>1</v>
      </c>
      <c r="L1305" s="10">
        <v>0</v>
      </c>
      <c r="M1305" s="1" t="s">
        <v>3255</v>
      </c>
      <c r="N1305" s="1" t="s">
        <v>5631</v>
      </c>
      <c r="AM1305" s="10" t="e">
        <f>IF(F1305&lt;&gt;0,#REF!,0)</f>
        <v>#REF!</v>
      </c>
    </row>
    <row r="1306" spans="1:39" x14ac:dyDescent="0.25">
      <c r="A1306" s="1" t="s">
        <v>2825</v>
      </c>
      <c r="B1306" s="1">
        <v>11</v>
      </c>
      <c r="C1306" s="1">
        <v>240</v>
      </c>
      <c r="D1306" s="1" t="s">
        <v>5632</v>
      </c>
      <c r="E1306" s="1" t="s">
        <v>5633</v>
      </c>
      <c r="F1306" s="8">
        <v>2</v>
      </c>
      <c r="G1306" s="9">
        <v>2</v>
      </c>
      <c r="H1306" s="1" t="s">
        <v>3950</v>
      </c>
      <c r="I1306" s="10">
        <v>0.52670002000000005</v>
      </c>
      <c r="J1306" s="10">
        <v>3.9000000999999999E-2</v>
      </c>
      <c r="K1306" s="10">
        <v>0.83300000399999996</v>
      </c>
      <c r="L1306" s="10">
        <v>0.128000006</v>
      </c>
      <c r="M1306" s="1" t="s">
        <v>3255</v>
      </c>
      <c r="N1306" s="1" t="s">
        <v>5634</v>
      </c>
      <c r="AM1306" s="10" t="e">
        <f>IF(F1306&lt;&gt;0,#REF!,0)</f>
        <v>#REF!</v>
      </c>
    </row>
    <row r="1307" spans="1:39" x14ac:dyDescent="0.25">
      <c r="A1307" s="1" t="s">
        <v>2825</v>
      </c>
      <c r="B1307" s="1">
        <v>12</v>
      </c>
      <c r="C1307" s="1">
        <v>266</v>
      </c>
      <c r="D1307" s="1" t="s">
        <v>5635</v>
      </c>
      <c r="E1307" s="1" t="s">
        <v>5636</v>
      </c>
      <c r="F1307" s="8">
        <v>2</v>
      </c>
      <c r="G1307" s="9">
        <v>2</v>
      </c>
      <c r="H1307" s="1" t="s">
        <v>3950</v>
      </c>
      <c r="I1307" s="10">
        <v>-2.7400000000000001E-2</v>
      </c>
      <c r="J1307" s="10">
        <v>6.1000000999999998E-2</v>
      </c>
      <c r="K1307" s="10">
        <v>0.88099998199999996</v>
      </c>
      <c r="L1307" s="10">
        <v>5.7999997999999997E-2</v>
      </c>
      <c r="M1307" s="1" t="s">
        <v>3304</v>
      </c>
      <c r="N1307" s="1" t="s">
        <v>5637</v>
      </c>
      <c r="AM1307" s="10" t="e">
        <f>IF(F1307&lt;&gt;0,#REF!,0)</f>
        <v>#REF!</v>
      </c>
    </row>
    <row r="1308" spans="1:39" x14ac:dyDescent="0.25">
      <c r="A1308" s="1" t="s">
        <v>2926</v>
      </c>
      <c r="B1308" s="1">
        <v>10</v>
      </c>
      <c r="C1308" s="1">
        <v>250</v>
      </c>
      <c r="D1308" s="1" t="s">
        <v>2943</v>
      </c>
      <c r="E1308" s="1" t="s">
        <v>2944</v>
      </c>
      <c r="F1308" s="8">
        <v>2</v>
      </c>
      <c r="G1308" s="9">
        <v>2</v>
      </c>
      <c r="H1308" s="1" t="s">
        <v>3254</v>
      </c>
      <c r="I1308" s="10">
        <v>0.73509997100000002</v>
      </c>
      <c r="J1308" s="10">
        <v>0.02</v>
      </c>
      <c r="K1308" s="10">
        <v>0.855000019</v>
      </c>
      <c r="L1308" s="10">
        <v>0.125</v>
      </c>
      <c r="M1308" s="1" t="s">
        <v>3255</v>
      </c>
      <c r="N1308" s="1" t="s">
        <v>5638</v>
      </c>
      <c r="AM1308" s="10" t="e">
        <f>IF(F1308&lt;&gt;0,#REF!,0)</f>
        <v>#REF!</v>
      </c>
    </row>
    <row r="1309" spans="1:39" x14ac:dyDescent="0.25">
      <c r="A1309" s="1" t="s">
        <v>2957</v>
      </c>
      <c r="B1309" s="1">
        <v>8</v>
      </c>
      <c r="C1309" s="1">
        <v>124</v>
      </c>
      <c r="D1309" s="1" t="s">
        <v>2962</v>
      </c>
      <c r="E1309" s="1" t="s">
        <v>2963</v>
      </c>
      <c r="F1309" s="8">
        <v>2</v>
      </c>
      <c r="G1309" s="9">
        <v>2</v>
      </c>
      <c r="H1309" s="1" t="s">
        <v>3254</v>
      </c>
      <c r="I1309" s="10">
        <v>-0.27320000500000002</v>
      </c>
      <c r="J1309" s="10">
        <v>9.0999997999999999E-2</v>
      </c>
      <c r="K1309" s="10">
        <v>0.90899997899999996</v>
      </c>
      <c r="L1309" s="10">
        <v>0</v>
      </c>
      <c r="M1309" s="1" t="s">
        <v>3260</v>
      </c>
      <c r="N1309" s="1" t="s">
        <v>5639</v>
      </c>
      <c r="AM1309" s="10" t="e">
        <f>IF(F1309&lt;&gt;0,#REF!,0)</f>
        <v>#REF!</v>
      </c>
    </row>
    <row r="1310" spans="1:39" x14ac:dyDescent="0.25">
      <c r="A1310" s="1" t="s">
        <v>2957</v>
      </c>
      <c r="B1310" s="1">
        <v>12</v>
      </c>
      <c r="C1310" s="1">
        <v>306</v>
      </c>
      <c r="D1310" s="1" t="s">
        <v>2970</v>
      </c>
      <c r="E1310" s="1" t="s">
        <v>2971</v>
      </c>
      <c r="F1310" s="8">
        <v>2</v>
      </c>
      <c r="G1310" s="9">
        <v>2</v>
      </c>
      <c r="H1310" s="1" t="s">
        <v>3254</v>
      </c>
      <c r="I1310" s="10">
        <v>0.63249999300000004</v>
      </c>
      <c r="J1310" s="10">
        <v>0</v>
      </c>
      <c r="K1310" s="10">
        <v>0.842999995</v>
      </c>
      <c r="L1310" s="10">
        <v>0.157000005</v>
      </c>
      <c r="M1310" s="1" t="s">
        <v>3260</v>
      </c>
      <c r="N1310" s="1" t="s">
        <v>5640</v>
      </c>
      <c r="AM1310" s="10" t="e">
        <f>IF(F1310&lt;&gt;0,#REF!,0)</f>
        <v>#REF!</v>
      </c>
    </row>
    <row r="1311" spans="1:39" x14ac:dyDescent="0.25">
      <c r="A1311" s="1" t="s">
        <v>2957</v>
      </c>
      <c r="B1311" s="1">
        <v>8</v>
      </c>
      <c r="C1311" s="1">
        <v>133</v>
      </c>
      <c r="D1311" s="1" t="s">
        <v>5641</v>
      </c>
      <c r="E1311" s="1" t="s">
        <v>5642</v>
      </c>
      <c r="F1311" s="8">
        <v>2</v>
      </c>
      <c r="G1311" s="9">
        <v>2</v>
      </c>
      <c r="H1311" s="1" t="s">
        <v>3254</v>
      </c>
      <c r="I1311" s="10">
        <v>0.27320000500000002</v>
      </c>
      <c r="J1311" s="10">
        <v>0</v>
      </c>
      <c r="K1311" s="10">
        <v>0.94599997999999996</v>
      </c>
      <c r="L1311" s="10">
        <v>5.4000000999999999E-2</v>
      </c>
      <c r="M1311" s="1" t="s">
        <v>3304</v>
      </c>
      <c r="N1311" s="1" t="s">
        <v>5643</v>
      </c>
      <c r="AM1311" s="10" t="e">
        <f>IF(F1311&lt;&gt;0,#REF!,0)</f>
        <v>#REF!</v>
      </c>
    </row>
    <row r="1312" spans="1:39" x14ac:dyDescent="0.25">
      <c r="A1312" s="1" t="s">
        <v>2957</v>
      </c>
      <c r="B1312" s="1">
        <v>9</v>
      </c>
      <c r="C1312" s="1">
        <v>152</v>
      </c>
      <c r="D1312" s="1" t="s">
        <v>5644</v>
      </c>
      <c r="E1312" s="1" t="s">
        <v>5645</v>
      </c>
      <c r="F1312" s="8">
        <v>2</v>
      </c>
      <c r="G1312" s="9">
        <v>2</v>
      </c>
      <c r="H1312" s="1" t="s">
        <v>3254</v>
      </c>
      <c r="I1312" s="10">
        <v>0.888499975</v>
      </c>
      <c r="J1312" s="10">
        <v>0</v>
      </c>
      <c r="K1312" s="10">
        <v>0.77899998400000003</v>
      </c>
      <c r="L1312" s="10">
        <v>0.221000001</v>
      </c>
      <c r="M1312" s="1" t="s">
        <v>3260</v>
      </c>
      <c r="N1312" s="1" t="s">
        <v>5646</v>
      </c>
      <c r="AM1312" s="10" t="e">
        <f>IF(F1312&lt;&gt;0,#REF!,0)</f>
        <v>#REF!</v>
      </c>
    </row>
    <row r="1313" spans="1:39" x14ac:dyDescent="0.25">
      <c r="A1313" s="1" t="s">
        <v>2957</v>
      </c>
      <c r="B1313" s="1">
        <v>8</v>
      </c>
      <c r="C1313" s="1">
        <v>134</v>
      </c>
      <c r="D1313" s="1" t="s">
        <v>2986</v>
      </c>
      <c r="E1313" s="1" t="s">
        <v>2987</v>
      </c>
      <c r="F1313" s="8">
        <v>2</v>
      </c>
      <c r="G1313" s="9">
        <v>2</v>
      </c>
      <c r="H1313" s="1" t="s">
        <v>3950</v>
      </c>
      <c r="I1313" s="10">
        <v>2.5800000999999999E-2</v>
      </c>
      <c r="J1313" s="10">
        <v>0</v>
      </c>
      <c r="K1313" s="10">
        <v>0.952000022</v>
      </c>
      <c r="L1313" s="10">
        <v>4.8000000000000001E-2</v>
      </c>
      <c r="M1313" s="1" t="s">
        <v>3255</v>
      </c>
      <c r="N1313" s="1" t="s">
        <v>5647</v>
      </c>
      <c r="AM1313" s="10" t="e">
        <f>IF(F1313&lt;&gt;0,#REF!,0)</f>
        <v>#REF!</v>
      </c>
    </row>
    <row r="1314" spans="1:39" x14ac:dyDescent="0.25">
      <c r="A1314" s="1" t="s">
        <v>2994</v>
      </c>
      <c r="B1314" s="1">
        <v>4</v>
      </c>
      <c r="C1314" s="1">
        <v>72</v>
      </c>
      <c r="D1314" s="1" t="s">
        <v>2995</v>
      </c>
      <c r="E1314" s="1" t="s">
        <v>2996</v>
      </c>
      <c r="F1314" s="8">
        <v>2</v>
      </c>
      <c r="G1314" s="9">
        <v>2</v>
      </c>
      <c r="H1314" s="1" t="s">
        <v>3950</v>
      </c>
      <c r="I1314" s="10">
        <v>-0.27320000500000002</v>
      </c>
      <c r="J1314" s="10">
        <v>0.14800000199999999</v>
      </c>
      <c r="K1314" s="10">
        <v>0.77200001500000004</v>
      </c>
      <c r="L1314" s="10">
        <v>7.9999998000000003E-2</v>
      </c>
      <c r="M1314" s="1" t="s">
        <v>3304</v>
      </c>
      <c r="N1314" s="1" t="s">
        <v>5648</v>
      </c>
      <c r="AM1314" s="10" t="e">
        <f>IF(F1314&lt;&gt;0,#REF!,0)</f>
        <v>#REF!</v>
      </c>
    </row>
    <row r="1315" spans="1:39" x14ac:dyDescent="0.25">
      <c r="A1315" s="1" t="s">
        <v>2997</v>
      </c>
      <c r="B1315" s="1">
        <v>13</v>
      </c>
      <c r="C1315" s="1">
        <v>316</v>
      </c>
      <c r="D1315" s="1" t="s">
        <v>5649</v>
      </c>
      <c r="E1315" s="1" t="s">
        <v>5650</v>
      </c>
      <c r="F1315" s="8">
        <v>2</v>
      </c>
      <c r="G1315" s="9">
        <v>2</v>
      </c>
      <c r="H1315" s="1" t="s">
        <v>3254</v>
      </c>
      <c r="I1315" s="10">
        <v>0.77829998700000003</v>
      </c>
      <c r="J1315" s="10">
        <v>5.9999998999999998E-2</v>
      </c>
      <c r="K1315" s="10">
        <v>0.773999989</v>
      </c>
      <c r="L1315" s="10">
        <v>0.16599999400000001</v>
      </c>
      <c r="M1315" s="1" t="s">
        <v>3260</v>
      </c>
      <c r="N1315" s="1" t="s">
        <v>5651</v>
      </c>
      <c r="AM1315" s="10" t="e">
        <f>IF(F1315&lt;&gt;0,#REF!,0)</f>
        <v>#REF!</v>
      </c>
    </row>
    <row r="1316" spans="1:39" x14ac:dyDescent="0.25">
      <c r="A1316" s="1" t="s">
        <v>3010</v>
      </c>
      <c r="B1316" s="1">
        <v>8</v>
      </c>
      <c r="C1316" s="1">
        <v>168</v>
      </c>
      <c r="D1316" s="1" t="s">
        <v>5652</v>
      </c>
      <c r="E1316" s="1" t="s">
        <v>5653</v>
      </c>
      <c r="F1316" s="8">
        <v>2</v>
      </c>
      <c r="G1316" s="9">
        <v>2</v>
      </c>
      <c r="H1316" s="1" t="s">
        <v>3254</v>
      </c>
      <c r="I1316" s="10">
        <v>0.57340002099999998</v>
      </c>
      <c r="J1316" s="10">
        <v>0</v>
      </c>
      <c r="K1316" s="10">
        <v>0.93300002800000004</v>
      </c>
      <c r="L1316" s="10">
        <v>6.7000002000000003E-2</v>
      </c>
      <c r="M1316" s="1" t="s">
        <v>3304</v>
      </c>
      <c r="N1316" s="1" t="s">
        <v>5654</v>
      </c>
      <c r="AM1316" s="10" t="e">
        <f>IF(F1316&lt;&gt;0,#REF!,0)</f>
        <v>#REF!</v>
      </c>
    </row>
    <row r="1317" spans="1:39" x14ac:dyDescent="0.25">
      <c r="A1317" s="1" t="s">
        <v>3025</v>
      </c>
      <c r="B1317" s="1">
        <v>21</v>
      </c>
      <c r="C1317" s="1">
        <v>532</v>
      </c>
      <c r="D1317" s="1" t="s">
        <v>5655</v>
      </c>
      <c r="E1317" s="1" t="s">
        <v>5656</v>
      </c>
      <c r="F1317" s="8">
        <v>2</v>
      </c>
      <c r="G1317" s="9">
        <v>2</v>
      </c>
      <c r="H1317" s="1" t="s">
        <v>3254</v>
      </c>
      <c r="I1317" s="10">
        <v>0.59939998400000005</v>
      </c>
      <c r="J1317" s="10">
        <v>6.1999999E-2</v>
      </c>
      <c r="K1317" s="10">
        <v>0.77499997600000003</v>
      </c>
      <c r="L1317" s="10">
        <v>0.164000005</v>
      </c>
      <c r="M1317" s="1" t="s">
        <v>3260</v>
      </c>
      <c r="N1317" s="1" t="s">
        <v>5657</v>
      </c>
      <c r="AM1317" s="10" t="e">
        <f>IF(F1317&lt;&gt;0,#REF!,0)</f>
        <v>#REF!</v>
      </c>
    </row>
    <row r="1318" spans="1:39" x14ac:dyDescent="0.25">
      <c r="A1318" s="1" t="s">
        <v>3025</v>
      </c>
      <c r="B1318" s="1">
        <v>21</v>
      </c>
      <c r="C1318" s="1">
        <v>505</v>
      </c>
      <c r="D1318" s="1" t="s">
        <v>3032</v>
      </c>
      <c r="E1318" s="1" t="s">
        <v>3033</v>
      </c>
      <c r="F1318" s="8">
        <v>2</v>
      </c>
      <c r="G1318" s="9">
        <v>2</v>
      </c>
      <c r="H1318" s="1" t="s">
        <v>3254</v>
      </c>
      <c r="I1318" s="10">
        <v>0.82249998999999996</v>
      </c>
      <c r="J1318" s="10">
        <v>2.8999998999999999E-2</v>
      </c>
      <c r="K1318" s="10">
        <v>0.79699999099999996</v>
      </c>
      <c r="L1318" s="10">
        <v>0.17499999699999999</v>
      </c>
      <c r="M1318" s="1" t="s">
        <v>3260</v>
      </c>
      <c r="N1318" s="1" t="s">
        <v>5658</v>
      </c>
      <c r="AM1318" s="10" t="e">
        <f>IF(F1318&lt;&gt;0,#REF!,0)</f>
        <v>#REF!</v>
      </c>
    </row>
    <row r="1319" spans="1:39" x14ac:dyDescent="0.25">
      <c r="A1319" s="1" t="s">
        <v>3042</v>
      </c>
      <c r="B1319" s="1">
        <v>3</v>
      </c>
      <c r="C1319" s="1">
        <v>38</v>
      </c>
      <c r="D1319" s="1" t="s">
        <v>5659</v>
      </c>
      <c r="E1319" s="1" t="s">
        <v>5660</v>
      </c>
      <c r="F1319" s="8">
        <v>2</v>
      </c>
      <c r="G1319" s="9">
        <v>2</v>
      </c>
      <c r="H1319" s="1" t="s">
        <v>3254</v>
      </c>
      <c r="I1319" s="10">
        <v>0.45879998799999999</v>
      </c>
      <c r="J1319" s="10">
        <v>0</v>
      </c>
      <c r="K1319" s="10">
        <v>0.926999986</v>
      </c>
      <c r="L1319" s="10">
        <v>7.2999998999999996E-2</v>
      </c>
      <c r="M1319" s="1" t="s">
        <v>3255</v>
      </c>
      <c r="N1319" s="1" t="s">
        <v>5661</v>
      </c>
      <c r="AM1319" s="10" t="e">
        <f>IF(F1319&lt;&gt;0,#REF!,0)</f>
        <v>#REF!</v>
      </c>
    </row>
    <row r="1320" spans="1:39" x14ac:dyDescent="0.25">
      <c r="A1320" s="1" t="s">
        <v>3042</v>
      </c>
      <c r="B1320" s="1">
        <v>7</v>
      </c>
      <c r="C1320" s="1">
        <v>154</v>
      </c>
      <c r="D1320" s="1" t="s">
        <v>5662</v>
      </c>
      <c r="E1320" s="1" t="s">
        <v>5663</v>
      </c>
      <c r="F1320" s="8">
        <v>2</v>
      </c>
      <c r="G1320" s="9">
        <v>2</v>
      </c>
      <c r="H1320" s="1" t="s">
        <v>3254</v>
      </c>
      <c r="I1320" s="10">
        <v>-0.34000000400000002</v>
      </c>
      <c r="J1320" s="10">
        <v>7.2999998999999996E-2</v>
      </c>
      <c r="K1320" s="10">
        <v>0.926999986</v>
      </c>
      <c r="L1320" s="10">
        <v>0</v>
      </c>
      <c r="M1320" s="1" t="s">
        <v>3255</v>
      </c>
      <c r="N1320" s="1" t="s">
        <v>5664</v>
      </c>
      <c r="AM1320" s="10" t="e">
        <f>IF(F1320&lt;&gt;0,#REF!,0)</f>
        <v>#REF!</v>
      </c>
    </row>
    <row r="1321" spans="1:39" x14ac:dyDescent="0.25">
      <c r="A1321" s="1" t="s">
        <v>3061</v>
      </c>
      <c r="B1321" s="1">
        <v>10</v>
      </c>
      <c r="C1321" s="1">
        <v>293</v>
      </c>
      <c r="D1321" s="1" t="s">
        <v>3078</v>
      </c>
      <c r="E1321" s="1" t="s">
        <v>3079</v>
      </c>
      <c r="F1321" s="8">
        <v>2</v>
      </c>
      <c r="G1321" s="9">
        <v>2</v>
      </c>
      <c r="H1321" s="1" t="s">
        <v>3254</v>
      </c>
      <c r="I1321" s="10">
        <v>0.32620000799999999</v>
      </c>
      <c r="J1321" s="10">
        <v>0</v>
      </c>
      <c r="K1321" s="10">
        <v>0.911000013</v>
      </c>
      <c r="L1321" s="10">
        <v>8.9000001999999995E-2</v>
      </c>
      <c r="M1321" s="1" t="s">
        <v>3304</v>
      </c>
      <c r="N1321" s="1" t="s">
        <v>5665</v>
      </c>
      <c r="AM1321" s="10" t="e">
        <f>IF(F1321&lt;&gt;0,#REF!,0)</f>
        <v>#REF!</v>
      </c>
    </row>
    <row r="1322" spans="1:39" x14ac:dyDescent="0.25">
      <c r="A1322" s="1" t="s">
        <v>3061</v>
      </c>
      <c r="B1322" s="1">
        <v>11</v>
      </c>
      <c r="C1322" s="1">
        <v>302</v>
      </c>
      <c r="D1322" s="1" t="s">
        <v>3104</v>
      </c>
      <c r="E1322" s="1" t="s">
        <v>3105</v>
      </c>
      <c r="F1322" s="8">
        <v>2</v>
      </c>
      <c r="G1322" s="9">
        <v>2</v>
      </c>
      <c r="H1322" s="1" t="s">
        <v>3254</v>
      </c>
      <c r="I1322" s="10">
        <v>0.20229999700000001</v>
      </c>
      <c r="J1322" s="10">
        <v>3.2000002E-2</v>
      </c>
      <c r="K1322" s="10">
        <v>0.91900002999999997</v>
      </c>
      <c r="L1322" s="10">
        <v>4.8999999000000002E-2</v>
      </c>
      <c r="M1322" s="1" t="s">
        <v>3255</v>
      </c>
      <c r="N1322" s="1" t="s">
        <v>5666</v>
      </c>
      <c r="AM1322" s="10" t="e">
        <f>IF(F1322&lt;&gt;0,#REF!,0)</f>
        <v>#REF!</v>
      </c>
    </row>
    <row r="1323" spans="1:39" x14ac:dyDescent="0.25">
      <c r="A1323" s="1" t="s">
        <v>3061</v>
      </c>
      <c r="B1323" s="1">
        <v>11</v>
      </c>
      <c r="C1323" s="1">
        <v>311</v>
      </c>
      <c r="D1323" s="1" t="s">
        <v>5667</v>
      </c>
      <c r="E1323" s="1" t="s">
        <v>5668</v>
      </c>
      <c r="F1323" s="8">
        <v>2</v>
      </c>
      <c r="G1323" s="9">
        <v>2</v>
      </c>
      <c r="H1323" s="1" t="s">
        <v>3254</v>
      </c>
      <c r="I1323" s="10">
        <v>0</v>
      </c>
      <c r="J1323" s="10">
        <v>0</v>
      </c>
      <c r="K1323" s="10">
        <v>1</v>
      </c>
      <c r="L1323" s="10">
        <v>0</v>
      </c>
      <c r="M1323" s="1" t="s">
        <v>3255</v>
      </c>
      <c r="N1323" s="1" t="s">
        <v>5669</v>
      </c>
      <c r="AM1323" s="10" t="e">
        <f>IF(F1323&lt;&gt;0,#REF!,0)</f>
        <v>#REF!</v>
      </c>
    </row>
    <row r="1324" spans="1:39" x14ac:dyDescent="0.25">
      <c r="A1324" s="1" t="s">
        <v>3061</v>
      </c>
      <c r="B1324" s="1">
        <v>13</v>
      </c>
      <c r="C1324" s="1">
        <v>391</v>
      </c>
      <c r="D1324" s="1" t="s">
        <v>3124</v>
      </c>
      <c r="E1324" s="1" t="s">
        <v>3125</v>
      </c>
      <c r="F1324" s="8">
        <v>2</v>
      </c>
      <c r="G1324" s="9">
        <v>2</v>
      </c>
      <c r="H1324" s="1" t="s">
        <v>3254</v>
      </c>
      <c r="I1324" s="10">
        <v>-0.52670002000000005</v>
      </c>
      <c r="J1324" s="10">
        <v>0.286000013</v>
      </c>
      <c r="K1324" s="10">
        <v>0.713999987</v>
      </c>
      <c r="L1324" s="10">
        <v>0</v>
      </c>
      <c r="M1324" s="1" t="s">
        <v>3255</v>
      </c>
      <c r="N1324" s="1" t="s">
        <v>5670</v>
      </c>
      <c r="AM1324" s="10" t="e">
        <f>IF(F1324&lt;&gt;0,#REF!,0)</f>
        <v>#REF!</v>
      </c>
    </row>
    <row r="1325" spans="1:39" x14ac:dyDescent="0.25">
      <c r="A1325" s="1" t="s">
        <v>3061</v>
      </c>
      <c r="B1325" s="1">
        <v>13</v>
      </c>
      <c r="C1325" s="1">
        <v>392</v>
      </c>
      <c r="D1325" s="1" t="s">
        <v>3136</v>
      </c>
      <c r="E1325" s="1" t="s">
        <v>3137</v>
      </c>
      <c r="F1325" s="8">
        <v>2</v>
      </c>
      <c r="G1325" s="9">
        <v>2</v>
      </c>
      <c r="H1325" s="1" t="s">
        <v>3254</v>
      </c>
      <c r="I1325" s="10">
        <v>0.71840000199999998</v>
      </c>
      <c r="J1325" s="10">
        <v>0</v>
      </c>
      <c r="K1325" s="10">
        <v>0.88499998999999996</v>
      </c>
      <c r="L1325" s="10">
        <v>0.115000002</v>
      </c>
      <c r="M1325" s="1" t="s">
        <v>3255</v>
      </c>
      <c r="N1325" s="1" t="s">
        <v>5671</v>
      </c>
      <c r="AM1325" s="10" t="e">
        <f>IF(F1325&lt;&gt;0,#REF!,0)</f>
        <v>#REF!</v>
      </c>
    </row>
    <row r="1326" spans="1:39" x14ac:dyDescent="0.25">
      <c r="A1326" s="1" t="s">
        <v>3160</v>
      </c>
      <c r="B1326" s="1">
        <v>15</v>
      </c>
      <c r="C1326" s="1">
        <v>379</v>
      </c>
      <c r="D1326" s="1" t="s">
        <v>5672</v>
      </c>
      <c r="E1326" s="1" t="s">
        <v>5673</v>
      </c>
      <c r="F1326" s="8">
        <v>2</v>
      </c>
      <c r="G1326" s="9">
        <v>2</v>
      </c>
      <c r="H1326" s="1" t="s">
        <v>3254</v>
      </c>
      <c r="I1326" s="10">
        <v>0.21029999899999999</v>
      </c>
      <c r="J1326" s="10">
        <v>0</v>
      </c>
      <c r="K1326" s="10">
        <v>0.958999991</v>
      </c>
      <c r="L1326" s="10">
        <v>4.1000001000000001E-2</v>
      </c>
      <c r="M1326" s="1" t="s">
        <v>3255</v>
      </c>
      <c r="N1326" s="1" t="s">
        <v>5674</v>
      </c>
      <c r="AM1326" s="10" t="e">
        <f>IF(F1326&lt;&gt;0,#REF!,0)</f>
        <v>#REF!</v>
      </c>
    </row>
    <row r="1327" spans="1:39" x14ac:dyDescent="0.25">
      <c r="A1327" s="1" t="s">
        <v>3160</v>
      </c>
      <c r="B1327" s="1">
        <v>8</v>
      </c>
      <c r="C1327" s="1">
        <v>161</v>
      </c>
      <c r="D1327" s="1" t="s">
        <v>3165</v>
      </c>
      <c r="E1327" s="1" t="s">
        <v>3166</v>
      </c>
      <c r="F1327" s="8">
        <v>2</v>
      </c>
      <c r="G1327" s="9">
        <v>2</v>
      </c>
      <c r="H1327" s="1" t="s">
        <v>3254</v>
      </c>
      <c r="I1327" s="10">
        <v>0.45879998799999999</v>
      </c>
      <c r="J1327" s="10">
        <v>4.1999999000000003E-2</v>
      </c>
      <c r="K1327" s="10">
        <v>0.84799999000000004</v>
      </c>
      <c r="L1327" s="10">
        <v>0.108999997</v>
      </c>
      <c r="M1327" s="1" t="s">
        <v>3255</v>
      </c>
      <c r="N1327" s="1" t="s">
        <v>5675</v>
      </c>
      <c r="AM1327" s="10" t="e">
        <f>IF(F1327&lt;&gt;0,#REF!,0)</f>
        <v>#REF!</v>
      </c>
    </row>
    <row r="1328" spans="1:39" x14ac:dyDescent="0.25">
      <c r="A1328" s="1" t="s">
        <v>3160</v>
      </c>
      <c r="B1328" s="1">
        <v>14</v>
      </c>
      <c r="C1328" s="1">
        <v>353</v>
      </c>
      <c r="D1328" s="1" t="s">
        <v>3171</v>
      </c>
      <c r="E1328" s="1" t="s">
        <v>3172</v>
      </c>
      <c r="F1328" s="8">
        <v>2</v>
      </c>
      <c r="G1328" s="9">
        <v>2</v>
      </c>
      <c r="H1328" s="1" t="s">
        <v>3254</v>
      </c>
      <c r="I1328" s="10">
        <v>0.58590000900000005</v>
      </c>
      <c r="J1328" s="10">
        <v>0</v>
      </c>
      <c r="K1328" s="10">
        <v>0.894999981</v>
      </c>
      <c r="L1328" s="10">
        <v>0.104999997</v>
      </c>
      <c r="M1328" s="1" t="s">
        <v>3260</v>
      </c>
      <c r="N1328" s="1" t="s">
        <v>5676</v>
      </c>
      <c r="AM1328" s="10" t="e">
        <f>IF(F1328&lt;&gt;0,#REF!,0)</f>
        <v>#REF!</v>
      </c>
    </row>
    <row r="1329" spans="1:39" x14ac:dyDescent="0.25">
      <c r="A1329" s="1" t="s">
        <v>3160</v>
      </c>
      <c r="B1329" s="1">
        <v>8</v>
      </c>
      <c r="C1329" s="1">
        <v>149</v>
      </c>
      <c r="D1329" s="1" t="s">
        <v>3179</v>
      </c>
      <c r="E1329" s="1" t="s">
        <v>3180</v>
      </c>
      <c r="F1329" s="8">
        <v>2</v>
      </c>
      <c r="G1329" s="9">
        <v>2</v>
      </c>
      <c r="H1329" s="1" t="s">
        <v>3254</v>
      </c>
      <c r="I1329" s="10">
        <v>0.128000006</v>
      </c>
      <c r="J1329" s="10">
        <v>4.3999999999999997E-2</v>
      </c>
      <c r="K1329" s="10">
        <v>0.90100002300000004</v>
      </c>
      <c r="L1329" s="10">
        <v>5.5E-2</v>
      </c>
      <c r="M1329" s="1" t="s">
        <v>3255</v>
      </c>
      <c r="N1329" s="1" t="s">
        <v>5677</v>
      </c>
      <c r="AM1329" s="10" t="e">
        <f>IF(F1329&lt;&gt;0,#REF!,0)</f>
        <v>#REF!</v>
      </c>
    </row>
    <row r="1330" spans="1:39" x14ac:dyDescent="0.25">
      <c r="A1330" s="1" t="s">
        <v>3160</v>
      </c>
      <c r="B1330" s="1">
        <v>14</v>
      </c>
      <c r="C1330" s="1">
        <v>355</v>
      </c>
      <c r="D1330" s="1" t="s">
        <v>3183</v>
      </c>
      <c r="E1330" s="1" t="s">
        <v>3184</v>
      </c>
      <c r="F1330" s="8">
        <v>2</v>
      </c>
      <c r="G1330" s="9">
        <v>2</v>
      </c>
      <c r="H1330" s="1" t="s">
        <v>3950</v>
      </c>
      <c r="I1330" s="10">
        <v>0</v>
      </c>
      <c r="J1330" s="10">
        <v>0</v>
      </c>
      <c r="K1330" s="10">
        <v>1</v>
      </c>
      <c r="L1330" s="10">
        <v>0</v>
      </c>
      <c r="M1330" s="1" t="s">
        <v>3260</v>
      </c>
      <c r="N1330" s="1" t="s">
        <v>5678</v>
      </c>
      <c r="AM1330" s="10" t="e">
        <f>IF(F1330&lt;&gt;0,#REF!,0)</f>
        <v>#REF!</v>
      </c>
    </row>
    <row r="1331" spans="1:39" x14ac:dyDescent="0.25">
      <c r="A1331" s="1" t="s">
        <v>3160</v>
      </c>
      <c r="B1331" s="1">
        <v>16</v>
      </c>
      <c r="C1331" s="1">
        <v>400</v>
      </c>
      <c r="D1331" s="1" t="s">
        <v>3191</v>
      </c>
      <c r="E1331" s="1" t="s">
        <v>3192</v>
      </c>
      <c r="F1331" s="8">
        <v>2</v>
      </c>
      <c r="G1331" s="9">
        <v>2</v>
      </c>
      <c r="H1331" s="1" t="s">
        <v>3950</v>
      </c>
      <c r="I1331" s="10">
        <v>0</v>
      </c>
      <c r="J1331" s="10">
        <v>0</v>
      </c>
      <c r="K1331" s="10">
        <v>1</v>
      </c>
      <c r="L1331" s="10">
        <v>0</v>
      </c>
      <c r="M1331" s="1" t="s">
        <v>3255</v>
      </c>
      <c r="N1331" s="1" t="s">
        <v>5679</v>
      </c>
      <c r="AM1331" s="10" t="e">
        <f>IF(F1331&lt;&gt;0,#REF!,0)</f>
        <v>#REF!</v>
      </c>
    </row>
    <row r="1332" spans="1:39" x14ac:dyDescent="0.25">
      <c r="A1332" s="1" t="s">
        <v>3202</v>
      </c>
      <c r="B1332" s="1">
        <v>11</v>
      </c>
      <c r="C1332" s="1">
        <v>194</v>
      </c>
      <c r="D1332" s="1" t="s">
        <v>5680</v>
      </c>
      <c r="E1332" s="1" t="s">
        <v>5681</v>
      </c>
      <c r="F1332" s="8">
        <v>2</v>
      </c>
      <c r="G1332" s="9">
        <v>2</v>
      </c>
      <c r="H1332" s="1" t="s">
        <v>3254</v>
      </c>
      <c r="I1332" s="10">
        <v>-0.83340001100000005</v>
      </c>
      <c r="J1332" s="10">
        <v>0.157000005</v>
      </c>
      <c r="K1332" s="10">
        <v>0.80699998100000003</v>
      </c>
      <c r="L1332" s="10">
        <v>3.6999999999999998E-2</v>
      </c>
      <c r="M1332" s="1" t="s">
        <v>3255</v>
      </c>
      <c r="N1332" s="1" t="s">
        <v>5682</v>
      </c>
      <c r="AM1332" s="10" t="e">
        <f>IF(F1332&lt;&gt;0,#REF!,0)</f>
        <v>#REF!</v>
      </c>
    </row>
    <row r="1333" spans="1:39" x14ac:dyDescent="0.25">
      <c r="A1333" s="1" t="s">
        <v>3213</v>
      </c>
      <c r="B1333" s="1">
        <v>26</v>
      </c>
      <c r="C1333" s="1">
        <v>872</v>
      </c>
      <c r="D1333" s="1" t="s">
        <v>5683</v>
      </c>
      <c r="E1333" s="1" t="s">
        <v>5684</v>
      </c>
      <c r="F1333" s="8">
        <v>2</v>
      </c>
      <c r="G1333" s="9">
        <v>2</v>
      </c>
      <c r="H1333" s="1" t="s">
        <v>3254</v>
      </c>
      <c r="I1333" s="10">
        <v>0.27320000500000002</v>
      </c>
      <c r="J1333" s="10">
        <v>0</v>
      </c>
      <c r="K1333" s="10">
        <v>0.954999983</v>
      </c>
      <c r="L1333" s="10">
        <v>4.5000001999999997E-2</v>
      </c>
      <c r="M1333" s="1" t="s">
        <v>3255</v>
      </c>
      <c r="N1333" s="1" t="s">
        <v>5685</v>
      </c>
      <c r="AM1333" s="10" t="e">
        <f>IF(F1333&lt;&gt;0,#REF!,0)</f>
        <v>#REF!</v>
      </c>
    </row>
    <row r="1334" spans="1:39" x14ac:dyDescent="0.25">
      <c r="A1334" s="1" t="s">
        <v>3213</v>
      </c>
      <c r="B1334" s="1">
        <v>28</v>
      </c>
      <c r="C1334" s="1">
        <v>932</v>
      </c>
      <c r="D1334" s="1" t="s">
        <v>5686</v>
      </c>
      <c r="E1334" s="1" t="s">
        <v>5687</v>
      </c>
      <c r="F1334" s="8">
        <v>2</v>
      </c>
      <c r="G1334" s="9">
        <v>2</v>
      </c>
      <c r="H1334" s="1" t="s">
        <v>3254</v>
      </c>
      <c r="I1334" s="10">
        <v>0.68080002100000003</v>
      </c>
      <c r="J1334" s="10">
        <v>0</v>
      </c>
      <c r="K1334" s="10">
        <v>0.87400001299999996</v>
      </c>
      <c r="L1334" s="10">
        <v>0.126000002</v>
      </c>
      <c r="M1334" s="1" t="s">
        <v>3255</v>
      </c>
      <c r="N1334" s="1" t="s">
        <v>5688</v>
      </c>
      <c r="AM1334" s="10" t="e">
        <f>IF(F1334&lt;&gt;0,#REF!,0)</f>
        <v>#REF!</v>
      </c>
    </row>
    <row r="1335" spans="1:39" x14ac:dyDescent="0.25">
      <c r="A1335" s="1" t="s">
        <v>70</v>
      </c>
      <c r="B1335" s="1">
        <v>8</v>
      </c>
      <c r="C1335" s="1">
        <v>275</v>
      </c>
      <c r="D1335" s="1" t="s">
        <v>111</v>
      </c>
      <c r="E1335" s="1" t="s">
        <v>112</v>
      </c>
      <c r="F1335" s="8">
        <v>3</v>
      </c>
      <c r="G1335" s="9">
        <v>3</v>
      </c>
      <c r="H1335" s="1" t="s">
        <v>3254</v>
      </c>
      <c r="I1335" s="10">
        <v>-0.45879998799999999</v>
      </c>
      <c r="J1335" s="10">
        <v>0.155000001</v>
      </c>
      <c r="K1335" s="10">
        <v>0.78899997499999996</v>
      </c>
      <c r="L1335" s="10">
        <v>5.6000002E-2</v>
      </c>
      <c r="M1335" s="1" t="s">
        <v>3255</v>
      </c>
      <c r="N1335" s="1" t="s">
        <v>5689</v>
      </c>
      <c r="AM1335" s="10" t="e">
        <f>IF(F1335&lt;&gt;0,#REF!,0)</f>
        <v>#REF!</v>
      </c>
    </row>
    <row r="1336" spans="1:39" x14ac:dyDescent="0.25">
      <c r="A1336" s="1" t="s">
        <v>130</v>
      </c>
      <c r="B1336" s="1">
        <v>23</v>
      </c>
      <c r="C1336" s="1">
        <v>842</v>
      </c>
      <c r="D1336" s="1" t="s">
        <v>5690</v>
      </c>
      <c r="E1336" s="1" t="s">
        <v>5691</v>
      </c>
      <c r="F1336" s="8">
        <v>3</v>
      </c>
      <c r="G1336" s="9">
        <v>3</v>
      </c>
      <c r="H1336" s="1" t="s">
        <v>3254</v>
      </c>
      <c r="I1336" s="10">
        <v>0.79640001100000002</v>
      </c>
      <c r="J1336" s="10">
        <v>0</v>
      </c>
      <c r="K1336" s="10">
        <v>0.84500002900000004</v>
      </c>
      <c r="L1336" s="10">
        <v>0.155000001</v>
      </c>
      <c r="M1336" s="1" t="s">
        <v>3255</v>
      </c>
      <c r="N1336" s="1" t="s">
        <v>5692</v>
      </c>
      <c r="AM1336" s="10" t="e">
        <f>IF(F1336&lt;&gt;0,#REF!,0)</f>
        <v>#REF!</v>
      </c>
    </row>
    <row r="1337" spans="1:39" x14ac:dyDescent="0.25">
      <c r="A1337" s="1" t="s">
        <v>329</v>
      </c>
      <c r="B1337" s="1">
        <v>8</v>
      </c>
      <c r="C1337" s="1">
        <v>233</v>
      </c>
      <c r="D1337" s="1" t="s">
        <v>416</v>
      </c>
      <c r="E1337" s="1" t="s">
        <v>417</v>
      </c>
      <c r="F1337" s="8">
        <v>3</v>
      </c>
      <c r="G1337" s="9">
        <v>3</v>
      </c>
      <c r="H1337" s="1" t="s">
        <v>3254</v>
      </c>
      <c r="I1337" s="10">
        <v>5.1600001999999999E-2</v>
      </c>
      <c r="J1337" s="10">
        <v>6.8999998000000007E-2</v>
      </c>
      <c r="K1337" s="10">
        <v>0.88099998199999996</v>
      </c>
      <c r="L1337" s="10">
        <v>5.0000001000000002E-2</v>
      </c>
      <c r="M1337" s="1" t="s">
        <v>3255</v>
      </c>
      <c r="N1337" s="1" t="s">
        <v>5693</v>
      </c>
      <c r="AM1337" s="10" t="e">
        <f>IF(F1337&lt;&gt;0,#REF!,0)</f>
        <v>#REF!</v>
      </c>
    </row>
    <row r="1338" spans="1:39" x14ac:dyDescent="0.25">
      <c r="A1338" s="1" t="s">
        <v>329</v>
      </c>
      <c r="B1338" s="1">
        <v>5</v>
      </c>
      <c r="C1338" s="1">
        <v>72</v>
      </c>
      <c r="D1338" s="1" t="s">
        <v>472</v>
      </c>
      <c r="E1338" s="1" t="s">
        <v>473</v>
      </c>
      <c r="F1338" s="8">
        <v>3</v>
      </c>
      <c r="G1338" s="9">
        <v>3</v>
      </c>
      <c r="H1338" s="1" t="s">
        <v>3254</v>
      </c>
      <c r="I1338" s="10">
        <v>-0.15309999899999999</v>
      </c>
      <c r="J1338" s="10">
        <v>0.10400000199999999</v>
      </c>
      <c r="K1338" s="10">
        <v>0.78299999200000003</v>
      </c>
      <c r="L1338" s="10">
        <v>0.114</v>
      </c>
      <c r="M1338" s="1" t="s">
        <v>3255</v>
      </c>
      <c r="N1338" s="1" t="s">
        <v>5694</v>
      </c>
      <c r="AM1338" s="10" t="e">
        <f>IF(F1338&lt;&gt;0,#REF!,0)</f>
        <v>#REF!</v>
      </c>
    </row>
    <row r="1339" spans="1:39" x14ac:dyDescent="0.25">
      <c r="A1339" s="1" t="s">
        <v>329</v>
      </c>
      <c r="B1339" s="1">
        <v>14</v>
      </c>
      <c r="C1339" s="1">
        <v>454</v>
      </c>
      <c r="D1339" s="1" t="s">
        <v>5695</v>
      </c>
      <c r="E1339" s="1" t="s">
        <v>5696</v>
      </c>
      <c r="F1339" s="8">
        <v>3</v>
      </c>
      <c r="G1339" s="9">
        <v>3</v>
      </c>
      <c r="H1339" s="1" t="s">
        <v>3254</v>
      </c>
      <c r="I1339" s="10">
        <v>0.36120000499999999</v>
      </c>
      <c r="J1339" s="10">
        <v>0</v>
      </c>
      <c r="K1339" s="10">
        <v>0.94499999300000004</v>
      </c>
      <c r="L1339" s="10">
        <v>5.5E-2</v>
      </c>
      <c r="M1339" s="1" t="s">
        <v>3255</v>
      </c>
      <c r="N1339" s="1" t="s">
        <v>5697</v>
      </c>
      <c r="AM1339" s="10" t="e">
        <f>IF(F1339&lt;&gt;0,#REF!,0)</f>
        <v>#REF!</v>
      </c>
    </row>
    <row r="1340" spans="1:39" x14ac:dyDescent="0.25">
      <c r="A1340" s="1" t="s">
        <v>329</v>
      </c>
      <c r="B1340" s="1">
        <v>5</v>
      </c>
      <c r="C1340" s="1">
        <v>88</v>
      </c>
      <c r="D1340" s="1" t="s">
        <v>496</v>
      </c>
      <c r="E1340" s="1" t="s">
        <v>497</v>
      </c>
      <c r="F1340" s="8">
        <v>3</v>
      </c>
      <c r="G1340" s="9">
        <v>3</v>
      </c>
      <c r="H1340" s="1" t="s">
        <v>3254</v>
      </c>
      <c r="I1340" s="10">
        <v>0.23499999899999999</v>
      </c>
      <c r="J1340" s="10">
        <v>5.0999998999999997E-2</v>
      </c>
      <c r="K1340" s="10">
        <v>0.86799997100000004</v>
      </c>
      <c r="L1340" s="10">
        <v>8.1000000000000003E-2</v>
      </c>
      <c r="M1340" s="1" t="s">
        <v>3255</v>
      </c>
      <c r="N1340" s="1" t="s">
        <v>5698</v>
      </c>
      <c r="AM1340" s="10" t="e">
        <f>IF(F1340&lt;&gt;0,#REF!,0)</f>
        <v>#REF!</v>
      </c>
    </row>
    <row r="1341" spans="1:39" x14ac:dyDescent="0.25">
      <c r="A1341" s="1" t="s">
        <v>654</v>
      </c>
      <c r="B1341" s="1">
        <v>6</v>
      </c>
      <c r="C1341" s="1">
        <v>84</v>
      </c>
      <c r="D1341" s="1" t="s">
        <v>667</v>
      </c>
      <c r="E1341" s="1" t="s">
        <v>668</v>
      </c>
      <c r="F1341" s="8">
        <v>3</v>
      </c>
      <c r="G1341" s="9">
        <v>3</v>
      </c>
      <c r="H1341" s="1" t="s">
        <v>3254</v>
      </c>
      <c r="I1341" s="10">
        <v>0</v>
      </c>
      <c r="J1341" s="10">
        <v>0</v>
      </c>
      <c r="K1341" s="10">
        <v>1</v>
      </c>
      <c r="L1341" s="10">
        <v>0</v>
      </c>
      <c r="M1341" s="1" t="s">
        <v>3260</v>
      </c>
      <c r="N1341" s="1" t="s">
        <v>5699</v>
      </c>
      <c r="AM1341" s="10" t="e">
        <f>IF(F1341&lt;&gt;0,#REF!,0)</f>
        <v>#REF!</v>
      </c>
    </row>
    <row r="1342" spans="1:39" x14ac:dyDescent="0.25">
      <c r="A1342" s="1" t="s">
        <v>764</v>
      </c>
      <c r="B1342" s="1">
        <v>7</v>
      </c>
      <c r="C1342" s="1">
        <v>170</v>
      </c>
      <c r="D1342" s="1" t="s">
        <v>5700</v>
      </c>
      <c r="E1342" s="1" t="s">
        <v>5701</v>
      </c>
      <c r="F1342" s="8">
        <v>3</v>
      </c>
      <c r="G1342" s="9">
        <v>3</v>
      </c>
      <c r="H1342" s="1" t="s">
        <v>3254</v>
      </c>
      <c r="I1342" s="10">
        <v>-2.5800000999999999E-2</v>
      </c>
      <c r="J1342" s="10">
        <v>4.8000000000000001E-2</v>
      </c>
      <c r="K1342" s="10">
        <v>0.907000005</v>
      </c>
      <c r="L1342" s="10">
        <v>4.5000001999999997E-2</v>
      </c>
      <c r="M1342" s="1" t="s">
        <v>3260</v>
      </c>
      <c r="N1342" s="1" t="s">
        <v>5702</v>
      </c>
      <c r="AM1342" s="10" t="e">
        <f>IF(F1342&lt;&gt;0,#REF!,0)</f>
        <v>#REF!</v>
      </c>
    </row>
    <row r="1343" spans="1:39" x14ac:dyDescent="0.25">
      <c r="A1343" s="1" t="s">
        <v>882</v>
      </c>
      <c r="B1343" s="1">
        <v>5</v>
      </c>
      <c r="C1343" s="1">
        <v>49</v>
      </c>
      <c r="D1343" s="1" t="s">
        <v>895</v>
      </c>
      <c r="E1343" s="1" t="s">
        <v>896</v>
      </c>
      <c r="F1343" s="8">
        <v>3</v>
      </c>
      <c r="G1343" s="9">
        <v>3</v>
      </c>
      <c r="H1343" s="1" t="s">
        <v>3254</v>
      </c>
      <c r="I1343" s="10">
        <v>-0.102700002</v>
      </c>
      <c r="J1343" s="10">
        <v>2.6000000999999998E-2</v>
      </c>
      <c r="K1343" s="10">
        <v>0.97399997699999996</v>
      </c>
      <c r="L1343" s="10">
        <v>0</v>
      </c>
      <c r="M1343" s="1" t="s">
        <v>3255</v>
      </c>
      <c r="N1343" s="1" t="s">
        <v>5703</v>
      </c>
      <c r="AM1343" s="10" t="e">
        <f>IF(F1343&lt;&gt;0,#REF!,0)</f>
        <v>#REF!</v>
      </c>
    </row>
    <row r="1344" spans="1:39" x14ac:dyDescent="0.25">
      <c r="A1344" s="1" t="s">
        <v>882</v>
      </c>
      <c r="B1344" s="1">
        <v>3</v>
      </c>
      <c r="C1344" s="1">
        <v>32</v>
      </c>
      <c r="D1344" s="1" t="s">
        <v>5704</v>
      </c>
      <c r="E1344" s="1" t="s">
        <v>5705</v>
      </c>
      <c r="F1344" s="8">
        <v>3</v>
      </c>
      <c r="G1344" s="9">
        <v>3</v>
      </c>
      <c r="H1344" s="1" t="s">
        <v>3254</v>
      </c>
      <c r="I1344" s="10">
        <v>-0.84009999000000002</v>
      </c>
      <c r="J1344" s="10">
        <v>0.14599999799999999</v>
      </c>
      <c r="K1344" s="10">
        <v>0.79699999099999996</v>
      </c>
      <c r="L1344" s="10">
        <v>5.6000002E-2</v>
      </c>
      <c r="M1344" s="1" t="s">
        <v>3304</v>
      </c>
      <c r="N1344" s="1" t="s">
        <v>5706</v>
      </c>
      <c r="AM1344" s="10" t="e">
        <f>IF(F1344&lt;&gt;0,#REF!,0)</f>
        <v>#REF!</v>
      </c>
    </row>
    <row r="1345" spans="1:39" x14ac:dyDescent="0.25">
      <c r="A1345" s="1" t="s">
        <v>943</v>
      </c>
      <c r="B1345" s="1">
        <v>3</v>
      </c>
      <c r="C1345" s="1">
        <v>71</v>
      </c>
      <c r="D1345" s="1" t="s">
        <v>948</v>
      </c>
      <c r="E1345" s="1" t="s">
        <v>949</v>
      </c>
      <c r="F1345" s="8">
        <v>3</v>
      </c>
      <c r="G1345" s="9">
        <v>3</v>
      </c>
      <c r="H1345" s="1" t="s">
        <v>3254</v>
      </c>
      <c r="I1345" s="10">
        <v>-0.88609999399999995</v>
      </c>
      <c r="J1345" s="10">
        <v>0.158000007</v>
      </c>
      <c r="K1345" s="10">
        <v>0.78299999200000003</v>
      </c>
      <c r="L1345" s="10">
        <v>5.8999999999999997E-2</v>
      </c>
      <c r="M1345" s="1" t="s">
        <v>3255</v>
      </c>
      <c r="N1345" s="1" t="s">
        <v>5707</v>
      </c>
      <c r="AM1345" s="10" t="e">
        <f>IF(F1345&lt;&gt;0,#REF!,0)</f>
        <v>#REF!</v>
      </c>
    </row>
    <row r="1346" spans="1:39" x14ac:dyDescent="0.25">
      <c r="A1346" s="1" t="s">
        <v>943</v>
      </c>
      <c r="B1346" s="1">
        <v>1</v>
      </c>
      <c r="C1346" s="1">
        <v>20</v>
      </c>
      <c r="D1346" s="1" t="s">
        <v>5708</v>
      </c>
      <c r="E1346" s="1" t="s">
        <v>5709</v>
      </c>
      <c r="F1346" s="8">
        <v>3</v>
      </c>
      <c r="G1346" s="9">
        <v>3</v>
      </c>
      <c r="H1346" s="1" t="s">
        <v>3254</v>
      </c>
      <c r="I1346" s="10">
        <v>0.38179999599999997</v>
      </c>
      <c r="J1346" s="10">
        <v>0</v>
      </c>
      <c r="K1346" s="10">
        <v>0.94199997199999996</v>
      </c>
      <c r="L1346" s="10">
        <v>5.7999997999999997E-2</v>
      </c>
      <c r="M1346" s="1" t="s">
        <v>3255</v>
      </c>
      <c r="N1346" s="1" t="s">
        <v>5710</v>
      </c>
      <c r="AM1346" s="10" t="e">
        <f>IF(F1346&lt;&gt;0,#REF!,0)</f>
        <v>#REF!</v>
      </c>
    </row>
    <row r="1347" spans="1:39" x14ac:dyDescent="0.25">
      <c r="A1347" s="1" t="s">
        <v>943</v>
      </c>
      <c r="B1347" s="1">
        <v>1</v>
      </c>
      <c r="C1347" s="1">
        <v>17</v>
      </c>
      <c r="D1347" s="1" t="s">
        <v>972</v>
      </c>
      <c r="E1347" s="1" t="s">
        <v>973</v>
      </c>
      <c r="F1347" s="8">
        <v>3</v>
      </c>
      <c r="G1347" s="9">
        <v>3</v>
      </c>
      <c r="H1347" s="1" t="s">
        <v>3254</v>
      </c>
      <c r="I1347" s="10">
        <v>0.52670002000000005</v>
      </c>
      <c r="J1347" s="10">
        <v>0</v>
      </c>
      <c r="K1347" s="10">
        <v>0.87599998700000004</v>
      </c>
      <c r="L1347" s="10">
        <v>0.123999998</v>
      </c>
      <c r="M1347" s="1" t="s">
        <v>3260</v>
      </c>
      <c r="N1347" s="1" t="s">
        <v>5711</v>
      </c>
      <c r="AM1347" s="10" t="e">
        <f>IF(F1347&lt;&gt;0,#REF!,0)</f>
        <v>#REF!</v>
      </c>
    </row>
    <row r="1348" spans="1:39" x14ac:dyDescent="0.25">
      <c r="A1348" s="1" t="s">
        <v>943</v>
      </c>
      <c r="B1348" s="1">
        <v>1</v>
      </c>
      <c r="C1348" s="1">
        <v>3</v>
      </c>
      <c r="D1348" s="1" t="s">
        <v>5712</v>
      </c>
      <c r="E1348" s="1" t="s">
        <v>5713</v>
      </c>
      <c r="F1348" s="8">
        <v>3</v>
      </c>
      <c r="G1348" s="9">
        <v>3</v>
      </c>
      <c r="H1348" s="1" t="s">
        <v>3254</v>
      </c>
      <c r="I1348" s="10">
        <v>-0.16109999999999999</v>
      </c>
      <c r="J1348" s="10">
        <v>0.112999998</v>
      </c>
      <c r="K1348" s="10">
        <v>0.76700002</v>
      </c>
      <c r="L1348" s="10">
        <v>0.119999997</v>
      </c>
      <c r="M1348" s="1" t="s">
        <v>3255</v>
      </c>
      <c r="N1348" s="1" t="s">
        <v>5714</v>
      </c>
      <c r="AM1348" s="10" t="e">
        <f>IF(F1348&lt;&gt;0,#REF!,0)</f>
        <v>#REF!</v>
      </c>
    </row>
    <row r="1349" spans="1:39" x14ac:dyDescent="0.25">
      <c r="A1349" s="1" t="s">
        <v>943</v>
      </c>
      <c r="B1349" s="1">
        <v>4</v>
      </c>
      <c r="C1349" s="1">
        <v>120</v>
      </c>
      <c r="D1349" s="1" t="s">
        <v>978</v>
      </c>
      <c r="E1349" s="1" t="s">
        <v>979</v>
      </c>
      <c r="F1349" s="8">
        <v>3</v>
      </c>
      <c r="G1349" s="9">
        <v>3</v>
      </c>
      <c r="H1349" s="1" t="s">
        <v>3254</v>
      </c>
      <c r="I1349" s="10">
        <v>0.55629998400000003</v>
      </c>
      <c r="J1349" s="10">
        <v>3.3000000000000002E-2</v>
      </c>
      <c r="K1349" s="10">
        <v>0.87699997399999996</v>
      </c>
      <c r="L1349" s="10">
        <v>9.0000003999999995E-2</v>
      </c>
      <c r="M1349" s="1" t="s">
        <v>3255</v>
      </c>
      <c r="N1349" s="1" t="s">
        <v>5715</v>
      </c>
      <c r="AM1349" s="10" t="e">
        <f>IF(F1349&lt;&gt;0,#REF!,0)</f>
        <v>#REF!</v>
      </c>
    </row>
    <row r="1350" spans="1:39" x14ac:dyDescent="0.25">
      <c r="A1350" s="1" t="s">
        <v>1001</v>
      </c>
      <c r="B1350" s="1">
        <v>3</v>
      </c>
      <c r="C1350" s="1">
        <v>178</v>
      </c>
      <c r="D1350" s="1" t="s">
        <v>1016</v>
      </c>
      <c r="E1350" s="1" t="s">
        <v>1017</v>
      </c>
      <c r="F1350" s="8">
        <v>3</v>
      </c>
      <c r="G1350" s="9">
        <v>3</v>
      </c>
      <c r="H1350" s="1" t="s">
        <v>3254</v>
      </c>
      <c r="I1350" s="10">
        <v>0</v>
      </c>
      <c r="J1350" s="10">
        <v>0</v>
      </c>
      <c r="K1350" s="10">
        <v>1</v>
      </c>
      <c r="L1350" s="10">
        <v>0</v>
      </c>
      <c r="M1350" s="1" t="s">
        <v>3255</v>
      </c>
      <c r="N1350" s="1" t="s">
        <v>5716</v>
      </c>
      <c r="AM1350" s="10" t="e">
        <f>IF(F1350&lt;&gt;0,#REF!,0)</f>
        <v>#REF!</v>
      </c>
    </row>
    <row r="1351" spans="1:39" x14ac:dyDescent="0.25">
      <c r="A1351" s="1" t="s">
        <v>1001</v>
      </c>
      <c r="B1351" s="1">
        <v>3</v>
      </c>
      <c r="C1351" s="1">
        <v>183</v>
      </c>
      <c r="D1351" s="1" t="s">
        <v>1046</v>
      </c>
      <c r="E1351" s="1" t="s">
        <v>1047</v>
      </c>
      <c r="F1351" s="8">
        <v>3</v>
      </c>
      <c r="G1351" s="9">
        <v>3</v>
      </c>
      <c r="H1351" s="1" t="s">
        <v>3254</v>
      </c>
      <c r="I1351" s="10">
        <v>0.64700001500000004</v>
      </c>
      <c r="J1351" s="10">
        <v>5.6000002E-2</v>
      </c>
      <c r="K1351" s="10">
        <v>0.814999998</v>
      </c>
      <c r="L1351" s="10">
        <v>0.12899999300000001</v>
      </c>
      <c r="M1351" s="1" t="s">
        <v>3255</v>
      </c>
      <c r="N1351" s="1" t="s">
        <v>5717</v>
      </c>
      <c r="AM1351" s="10" t="e">
        <f>IF(F1351&lt;&gt;0,#REF!,0)</f>
        <v>#REF!</v>
      </c>
    </row>
    <row r="1352" spans="1:39" x14ac:dyDescent="0.25">
      <c r="A1352" s="1" t="s">
        <v>1001</v>
      </c>
      <c r="B1352" s="1">
        <v>3</v>
      </c>
      <c r="C1352" s="1">
        <v>197</v>
      </c>
      <c r="D1352" s="1" t="s">
        <v>1050</v>
      </c>
      <c r="E1352" s="1" t="s">
        <v>1051</v>
      </c>
      <c r="F1352" s="8">
        <v>3</v>
      </c>
      <c r="G1352" s="9">
        <v>3</v>
      </c>
      <c r="H1352" s="1" t="s">
        <v>3254</v>
      </c>
      <c r="I1352" s="10">
        <v>0.75010001699999995</v>
      </c>
      <c r="J1352" s="10">
        <v>2.4E-2</v>
      </c>
      <c r="K1352" s="10">
        <v>0.82200002699999997</v>
      </c>
      <c r="L1352" s="10">
        <v>0.153999999</v>
      </c>
      <c r="M1352" s="1" t="s">
        <v>3255</v>
      </c>
      <c r="N1352" s="1" t="s">
        <v>5718</v>
      </c>
      <c r="AM1352" s="10" t="e">
        <f>IF(F1352&lt;&gt;0,#REF!,0)</f>
        <v>#REF!</v>
      </c>
    </row>
    <row r="1353" spans="1:39" x14ac:dyDescent="0.25">
      <c r="A1353" s="1" t="s">
        <v>1001</v>
      </c>
      <c r="B1353" s="1">
        <v>1</v>
      </c>
      <c r="C1353" s="1">
        <v>31</v>
      </c>
      <c r="D1353" s="1" t="s">
        <v>5719</v>
      </c>
      <c r="E1353" s="1" t="s">
        <v>5720</v>
      </c>
      <c r="F1353" s="8">
        <v>3</v>
      </c>
      <c r="G1353" s="9">
        <v>3</v>
      </c>
      <c r="H1353" s="1" t="s">
        <v>3254</v>
      </c>
      <c r="I1353" s="10">
        <v>0.226300001</v>
      </c>
      <c r="J1353" s="10">
        <v>0</v>
      </c>
      <c r="K1353" s="10">
        <v>0.95399999599999996</v>
      </c>
      <c r="L1353" s="10">
        <v>4.5999999999999999E-2</v>
      </c>
      <c r="M1353" s="1" t="s">
        <v>3255</v>
      </c>
      <c r="N1353" s="1" t="s">
        <v>5721</v>
      </c>
      <c r="AM1353" s="10" t="e">
        <f>IF(F1353&lt;&gt;0,#REF!,0)</f>
        <v>#REF!</v>
      </c>
    </row>
    <row r="1354" spans="1:39" x14ac:dyDescent="0.25">
      <c r="A1354" s="1" t="s">
        <v>1001</v>
      </c>
      <c r="B1354" s="1">
        <v>1</v>
      </c>
      <c r="C1354" s="1">
        <v>18</v>
      </c>
      <c r="D1354" s="1" t="s">
        <v>5722</v>
      </c>
      <c r="E1354" s="1" t="s">
        <v>5723</v>
      </c>
      <c r="F1354" s="8">
        <v>3</v>
      </c>
      <c r="G1354" s="9">
        <v>3</v>
      </c>
      <c r="H1354" s="1" t="s">
        <v>3254</v>
      </c>
      <c r="I1354" s="10">
        <v>0.27320000500000002</v>
      </c>
      <c r="J1354" s="10">
        <v>0</v>
      </c>
      <c r="K1354" s="10">
        <v>0.97000002900000004</v>
      </c>
      <c r="L1354" s="10">
        <v>2.9999998999999999E-2</v>
      </c>
      <c r="M1354" s="1" t="s">
        <v>3304</v>
      </c>
      <c r="N1354" s="1" t="s">
        <v>5724</v>
      </c>
      <c r="AM1354" s="10" t="e">
        <f>IF(F1354&lt;&gt;0,#REF!,0)</f>
        <v>#REF!</v>
      </c>
    </row>
    <row r="1355" spans="1:39" x14ac:dyDescent="0.25">
      <c r="A1355" s="1" t="s">
        <v>1096</v>
      </c>
      <c r="B1355" s="1">
        <v>7</v>
      </c>
      <c r="C1355" s="1">
        <v>120</v>
      </c>
      <c r="D1355" s="1" t="s">
        <v>5725</v>
      </c>
      <c r="E1355" s="1" t="s">
        <v>5726</v>
      </c>
      <c r="F1355" s="8">
        <v>3</v>
      </c>
      <c r="G1355" s="9">
        <v>3</v>
      </c>
      <c r="H1355" s="1" t="s">
        <v>3254</v>
      </c>
      <c r="I1355" s="10">
        <v>7.7200003000000003E-2</v>
      </c>
      <c r="J1355" s="10">
        <v>4.8000000000000001E-2</v>
      </c>
      <c r="K1355" s="10">
        <v>0.89700001500000004</v>
      </c>
      <c r="L1355" s="10">
        <v>5.5E-2</v>
      </c>
      <c r="M1355" s="1" t="s">
        <v>3255</v>
      </c>
      <c r="N1355" s="1" t="s">
        <v>5727</v>
      </c>
      <c r="AM1355" s="10" t="e">
        <f>IF(F1355&lt;&gt;0,#REF!,0)</f>
        <v>#REF!</v>
      </c>
    </row>
    <row r="1356" spans="1:39" x14ac:dyDescent="0.25">
      <c r="A1356" s="1" t="s">
        <v>1096</v>
      </c>
      <c r="B1356" s="1">
        <v>7</v>
      </c>
      <c r="C1356" s="1">
        <v>117</v>
      </c>
      <c r="D1356" s="1" t="s">
        <v>5728</v>
      </c>
      <c r="E1356" s="1" t="s">
        <v>5729</v>
      </c>
      <c r="F1356" s="8">
        <v>3</v>
      </c>
      <c r="G1356" s="9">
        <v>3</v>
      </c>
      <c r="H1356" s="1" t="s">
        <v>3254</v>
      </c>
      <c r="I1356" s="10">
        <v>0.84020000699999997</v>
      </c>
      <c r="J1356" s="10">
        <v>5.2000000999999997E-2</v>
      </c>
      <c r="K1356" s="10">
        <v>0.73699998899999997</v>
      </c>
      <c r="L1356" s="10">
        <v>0.210999995</v>
      </c>
      <c r="M1356" s="1" t="s">
        <v>3260</v>
      </c>
      <c r="N1356" s="1" t="s">
        <v>5730</v>
      </c>
      <c r="AM1356" s="10" t="e">
        <f>IF(F1356&lt;&gt;0,#REF!,0)</f>
        <v>#REF!</v>
      </c>
    </row>
    <row r="1357" spans="1:39" x14ac:dyDescent="0.25">
      <c r="A1357" s="1" t="s">
        <v>1117</v>
      </c>
      <c r="B1357" s="1">
        <v>9</v>
      </c>
      <c r="C1357" s="1">
        <v>240</v>
      </c>
      <c r="D1357" s="1" t="s">
        <v>1124</v>
      </c>
      <c r="E1357" s="1" t="s">
        <v>1125</v>
      </c>
      <c r="F1357" s="8">
        <v>3</v>
      </c>
      <c r="G1357" s="9">
        <v>3</v>
      </c>
      <c r="H1357" s="1" t="s">
        <v>3254</v>
      </c>
      <c r="I1357" s="10">
        <v>0.58590000900000005</v>
      </c>
      <c r="J1357" s="10">
        <v>3.9000000999999999E-2</v>
      </c>
      <c r="K1357" s="10">
        <v>0.87699997399999996</v>
      </c>
      <c r="L1357" s="10">
        <v>8.3999999000000006E-2</v>
      </c>
      <c r="M1357" s="1" t="s">
        <v>3255</v>
      </c>
      <c r="N1357" s="1" t="s">
        <v>5731</v>
      </c>
      <c r="AM1357" s="10" t="e">
        <f>IF(F1357&lt;&gt;0,#REF!,0)</f>
        <v>#REF!</v>
      </c>
    </row>
    <row r="1358" spans="1:39" s="11" customFormat="1" x14ac:dyDescent="0.25">
      <c r="A1358" s="1" t="s">
        <v>1144</v>
      </c>
      <c r="B1358" s="1">
        <v>2</v>
      </c>
      <c r="C1358" s="1">
        <v>16</v>
      </c>
      <c r="D1358" s="1" t="s">
        <v>5732</v>
      </c>
      <c r="E1358" s="1" t="s">
        <v>5733</v>
      </c>
      <c r="F1358" s="8">
        <v>3</v>
      </c>
      <c r="G1358" s="9">
        <v>3</v>
      </c>
      <c r="H1358" s="1" t="s">
        <v>3254</v>
      </c>
      <c r="I1358" s="10">
        <v>-0.29600000399999998</v>
      </c>
      <c r="J1358" s="10">
        <v>5.5E-2</v>
      </c>
      <c r="K1358" s="10">
        <v>0.94499999300000004</v>
      </c>
      <c r="L1358" s="10">
        <v>0</v>
      </c>
      <c r="M1358" s="1" t="s">
        <v>3255</v>
      </c>
      <c r="N1358" s="1" t="s">
        <v>5734</v>
      </c>
      <c r="AM1358" s="10" t="e">
        <f>IF(F1358&lt;&gt;0,#REF!,0)</f>
        <v>#REF!</v>
      </c>
    </row>
    <row r="1359" spans="1:39" x14ac:dyDescent="0.25">
      <c r="A1359" s="1" t="s">
        <v>1144</v>
      </c>
      <c r="B1359" s="1">
        <v>7</v>
      </c>
      <c r="C1359" s="1">
        <v>137</v>
      </c>
      <c r="D1359" s="1" t="s">
        <v>5735</v>
      </c>
      <c r="E1359" s="1" t="s">
        <v>5736</v>
      </c>
      <c r="F1359" s="8">
        <v>3</v>
      </c>
      <c r="G1359" s="9">
        <v>1</v>
      </c>
      <c r="H1359" s="1" t="s">
        <v>3254</v>
      </c>
      <c r="I1359" s="10">
        <v>-0.16550000000000001</v>
      </c>
      <c r="J1359" s="10">
        <v>8.6000003000000005E-2</v>
      </c>
      <c r="K1359" s="10">
        <v>0.859000027</v>
      </c>
      <c r="L1359" s="10">
        <v>5.5E-2</v>
      </c>
      <c r="M1359" s="1" t="s">
        <v>3260</v>
      </c>
      <c r="N1359" s="1" t="s">
        <v>5737</v>
      </c>
      <c r="AM1359" s="10" t="e">
        <f>IF(F1359&lt;&gt;0,#REF!,0)</f>
        <v>#REF!</v>
      </c>
    </row>
    <row r="1360" spans="1:39" x14ac:dyDescent="0.25">
      <c r="A1360" s="1" t="s">
        <v>1144</v>
      </c>
      <c r="B1360" s="1">
        <v>7</v>
      </c>
      <c r="C1360" s="1">
        <v>144</v>
      </c>
      <c r="D1360" s="1" t="s">
        <v>5738</v>
      </c>
      <c r="E1360" s="1" t="s">
        <v>5739</v>
      </c>
      <c r="F1360" s="8">
        <v>3</v>
      </c>
      <c r="G1360" s="9">
        <v>3</v>
      </c>
      <c r="H1360" s="1" t="s">
        <v>3254</v>
      </c>
      <c r="I1360" s="10">
        <v>-0.54129999900000003</v>
      </c>
      <c r="J1360" s="10">
        <v>0.14499999599999999</v>
      </c>
      <c r="K1360" s="10">
        <v>0.77700000999999996</v>
      </c>
      <c r="L1360" s="10">
        <v>7.8000001999999999E-2</v>
      </c>
      <c r="M1360" s="1" t="s">
        <v>3304</v>
      </c>
      <c r="N1360" s="1" t="s">
        <v>5740</v>
      </c>
      <c r="AM1360" s="10" t="e">
        <f>IF(F1360&lt;&gt;0,#REF!,0)</f>
        <v>#REF!</v>
      </c>
    </row>
    <row r="1361" spans="1:39" x14ac:dyDescent="0.25">
      <c r="A1361" s="1" t="s">
        <v>1180</v>
      </c>
      <c r="B1361" s="1">
        <v>8</v>
      </c>
      <c r="C1361" s="1">
        <v>161</v>
      </c>
      <c r="D1361" s="1" t="s">
        <v>1191</v>
      </c>
      <c r="E1361" s="1" t="s">
        <v>1192</v>
      </c>
      <c r="F1361" s="8">
        <v>3</v>
      </c>
      <c r="G1361" s="9">
        <v>3</v>
      </c>
      <c r="H1361" s="1" t="s">
        <v>3254</v>
      </c>
      <c r="I1361" s="10">
        <v>-0.19009999899999999</v>
      </c>
      <c r="J1361" s="10">
        <v>3.4000002000000001E-2</v>
      </c>
      <c r="K1361" s="10">
        <v>0.96600002100000004</v>
      </c>
      <c r="L1361" s="10">
        <v>0</v>
      </c>
      <c r="M1361" s="1" t="s">
        <v>3255</v>
      </c>
      <c r="N1361" s="1" t="s">
        <v>5741</v>
      </c>
      <c r="AM1361" s="10" t="e">
        <f>IF(F1361&lt;&gt;0,#REF!,0)</f>
        <v>#REF!</v>
      </c>
    </row>
    <row r="1362" spans="1:39" x14ac:dyDescent="0.25">
      <c r="A1362" s="1" t="s">
        <v>1180</v>
      </c>
      <c r="B1362" s="1">
        <v>9</v>
      </c>
      <c r="C1362" s="1">
        <v>182</v>
      </c>
      <c r="D1362" s="1" t="s">
        <v>1201</v>
      </c>
      <c r="E1362" s="1" t="s">
        <v>1202</v>
      </c>
      <c r="F1362" s="8">
        <v>3</v>
      </c>
      <c r="G1362" s="9">
        <v>3</v>
      </c>
      <c r="H1362" s="1" t="s">
        <v>3254</v>
      </c>
      <c r="I1362" s="10">
        <v>0.226300001</v>
      </c>
      <c r="J1362" s="10">
        <v>3.9999999000000001E-2</v>
      </c>
      <c r="K1362" s="10">
        <v>0.88499998999999996</v>
      </c>
      <c r="L1362" s="10">
        <v>7.5000002999999996E-2</v>
      </c>
      <c r="M1362" s="1" t="s">
        <v>3260</v>
      </c>
      <c r="N1362" s="1" t="s">
        <v>5742</v>
      </c>
      <c r="AM1362" s="10" t="e">
        <f>IF(F1362&lt;&gt;0,#REF!,0)</f>
        <v>#REF!</v>
      </c>
    </row>
    <row r="1363" spans="1:39" s="11" customFormat="1" x14ac:dyDescent="0.25">
      <c r="A1363" s="1" t="s">
        <v>1180</v>
      </c>
      <c r="B1363" s="1">
        <v>7</v>
      </c>
      <c r="C1363" s="1">
        <v>155</v>
      </c>
      <c r="D1363" s="1" t="s">
        <v>5743</v>
      </c>
      <c r="E1363" s="1" t="s">
        <v>5744</v>
      </c>
      <c r="F1363" s="8">
        <v>3</v>
      </c>
      <c r="G1363" s="9">
        <v>3</v>
      </c>
      <c r="H1363" s="1" t="s">
        <v>3254</v>
      </c>
      <c r="I1363" s="10">
        <v>0.25</v>
      </c>
      <c r="J1363" s="10">
        <v>7.5999997999999999E-2</v>
      </c>
      <c r="K1363" s="10">
        <v>0.81999999300000004</v>
      </c>
      <c r="L1363" s="10">
        <v>0.10400000199999999</v>
      </c>
      <c r="M1363" s="1" t="s">
        <v>3255</v>
      </c>
      <c r="N1363" s="1" t="s">
        <v>5745</v>
      </c>
      <c r="AM1363" s="10" t="e">
        <f>IF(F1363&lt;&gt;0,#REF!,0)</f>
        <v>#REF!</v>
      </c>
    </row>
    <row r="1364" spans="1:39" x14ac:dyDescent="0.25">
      <c r="A1364" s="1" t="s">
        <v>1180</v>
      </c>
      <c r="B1364" s="1">
        <v>6</v>
      </c>
      <c r="C1364" s="1">
        <v>97</v>
      </c>
      <c r="D1364" s="1" t="s">
        <v>1229</v>
      </c>
      <c r="E1364" s="1" t="s">
        <v>1230</v>
      </c>
      <c r="F1364" s="8">
        <v>3</v>
      </c>
      <c r="G1364" s="9">
        <v>3</v>
      </c>
      <c r="H1364" s="1" t="s">
        <v>3254</v>
      </c>
      <c r="I1364" s="10">
        <v>0.47670000800000001</v>
      </c>
      <c r="J1364" s="10">
        <v>5.0999998999999997E-2</v>
      </c>
      <c r="K1364" s="10">
        <v>0.86100000099999996</v>
      </c>
      <c r="L1364" s="10">
        <v>8.7999999999999995E-2</v>
      </c>
      <c r="M1364" s="1" t="s">
        <v>3255</v>
      </c>
      <c r="N1364" s="1" t="s">
        <v>5746</v>
      </c>
      <c r="AM1364" s="10" t="e">
        <f>IF(F1364&lt;&gt;0,#REF!,0)</f>
        <v>#REF!</v>
      </c>
    </row>
    <row r="1365" spans="1:39" x14ac:dyDescent="0.25">
      <c r="A1365" s="1" t="s">
        <v>1180</v>
      </c>
      <c r="B1365" s="1">
        <v>7</v>
      </c>
      <c r="C1365" s="1">
        <v>121</v>
      </c>
      <c r="D1365" s="1" t="s">
        <v>5747</v>
      </c>
      <c r="E1365" s="1" t="s">
        <v>5748</v>
      </c>
      <c r="F1365" s="8">
        <v>3</v>
      </c>
      <c r="G1365" s="9">
        <v>3</v>
      </c>
      <c r="H1365" s="1" t="s">
        <v>3254</v>
      </c>
      <c r="I1365" s="10">
        <v>0.34000000400000002</v>
      </c>
      <c r="J1365" s="10">
        <v>4.5000001999999997E-2</v>
      </c>
      <c r="K1365" s="10">
        <v>0.85799998</v>
      </c>
      <c r="L1365" s="10">
        <v>9.7000003000000001E-2</v>
      </c>
      <c r="M1365" s="1" t="s">
        <v>3255</v>
      </c>
      <c r="N1365" s="1" t="s">
        <v>5749</v>
      </c>
      <c r="AM1365" s="10" t="e">
        <f>IF(F1365&lt;&gt;0,#REF!,0)</f>
        <v>#REF!</v>
      </c>
    </row>
    <row r="1366" spans="1:39" x14ac:dyDescent="0.25">
      <c r="A1366" s="1" t="s">
        <v>1237</v>
      </c>
      <c r="B1366" s="1">
        <v>9</v>
      </c>
      <c r="C1366" s="1">
        <v>174</v>
      </c>
      <c r="D1366" s="1" t="s">
        <v>1238</v>
      </c>
      <c r="E1366" s="1" t="s">
        <v>1239</v>
      </c>
      <c r="F1366" s="8">
        <v>3</v>
      </c>
      <c r="G1366" s="9">
        <v>3</v>
      </c>
      <c r="H1366" s="1" t="s">
        <v>3254</v>
      </c>
      <c r="I1366" s="10">
        <v>-0.63690000800000002</v>
      </c>
      <c r="J1366" s="10">
        <v>0.12899999300000001</v>
      </c>
      <c r="K1366" s="10">
        <v>0.870999992</v>
      </c>
      <c r="L1366" s="10">
        <v>0</v>
      </c>
      <c r="M1366" s="1" t="s">
        <v>3255</v>
      </c>
      <c r="N1366" s="1" t="s">
        <v>5750</v>
      </c>
      <c r="AM1366" s="10" t="e">
        <f>IF(F1366&lt;&gt;0,#REF!,0)</f>
        <v>#REF!</v>
      </c>
    </row>
    <row r="1367" spans="1:39" x14ac:dyDescent="0.25">
      <c r="A1367" s="1" t="s">
        <v>1304</v>
      </c>
      <c r="B1367" s="1">
        <v>20</v>
      </c>
      <c r="C1367" s="1">
        <v>566</v>
      </c>
      <c r="D1367" s="1" t="s">
        <v>5751</v>
      </c>
      <c r="E1367" s="1" t="s">
        <v>5752</v>
      </c>
      <c r="F1367" s="8">
        <v>3</v>
      </c>
      <c r="G1367" s="9">
        <v>3</v>
      </c>
      <c r="H1367" s="1" t="s">
        <v>3254</v>
      </c>
      <c r="I1367" s="10">
        <v>0.49390000099999998</v>
      </c>
      <c r="J1367" s="10">
        <v>0</v>
      </c>
      <c r="K1367" s="10">
        <v>0.907000005</v>
      </c>
      <c r="L1367" s="10">
        <v>9.3000001999999998E-2</v>
      </c>
      <c r="M1367" s="1" t="s">
        <v>3255</v>
      </c>
      <c r="N1367" s="1" t="s">
        <v>5753</v>
      </c>
      <c r="AM1367" s="10" t="e">
        <f>IF(F1367&lt;&gt;0,#REF!,0)</f>
        <v>#REF!</v>
      </c>
    </row>
    <row r="1368" spans="1:39" x14ac:dyDescent="0.25">
      <c r="A1368" s="1" t="s">
        <v>1304</v>
      </c>
      <c r="B1368" s="1">
        <v>12</v>
      </c>
      <c r="C1368" s="1">
        <v>275</v>
      </c>
      <c r="D1368" s="1" t="s">
        <v>1377</v>
      </c>
      <c r="E1368" s="1" t="s">
        <v>1378</v>
      </c>
      <c r="F1368" s="8">
        <v>3</v>
      </c>
      <c r="G1368" s="9">
        <v>3</v>
      </c>
      <c r="H1368" s="1" t="s">
        <v>3254</v>
      </c>
      <c r="I1368" s="10">
        <v>0.27320000500000002</v>
      </c>
      <c r="J1368" s="10">
        <v>0</v>
      </c>
      <c r="K1368" s="10">
        <v>0.93699997700000004</v>
      </c>
      <c r="L1368" s="10">
        <v>6.3000001E-2</v>
      </c>
      <c r="M1368" s="1" t="s">
        <v>3260</v>
      </c>
      <c r="N1368" s="1" t="s">
        <v>5754</v>
      </c>
      <c r="AM1368" s="10" t="e">
        <f>IF(F1368&lt;&gt;0,#REF!,0)</f>
        <v>#REF!</v>
      </c>
    </row>
    <row r="1369" spans="1:39" x14ac:dyDescent="0.25">
      <c r="A1369" s="1" t="s">
        <v>1412</v>
      </c>
      <c r="B1369" s="1">
        <v>7</v>
      </c>
      <c r="C1369" s="1">
        <v>151</v>
      </c>
      <c r="D1369" s="1" t="s">
        <v>1415</v>
      </c>
      <c r="E1369" s="1" t="s">
        <v>1416</v>
      </c>
      <c r="F1369" s="8">
        <v>3</v>
      </c>
      <c r="G1369" s="9">
        <v>3</v>
      </c>
      <c r="H1369" s="1" t="s">
        <v>3254</v>
      </c>
      <c r="I1369" s="10">
        <v>0.49390000099999998</v>
      </c>
      <c r="J1369" s="10">
        <v>0</v>
      </c>
      <c r="K1369" s="10">
        <v>0.896000028</v>
      </c>
      <c r="L1369" s="10">
        <v>0.10400000199999999</v>
      </c>
      <c r="M1369" s="1" t="s">
        <v>3255</v>
      </c>
      <c r="N1369" s="1" t="s">
        <v>5755</v>
      </c>
      <c r="AM1369" s="10" t="e">
        <f>IF(F1369&lt;&gt;0,#REF!,0)</f>
        <v>#REF!</v>
      </c>
    </row>
    <row r="1370" spans="1:39" x14ac:dyDescent="0.25">
      <c r="A1370" s="1" t="s">
        <v>1412</v>
      </c>
      <c r="B1370" s="1">
        <v>17</v>
      </c>
      <c r="C1370" s="1">
        <v>433</v>
      </c>
      <c r="D1370" s="1" t="s">
        <v>1425</v>
      </c>
      <c r="E1370" s="1" t="s">
        <v>1426</v>
      </c>
      <c r="F1370" s="8">
        <v>3</v>
      </c>
      <c r="G1370" s="9">
        <v>3</v>
      </c>
      <c r="H1370" s="1" t="s">
        <v>3254</v>
      </c>
      <c r="I1370" s="10">
        <v>0</v>
      </c>
      <c r="J1370" s="10">
        <v>0</v>
      </c>
      <c r="K1370" s="10">
        <v>1</v>
      </c>
      <c r="L1370" s="10">
        <v>0</v>
      </c>
      <c r="M1370" s="1" t="s">
        <v>3255</v>
      </c>
      <c r="N1370" s="1" t="s">
        <v>5756</v>
      </c>
      <c r="AM1370" s="10" t="e">
        <f>IF(F1370&lt;&gt;0,#REF!,0)</f>
        <v>#REF!</v>
      </c>
    </row>
    <row r="1371" spans="1:39" x14ac:dyDescent="0.25">
      <c r="A1371" s="1" t="s">
        <v>1429</v>
      </c>
      <c r="B1371" s="1">
        <v>10</v>
      </c>
      <c r="C1371" s="1">
        <v>173</v>
      </c>
      <c r="D1371" s="1" t="s">
        <v>5757</v>
      </c>
      <c r="E1371" s="1" t="s">
        <v>5758</v>
      </c>
      <c r="F1371" s="8">
        <v>3</v>
      </c>
      <c r="G1371" s="9">
        <v>3</v>
      </c>
      <c r="H1371" s="1" t="s">
        <v>3254</v>
      </c>
      <c r="I1371" s="10">
        <v>-5.7100001999999997E-2</v>
      </c>
      <c r="J1371" s="10">
        <v>0.123000003</v>
      </c>
      <c r="K1371" s="10">
        <v>0.758000016</v>
      </c>
      <c r="L1371" s="10">
        <v>0.11900000299999999</v>
      </c>
      <c r="M1371" s="1" t="s">
        <v>3255</v>
      </c>
      <c r="N1371" s="1" t="s">
        <v>5759</v>
      </c>
      <c r="AM1371" s="10" t="e">
        <f>IF(F1371&lt;&gt;0,#REF!,0)</f>
        <v>#REF!</v>
      </c>
    </row>
    <row r="1372" spans="1:39" x14ac:dyDescent="0.25">
      <c r="A1372" s="1" t="s">
        <v>1429</v>
      </c>
      <c r="B1372" s="1">
        <v>9</v>
      </c>
      <c r="C1372" s="1">
        <v>145</v>
      </c>
      <c r="D1372" s="1" t="s">
        <v>1462</v>
      </c>
      <c r="E1372" s="1" t="s">
        <v>1463</v>
      </c>
      <c r="F1372" s="8">
        <v>3</v>
      </c>
      <c r="G1372" s="9">
        <v>3</v>
      </c>
      <c r="H1372" s="1" t="s">
        <v>3254</v>
      </c>
      <c r="I1372" s="10">
        <v>0</v>
      </c>
      <c r="J1372" s="10">
        <v>0</v>
      </c>
      <c r="K1372" s="10">
        <v>1</v>
      </c>
      <c r="L1372" s="10">
        <v>0</v>
      </c>
      <c r="M1372" s="1" t="s">
        <v>3255</v>
      </c>
      <c r="N1372" s="1" t="s">
        <v>5760</v>
      </c>
      <c r="AM1372" s="10" t="e">
        <f>IF(F1372&lt;&gt;0,#REF!,0)</f>
        <v>#REF!</v>
      </c>
    </row>
    <row r="1373" spans="1:39" x14ac:dyDescent="0.25">
      <c r="A1373" s="1" t="s">
        <v>1429</v>
      </c>
      <c r="B1373" s="1">
        <v>9</v>
      </c>
      <c r="C1373" s="1">
        <v>146</v>
      </c>
      <c r="D1373" s="1" t="s">
        <v>5761</v>
      </c>
      <c r="E1373" s="1" t="s">
        <v>5762</v>
      </c>
      <c r="F1373" s="8">
        <v>3</v>
      </c>
      <c r="G1373" s="9">
        <v>3</v>
      </c>
      <c r="H1373" s="1" t="s">
        <v>3254</v>
      </c>
      <c r="I1373" s="10">
        <v>0.77170002500000001</v>
      </c>
      <c r="J1373" s="10">
        <v>6.4999998000000003E-2</v>
      </c>
      <c r="K1373" s="10">
        <v>0.73699998899999997</v>
      </c>
      <c r="L1373" s="10">
        <v>0.19799999900000001</v>
      </c>
      <c r="M1373" s="1" t="s">
        <v>3255</v>
      </c>
      <c r="N1373" s="1" t="s">
        <v>5763</v>
      </c>
      <c r="AM1373" s="10" t="e">
        <f>IF(F1373&lt;&gt;0,#REF!,0)</f>
        <v>#REF!</v>
      </c>
    </row>
    <row r="1374" spans="1:39" x14ac:dyDescent="0.25">
      <c r="A1374" s="1" t="s">
        <v>1429</v>
      </c>
      <c r="B1374" s="1">
        <v>8</v>
      </c>
      <c r="C1374" s="1">
        <v>138</v>
      </c>
      <c r="D1374" s="1" t="s">
        <v>5764</v>
      </c>
      <c r="E1374" s="1" t="s">
        <v>5765</v>
      </c>
      <c r="F1374" s="8">
        <v>3</v>
      </c>
      <c r="G1374" s="9">
        <v>3</v>
      </c>
      <c r="H1374" s="1" t="s">
        <v>3254</v>
      </c>
      <c r="I1374" s="10">
        <v>0.47670000800000001</v>
      </c>
      <c r="J1374" s="10">
        <v>2.8999998999999999E-2</v>
      </c>
      <c r="K1374" s="10">
        <v>0.90899997899999996</v>
      </c>
      <c r="L1374" s="10">
        <v>6.1999999E-2</v>
      </c>
      <c r="M1374" s="1" t="s">
        <v>3255</v>
      </c>
      <c r="N1374" s="1" t="s">
        <v>5766</v>
      </c>
      <c r="AM1374" s="10" t="e">
        <f>IF(F1374&lt;&gt;0,#REF!,0)</f>
        <v>#REF!</v>
      </c>
    </row>
    <row r="1375" spans="1:39" x14ac:dyDescent="0.25">
      <c r="A1375" s="1" t="s">
        <v>1516</v>
      </c>
      <c r="B1375" s="1">
        <v>13</v>
      </c>
      <c r="C1375" s="1">
        <v>303</v>
      </c>
      <c r="D1375" s="1" t="s">
        <v>5767</v>
      </c>
      <c r="E1375" s="1" t="s">
        <v>5768</v>
      </c>
      <c r="F1375" s="8">
        <v>3</v>
      </c>
      <c r="G1375" s="9">
        <v>3</v>
      </c>
      <c r="H1375" s="1" t="s">
        <v>3950</v>
      </c>
      <c r="I1375" s="10">
        <v>0.177900001</v>
      </c>
      <c r="J1375" s="10">
        <v>5.9999998999999998E-2</v>
      </c>
      <c r="K1375" s="10">
        <v>0.88200002899999996</v>
      </c>
      <c r="L1375" s="10">
        <v>5.7999997999999997E-2</v>
      </c>
      <c r="M1375" s="1" t="s">
        <v>3255</v>
      </c>
      <c r="N1375" s="1" t="s">
        <v>5769</v>
      </c>
      <c r="AM1375" s="10" t="e">
        <f>IF(F1375&lt;&gt;0,#REF!,0)</f>
        <v>#REF!</v>
      </c>
    </row>
    <row r="1376" spans="1:39" x14ac:dyDescent="0.25">
      <c r="A1376" s="1" t="s">
        <v>1533</v>
      </c>
      <c r="B1376" s="1">
        <v>9</v>
      </c>
      <c r="C1376" s="1">
        <v>176</v>
      </c>
      <c r="D1376" s="1" t="s">
        <v>1534</v>
      </c>
      <c r="E1376" s="1" t="s">
        <v>1535</v>
      </c>
      <c r="F1376" s="8">
        <v>3</v>
      </c>
      <c r="G1376" s="9">
        <v>3</v>
      </c>
      <c r="H1376" s="1" t="s">
        <v>3254</v>
      </c>
      <c r="I1376" s="10">
        <v>0.38179999599999997</v>
      </c>
      <c r="J1376" s="10">
        <v>2.3E-2</v>
      </c>
      <c r="K1376" s="10">
        <v>0.91000002599999996</v>
      </c>
      <c r="L1376" s="10">
        <v>6.7000002000000003E-2</v>
      </c>
      <c r="M1376" s="1" t="s">
        <v>3260</v>
      </c>
      <c r="N1376" s="1" t="s">
        <v>5770</v>
      </c>
      <c r="AM1376" s="10" t="e">
        <f>IF(F1376&lt;&gt;0,#REF!,0)</f>
        <v>#REF!</v>
      </c>
    </row>
    <row r="1377" spans="1:39" x14ac:dyDescent="0.25">
      <c r="A1377" s="1" t="s">
        <v>1538</v>
      </c>
      <c r="B1377" s="1">
        <v>14</v>
      </c>
      <c r="C1377" s="1">
        <v>249</v>
      </c>
      <c r="D1377" s="1" t="s">
        <v>5771</v>
      </c>
      <c r="E1377" s="1" t="s">
        <v>5772</v>
      </c>
      <c r="F1377" s="8">
        <v>3</v>
      </c>
      <c r="G1377" s="9">
        <v>3</v>
      </c>
      <c r="H1377" s="1" t="s">
        <v>3254</v>
      </c>
      <c r="I1377" s="10">
        <v>0.49390000099999998</v>
      </c>
      <c r="J1377" s="10">
        <v>5.5E-2</v>
      </c>
      <c r="K1377" s="10">
        <v>0.83300000399999996</v>
      </c>
      <c r="L1377" s="10">
        <v>0.112000003</v>
      </c>
      <c r="M1377" s="1" t="s">
        <v>3304</v>
      </c>
      <c r="N1377" s="1" t="s">
        <v>5773</v>
      </c>
      <c r="AM1377" s="10" t="e">
        <f>IF(F1377&lt;&gt;0,#REF!,0)</f>
        <v>#REF!</v>
      </c>
    </row>
    <row r="1378" spans="1:39" x14ac:dyDescent="0.25">
      <c r="A1378" s="1" t="s">
        <v>1587</v>
      </c>
      <c r="B1378" s="1">
        <v>11</v>
      </c>
      <c r="C1378" s="1">
        <v>206</v>
      </c>
      <c r="D1378" s="1" t="s">
        <v>5774</v>
      </c>
      <c r="E1378" s="1" t="s">
        <v>5775</v>
      </c>
      <c r="F1378" s="8">
        <v>3</v>
      </c>
      <c r="G1378" s="9">
        <v>3</v>
      </c>
      <c r="H1378" s="1" t="s">
        <v>3254</v>
      </c>
      <c r="I1378" s="10">
        <v>0.65969997599999997</v>
      </c>
      <c r="J1378" s="10">
        <v>0</v>
      </c>
      <c r="K1378" s="10">
        <v>0.91000002599999996</v>
      </c>
      <c r="L1378" s="10">
        <v>9.0000003999999995E-2</v>
      </c>
      <c r="M1378" s="1" t="s">
        <v>3255</v>
      </c>
      <c r="N1378" s="1" t="s">
        <v>5776</v>
      </c>
      <c r="AM1378" s="10" t="e">
        <f>IF(F1378&lt;&gt;0,#REF!,0)</f>
        <v>#REF!</v>
      </c>
    </row>
    <row r="1379" spans="1:39" x14ac:dyDescent="0.25">
      <c r="A1379" s="1" t="s">
        <v>1587</v>
      </c>
      <c r="B1379" s="1">
        <v>16</v>
      </c>
      <c r="C1379" s="1">
        <v>373</v>
      </c>
      <c r="D1379" s="1" t="s">
        <v>1616</v>
      </c>
      <c r="E1379" s="1" t="s">
        <v>1617</v>
      </c>
      <c r="F1379" s="8">
        <v>3</v>
      </c>
      <c r="G1379" s="9">
        <v>3</v>
      </c>
      <c r="H1379" s="1" t="s">
        <v>3254</v>
      </c>
      <c r="I1379" s="10">
        <v>0.77170002500000001</v>
      </c>
      <c r="J1379" s="10">
        <v>3.6999999999999998E-2</v>
      </c>
      <c r="K1379" s="10">
        <v>0.81999999300000004</v>
      </c>
      <c r="L1379" s="10">
        <v>0.14300000700000001</v>
      </c>
      <c r="M1379" s="1" t="s">
        <v>3255</v>
      </c>
      <c r="N1379" s="1" t="s">
        <v>5777</v>
      </c>
      <c r="AM1379" s="10" t="e">
        <f>IF(F1379&lt;&gt;0,#REF!,0)</f>
        <v>#REF!</v>
      </c>
    </row>
    <row r="1380" spans="1:39" x14ac:dyDescent="0.25">
      <c r="A1380" s="1" t="s">
        <v>1621</v>
      </c>
      <c r="B1380" s="1">
        <v>6</v>
      </c>
      <c r="C1380" s="1">
        <v>96</v>
      </c>
      <c r="D1380" s="1" t="s">
        <v>5778</v>
      </c>
      <c r="E1380" s="1" t="s">
        <v>5779</v>
      </c>
      <c r="F1380" s="8">
        <v>3</v>
      </c>
      <c r="G1380" s="9">
        <v>3</v>
      </c>
      <c r="H1380" s="1" t="s">
        <v>3254</v>
      </c>
      <c r="I1380" s="10">
        <v>0.95010000500000003</v>
      </c>
      <c r="J1380" s="10">
        <v>0</v>
      </c>
      <c r="K1380" s="10">
        <v>0.81199997700000004</v>
      </c>
      <c r="L1380" s="10">
        <v>0.187999994</v>
      </c>
      <c r="M1380" s="1" t="s">
        <v>3304</v>
      </c>
      <c r="N1380" s="1" t="s">
        <v>5780</v>
      </c>
      <c r="AM1380" s="10" t="e">
        <f>IF(F1380&lt;&gt;0,#REF!,0)</f>
        <v>#REF!</v>
      </c>
    </row>
    <row r="1381" spans="1:39" x14ac:dyDescent="0.25">
      <c r="A1381" s="1" t="s">
        <v>1621</v>
      </c>
      <c r="B1381" s="1">
        <v>6</v>
      </c>
      <c r="C1381" s="1">
        <v>88</v>
      </c>
      <c r="D1381" s="1" t="s">
        <v>1656</v>
      </c>
      <c r="E1381" s="1" t="s">
        <v>1657</v>
      </c>
      <c r="F1381" s="8">
        <v>3</v>
      </c>
      <c r="G1381" s="9">
        <v>3</v>
      </c>
      <c r="H1381" s="1" t="s">
        <v>3254</v>
      </c>
      <c r="I1381" s="10">
        <v>-0.87290000899999998</v>
      </c>
      <c r="J1381" s="10">
        <v>0.19900000100000001</v>
      </c>
      <c r="K1381" s="10">
        <v>0.80099999899999996</v>
      </c>
      <c r="L1381" s="10">
        <v>0</v>
      </c>
      <c r="M1381" s="1" t="s">
        <v>3260</v>
      </c>
      <c r="N1381" s="1" t="s">
        <v>5781</v>
      </c>
      <c r="AM1381" s="10" t="e">
        <f>IF(F1381&lt;&gt;0,#REF!,0)</f>
        <v>#REF!</v>
      </c>
    </row>
    <row r="1382" spans="1:39" x14ac:dyDescent="0.25">
      <c r="A1382" s="1" t="s">
        <v>1621</v>
      </c>
      <c r="B1382" s="1">
        <v>9</v>
      </c>
      <c r="C1382" s="1">
        <v>190</v>
      </c>
      <c r="D1382" s="1" t="s">
        <v>1666</v>
      </c>
      <c r="E1382" s="1" t="s">
        <v>1667</v>
      </c>
      <c r="F1382" s="8">
        <v>3</v>
      </c>
      <c r="G1382" s="9">
        <v>3</v>
      </c>
      <c r="H1382" s="1" t="s">
        <v>3254</v>
      </c>
      <c r="I1382" s="10">
        <v>0.92739999299999998</v>
      </c>
      <c r="J1382" s="10">
        <v>1.4E-2</v>
      </c>
      <c r="K1382" s="10">
        <v>0.79199999600000004</v>
      </c>
      <c r="L1382" s="10">
        <v>0.194000006</v>
      </c>
      <c r="M1382" s="1" t="s">
        <v>3255</v>
      </c>
      <c r="N1382" s="1" t="s">
        <v>5782</v>
      </c>
      <c r="AM1382" s="10" t="e">
        <f>IF(F1382&lt;&gt;0,#REF!,0)</f>
        <v>#REF!</v>
      </c>
    </row>
    <row r="1383" spans="1:39" x14ac:dyDescent="0.25">
      <c r="A1383" s="1" t="s">
        <v>1621</v>
      </c>
      <c r="B1383" s="1">
        <v>6</v>
      </c>
      <c r="C1383" s="1">
        <v>67</v>
      </c>
      <c r="D1383" s="1" t="s">
        <v>5783</v>
      </c>
      <c r="E1383" s="1" t="s">
        <v>5784</v>
      </c>
      <c r="F1383" s="8">
        <v>3</v>
      </c>
      <c r="G1383" s="9">
        <v>3</v>
      </c>
      <c r="H1383" s="1" t="s">
        <v>3254</v>
      </c>
      <c r="I1383" s="10">
        <v>0.89340001300000005</v>
      </c>
      <c r="J1383" s="10">
        <v>3.7999999E-2</v>
      </c>
      <c r="K1383" s="10">
        <v>0.75</v>
      </c>
      <c r="L1383" s="10">
        <v>0.211999997</v>
      </c>
      <c r="M1383" s="1" t="s">
        <v>3260</v>
      </c>
      <c r="N1383" s="1" t="s">
        <v>5785</v>
      </c>
      <c r="AM1383" s="10" t="e">
        <f>IF(F1383&lt;&gt;0,#REF!,0)</f>
        <v>#REF!</v>
      </c>
    </row>
    <row r="1384" spans="1:39" x14ac:dyDescent="0.25">
      <c r="A1384" s="1" t="s">
        <v>1621</v>
      </c>
      <c r="B1384" s="1">
        <v>6</v>
      </c>
      <c r="C1384" s="1">
        <v>74</v>
      </c>
      <c r="D1384" s="1" t="s">
        <v>5786</v>
      </c>
      <c r="E1384" s="1" t="s">
        <v>5787</v>
      </c>
      <c r="F1384" s="8">
        <v>3</v>
      </c>
      <c r="G1384" s="9">
        <v>3</v>
      </c>
      <c r="H1384" s="1" t="s">
        <v>3254</v>
      </c>
      <c r="I1384" s="10">
        <v>0.93000000699999996</v>
      </c>
      <c r="J1384" s="10">
        <v>0</v>
      </c>
      <c r="K1384" s="10">
        <v>0.77499997600000003</v>
      </c>
      <c r="L1384" s="10">
        <v>0.22499999400000001</v>
      </c>
      <c r="M1384" s="1" t="s">
        <v>3260</v>
      </c>
      <c r="N1384" s="1" t="s">
        <v>5788</v>
      </c>
      <c r="AM1384" s="10" t="e">
        <f>IF(F1384&lt;&gt;0,#REF!,0)</f>
        <v>#REF!</v>
      </c>
    </row>
    <row r="1385" spans="1:39" x14ac:dyDescent="0.25">
      <c r="A1385" s="1" t="s">
        <v>1686</v>
      </c>
      <c r="B1385" s="1">
        <v>14</v>
      </c>
      <c r="C1385" s="1">
        <v>387</v>
      </c>
      <c r="D1385" s="1" t="s">
        <v>1719</v>
      </c>
      <c r="E1385" s="1" t="s">
        <v>1720</v>
      </c>
      <c r="F1385" s="8">
        <v>3</v>
      </c>
      <c r="G1385" s="9">
        <v>3</v>
      </c>
      <c r="H1385" s="1" t="s">
        <v>3254</v>
      </c>
      <c r="I1385" s="10">
        <v>0</v>
      </c>
      <c r="J1385" s="10">
        <v>0</v>
      </c>
      <c r="K1385" s="10">
        <v>1</v>
      </c>
      <c r="L1385" s="10">
        <v>0</v>
      </c>
      <c r="M1385" s="1" t="s">
        <v>3255</v>
      </c>
      <c r="N1385" s="1" t="s">
        <v>5789</v>
      </c>
      <c r="AM1385" s="10" t="e">
        <f>IF(F1385&lt;&gt;0,#REF!,0)</f>
        <v>#REF!</v>
      </c>
    </row>
    <row r="1386" spans="1:39" x14ac:dyDescent="0.25">
      <c r="A1386" s="1" t="s">
        <v>1686</v>
      </c>
      <c r="B1386" s="1">
        <v>13</v>
      </c>
      <c r="C1386" s="1">
        <v>353</v>
      </c>
      <c r="D1386" s="1" t="s">
        <v>5790</v>
      </c>
      <c r="E1386" s="1" t="s">
        <v>5791</v>
      </c>
      <c r="F1386" s="8">
        <v>3</v>
      </c>
      <c r="G1386" s="9">
        <v>3</v>
      </c>
      <c r="H1386" s="1" t="s">
        <v>3950</v>
      </c>
      <c r="I1386" s="10">
        <v>0.27320000500000002</v>
      </c>
      <c r="J1386" s="10">
        <v>0</v>
      </c>
      <c r="K1386" s="10">
        <v>0.95700001700000004</v>
      </c>
      <c r="L1386" s="10">
        <v>4.3000001000000003E-2</v>
      </c>
      <c r="M1386" s="1" t="s">
        <v>3260</v>
      </c>
      <c r="N1386" s="1" t="s">
        <v>5792</v>
      </c>
      <c r="AM1386" s="10" t="e">
        <f>IF(F1386&lt;&gt;0,#REF!,0)</f>
        <v>#REF!</v>
      </c>
    </row>
    <row r="1387" spans="1:39" x14ac:dyDescent="0.25">
      <c r="A1387" s="1" t="s">
        <v>1686</v>
      </c>
      <c r="B1387" s="1">
        <v>21</v>
      </c>
      <c r="C1387" s="1">
        <v>661</v>
      </c>
      <c r="D1387" s="1" t="s">
        <v>5793</v>
      </c>
      <c r="E1387" s="1" t="s">
        <v>5794</v>
      </c>
      <c r="F1387" s="8">
        <v>3</v>
      </c>
      <c r="G1387" s="9">
        <v>3</v>
      </c>
      <c r="H1387" s="1" t="s">
        <v>3254</v>
      </c>
      <c r="I1387" s="10">
        <v>0.68409997199999995</v>
      </c>
      <c r="J1387" s="10">
        <v>0</v>
      </c>
      <c r="K1387" s="10">
        <v>0.85799998</v>
      </c>
      <c r="L1387" s="10">
        <v>0.14200000500000001</v>
      </c>
      <c r="M1387" s="1" t="s">
        <v>3255</v>
      </c>
      <c r="N1387" s="1" t="s">
        <v>5795</v>
      </c>
      <c r="AM1387" s="10" t="e">
        <f>IF(F1387&lt;&gt;0,#REF!,0)</f>
        <v>#REF!</v>
      </c>
    </row>
    <row r="1388" spans="1:39" x14ac:dyDescent="0.25">
      <c r="A1388" s="1" t="s">
        <v>1813</v>
      </c>
      <c r="B1388" s="1">
        <v>5</v>
      </c>
      <c r="C1388" s="1">
        <v>82</v>
      </c>
      <c r="D1388" s="1" t="s">
        <v>1878</v>
      </c>
      <c r="E1388" s="1" t="s">
        <v>1879</v>
      </c>
      <c r="F1388" s="8">
        <v>3</v>
      </c>
      <c r="G1388" s="9">
        <v>3</v>
      </c>
      <c r="H1388" s="1" t="s">
        <v>3254</v>
      </c>
      <c r="I1388" s="10">
        <v>0.75059998000000006</v>
      </c>
      <c r="J1388" s="10">
        <v>0</v>
      </c>
      <c r="K1388" s="10">
        <v>0.86100000099999996</v>
      </c>
      <c r="L1388" s="10">
        <v>0.13899999900000001</v>
      </c>
      <c r="M1388" s="1" t="s">
        <v>3255</v>
      </c>
      <c r="N1388" s="1" t="s">
        <v>5796</v>
      </c>
      <c r="AM1388" s="10" t="e">
        <f>IF(F1388&lt;&gt;0,#REF!,0)</f>
        <v>#REF!</v>
      </c>
    </row>
    <row r="1389" spans="1:39" x14ac:dyDescent="0.25">
      <c r="A1389" s="1" t="s">
        <v>1813</v>
      </c>
      <c r="B1389" s="1">
        <v>16</v>
      </c>
      <c r="C1389" s="1">
        <v>420</v>
      </c>
      <c r="D1389" s="1" t="s">
        <v>1910</v>
      </c>
      <c r="E1389" s="1" t="s">
        <v>1911</v>
      </c>
      <c r="F1389" s="8">
        <v>3</v>
      </c>
      <c r="G1389" s="9">
        <v>3</v>
      </c>
      <c r="H1389" s="1" t="s">
        <v>3254</v>
      </c>
      <c r="I1389" s="10">
        <v>0.915300012</v>
      </c>
      <c r="J1389" s="10">
        <v>2.6000000999999998E-2</v>
      </c>
      <c r="K1389" s="10">
        <v>0.69199997199999996</v>
      </c>
      <c r="L1389" s="10">
        <v>0.282000005</v>
      </c>
      <c r="M1389" s="1" t="s">
        <v>3260</v>
      </c>
      <c r="N1389" s="1" t="s">
        <v>5797</v>
      </c>
      <c r="AM1389" s="10" t="e">
        <f>IF(F1389&lt;&gt;0,#REF!,0)</f>
        <v>#REF!</v>
      </c>
    </row>
    <row r="1390" spans="1:39" x14ac:dyDescent="0.25">
      <c r="A1390" s="1" t="s">
        <v>1813</v>
      </c>
      <c r="B1390" s="1">
        <v>6</v>
      </c>
      <c r="C1390" s="1">
        <v>97</v>
      </c>
      <c r="D1390" s="1" t="s">
        <v>5798</v>
      </c>
      <c r="E1390" s="1" t="s">
        <v>5799</v>
      </c>
      <c r="F1390" s="8">
        <v>3</v>
      </c>
      <c r="G1390" s="9">
        <v>3</v>
      </c>
      <c r="H1390" s="1" t="s">
        <v>3254</v>
      </c>
      <c r="I1390" s="10">
        <v>0.27320000500000002</v>
      </c>
      <c r="J1390" s="10">
        <v>0</v>
      </c>
      <c r="K1390" s="10">
        <v>0.952000022</v>
      </c>
      <c r="L1390" s="10">
        <v>4.8000000000000001E-2</v>
      </c>
      <c r="M1390" s="1" t="s">
        <v>3260</v>
      </c>
      <c r="N1390" s="1" t="s">
        <v>5800</v>
      </c>
      <c r="AM1390" s="10" t="e">
        <f>IF(F1390&lt;&gt;0,#REF!,0)</f>
        <v>#REF!</v>
      </c>
    </row>
    <row r="1391" spans="1:39" x14ac:dyDescent="0.25">
      <c r="A1391" s="1" t="s">
        <v>1813</v>
      </c>
      <c r="B1391" s="1">
        <v>7</v>
      </c>
      <c r="C1391" s="1">
        <v>114</v>
      </c>
      <c r="D1391" s="1" t="s">
        <v>5801</v>
      </c>
      <c r="E1391" s="1" t="s">
        <v>5802</v>
      </c>
      <c r="F1391" s="8">
        <v>3</v>
      </c>
      <c r="G1391" s="9">
        <v>3</v>
      </c>
      <c r="H1391" s="1" t="s">
        <v>3950</v>
      </c>
      <c r="I1391" s="10">
        <v>0.34000000400000002</v>
      </c>
      <c r="J1391" s="10">
        <v>3.5000000000000003E-2</v>
      </c>
      <c r="K1391" s="10">
        <v>0.91299998800000004</v>
      </c>
      <c r="L1391" s="10">
        <v>5.2000000999999997E-2</v>
      </c>
      <c r="M1391" s="1" t="s">
        <v>3255</v>
      </c>
      <c r="N1391" s="1" t="s">
        <v>5803</v>
      </c>
      <c r="AM1391" s="10" t="e">
        <f>IF(F1391&lt;&gt;0,#REF!,0)</f>
        <v>#REF!</v>
      </c>
    </row>
    <row r="1392" spans="1:39" x14ac:dyDescent="0.25">
      <c r="A1392" s="1" t="s">
        <v>1813</v>
      </c>
      <c r="B1392" s="1">
        <v>16</v>
      </c>
      <c r="C1392" s="1">
        <v>416</v>
      </c>
      <c r="D1392" s="1" t="s">
        <v>1942</v>
      </c>
      <c r="E1392" s="1" t="s">
        <v>1943</v>
      </c>
      <c r="F1392" s="8">
        <v>3</v>
      </c>
      <c r="G1392" s="9">
        <v>3</v>
      </c>
      <c r="H1392" s="1" t="s">
        <v>3254</v>
      </c>
      <c r="I1392" s="10">
        <v>0.68080002100000003</v>
      </c>
      <c r="J1392" s="10">
        <v>0</v>
      </c>
      <c r="K1392" s="10">
        <v>0.88499998999999996</v>
      </c>
      <c r="L1392" s="10">
        <v>0.115000002</v>
      </c>
      <c r="M1392" s="1" t="s">
        <v>3260</v>
      </c>
      <c r="N1392" s="1" t="s">
        <v>5804</v>
      </c>
      <c r="AM1392" s="10" t="e">
        <f>IF(F1392&lt;&gt;0,#REF!,0)</f>
        <v>#REF!</v>
      </c>
    </row>
    <row r="1393" spans="1:39" x14ac:dyDescent="0.25">
      <c r="A1393" s="1" t="s">
        <v>1963</v>
      </c>
      <c r="B1393" s="1">
        <v>6</v>
      </c>
      <c r="C1393" s="1">
        <v>102</v>
      </c>
      <c r="D1393" s="1" t="s">
        <v>1964</v>
      </c>
      <c r="E1393" s="1" t="s">
        <v>1965</v>
      </c>
      <c r="F1393" s="8">
        <v>3</v>
      </c>
      <c r="G1393" s="9">
        <v>3</v>
      </c>
      <c r="H1393" s="1" t="s">
        <v>3254</v>
      </c>
      <c r="I1393" s="10">
        <v>0.27320000500000002</v>
      </c>
      <c r="J1393" s="10">
        <v>0</v>
      </c>
      <c r="K1393" s="10">
        <v>0.94900000100000004</v>
      </c>
      <c r="L1393" s="10">
        <v>5.0999998999999997E-2</v>
      </c>
      <c r="M1393" s="1" t="s">
        <v>3255</v>
      </c>
      <c r="N1393" s="1" t="s">
        <v>3665</v>
      </c>
      <c r="AM1393" s="10" t="e">
        <f>IF(F1393&lt;&gt;0,#REF!,0)</f>
        <v>#REF!</v>
      </c>
    </row>
    <row r="1394" spans="1:39" x14ac:dyDescent="0.25">
      <c r="A1394" s="1" t="s">
        <v>1987</v>
      </c>
      <c r="B1394" s="1">
        <v>10</v>
      </c>
      <c r="C1394" s="1">
        <v>198</v>
      </c>
      <c r="D1394" s="1" t="s">
        <v>5805</v>
      </c>
      <c r="E1394" s="1" t="s">
        <v>5806</v>
      </c>
      <c r="F1394" s="8">
        <v>3</v>
      </c>
      <c r="G1394" s="9">
        <v>3</v>
      </c>
      <c r="H1394" s="1" t="s">
        <v>3254</v>
      </c>
      <c r="I1394" s="10">
        <v>0.4824</v>
      </c>
      <c r="J1394" s="10">
        <v>4.8999999000000002E-2</v>
      </c>
      <c r="K1394" s="10">
        <v>0.86100000099999996</v>
      </c>
      <c r="L1394" s="10">
        <v>9.0000003999999995E-2</v>
      </c>
      <c r="M1394" s="1" t="s">
        <v>3255</v>
      </c>
      <c r="N1394" s="1" t="s">
        <v>5807</v>
      </c>
      <c r="AM1394" s="10" t="e">
        <f>IF(F1394&lt;&gt;0,#REF!,0)</f>
        <v>#REF!</v>
      </c>
    </row>
    <row r="1395" spans="1:39" x14ac:dyDescent="0.25">
      <c r="A1395" s="1" t="s">
        <v>1987</v>
      </c>
      <c r="B1395" s="1">
        <v>7</v>
      </c>
      <c r="C1395" s="1">
        <v>120</v>
      </c>
      <c r="D1395" s="1" t="s">
        <v>5808</v>
      </c>
      <c r="E1395" s="1" t="s">
        <v>5809</v>
      </c>
      <c r="F1395" s="8">
        <v>3</v>
      </c>
      <c r="G1395" s="9">
        <v>3</v>
      </c>
      <c r="H1395" s="1" t="s">
        <v>3254</v>
      </c>
      <c r="I1395" s="10">
        <v>0.80010002899999999</v>
      </c>
      <c r="J1395" s="10">
        <v>0</v>
      </c>
      <c r="K1395" s="10">
        <v>0.84899997699999996</v>
      </c>
      <c r="L1395" s="10">
        <v>0.150999993</v>
      </c>
      <c r="M1395" s="1" t="s">
        <v>3255</v>
      </c>
      <c r="N1395" s="1" t="s">
        <v>5810</v>
      </c>
      <c r="AM1395" s="10" t="e">
        <f>IF(F1395&lt;&gt;0,#REF!,0)</f>
        <v>#REF!</v>
      </c>
    </row>
    <row r="1396" spans="1:39" x14ac:dyDescent="0.25">
      <c r="A1396" s="1" t="s">
        <v>1987</v>
      </c>
      <c r="B1396" s="1">
        <v>5</v>
      </c>
      <c r="C1396" s="1">
        <v>63</v>
      </c>
      <c r="D1396" s="1" t="s">
        <v>5811</v>
      </c>
      <c r="E1396" s="1" t="s">
        <v>5812</v>
      </c>
      <c r="F1396" s="8">
        <v>3</v>
      </c>
      <c r="G1396" s="9">
        <v>3</v>
      </c>
      <c r="H1396" s="1" t="s">
        <v>3950</v>
      </c>
      <c r="I1396" s="10">
        <v>0.75790000000000002</v>
      </c>
      <c r="J1396" s="10">
        <v>6.1999999E-2</v>
      </c>
      <c r="K1396" s="10">
        <v>0.80699998100000003</v>
      </c>
      <c r="L1396" s="10">
        <v>0.12999999500000001</v>
      </c>
      <c r="M1396" s="1" t="s">
        <v>3255</v>
      </c>
      <c r="N1396" s="1" t="s">
        <v>5813</v>
      </c>
      <c r="AM1396" s="10" t="e">
        <f>IF(F1396&lt;&gt;0,#REF!,0)</f>
        <v>#REF!</v>
      </c>
    </row>
    <row r="1397" spans="1:39" x14ac:dyDescent="0.25">
      <c r="A1397" s="1" t="s">
        <v>2192</v>
      </c>
      <c r="B1397" s="1">
        <v>19</v>
      </c>
      <c r="C1397" s="1">
        <v>421</v>
      </c>
      <c r="D1397" s="1" t="s">
        <v>5814</v>
      </c>
      <c r="E1397" s="1" t="s">
        <v>5815</v>
      </c>
      <c r="F1397" s="8">
        <v>3</v>
      </c>
      <c r="G1397" s="9">
        <v>3</v>
      </c>
      <c r="H1397" s="1" t="s">
        <v>3254</v>
      </c>
      <c r="I1397" s="10">
        <v>0.66850000600000004</v>
      </c>
      <c r="J1397" s="10">
        <v>3.9000000999999999E-2</v>
      </c>
      <c r="K1397" s="10">
        <v>0.77999997099999996</v>
      </c>
      <c r="L1397" s="10">
        <v>0.180999994</v>
      </c>
      <c r="M1397" s="1" t="s">
        <v>3255</v>
      </c>
      <c r="N1397" s="1" t="s">
        <v>5816</v>
      </c>
      <c r="AM1397" s="10" t="e">
        <f>IF(F1397&lt;&gt;0,#REF!,0)</f>
        <v>#REF!</v>
      </c>
    </row>
    <row r="1398" spans="1:39" x14ac:dyDescent="0.25">
      <c r="A1398" s="1" t="s">
        <v>2192</v>
      </c>
      <c r="B1398" s="1">
        <v>12</v>
      </c>
      <c r="C1398" s="1">
        <v>247</v>
      </c>
      <c r="D1398" s="1" t="s">
        <v>5817</v>
      </c>
      <c r="E1398" s="1" t="s">
        <v>5818</v>
      </c>
      <c r="F1398" s="8">
        <v>3</v>
      </c>
      <c r="G1398" s="9">
        <v>3</v>
      </c>
      <c r="H1398" s="1" t="s">
        <v>3254</v>
      </c>
      <c r="I1398" s="10">
        <v>0.73720002200000001</v>
      </c>
      <c r="J1398" s="10">
        <v>4.5999999999999999E-2</v>
      </c>
      <c r="K1398" s="10">
        <v>0.847000003</v>
      </c>
      <c r="L1398" s="10">
        <v>0.107000001</v>
      </c>
      <c r="M1398" s="1" t="s">
        <v>3255</v>
      </c>
      <c r="N1398" s="1" t="s">
        <v>5819</v>
      </c>
      <c r="AM1398" s="10" t="e">
        <f>IF(F1398&lt;&gt;0,#REF!,0)</f>
        <v>#REF!</v>
      </c>
    </row>
    <row r="1399" spans="1:39" x14ac:dyDescent="0.25">
      <c r="A1399" s="1" t="s">
        <v>2192</v>
      </c>
      <c r="B1399" s="1">
        <v>14</v>
      </c>
      <c r="C1399" s="1">
        <v>303</v>
      </c>
      <c r="D1399" s="1" t="s">
        <v>5820</v>
      </c>
      <c r="E1399" s="1" t="s">
        <v>5821</v>
      </c>
      <c r="F1399" s="8">
        <v>3</v>
      </c>
      <c r="G1399" s="9">
        <v>3</v>
      </c>
      <c r="H1399" s="1" t="s">
        <v>3254</v>
      </c>
      <c r="I1399" s="10">
        <v>0.75429999800000003</v>
      </c>
      <c r="J1399" s="10">
        <v>0</v>
      </c>
      <c r="K1399" s="10">
        <v>0.90799999200000003</v>
      </c>
      <c r="L1399" s="10">
        <v>9.1999999999999998E-2</v>
      </c>
      <c r="M1399" s="1" t="s">
        <v>3255</v>
      </c>
      <c r="N1399" s="1" t="s">
        <v>5822</v>
      </c>
      <c r="AM1399" s="10" t="e">
        <f>IF(F1399&lt;&gt;0,#REF!,0)</f>
        <v>#REF!</v>
      </c>
    </row>
    <row r="1400" spans="1:39" x14ac:dyDescent="0.25">
      <c r="A1400" s="1" t="s">
        <v>2192</v>
      </c>
      <c r="B1400" s="1">
        <v>16</v>
      </c>
      <c r="C1400" s="1">
        <v>347</v>
      </c>
      <c r="D1400" s="1" t="s">
        <v>5823</v>
      </c>
      <c r="E1400" s="1" t="s">
        <v>5824</v>
      </c>
      <c r="F1400" s="8">
        <v>3</v>
      </c>
      <c r="G1400" s="9">
        <v>3</v>
      </c>
      <c r="H1400" s="1" t="s">
        <v>3254</v>
      </c>
      <c r="I1400" s="10">
        <v>0.79659998399999998</v>
      </c>
      <c r="J1400" s="10">
        <v>5.7000000000000002E-2</v>
      </c>
      <c r="K1400" s="10">
        <v>0.814999998</v>
      </c>
      <c r="L1400" s="10">
        <v>0.12899999300000001</v>
      </c>
      <c r="M1400" s="1" t="s">
        <v>3255</v>
      </c>
      <c r="N1400" s="1" t="s">
        <v>5825</v>
      </c>
      <c r="AM1400" s="10" t="e">
        <f>IF(F1400&lt;&gt;0,#REF!,0)</f>
        <v>#REF!</v>
      </c>
    </row>
    <row r="1401" spans="1:39" x14ac:dyDescent="0.25">
      <c r="A1401" s="1" t="s">
        <v>2192</v>
      </c>
      <c r="B1401" s="1">
        <v>10</v>
      </c>
      <c r="C1401" s="1">
        <v>187</v>
      </c>
      <c r="D1401" s="1" t="s">
        <v>5826</v>
      </c>
      <c r="E1401" s="1" t="s">
        <v>5827</v>
      </c>
      <c r="F1401" s="8">
        <v>3</v>
      </c>
      <c r="G1401" s="9">
        <v>3</v>
      </c>
      <c r="H1401" s="1" t="s">
        <v>3254</v>
      </c>
      <c r="I1401" s="10">
        <v>0.72960001200000002</v>
      </c>
      <c r="J1401" s="10">
        <v>3.9999999000000001E-2</v>
      </c>
      <c r="K1401" s="10">
        <v>0.83999997400000004</v>
      </c>
      <c r="L1401" s="10">
        <v>0.120999999</v>
      </c>
      <c r="M1401" s="1" t="s">
        <v>3255</v>
      </c>
      <c r="N1401" s="1" t="s">
        <v>5828</v>
      </c>
      <c r="AM1401" s="10" t="e">
        <f>IF(F1401&lt;&gt;0,#REF!,0)</f>
        <v>#REF!</v>
      </c>
    </row>
    <row r="1402" spans="1:39" x14ac:dyDescent="0.25">
      <c r="A1402" s="1" t="s">
        <v>2192</v>
      </c>
      <c r="B1402" s="1">
        <v>17</v>
      </c>
      <c r="C1402" s="1">
        <v>386</v>
      </c>
      <c r="D1402" s="1" t="s">
        <v>5829</v>
      </c>
      <c r="E1402" s="1" t="s">
        <v>5830</v>
      </c>
      <c r="F1402" s="8">
        <v>3</v>
      </c>
      <c r="G1402" s="9">
        <v>3</v>
      </c>
      <c r="H1402" s="1" t="s">
        <v>3254</v>
      </c>
      <c r="I1402" s="10">
        <v>0.83450001500000004</v>
      </c>
      <c r="J1402" s="10">
        <v>3.6999999999999998E-2</v>
      </c>
      <c r="K1402" s="10">
        <v>0.77999997099999996</v>
      </c>
      <c r="L1402" s="10">
        <v>0.184</v>
      </c>
      <c r="M1402" s="1" t="s">
        <v>3255</v>
      </c>
      <c r="N1402" s="1" t="s">
        <v>5831</v>
      </c>
      <c r="AM1402" s="10" t="e">
        <f>IF(F1402&lt;&gt;0,#REF!,0)</f>
        <v>#REF!</v>
      </c>
    </row>
    <row r="1403" spans="1:39" x14ac:dyDescent="0.25">
      <c r="A1403" s="1" t="s">
        <v>2192</v>
      </c>
      <c r="B1403" s="1">
        <v>11</v>
      </c>
      <c r="C1403" s="1">
        <v>220</v>
      </c>
      <c r="D1403" s="1" t="s">
        <v>5832</v>
      </c>
      <c r="E1403" s="1" t="s">
        <v>5833</v>
      </c>
      <c r="F1403" s="8">
        <v>3</v>
      </c>
      <c r="G1403" s="9">
        <v>3</v>
      </c>
      <c r="H1403" s="1" t="s">
        <v>3254</v>
      </c>
      <c r="I1403" s="10">
        <v>-0.288500011</v>
      </c>
      <c r="J1403" s="10">
        <v>8.2000002000000002E-2</v>
      </c>
      <c r="K1403" s="10">
        <v>0.86799997100000004</v>
      </c>
      <c r="L1403" s="10">
        <v>4.8999999000000002E-2</v>
      </c>
      <c r="M1403" s="1" t="s">
        <v>3304</v>
      </c>
      <c r="N1403" s="1" t="s">
        <v>5834</v>
      </c>
      <c r="AM1403" s="10" t="e">
        <f>IF(F1403&lt;&gt;0,#REF!,0)</f>
        <v>#REF!</v>
      </c>
    </row>
    <row r="1404" spans="1:39" x14ac:dyDescent="0.25">
      <c r="A1404" s="1" t="s">
        <v>2192</v>
      </c>
      <c r="B1404" s="1">
        <v>10</v>
      </c>
      <c r="C1404" s="1">
        <v>178</v>
      </c>
      <c r="D1404" s="1" t="s">
        <v>5835</v>
      </c>
      <c r="E1404" s="1" t="s">
        <v>5836</v>
      </c>
      <c r="F1404" s="8">
        <v>3</v>
      </c>
      <c r="G1404" s="9">
        <v>3</v>
      </c>
      <c r="H1404" s="1" t="s">
        <v>3254</v>
      </c>
      <c r="I1404" s="10">
        <v>0.78649997699999996</v>
      </c>
      <c r="J1404" s="10">
        <v>0</v>
      </c>
      <c r="K1404" s="10">
        <v>0.90100002300000004</v>
      </c>
      <c r="L1404" s="10">
        <v>9.8999999000000005E-2</v>
      </c>
      <c r="M1404" s="1" t="s">
        <v>3255</v>
      </c>
      <c r="N1404" s="1" t="s">
        <v>5837</v>
      </c>
      <c r="AM1404" s="10" t="e">
        <f>IF(F1404&lt;&gt;0,#REF!,0)</f>
        <v>#REF!</v>
      </c>
    </row>
    <row r="1405" spans="1:39" x14ac:dyDescent="0.25">
      <c r="A1405" s="1" t="s">
        <v>2192</v>
      </c>
      <c r="B1405" s="1">
        <v>6</v>
      </c>
      <c r="C1405" s="1">
        <v>71</v>
      </c>
      <c r="D1405" s="1" t="s">
        <v>5838</v>
      </c>
      <c r="E1405" s="1" t="s">
        <v>5839</v>
      </c>
      <c r="F1405" s="8">
        <v>3</v>
      </c>
      <c r="G1405" s="9">
        <v>3</v>
      </c>
      <c r="H1405" s="1" t="s">
        <v>3254</v>
      </c>
      <c r="I1405" s="10">
        <v>0.90679997199999995</v>
      </c>
      <c r="J1405" s="10">
        <v>1.7999998999999999E-2</v>
      </c>
      <c r="K1405" s="10">
        <v>0.80400002000000004</v>
      </c>
      <c r="L1405" s="10">
        <v>0.17800000299999999</v>
      </c>
      <c r="M1405" s="1" t="s">
        <v>3255</v>
      </c>
      <c r="N1405" s="1" t="s">
        <v>5840</v>
      </c>
      <c r="AM1405" s="10" t="e">
        <f>IF(F1405&lt;&gt;0,#REF!,0)</f>
        <v>#REF!</v>
      </c>
    </row>
    <row r="1406" spans="1:39" x14ac:dyDescent="0.25">
      <c r="A1406" s="1" t="s">
        <v>2192</v>
      </c>
      <c r="B1406" s="1">
        <v>35</v>
      </c>
      <c r="C1406" s="1">
        <v>791</v>
      </c>
      <c r="D1406" s="1" t="s">
        <v>5841</v>
      </c>
      <c r="E1406" s="1" t="s">
        <v>5842</v>
      </c>
      <c r="F1406" s="8">
        <v>3</v>
      </c>
      <c r="G1406" s="9">
        <v>3</v>
      </c>
      <c r="H1406" s="1" t="s">
        <v>3254</v>
      </c>
      <c r="I1406" s="10">
        <v>0.499500006</v>
      </c>
      <c r="J1406" s="10">
        <v>0</v>
      </c>
      <c r="K1406" s="10">
        <v>0.855000019</v>
      </c>
      <c r="L1406" s="10">
        <v>0.14499999599999999</v>
      </c>
      <c r="M1406" s="1" t="s">
        <v>3255</v>
      </c>
      <c r="N1406" s="1" t="s">
        <v>5843</v>
      </c>
      <c r="AM1406" s="10" t="e">
        <f>IF(F1406&lt;&gt;0,#REF!,0)</f>
        <v>#REF!</v>
      </c>
    </row>
    <row r="1407" spans="1:39" x14ac:dyDescent="0.25">
      <c r="A1407" s="1" t="s">
        <v>2192</v>
      </c>
      <c r="B1407" s="1">
        <v>10</v>
      </c>
      <c r="C1407" s="1">
        <v>189</v>
      </c>
      <c r="D1407" s="1" t="s">
        <v>5844</v>
      </c>
      <c r="E1407" s="1" t="s">
        <v>5845</v>
      </c>
      <c r="F1407" s="8">
        <v>3</v>
      </c>
      <c r="G1407" s="9">
        <v>3</v>
      </c>
      <c r="H1407" s="1" t="s">
        <v>3254</v>
      </c>
      <c r="I1407" s="10">
        <v>0.89399999399999996</v>
      </c>
      <c r="J1407" s="10">
        <v>0</v>
      </c>
      <c r="K1407" s="10">
        <v>0.85699999299999996</v>
      </c>
      <c r="L1407" s="10">
        <v>0.14300000700000001</v>
      </c>
      <c r="M1407" s="1" t="s">
        <v>3255</v>
      </c>
      <c r="N1407" s="1" t="s">
        <v>5846</v>
      </c>
      <c r="AM1407" s="10" t="e">
        <f>IF(F1407&lt;&gt;0,#REF!,0)</f>
        <v>#REF!</v>
      </c>
    </row>
    <row r="1408" spans="1:39" x14ac:dyDescent="0.25">
      <c r="A1408" s="1" t="s">
        <v>2192</v>
      </c>
      <c r="B1408" s="1">
        <v>12</v>
      </c>
      <c r="C1408" s="1">
        <v>251</v>
      </c>
      <c r="D1408" s="1" t="s">
        <v>5847</v>
      </c>
      <c r="E1408" s="1" t="s">
        <v>5848</v>
      </c>
      <c r="F1408" s="8">
        <v>3</v>
      </c>
      <c r="G1408" s="9">
        <v>3</v>
      </c>
      <c r="H1408" s="1" t="s">
        <v>3254</v>
      </c>
      <c r="I1408" s="10">
        <v>0.59939998400000005</v>
      </c>
      <c r="J1408" s="10">
        <v>6.3000001E-2</v>
      </c>
      <c r="K1408" s="10">
        <v>0.80500000699999996</v>
      </c>
      <c r="L1408" s="10">
        <v>0.13199999900000001</v>
      </c>
      <c r="M1408" s="1" t="s">
        <v>3260</v>
      </c>
      <c r="N1408" s="1" t="s">
        <v>5849</v>
      </c>
      <c r="AM1408" s="10" t="e">
        <f>IF(F1408&lt;&gt;0,#REF!,0)</f>
        <v>#REF!</v>
      </c>
    </row>
    <row r="1409" spans="1:39" x14ac:dyDescent="0.25">
      <c r="A1409" s="1" t="s">
        <v>2192</v>
      </c>
      <c r="B1409" s="1">
        <v>5</v>
      </c>
      <c r="C1409" s="1">
        <v>40</v>
      </c>
      <c r="D1409" s="1" t="s">
        <v>5850</v>
      </c>
      <c r="E1409" s="1" t="s">
        <v>5851</v>
      </c>
      <c r="F1409" s="8">
        <v>3</v>
      </c>
      <c r="G1409" s="9">
        <v>3</v>
      </c>
      <c r="H1409" s="1" t="s">
        <v>3254</v>
      </c>
      <c r="I1409" s="10">
        <v>0.88419997699999997</v>
      </c>
      <c r="J1409" s="10">
        <v>0</v>
      </c>
      <c r="K1409" s="10">
        <v>0.833999991</v>
      </c>
      <c r="L1409" s="10">
        <v>0.16599999400000001</v>
      </c>
      <c r="M1409" s="1" t="s">
        <v>3255</v>
      </c>
      <c r="N1409" s="1" t="s">
        <v>5852</v>
      </c>
      <c r="AM1409" s="10" t="e">
        <f>IF(F1409&lt;&gt;0,#REF!,0)</f>
        <v>#REF!</v>
      </c>
    </row>
    <row r="1410" spans="1:39" x14ac:dyDescent="0.25">
      <c r="A1410" s="1" t="s">
        <v>2192</v>
      </c>
      <c r="B1410" s="1">
        <v>8</v>
      </c>
      <c r="C1410" s="1">
        <v>108</v>
      </c>
      <c r="D1410" s="1" t="s">
        <v>5853</v>
      </c>
      <c r="E1410" s="1" t="s">
        <v>5854</v>
      </c>
      <c r="F1410" s="8">
        <v>3</v>
      </c>
      <c r="G1410" s="9">
        <v>3</v>
      </c>
      <c r="H1410" s="1" t="s">
        <v>3254</v>
      </c>
      <c r="I1410" s="10">
        <v>-0.45280000599999998</v>
      </c>
      <c r="J1410" s="10">
        <v>9.7999997000000005E-2</v>
      </c>
      <c r="K1410" s="10">
        <v>0.851000011</v>
      </c>
      <c r="L1410" s="10">
        <v>5.0999998999999997E-2</v>
      </c>
      <c r="M1410" s="1" t="s">
        <v>3255</v>
      </c>
      <c r="N1410" s="1" t="s">
        <v>5855</v>
      </c>
      <c r="AM1410" s="10" t="e">
        <f>IF(F1410&lt;&gt;0,#REF!,0)</f>
        <v>#REF!</v>
      </c>
    </row>
    <row r="1411" spans="1:39" x14ac:dyDescent="0.25">
      <c r="A1411" s="1" t="s">
        <v>2192</v>
      </c>
      <c r="B1411" s="1">
        <v>8</v>
      </c>
      <c r="C1411" s="1">
        <v>138</v>
      </c>
      <c r="D1411" s="1" t="s">
        <v>5856</v>
      </c>
      <c r="E1411" s="1" t="s">
        <v>5857</v>
      </c>
      <c r="F1411" s="8">
        <v>3</v>
      </c>
      <c r="G1411" s="9">
        <v>3</v>
      </c>
      <c r="H1411" s="1" t="s">
        <v>3254</v>
      </c>
      <c r="I1411" s="10">
        <v>0.75550001899999997</v>
      </c>
      <c r="J1411" s="10">
        <v>3.9999999000000001E-2</v>
      </c>
      <c r="K1411" s="10">
        <v>0.81599998500000004</v>
      </c>
      <c r="L1411" s="10">
        <v>0.14399999399999999</v>
      </c>
      <c r="M1411" s="1" t="s">
        <v>3255</v>
      </c>
      <c r="N1411" s="1" t="s">
        <v>5858</v>
      </c>
      <c r="AM1411" s="10" t="e">
        <f>IF(F1411&lt;&gt;0,#REF!,0)</f>
        <v>#REF!</v>
      </c>
    </row>
    <row r="1412" spans="1:39" x14ac:dyDescent="0.25">
      <c r="A1412" s="1" t="s">
        <v>2192</v>
      </c>
      <c r="B1412" s="1">
        <v>6</v>
      </c>
      <c r="C1412" s="1">
        <v>67</v>
      </c>
      <c r="D1412" s="1" t="s">
        <v>5859</v>
      </c>
      <c r="E1412" s="1" t="s">
        <v>5860</v>
      </c>
      <c r="F1412" s="8">
        <v>3</v>
      </c>
      <c r="G1412" s="9">
        <v>3</v>
      </c>
      <c r="H1412" s="1" t="s">
        <v>3254</v>
      </c>
      <c r="I1412" s="10">
        <v>0.63290000000000002</v>
      </c>
      <c r="J1412" s="10">
        <v>3.7999999E-2</v>
      </c>
      <c r="K1412" s="10">
        <v>0.84100002100000004</v>
      </c>
      <c r="L1412" s="10">
        <v>0.120999999</v>
      </c>
      <c r="M1412" s="1" t="s">
        <v>3255</v>
      </c>
      <c r="N1412" s="1" t="s">
        <v>5861</v>
      </c>
      <c r="AM1412" s="10" t="e">
        <f>IF(F1412&lt;&gt;0,#REF!,0)</f>
        <v>#REF!</v>
      </c>
    </row>
    <row r="1413" spans="1:39" x14ac:dyDescent="0.25">
      <c r="A1413" s="1" t="s">
        <v>2405</v>
      </c>
      <c r="B1413" s="1">
        <v>7</v>
      </c>
      <c r="C1413" s="1">
        <v>76</v>
      </c>
      <c r="D1413" s="1" t="s">
        <v>2408</v>
      </c>
      <c r="E1413" s="1" t="s">
        <v>2409</v>
      </c>
      <c r="F1413" s="8">
        <v>3</v>
      </c>
      <c r="G1413" s="9">
        <v>3</v>
      </c>
      <c r="H1413" s="1" t="s">
        <v>3254</v>
      </c>
      <c r="I1413" s="10">
        <v>-0.45879998799999999</v>
      </c>
      <c r="J1413" s="10">
        <v>5.7999997999999997E-2</v>
      </c>
      <c r="K1413" s="10">
        <v>0.91200000000000003</v>
      </c>
      <c r="L1413" s="10">
        <v>2.9999998999999999E-2</v>
      </c>
      <c r="M1413" s="1" t="s">
        <v>3255</v>
      </c>
      <c r="N1413" s="1" t="s">
        <v>5862</v>
      </c>
      <c r="AM1413" s="10" t="e">
        <f>IF(F1413&lt;&gt;0,#REF!,0)</f>
        <v>#REF!</v>
      </c>
    </row>
    <row r="1414" spans="1:39" x14ac:dyDescent="0.25">
      <c r="A1414" s="1" t="s">
        <v>2405</v>
      </c>
      <c r="B1414" s="1">
        <v>7</v>
      </c>
      <c r="C1414" s="1">
        <v>78</v>
      </c>
      <c r="D1414" s="1" t="s">
        <v>5863</v>
      </c>
      <c r="E1414" s="1" t="s">
        <v>5864</v>
      </c>
      <c r="F1414" s="8">
        <v>3</v>
      </c>
      <c r="G1414" s="9">
        <v>3</v>
      </c>
      <c r="H1414" s="1" t="s">
        <v>3254</v>
      </c>
      <c r="I1414" s="10">
        <v>0.65969997599999997</v>
      </c>
      <c r="J1414" s="10">
        <v>0</v>
      </c>
      <c r="K1414" s="10">
        <v>0.89700001500000004</v>
      </c>
      <c r="L1414" s="10">
        <v>0.10299999999999999</v>
      </c>
      <c r="M1414" s="1" t="s">
        <v>3255</v>
      </c>
      <c r="N1414" s="1" t="s">
        <v>5865</v>
      </c>
      <c r="AM1414" s="10" t="e">
        <f>IF(F1414&lt;&gt;0,#REF!,0)</f>
        <v>#REF!</v>
      </c>
    </row>
    <row r="1415" spans="1:39" x14ac:dyDescent="0.25">
      <c r="A1415" s="1" t="s">
        <v>2460</v>
      </c>
      <c r="B1415" s="1">
        <v>36</v>
      </c>
      <c r="C1415" s="1">
        <v>986</v>
      </c>
      <c r="D1415" s="1" t="s">
        <v>2461</v>
      </c>
      <c r="E1415" s="1" t="s">
        <v>2462</v>
      </c>
      <c r="F1415" s="8">
        <v>3</v>
      </c>
      <c r="G1415" s="9">
        <v>3</v>
      </c>
      <c r="H1415" s="1" t="s">
        <v>3254</v>
      </c>
      <c r="I1415" s="10">
        <v>0.44040000400000001</v>
      </c>
      <c r="J1415" s="10">
        <v>0</v>
      </c>
      <c r="K1415" s="10">
        <v>0.915000021</v>
      </c>
      <c r="L1415" s="10">
        <v>8.5000001000000006E-2</v>
      </c>
      <c r="M1415" s="1" t="s">
        <v>3260</v>
      </c>
      <c r="N1415" s="1" t="s">
        <v>5866</v>
      </c>
      <c r="AM1415" s="10" t="e">
        <f>IF(F1415&lt;&gt;0,#REF!,0)</f>
        <v>#REF!</v>
      </c>
    </row>
    <row r="1416" spans="1:39" x14ac:dyDescent="0.25">
      <c r="A1416" s="1" t="s">
        <v>2460</v>
      </c>
      <c r="B1416" s="1">
        <v>36</v>
      </c>
      <c r="C1416" s="1">
        <v>999</v>
      </c>
      <c r="D1416" s="1" t="s">
        <v>5867</v>
      </c>
      <c r="E1416" s="1" t="s">
        <v>5868</v>
      </c>
      <c r="F1416" s="8">
        <v>3</v>
      </c>
      <c r="G1416" s="9">
        <v>3</v>
      </c>
      <c r="H1416" s="1" t="s">
        <v>3254</v>
      </c>
      <c r="I1416" s="10">
        <v>0</v>
      </c>
      <c r="J1416" s="10">
        <v>0</v>
      </c>
      <c r="K1416" s="10">
        <v>1</v>
      </c>
      <c r="L1416" s="10">
        <v>0</v>
      </c>
      <c r="M1416" s="1" t="s">
        <v>3255</v>
      </c>
      <c r="N1416" s="1" t="s">
        <v>5869</v>
      </c>
      <c r="AM1416" s="10" t="e">
        <f>IF(F1416&lt;&gt;0,#REF!,0)</f>
        <v>#REF!</v>
      </c>
    </row>
    <row r="1417" spans="1:39" x14ac:dyDescent="0.25">
      <c r="A1417" s="1" t="s">
        <v>2460</v>
      </c>
      <c r="B1417" s="1">
        <v>63</v>
      </c>
      <c r="C1417" s="1">
        <v>1812</v>
      </c>
      <c r="D1417" s="1" t="s">
        <v>5870</v>
      </c>
      <c r="E1417" s="1" t="s">
        <v>5871</v>
      </c>
      <c r="F1417" s="8">
        <v>3</v>
      </c>
      <c r="G1417" s="9">
        <v>3</v>
      </c>
      <c r="H1417" s="1" t="s">
        <v>3254</v>
      </c>
      <c r="I1417" s="10">
        <v>-0.36120000499999999</v>
      </c>
      <c r="J1417" s="10">
        <v>9.0999997999999999E-2</v>
      </c>
      <c r="K1417" s="10">
        <v>0.85600000600000004</v>
      </c>
      <c r="L1417" s="10">
        <v>5.2999998999999999E-2</v>
      </c>
      <c r="M1417" s="1" t="s">
        <v>3304</v>
      </c>
      <c r="N1417" s="1" t="s">
        <v>5872</v>
      </c>
      <c r="AM1417" s="10" t="e">
        <f>IF(F1417&lt;&gt;0,#REF!,0)</f>
        <v>#REF!</v>
      </c>
    </row>
    <row r="1418" spans="1:39" x14ac:dyDescent="0.25">
      <c r="A1418" s="1" t="s">
        <v>2460</v>
      </c>
      <c r="B1418" s="1">
        <v>63</v>
      </c>
      <c r="C1418" s="1">
        <v>1795</v>
      </c>
      <c r="D1418" s="1" t="s">
        <v>5873</v>
      </c>
      <c r="E1418" s="1" t="s">
        <v>5874</v>
      </c>
      <c r="F1418" s="8">
        <v>3</v>
      </c>
      <c r="G1418" s="9">
        <v>3</v>
      </c>
      <c r="H1418" s="1" t="s">
        <v>3254</v>
      </c>
      <c r="I1418" s="10">
        <v>0.59939998400000005</v>
      </c>
      <c r="J1418" s="10">
        <v>0</v>
      </c>
      <c r="K1418" s="10">
        <v>0.93400001499999996</v>
      </c>
      <c r="L1418" s="10">
        <v>6.6000000000000003E-2</v>
      </c>
      <c r="M1418" s="1" t="s">
        <v>3255</v>
      </c>
      <c r="N1418" s="1" t="s">
        <v>3381</v>
      </c>
      <c r="AM1418" s="10" t="e">
        <f>IF(F1418&lt;&gt;0,#REF!,0)</f>
        <v>#REF!</v>
      </c>
    </row>
    <row r="1419" spans="1:39" x14ac:dyDescent="0.25">
      <c r="A1419" s="1" t="s">
        <v>2460</v>
      </c>
      <c r="B1419" s="1">
        <v>68</v>
      </c>
      <c r="C1419" s="1">
        <v>1981</v>
      </c>
      <c r="D1419" s="1" t="s">
        <v>5875</v>
      </c>
      <c r="E1419" s="1" t="s">
        <v>5876</v>
      </c>
      <c r="F1419" s="8">
        <v>3</v>
      </c>
      <c r="G1419" s="9">
        <v>3</v>
      </c>
      <c r="H1419" s="1" t="s">
        <v>3254</v>
      </c>
      <c r="I1419" s="10">
        <v>-0.57190001000000001</v>
      </c>
      <c r="J1419" s="10">
        <v>8.2999997000000006E-2</v>
      </c>
      <c r="K1419" s="10">
        <v>0.91699999600000004</v>
      </c>
      <c r="L1419" s="10">
        <v>0</v>
      </c>
      <c r="M1419" s="1" t="s">
        <v>3304</v>
      </c>
      <c r="N1419" s="1" t="s">
        <v>5877</v>
      </c>
      <c r="AM1419" s="10" t="e">
        <f>IF(F1419&lt;&gt;0,#REF!,0)</f>
        <v>#REF!</v>
      </c>
    </row>
    <row r="1420" spans="1:39" x14ac:dyDescent="0.25">
      <c r="A1420" s="11" t="s">
        <v>2460</v>
      </c>
      <c r="B1420" s="11">
        <v>36</v>
      </c>
      <c r="C1420" s="11">
        <v>983</v>
      </c>
      <c r="D1420" s="11" t="s">
        <v>5878</v>
      </c>
      <c r="E1420" s="11" t="s">
        <v>5879</v>
      </c>
      <c r="F1420" s="12">
        <v>3</v>
      </c>
      <c r="G1420" s="12">
        <v>3</v>
      </c>
      <c r="H1420" s="11" t="s">
        <v>3254</v>
      </c>
      <c r="I1420" s="13">
        <v>0.72130000599999999</v>
      </c>
      <c r="J1420" s="13">
        <v>0</v>
      </c>
      <c r="K1420" s="13">
        <v>0.83700001199999996</v>
      </c>
      <c r="L1420" s="13">
        <v>0.163000003</v>
      </c>
      <c r="M1420" s="11" t="s">
        <v>3255</v>
      </c>
      <c r="N1420" s="11" t="s">
        <v>5880</v>
      </c>
      <c r="AM1420" s="10" t="e">
        <f>IF(F1420&lt;&gt;0,#REF!,0)</f>
        <v>#REF!</v>
      </c>
    </row>
    <row r="1421" spans="1:39" x14ac:dyDescent="0.25">
      <c r="A1421" s="1" t="s">
        <v>2460</v>
      </c>
      <c r="B1421" s="1">
        <v>36</v>
      </c>
      <c r="C1421" s="1">
        <v>990</v>
      </c>
      <c r="D1421" s="1" t="s">
        <v>5881</v>
      </c>
      <c r="E1421" s="1" t="s">
        <v>5882</v>
      </c>
      <c r="F1421" s="8">
        <v>3</v>
      </c>
      <c r="G1421" s="9">
        <v>3</v>
      </c>
      <c r="H1421" s="1" t="s">
        <v>3254</v>
      </c>
      <c r="I1421" s="10">
        <v>-0.15309999899999999</v>
      </c>
      <c r="J1421" s="10">
        <v>4.5000001999999997E-2</v>
      </c>
      <c r="K1421" s="10">
        <v>0.954999983</v>
      </c>
      <c r="L1421" s="10">
        <v>0</v>
      </c>
      <c r="M1421" s="1" t="s">
        <v>3304</v>
      </c>
      <c r="N1421" s="1" t="s">
        <v>5883</v>
      </c>
      <c r="AM1421" s="10" t="e">
        <f>IF(F1421&lt;&gt;0,#REF!,0)</f>
        <v>#REF!</v>
      </c>
    </row>
    <row r="1422" spans="1:39" x14ac:dyDescent="0.25">
      <c r="A1422" s="1" t="s">
        <v>2460</v>
      </c>
      <c r="B1422" s="1">
        <v>41</v>
      </c>
      <c r="C1422" s="1">
        <v>1072</v>
      </c>
      <c r="D1422" s="1" t="s">
        <v>5884</v>
      </c>
      <c r="E1422" s="1" t="s">
        <v>5885</v>
      </c>
      <c r="F1422" s="8">
        <v>3</v>
      </c>
      <c r="G1422" s="9">
        <v>3</v>
      </c>
      <c r="H1422" s="1" t="s">
        <v>3254</v>
      </c>
      <c r="I1422" s="10">
        <v>0.29600000399999998</v>
      </c>
      <c r="J1422" s="10">
        <v>1.7999998999999999E-2</v>
      </c>
      <c r="K1422" s="10">
        <v>0.94300001899999997</v>
      </c>
      <c r="L1422" s="10">
        <v>3.9000000999999999E-2</v>
      </c>
      <c r="M1422" s="1" t="s">
        <v>3255</v>
      </c>
      <c r="N1422" s="1" t="s">
        <v>5886</v>
      </c>
      <c r="AM1422" s="10" t="e">
        <f>IF(F1422&lt;&gt;0,#REF!,0)</f>
        <v>#REF!</v>
      </c>
    </row>
    <row r="1423" spans="1:39" x14ac:dyDescent="0.25">
      <c r="A1423" s="1" t="s">
        <v>2460</v>
      </c>
      <c r="B1423" s="1">
        <v>37</v>
      </c>
      <c r="C1423" s="1">
        <v>1026</v>
      </c>
      <c r="D1423" s="1" t="s">
        <v>5887</v>
      </c>
      <c r="E1423" s="1" t="s">
        <v>5888</v>
      </c>
      <c r="F1423" s="8">
        <v>3</v>
      </c>
      <c r="G1423" s="9">
        <v>3</v>
      </c>
      <c r="H1423" s="1" t="s">
        <v>3254</v>
      </c>
      <c r="I1423" s="10">
        <v>0.64859998200000002</v>
      </c>
      <c r="J1423" s="10">
        <v>0</v>
      </c>
      <c r="K1423" s="10">
        <v>0.84500002900000004</v>
      </c>
      <c r="L1423" s="10">
        <v>0.155000001</v>
      </c>
      <c r="M1423" s="1" t="s">
        <v>3260</v>
      </c>
      <c r="N1423" s="1" t="s">
        <v>5889</v>
      </c>
      <c r="AM1423" s="10" t="e">
        <f>IF(F1423&lt;&gt;0,#REF!,0)</f>
        <v>#REF!</v>
      </c>
    </row>
    <row r="1424" spans="1:39" x14ac:dyDescent="0.25">
      <c r="A1424" s="1" t="s">
        <v>2460</v>
      </c>
      <c r="B1424" s="1">
        <v>30</v>
      </c>
      <c r="C1424" s="1">
        <v>784</v>
      </c>
      <c r="D1424" s="1" t="s">
        <v>5890</v>
      </c>
      <c r="E1424" s="1" t="s">
        <v>5891</v>
      </c>
      <c r="F1424" s="8">
        <v>3</v>
      </c>
      <c r="G1424" s="9">
        <v>3</v>
      </c>
      <c r="H1424" s="1" t="s">
        <v>3950</v>
      </c>
      <c r="I1424" s="10">
        <v>0.75059998000000006</v>
      </c>
      <c r="J1424" s="10">
        <v>2.6000000999999998E-2</v>
      </c>
      <c r="K1424" s="10">
        <v>0.834999979</v>
      </c>
      <c r="L1424" s="10">
        <v>0.13799999700000001</v>
      </c>
      <c r="M1424" s="1" t="s">
        <v>3260</v>
      </c>
      <c r="N1424" s="1" t="s">
        <v>5892</v>
      </c>
      <c r="AM1424" s="10" t="e">
        <f>IF(F1424&lt;&gt;0,#REF!,0)</f>
        <v>#REF!</v>
      </c>
    </row>
    <row r="1425" spans="1:39" x14ac:dyDescent="0.25">
      <c r="A1425" s="1" t="s">
        <v>2460</v>
      </c>
      <c r="B1425" s="1">
        <v>24</v>
      </c>
      <c r="C1425" s="1">
        <v>564</v>
      </c>
      <c r="D1425" s="1" t="s">
        <v>5893</v>
      </c>
      <c r="E1425" s="1" t="s">
        <v>5894</v>
      </c>
      <c r="F1425" s="8">
        <v>3</v>
      </c>
      <c r="G1425" s="9">
        <v>3</v>
      </c>
      <c r="H1425" s="1" t="s">
        <v>3254</v>
      </c>
      <c r="I1425" s="10">
        <v>0.38179999599999997</v>
      </c>
      <c r="J1425" s="10">
        <v>0</v>
      </c>
      <c r="K1425" s="10">
        <v>0.93300002800000004</v>
      </c>
      <c r="L1425" s="10">
        <v>6.7000002000000003E-2</v>
      </c>
      <c r="M1425" s="1" t="s">
        <v>3255</v>
      </c>
      <c r="N1425" s="1" t="s">
        <v>5895</v>
      </c>
      <c r="AM1425" s="10" t="e">
        <f>IF(F1425&lt;&gt;0,#REF!,0)</f>
        <v>#REF!</v>
      </c>
    </row>
    <row r="1426" spans="1:39" x14ac:dyDescent="0.25">
      <c r="A1426" s="1" t="s">
        <v>2638</v>
      </c>
      <c r="B1426" s="1">
        <v>9</v>
      </c>
      <c r="C1426" s="1">
        <v>198</v>
      </c>
      <c r="D1426" s="1" t="s">
        <v>2653</v>
      </c>
      <c r="E1426" s="1" t="s">
        <v>2654</v>
      </c>
      <c r="F1426" s="8">
        <v>3</v>
      </c>
      <c r="G1426" s="9">
        <v>3</v>
      </c>
      <c r="H1426" s="1" t="s">
        <v>3254</v>
      </c>
      <c r="I1426" s="10">
        <v>0.128000006</v>
      </c>
      <c r="J1426" s="10">
        <v>5.0999998999999997E-2</v>
      </c>
      <c r="K1426" s="10">
        <v>0.887000024</v>
      </c>
      <c r="L1426" s="10">
        <v>6.1999999E-2</v>
      </c>
      <c r="M1426" s="1" t="s">
        <v>3255</v>
      </c>
      <c r="N1426" s="1" t="s">
        <v>5896</v>
      </c>
      <c r="AM1426" s="10" t="e">
        <f>IF(F1426&lt;&gt;0,#REF!,0)</f>
        <v>#REF!</v>
      </c>
    </row>
    <row r="1427" spans="1:39" x14ac:dyDescent="0.25">
      <c r="A1427" s="1" t="s">
        <v>2638</v>
      </c>
      <c r="B1427" s="1">
        <v>18</v>
      </c>
      <c r="C1427" s="1">
        <v>430</v>
      </c>
      <c r="D1427" s="1" t="s">
        <v>2675</v>
      </c>
      <c r="E1427" s="1" t="s">
        <v>2676</v>
      </c>
      <c r="F1427" s="8">
        <v>3</v>
      </c>
      <c r="G1427" s="9">
        <v>3</v>
      </c>
      <c r="H1427" s="1" t="s">
        <v>3254</v>
      </c>
      <c r="I1427" s="10">
        <v>0.45879998799999999</v>
      </c>
      <c r="J1427" s="10">
        <v>0</v>
      </c>
      <c r="K1427" s="10">
        <v>0.93199998100000003</v>
      </c>
      <c r="L1427" s="10">
        <v>6.8000004000000003E-2</v>
      </c>
      <c r="M1427" s="1" t="s">
        <v>3255</v>
      </c>
      <c r="N1427" s="1" t="s">
        <v>5897</v>
      </c>
      <c r="AM1427" s="10" t="e">
        <f>IF(F1427&lt;&gt;0,#REF!,0)</f>
        <v>#REF!</v>
      </c>
    </row>
    <row r="1428" spans="1:39" x14ac:dyDescent="0.25">
      <c r="A1428" s="1" t="s">
        <v>2638</v>
      </c>
      <c r="B1428" s="1">
        <v>31</v>
      </c>
      <c r="C1428" s="1">
        <v>905</v>
      </c>
      <c r="D1428" s="1" t="s">
        <v>5898</v>
      </c>
      <c r="E1428" s="1" t="s">
        <v>5899</v>
      </c>
      <c r="F1428" s="8">
        <v>3</v>
      </c>
      <c r="G1428" s="9">
        <v>3</v>
      </c>
      <c r="H1428" s="1" t="s">
        <v>3254</v>
      </c>
      <c r="I1428" s="10">
        <v>0.64469999099999997</v>
      </c>
      <c r="J1428" s="10">
        <v>0</v>
      </c>
      <c r="K1428" s="10">
        <v>0.911000013</v>
      </c>
      <c r="L1428" s="10">
        <v>8.9000001999999995E-2</v>
      </c>
      <c r="M1428" s="1" t="s">
        <v>3304</v>
      </c>
      <c r="N1428" s="1" t="s">
        <v>5900</v>
      </c>
      <c r="AM1428" s="10" t="e">
        <f>IF(F1428&lt;&gt;0,#REF!,0)</f>
        <v>#REF!</v>
      </c>
    </row>
    <row r="1429" spans="1:39" x14ac:dyDescent="0.25">
      <c r="A1429" s="1" t="s">
        <v>2749</v>
      </c>
      <c r="B1429" s="1">
        <v>11</v>
      </c>
      <c r="C1429" s="1">
        <v>234</v>
      </c>
      <c r="D1429" s="1" t="s">
        <v>5901</v>
      </c>
      <c r="E1429" s="1" t="s">
        <v>5902</v>
      </c>
      <c r="F1429" s="8">
        <v>3</v>
      </c>
      <c r="G1429" s="9">
        <v>3</v>
      </c>
      <c r="H1429" s="1" t="s">
        <v>3254</v>
      </c>
      <c r="I1429" s="10">
        <v>0.61239999499999997</v>
      </c>
      <c r="J1429" s="10">
        <v>0</v>
      </c>
      <c r="K1429" s="10">
        <v>0.90600001799999996</v>
      </c>
      <c r="L1429" s="10">
        <v>9.3999997000000002E-2</v>
      </c>
      <c r="M1429" s="1" t="s">
        <v>3260</v>
      </c>
      <c r="N1429" s="1" t="s">
        <v>5903</v>
      </c>
      <c r="AM1429" s="10" t="e">
        <f>IF(F1429&lt;&gt;0,#REF!,0)</f>
        <v>#REF!</v>
      </c>
    </row>
    <row r="1430" spans="1:39" x14ac:dyDescent="0.25">
      <c r="A1430" s="1" t="s">
        <v>2749</v>
      </c>
      <c r="B1430" s="1">
        <v>9</v>
      </c>
      <c r="C1430" s="1">
        <v>178</v>
      </c>
      <c r="D1430" s="1" t="s">
        <v>5904</v>
      </c>
      <c r="E1430" s="1" t="s">
        <v>5905</v>
      </c>
      <c r="F1430" s="8">
        <v>3</v>
      </c>
      <c r="G1430" s="9">
        <v>3</v>
      </c>
      <c r="H1430" s="1" t="s">
        <v>3254</v>
      </c>
      <c r="I1430" s="10">
        <v>0.90219998400000001</v>
      </c>
      <c r="J1430" s="10">
        <v>0</v>
      </c>
      <c r="K1430" s="10">
        <v>0.862999976</v>
      </c>
      <c r="L1430" s="10">
        <v>0.13699999500000001</v>
      </c>
      <c r="M1430" s="1" t="s">
        <v>3255</v>
      </c>
      <c r="N1430" s="1" t="s">
        <v>5906</v>
      </c>
      <c r="AM1430" s="10" t="e">
        <f>IF(F1430&lt;&gt;0,#REF!,0)</f>
        <v>#REF!</v>
      </c>
    </row>
    <row r="1431" spans="1:39" x14ac:dyDescent="0.25">
      <c r="A1431" s="1" t="s">
        <v>2786</v>
      </c>
      <c r="B1431" s="1">
        <v>7</v>
      </c>
      <c r="C1431" s="1">
        <v>104</v>
      </c>
      <c r="D1431" s="1" t="s">
        <v>5907</v>
      </c>
      <c r="E1431" s="1" t="s">
        <v>5908</v>
      </c>
      <c r="F1431" s="8">
        <v>3</v>
      </c>
      <c r="G1431" s="9">
        <v>3</v>
      </c>
      <c r="H1431" s="1" t="s">
        <v>3254</v>
      </c>
      <c r="I1431" s="10">
        <v>0.38179999599999997</v>
      </c>
      <c r="J1431" s="10">
        <v>0</v>
      </c>
      <c r="K1431" s="10">
        <v>0.963999987</v>
      </c>
      <c r="L1431" s="10">
        <v>3.5999997999999998E-2</v>
      </c>
      <c r="M1431" s="1" t="s">
        <v>3255</v>
      </c>
      <c r="N1431" s="1" t="s">
        <v>5909</v>
      </c>
      <c r="AM1431" s="10" t="e">
        <f>IF(F1431&lt;&gt;0,#REF!,0)</f>
        <v>#REF!</v>
      </c>
    </row>
    <row r="1432" spans="1:39" x14ac:dyDescent="0.25">
      <c r="A1432" s="1" t="s">
        <v>2786</v>
      </c>
      <c r="B1432" s="1">
        <v>7</v>
      </c>
      <c r="C1432" s="1">
        <v>103</v>
      </c>
      <c r="D1432" s="1" t="s">
        <v>5910</v>
      </c>
      <c r="E1432" s="1" t="s">
        <v>5911</v>
      </c>
      <c r="F1432" s="8">
        <v>3</v>
      </c>
      <c r="G1432" s="9">
        <v>3</v>
      </c>
      <c r="H1432" s="1" t="s">
        <v>3254</v>
      </c>
      <c r="I1432" s="10">
        <v>0.81760001199999999</v>
      </c>
      <c r="J1432" s="10">
        <v>0</v>
      </c>
      <c r="K1432" s="10">
        <v>0.83700001199999996</v>
      </c>
      <c r="L1432" s="10">
        <v>0.163000003</v>
      </c>
      <c r="M1432" s="1" t="s">
        <v>3255</v>
      </c>
      <c r="N1432" s="1" t="s">
        <v>5912</v>
      </c>
      <c r="AM1432" s="10" t="e">
        <f>IF(F1432&lt;&gt;0,#REF!,0)</f>
        <v>#REF!</v>
      </c>
    </row>
    <row r="1433" spans="1:39" x14ac:dyDescent="0.25">
      <c r="A1433" s="1" t="s">
        <v>2825</v>
      </c>
      <c r="B1433" s="1">
        <v>13</v>
      </c>
      <c r="C1433" s="1">
        <v>291</v>
      </c>
      <c r="D1433" s="1" t="s">
        <v>5913</v>
      </c>
      <c r="E1433" s="1" t="s">
        <v>5914</v>
      </c>
      <c r="F1433" s="8">
        <v>3</v>
      </c>
      <c r="G1433" s="9">
        <v>3</v>
      </c>
      <c r="H1433" s="1" t="s">
        <v>3254</v>
      </c>
      <c r="I1433" s="10">
        <v>0.71249997600000003</v>
      </c>
      <c r="J1433" s="10">
        <v>3.2000002E-2</v>
      </c>
      <c r="K1433" s="10">
        <v>0.847000003</v>
      </c>
      <c r="L1433" s="10">
        <v>0.120999999</v>
      </c>
      <c r="M1433" s="1" t="s">
        <v>3304</v>
      </c>
      <c r="N1433" s="1" t="s">
        <v>5915</v>
      </c>
      <c r="AM1433" s="10" t="e">
        <f>IF(F1433&lt;&gt;0,#REF!,0)</f>
        <v>#REF!</v>
      </c>
    </row>
    <row r="1434" spans="1:39" x14ac:dyDescent="0.25">
      <c r="A1434" s="1" t="s">
        <v>2825</v>
      </c>
      <c r="B1434" s="1">
        <v>19</v>
      </c>
      <c r="C1434" s="1">
        <v>457</v>
      </c>
      <c r="D1434" s="1" t="s">
        <v>5916</v>
      </c>
      <c r="E1434" s="1" t="s">
        <v>5917</v>
      </c>
      <c r="F1434" s="8">
        <v>3</v>
      </c>
      <c r="G1434" s="9">
        <v>3</v>
      </c>
      <c r="H1434" s="1" t="s">
        <v>3254</v>
      </c>
      <c r="I1434" s="10">
        <v>0.161300004</v>
      </c>
      <c r="J1434" s="10">
        <v>3.5000000000000003E-2</v>
      </c>
      <c r="K1434" s="10">
        <v>0.920000017</v>
      </c>
      <c r="L1434" s="10">
        <v>4.5000001999999997E-2</v>
      </c>
      <c r="M1434" s="1" t="s">
        <v>3255</v>
      </c>
      <c r="N1434" s="1" t="s">
        <v>5918</v>
      </c>
      <c r="AM1434" s="10" t="e">
        <f>IF(F1434&lt;&gt;0,#REF!,0)</f>
        <v>#REF!</v>
      </c>
    </row>
    <row r="1435" spans="1:39" x14ac:dyDescent="0.25">
      <c r="A1435" s="1" t="s">
        <v>2825</v>
      </c>
      <c r="B1435" s="1">
        <v>19</v>
      </c>
      <c r="C1435" s="1">
        <v>453</v>
      </c>
      <c r="D1435" s="1" t="s">
        <v>2898</v>
      </c>
      <c r="E1435" s="1" t="s">
        <v>2899</v>
      </c>
      <c r="F1435" s="8">
        <v>3</v>
      </c>
      <c r="G1435" s="9">
        <v>3</v>
      </c>
      <c r="H1435" s="1" t="s">
        <v>3254</v>
      </c>
      <c r="I1435" s="10">
        <v>0</v>
      </c>
      <c r="J1435" s="10">
        <v>0</v>
      </c>
      <c r="K1435" s="10">
        <v>1</v>
      </c>
      <c r="L1435" s="10">
        <v>0</v>
      </c>
      <c r="M1435" s="1" t="s">
        <v>3255</v>
      </c>
      <c r="N1435" s="1" t="s">
        <v>5919</v>
      </c>
      <c r="AM1435" s="10" t="e">
        <f>IF(F1435&lt;&gt;0,#REF!,0)</f>
        <v>#REF!</v>
      </c>
    </row>
    <row r="1436" spans="1:39" x14ac:dyDescent="0.25">
      <c r="A1436" s="1" t="s">
        <v>2825</v>
      </c>
      <c r="B1436" s="1">
        <v>19</v>
      </c>
      <c r="C1436" s="1">
        <v>452</v>
      </c>
      <c r="D1436" s="1" t="s">
        <v>2906</v>
      </c>
      <c r="E1436" s="1" t="s">
        <v>2907</v>
      </c>
      <c r="F1436" s="8">
        <v>3</v>
      </c>
      <c r="G1436" s="9">
        <v>3</v>
      </c>
      <c r="H1436" s="1" t="s">
        <v>3254</v>
      </c>
      <c r="I1436" s="10">
        <v>0.29600000399999998</v>
      </c>
      <c r="J1436" s="10">
        <v>0</v>
      </c>
      <c r="K1436" s="10">
        <v>0.948000014</v>
      </c>
      <c r="L1436" s="10">
        <v>5.2000000999999997E-2</v>
      </c>
      <c r="M1436" s="1" t="s">
        <v>3255</v>
      </c>
      <c r="N1436" s="1" t="s">
        <v>5920</v>
      </c>
      <c r="AM1436" s="10" t="e">
        <f>IF(F1436&lt;&gt;0,#REF!,0)</f>
        <v>#REF!</v>
      </c>
    </row>
    <row r="1437" spans="1:39" x14ac:dyDescent="0.25">
      <c r="A1437" s="1" t="s">
        <v>2926</v>
      </c>
      <c r="B1437" s="1">
        <v>5</v>
      </c>
      <c r="C1437" s="1">
        <v>58</v>
      </c>
      <c r="D1437" s="1" t="s">
        <v>5921</v>
      </c>
      <c r="E1437" s="1" t="s">
        <v>5922</v>
      </c>
      <c r="F1437" s="8">
        <v>3</v>
      </c>
      <c r="G1437" s="9">
        <v>3</v>
      </c>
      <c r="H1437" s="1" t="s">
        <v>3254</v>
      </c>
      <c r="I1437" s="10">
        <v>0.62889999200000002</v>
      </c>
      <c r="J1437" s="10">
        <v>0</v>
      </c>
      <c r="K1437" s="10">
        <v>0.920000017</v>
      </c>
      <c r="L1437" s="10">
        <v>7.9999998000000003E-2</v>
      </c>
      <c r="M1437" s="1" t="s">
        <v>3255</v>
      </c>
      <c r="N1437" s="1" t="s">
        <v>5923</v>
      </c>
      <c r="AM1437" s="10" t="e">
        <f>IF(F1437&lt;&gt;0,#REF!,0)</f>
        <v>#REF!</v>
      </c>
    </row>
    <row r="1438" spans="1:39" x14ac:dyDescent="0.25">
      <c r="A1438" s="1" t="s">
        <v>2957</v>
      </c>
      <c r="B1438" s="1">
        <v>8</v>
      </c>
      <c r="C1438" s="1">
        <v>146</v>
      </c>
      <c r="D1438" s="1" t="s">
        <v>2968</v>
      </c>
      <c r="E1438" s="1" t="s">
        <v>2969</v>
      </c>
      <c r="F1438" s="8">
        <v>3</v>
      </c>
      <c r="G1438" s="9">
        <v>3</v>
      </c>
      <c r="H1438" s="1" t="s">
        <v>3254</v>
      </c>
      <c r="I1438" s="10">
        <v>0.29600000399999998</v>
      </c>
      <c r="J1438" s="10">
        <v>3.5000000000000003E-2</v>
      </c>
      <c r="K1438" s="10">
        <v>0.894999981</v>
      </c>
      <c r="L1438" s="10">
        <v>7.0000000000000007E-2</v>
      </c>
      <c r="M1438" s="1" t="s">
        <v>3255</v>
      </c>
      <c r="N1438" s="1" t="s">
        <v>5924</v>
      </c>
      <c r="AM1438" s="10" t="e">
        <f>IF(F1438&lt;&gt;0,#REF!,0)</f>
        <v>#REF!</v>
      </c>
    </row>
    <row r="1439" spans="1:39" x14ac:dyDescent="0.25">
      <c r="A1439" s="1" t="s">
        <v>2957</v>
      </c>
      <c r="B1439" s="1">
        <v>12</v>
      </c>
      <c r="C1439" s="1">
        <v>301</v>
      </c>
      <c r="D1439" s="1" t="s">
        <v>2992</v>
      </c>
      <c r="E1439" s="1" t="s">
        <v>2993</v>
      </c>
      <c r="F1439" s="8">
        <v>3</v>
      </c>
      <c r="G1439" s="9">
        <v>3</v>
      </c>
      <c r="H1439" s="1" t="s">
        <v>3254</v>
      </c>
      <c r="I1439" s="10">
        <v>0.27320000500000002</v>
      </c>
      <c r="J1439" s="10">
        <v>2.8000001E-2</v>
      </c>
      <c r="K1439" s="10">
        <v>0.924000025</v>
      </c>
      <c r="L1439" s="10">
        <v>4.8000000000000001E-2</v>
      </c>
      <c r="M1439" s="1" t="s">
        <v>3255</v>
      </c>
      <c r="N1439" s="1" t="s">
        <v>5925</v>
      </c>
      <c r="AM1439" s="10" t="e">
        <f>IF(F1439&lt;&gt;0,#REF!,0)</f>
        <v>#REF!</v>
      </c>
    </row>
    <row r="1440" spans="1:39" x14ac:dyDescent="0.25">
      <c r="A1440" s="1" t="s">
        <v>2997</v>
      </c>
      <c r="B1440" s="1">
        <v>8</v>
      </c>
      <c r="C1440" s="1">
        <v>159</v>
      </c>
      <c r="D1440" s="1" t="s">
        <v>3004</v>
      </c>
      <c r="E1440" s="1" t="s">
        <v>3005</v>
      </c>
      <c r="F1440" s="8">
        <v>3</v>
      </c>
      <c r="G1440" s="9">
        <v>3</v>
      </c>
      <c r="H1440" s="1" t="s">
        <v>3254</v>
      </c>
      <c r="I1440" s="10">
        <v>0.58590000900000005</v>
      </c>
      <c r="J1440" s="10">
        <v>0</v>
      </c>
      <c r="K1440" s="10">
        <v>0.89300000700000004</v>
      </c>
      <c r="L1440" s="10">
        <v>0.107000001</v>
      </c>
      <c r="M1440" s="1" t="s">
        <v>3260</v>
      </c>
      <c r="N1440" s="1" t="s">
        <v>5926</v>
      </c>
      <c r="AM1440" s="10" t="e">
        <f>IF(F1440&lt;&gt;0,#REF!,0)</f>
        <v>#REF!</v>
      </c>
    </row>
    <row r="1441" spans="1:39" x14ac:dyDescent="0.25">
      <c r="A1441" s="1" t="s">
        <v>3010</v>
      </c>
      <c r="B1441" s="1">
        <v>18</v>
      </c>
      <c r="C1441" s="1">
        <v>480</v>
      </c>
      <c r="D1441" s="1" t="s">
        <v>5927</v>
      </c>
      <c r="E1441" s="1" t="s">
        <v>5928</v>
      </c>
      <c r="F1441" s="8">
        <v>3</v>
      </c>
      <c r="G1441" s="9">
        <v>3</v>
      </c>
      <c r="H1441" s="1" t="s">
        <v>3254</v>
      </c>
      <c r="I1441" s="10">
        <v>2.5800000999999999E-2</v>
      </c>
      <c r="J1441" s="10">
        <v>0</v>
      </c>
      <c r="K1441" s="10">
        <v>0.98100000600000004</v>
      </c>
      <c r="L1441" s="10">
        <v>1.8999999E-2</v>
      </c>
      <c r="M1441" s="1" t="s">
        <v>3304</v>
      </c>
      <c r="N1441" s="1" t="s">
        <v>5929</v>
      </c>
      <c r="AM1441" s="10" t="e">
        <f>IF(F1441&lt;&gt;0,#REF!,0)</f>
        <v>#REF!</v>
      </c>
    </row>
    <row r="1442" spans="1:39" x14ac:dyDescent="0.25">
      <c r="A1442" s="1" t="s">
        <v>3010</v>
      </c>
      <c r="B1442" s="1">
        <v>19</v>
      </c>
      <c r="C1442" s="1">
        <v>536</v>
      </c>
      <c r="D1442" s="1" t="s">
        <v>3023</v>
      </c>
      <c r="E1442" s="1" t="s">
        <v>3024</v>
      </c>
      <c r="F1442" s="8">
        <v>3</v>
      </c>
      <c r="G1442" s="9">
        <v>3</v>
      </c>
      <c r="H1442" s="1" t="s">
        <v>3254</v>
      </c>
      <c r="I1442" s="10">
        <v>0.95450002</v>
      </c>
      <c r="J1442" s="10">
        <v>3.4000002000000001E-2</v>
      </c>
      <c r="K1442" s="10">
        <v>0.616999984</v>
      </c>
      <c r="L1442" s="10">
        <v>0.349000007</v>
      </c>
      <c r="M1442" s="1" t="s">
        <v>3304</v>
      </c>
      <c r="N1442" s="1" t="s">
        <v>5930</v>
      </c>
      <c r="AM1442" s="10" t="e">
        <f>IF(F1442&lt;&gt;0,#REF!,0)</f>
        <v>#REF!</v>
      </c>
    </row>
    <row r="1443" spans="1:39" x14ac:dyDescent="0.25">
      <c r="A1443" s="1" t="s">
        <v>3025</v>
      </c>
      <c r="B1443" s="1">
        <v>19</v>
      </c>
      <c r="C1443" s="1">
        <v>470</v>
      </c>
      <c r="D1443" s="1" t="s">
        <v>5931</v>
      </c>
      <c r="E1443" s="1" t="s">
        <v>5932</v>
      </c>
      <c r="F1443" s="8">
        <v>3</v>
      </c>
      <c r="G1443" s="9">
        <v>3</v>
      </c>
      <c r="H1443" s="1" t="s">
        <v>3254</v>
      </c>
      <c r="I1443" s="10">
        <v>-0.45680001399999998</v>
      </c>
      <c r="J1443" s="10">
        <v>0.120999999</v>
      </c>
      <c r="K1443" s="10">
        <v>0.80900001499999996</v>
      </c>
      <c r="L1443" s="10">
        <v>7.0000000000000007E-2</v>
      </c>
      <c r="M1443" s="1" t="s">
        <v>3255</v>
      </c>
      <c r="N1443" s="1" t="s">
        <v>5933</v>
      </c>
      <c r="AM1443" s="10" t="e">
        <f>IF(F1443&lt;&gt;0,#REF!,0)</f>
        <v>#REF!</v>
      </c>
    </row>
    <row r="1444" spans="1:39" x14ac:dyDescent="0.25">
      <c r="A1444" s="1" t="s">
        <v>3061</v>
      </c>
      <c r="B1444" s="1">
        <v>12</v>
      </c>
      <c r="C1444" s="1">
        <v>348</v>
      </c>
      <c r="D1444" s="1" t="s">
        <v>3064</v>
      </c>
      <c r="E1444" s="1" t="s">
        <v>3065</v>
      </c>
      <c r="F1444" s="8">
        <v>3</v>
      </c>
      <c r="G1444" s="9">
        <v>3</v>
      </c>
      <c r="H1444" s="1" t="s">
        <v>3254</v>
      </c>
      <c r="I1444" s="10">
        <v>0.40189999300000001</v>
      </c>
      <c r="J1444" s="10">
        <v>0</v>
      </c>
      <c r="K1444" s="10">
        <v>0.94700002699999997</v>
      </c>
      <c r="L1444" s="10">
        <v>5.2999998999999999E-2</v>
      </c>
      <c r="M1444" s="1" t="s">
        <v>3255</v>
      </c>
      <c r="N1444" s="1" t="s">
        <v>5934</v>
      </c>
      <c r="AM1444" s="10" t="e">
        <f>IF(F1444&lt;&gt;0,#REF!,0)</f>
        <v>#REF!</v>
      </c>
    </row>
    <row r="1445" spans="1:39" x14ac:dyDescent="0.25">
      <c r="A1445" s="1" t="s">
        <v>3061</v>
      </c>
      <c r="B1445" s="1">
        <v>12</v>
      </c>
      <c r="C1445" s="1">
        <v>350</v>
      </c>
      <c r="D1445" s="1" t="s">
        <v>3086</v>
      </c>
      <c r="E1445" s="1" t="s">
        <v>3087</v>
      </c>
      <c r="F1445" s="8">
        <v>3</v>
      </c>
      <c r="G1445" s="9">
        <v>3</v>
      </c>
      <c r="H1445" s="1" t="s">
        <v>3254</v>
      </c>
      <c r="I1445" s="10">
        <v>0.67049998</v>
      </c>
      <c r="J1445" s="10">
        <v>0</v>
      </c>
      <c r="K1445" s="10">
        <v>0.898999989</v>
      </c>
      <c r="L1445" s="10">
        <v>0.101000004</v>
      </c>
      <c r="M1445" s="1" t="s">
        <v>3255</v>
      </c>
      <c r="N1445" s="1" t="s">
        <v>5935</v>
      </c>
      <c r="AM1445" s="10" t="e">
        <f>IF(F1445&lt;&gt;0,#REF!,0)</f>
        <v>#REF!</v>
      </c>
    </row>
    <row r="1446" spans="1:39" x14ac:dyDescent="0.25">
      <c r="A1446" s="1" t="s">
        <v>3061</v>
      </c>
      <c r="B1446" s="1">
        <v>28</v>
      </c>
      <c r="C1446" s="1">
        <v>902</v>
      </c>
      <c r="D1446" s="1" t="s">
        <v>3130</v>
      </c>
      <c r="E1446" s="1" t="s">
        <v>3131</v>
      </c>
      <c r="F1446" s="8">
        <v>3</v>
      </c>
      <c r="G1446" s="9">
        <v>3</v>
      </c>
      <c r="H1446" s="1" t="s">
        <v>3254</v>
      </c>
      <c r="I1446" s="10">
        <v>0</v>
      </c>
      <c r="J1446" s="10">
        <v>0</v>
      </c>
      <c r="K1446" s="10">
        <v>1</v>
      </c>
      <c r="L1446" s="10">
        <v>0</v>
      </c>
      <c r="M1446" s="1" t="s">
        <v>3255</v>
      </c>
      <c r="N1446" s="1" t="s">
        <v>5936</v>
      </c>
      <c r="AM1446" s="10" t="e">
        <f>IF(F1446&lt;&gt;0,#REF!,0)</f>
        <v>#REF!</v>
      </c>
    </row>
    <row r="1447" spans="1:39" x14ac:dyDescent="0.25">
      <c r="A1447" s="1" t="s">
        <v>3061</v>
      </c>
      <c r="B1447" s="1">
        <v>12</v>
      </c>
      <c r="C1447" s="1">
        <v>347</v>
      </c>
      <c r="D1447" s="1" t="s">
        <v>5937</v>
      </c>
      <c r="E1447" s="1" t="s">
        <v>5938</v>
      </c>
      <c r="F1447" s="8">
        <v>3</v>
      </c>
      <c r="G1447" s="9">
        <v>3</v>
      </c>
      <c r="H1447" s="1" t="s">
        <v>3254</v>
      </c>
      <c r="I1447" s="10">
        <v>0.85430002199999999</v>
      </c>
      <c r="J1447" s="10">
        <v>0</v>
      </c>
      <c r="K1447" s="10">
        <v>0.88200002899999996</v>
      </c>
      <c r="L1447" s="10">
        <v>0.11800000099999999</v>
      </c>
      <c r="M1447" s="1" t="s">
        <v>3255</v>
      </c>
      <c r="N1447" s="1" t="s">
        <v>5939</v>
      </c>
      <c r="AM1447" s="10" t="e">
        <f>IF(F1447&lt;&gt;0,#REF!,0)</f>
        <v>#REF!</v>
      </c>
    </row>
    <row r="1448" spans="1:39" x14ac:dyDescent="0.25">
      <c r="A1448" s="1" t="s">
        <v>3160</v>
      </c>
      <c r="B1448" s="1">
        <v>8</v>
      </c>
      <c r="C1448" s="1">
        <v>162</v>
      </c>
      <c r="D1448" s="1" t="s">
        <v>5940</v>
      </c>
      <c r="E1448" s="1" t="s">
        <v>5941</v>
      </c>
      <c r="F1448" s="8">
        <v>3</v>
      </c>
      <c r="G1448" s="9">
        <v>3</v>
      </c>
      <c r="H1448" s="1" t="s">
        <v>3254</v>
      </c>
      <c r="I1448" s="10">
        <v>0.46479999999999999</v>
      </c>
      <c r="J1448" s="10">
        <v>2.9999998999999999E-2</v>
      </c>
      <c r="K1448" s="10">
        <v>0.88099998199999996</v>
      </c>
      <c r="L1448" s="10">
        <v>8.9000001999999995E-2</v>
      </c>
      <c r="M1448" s="1" t="s">
        <v>3255</v>
      </c>
      <c r="N1448" s="1" t="s">
        <v>5942</v>
      </c>
      <c r="AM1448" s="10" t="e">
        <f>IF(F1448&lt;&gt;0,#REF!,0)</f>
        <v>#REF!</v>
      </c>
    </row>
    <row r="1449" spans="1:39" x14ac:dyDescent="0.25">
      <c r="A1449" s="1" t="s">
        <v>3213</v>
      </c>
      <c r="B1449" s="1">
        <v>42</v>
      </c>
      <c r="C1449" s="1">
        <v>1522</v>
      </c>
      <c r="D1449" s="1" t="s">
        <v>5943</v>
      </c>
      <c r="E1449" s="1" t="s">
        <v>5944</v>
      </c>
      <c r="F1449" s="8">
        <v>3</v>
      </c>
      <c r="G1449" s="9">
        <v>3</v>
      </c>
      <c r="H1449" s="1" t="s">
        <v>3254</v>
      </c>
      <c r="I1449" s="10">
        <v>0.36120000499999999</v>
      </c>
      <c r="J1449" s="10">
        <v>0</v>
      </c>
      <c r="K1449" s="10">
        <v>0.89800000199999996</v>
      </c>
      <c r="L1449" s="10">
        <v>0.10199999799999999</v>
      </c>
      <c r="M1449" s="1" t="s">
        <v>3255</v>
      </c>
      <c r="N1449" s="1" t="s">
        <v>5945</v>
      </c>
      <c r="AM1449" s="10" t="e">
        <f>IF(F1449&lt;&gt;0,#REF!,0)</f>
        <v>#REF!</v>
      </c>
    </row>
    <row r="1450" spans="1:39" x14ac:dyDescent="0.25">
      <c r="A1450" s="1" t="s">
        <v>130</v>
      </c>
      <c r="B1450" s="1">
        <v>26</v>
      </c>
      <c r="C1450" s="1">
        <v>961</v>
      </c>
      <c r="D1450" s="1" t="s">
        <v>5946</v>
      </c>
      <c r="E1450" s="1" t="s">
        <v>5947</v>
      </c>
      <c r="F1450" s="8">
        <v>4</v>
      </c>
      <c r="G1450" s="9">
        <v>4</v>
      </c>
      <c r="H1450" s="1" t="s">
        <v>3254</v>
      </c>
      <c r="I1450" s="10">
        <v>0.97289997299999997</v>
      </c>
      <c r="J1450" s="10">
        <v>0</v>
      </c>
      <c r="K1450" s="10">
        <v>0.75</v>
      </c>
      <c r="L1450" s="10">
        <v>0.25</v>
      </c>
      <c r="M1450" s="1" t="s">
        <v>3260</v>
      </c>
      <c r="N1450" s="1" t="s">
        <v>5948</v>
      </c>
      <c r="AM1450" s="10" t="e">
        <f>IF(F1450&lt;&gt;0,#REF!,0)</f>
        <v>#REF!</v>
      </c>
    </row>
    <row r="1451" spans="1:39" x14ac:dyDescent="0.25">
      <c r="A1451" s="1" t="s">
        <v>329</v>
      </c>
      <c r="B1451" s="1">
        <v>11</v>
      </c>
      <c r="C1451" s="1">
        <v>331</v>
      </c>
      <c r="D1451" s="1" t="s">
        <v>5949</v>
      </c>
      <c r="E1451" s="1" t="s">
        <v>5950</v>
      </c>
      <c r="F1451" s="8">
        <v>4</v>
      </c>
      <c r="G1451" s="9">
        <v>4</v>
      </c>
      <c r="H1451" s="1" t="s">
        <v>3254</v>
      </c>
      <c r="I1451" s="10">
        <v>0.74299997100000004</v>
      </c>
      <c r="J1451" s="10">
        <v>0</v>
      </c>
      <c r="K1451" s="10">
        <v>0.87000000499999997</v>
      </c>
      <c r="L1451" s="10">
        <v>0.12999999500000001</v>
      </c>
      <c r="M1451" s="1" t="s">
        <v>3260</v>
      </c>
      <c r="N1451" s="1" t="s">
        <v>5951</v>
      </c>
      <c r="AM1451" s="10" t="e">
        <f>IF(F1451&lt;&gt;0,#REF!,0)</f>
        <v>#REF!</v>
      </c>
    </row>
    <row r="1452" spans="1:39" x14ac:dyDescent="0.25">
      <c r="A1452" s="1" t="s">
        <v>329</v>
      </c>
      <c r="B1452" s="1">
        <v>8</v>
      </c>
      <c r="C1452" s="1">
        <v>236</v>
      </c>
      <c r="D1452" s="1" t="s">
        <v>5952</v>
      </c>
      <c r="E1452" s="1" t="s">
        <v>5953</v>
      </c>
      <c r="F1452" s="8">
        <v>4</v>
      </c>
      <c r="G1452" s="9">
        <v>4</v>
      </c>
      <c r="H1452" s="1" t="s">
        <v>3254</v>
      </c>
      <c r="I1452" s="10">
        <v>0.59750002599999996</v>
      </c>
      <c r="J1452" s="10">
        <v>1.8999999E-2</v>
      </c>
      <c r="K1452" s="10">
        <v>0.91299998800000004</v>
      </c>
      <c r="L1452" s="10">
        <v>6.8999998000000007E-2</v>
      </c>
      <c r="M1452" s="1" t="s">
        <v>3255</v>
      </c>
      <c r="N1452" s="1" t="s">
        <v>5954</v>
      </c>
      <c r="AM1452" s="10" t="e">
        <f>IF(F1452&lt;&gt;0,#REF!,0)</f>
        <v>#REF!</v>
      </c>
    </row>
    <row r="1453" spans="1:39" x14ac:dyDescent="0.25">
      <c r="A1453" s="1" t="s">
        <v>329</v>
      </c>
      <c r="B1453" s="1">
        <v>7</v>
      </c>
      <c r="C1453" s="1">
        <v>145</v>
      </c>
      <c r="D1453" s="1" t="s">
        <v>5955</v>
      </c>
      <c r="E1453" s="1" t="s">
        <v>5956</v>
      </c>
      <c r="F1453" s="8">
        <v>4</v>
      </c>
      <c r="G1453" s="9">
        <v>4</v>
      </c>
      <c r="H1453" s="1" t="s">
        <v>3254</v>
      </c>
      <c r="I1453" s="10">
        <v>0.86890000099999998</v>
      </c>
      <c r="J1453" s="10">
        <v>6.1999999E-2</v>
      </c>
      <c r="K1453" s="10">
        <v>0.80400002000000004</v>
      </c>
      <c r="L1453" s="10">
        <v>0.13300000100000001</v>
      </c>
      <c r="M1453" s="1" t="s">
        <v>3260</v>
      </c>
      <c r="N1453" s="1" t="s">
        <v>5957</v>
      </c>
      <c r="AM1453" s="10" t="e">
        <f>IF(F1453&lt;&gt;0,#REF!,0)</f>
        <v>#REF!</v>
      </c>
    </row>
    <row r="1454" spans="1:39" x14ac:dyDescent="0.25">
      <c r="A1454" s="1" t="s">
        <v>329</v>
      </c>
      <c r="B1454" s="1">
        <v>10</v>
      </c>
      <c r="C1454" s="1">
        <v>289</v>
      </c>
      <c r="D1454" s="1" t="s">
        <v>532</v>
      </c>
      <c r="E1454" s="1" t="s">
        <v>533</v>
      </c>
      <c r="F1454" s="8">
        <v>4</v>
      </c>
      <c r="G1454" s="9">
        <v>4</v>
      </c>
      <c r="H1454" s="1" t="s">
        <v>3254</v>
      </c>
      <c r="I1454" s="10">
        <v>0.70959997200000002</v>
      </c>
      <c r="J1454" s="10">
        <v>0</v>
      </c>
      <c r="K1454" s="10">
        <v>0.89800000199999996</v>
      </c>
      <c r="L1454" s="10">
        <v>0.10199999799999999</v>
      </c>
      <c r="M1454" s="1" t="s">
        <v>3255</v>
      </c>
      <c r="N1454" s="1" t="s">
        <v>5958</v>
      </c>
      <c r="AM1454" s="10" t="e">
        <f>IF(F1454&lt;&gt;0,#REF!,0)</f>
        <v>#REF!</v>
      </c>
    </row>
    <row r="1455" spans="1:39" s="11" customFormat="1" x14ac:dyDescent="0.25">
      <c r="A1455" s="1" t="s">
        <v>609</v>
      </c>
      <c r="B1455" s="1">
        <v>8</v>
      </c>
      <c r="C1455" s="1">
        <v>206</v>
      </c>
      <c r="D1455" s="1" t="s">
        <v>5959</v>
      </c>
      <c r="E1455" s="1" t="s">
        <v>5960</v>
      </c>
      <c r="F1455" s="8">
        <v>4</v>
      </c>
      <c r="G1455" s="9">
        <v>4</v>
      </c>
      <c r="H1455" s="1" t="s">
        <v>3254</v>
      </c>
      <c r="I1455" s="10">
        <v>0.83600002500000004</v>
      </c>
      <c r="J1455" s="10">
        <v>7.9999998000000003E-2</v>
      </c>
      <c r="K1455" s="10">
        <v>0.69199997199999996</v>
      </c>
      <c r="L1455" s="10">
        <v>0.22699999800000001</v>
      </c>
      <c r="M1455" s="1" t="s">
        <v>3260</v>
      </c>
      <c r="N1455" s="1" t="s">
        <v>5961</v>
      </c>
      <c r="AM1455" s="10" t="e">
        <f>IF(F1455&lt;&gt;0,#REF!,0)</f>
        <v>#REF!</v>
      </c>
    </row>
    <row r="1456" spans="1:39" x14ac:dyDescent="0.25">
      <c r="A1456" s="1" t="s">
        <v>654</v>
      </c>
      <c r="B1456" s="1">
        <v>6</v>
      </c>
      <c r="C1456" s="1">
        <v>100</v>
      </c>
      <c r="D1456" s="1" t="s">
        <v>681</v>
      </c>
      <c r="E1456" s="1" t="s">
        <v>682</v>
      </c>
      <c r="F1456" s="8">
        <v>4</v>
      </c>
      <c r="G1456" s="9">
        <v>4</v>
      </c>
      <c r="H1456" s="1" t="s">
        <v>3254</v>
      </c>
      <c r="I1456" s="10">
        <v>-0.62489998300000005</v>
      </c>
      <c r="J1456" s="10">
        <v>0.150999993</v>
      </c>
      <c r="K1456" s="10">
        <v>0.77499997600000003</v>
      </c>
      <c r="L1456" s="10">
        <v>7.4000000999999996E-2</v>
      </c>
      <c r="M1456" s="1" t="s">
        <v>3255</v>
      </c>
      <c r="N1456" s="1" t="s">
        <v>5962</v>
      </c>
      <c r="AM1456" s="10" t="e">
        <f>IF(F1456&lt;&gt;0,#REF!,0)</f>
        <v>#REF!</v>
      </c>
    </row>
    <row r="1457" spans="1:39" x14ac:dyDescent="0.25">
      <c r="A1457" s="1" t="s">
        <v>688</v>
      </c>
      <c r="B1457" s="1">
        <v>5</v>
      </c>
      <c r="C1457" s="1">
        <v>67</v>
      </c>
      <c r="D1457" s="1" t="s">
        <v>5963</v>
      </c>
      <c r="E1457" s="1" t="s">
        <v>5964</v>
      </c>
      <c r="F1457" s="8">
        <v>4</v>
      </c>
      <c r="G1457" s="9">
        <v>4</v>
      </c>
      <c r="H1457" s="1" t="s">
        <v>3254</v>
      </c>
      <c r="I1457" s="10">
        <v>-0.177900001</v>
      </c>
      <c r="J1457" s="10">
        <v>4.8000000000000001E-2</v>
      </c>
      <c r="K1457" s="10">
        <v>0.90100002300000004</v>
      </c>
      <c r="L1457" s="10">
        <v>5.0999998999999997E-2</v>
      </c>
      <c r="M1457" s="1" t="s">
        <v>3304</v>
      </c>
      <c r="N1457" s="1" t="s">
        <v>5965</v>
      </c>
      <c r="AM1457" s="10" t="e">
        <f>IF(F1457&lt;&gt;0,#REF!,0)</f>
        <v>#REF!</v>
      </c>
    </row>
    <row r="1458" spans="1:39" x14ac:dyDescent="0.25">
      <c r="A1458" s="1" t="s">
        <v>688</v>
      </c>
      <c r="B1458" s="1">
        <v>10</v>
      </c>
      <c r="C1458" s="1">
        <v>273</v>
      </c>
      <c r="D1458" s="1" t="s">
        <v>5966</v>
      </c>
      <c r="E1458" s="1" t="s">
        <v>5967</v>
      </c>
      <c r="F1458" s="8">
        <v>4</v>
      </c>
      <c r="G1458" s="9">
        <v>4</v>
      </c>
      <c r="H1458" s="1" t="s">
        <v>3254</v>
      </c>
      <c r="I1458" s="10">
        <v>0.42149999700000002</v>
      </c>
      <c r="J1458" s="10">
        <v>8.7999999999999995E-2</v>
      </c>
      <c r="K1458" s="10">
        <v>0.81400001</v>
      </c>
      <c r="L1458" s="10">
        <v>9.7999997000000005E-2</v>
      </c>
      <c r="M1458" s="1" t="s">
        <v>3255</v>
      </c>
      <c r="N1458" s="1" t="s">
        <v>5968</v>
      </c>
      <c r="AM1458" s="10" t="e">
        <f>IF(F1458&lt;&gt;0,#REF!,0)</f>
        <v>#REF!</v>
      </c>
    </row>
    <row r="1459" spans="1:39" x14ac:dyDescent="0.25">
      <c r="A1459" s="1" t="s">
        <v>764</v>
      </c>
      <c r="B1459" s="1">
        <v>5</v>
      </c>
      <c r="C1459" s="1">
        <v>45</v>
      </c>
      <c r="D1459" s="1" t="s">
        <v>5969</v>
      </c>
      <c r="E1459" s="1" t="s">
        <v>5970</v>
      </c>
      <c r="F1459" s="8">
        <v>4</v>
      </c>
      <c r="G1459" s="9">
        <v>4</v>
      </c>
      <c r="H1459" s="1" t="s">
        <v>3254</v>
      </c>
      <c r="I1459" s="10">
        <v>-0.29600000399999998</v>
      </c>
      <c r="J1459" s="10">
        <v>5.2999998999999999E-2</v>
      </c>
      <c r="K1459" s="10">
        <v>0.902999997</v>
      </c>
      <c r="L1459" s="10">
        <v>4.3999999999999997E-2</v>
      </c>
      <c r="M1459" s="1" t="s">
        <v>3255</v>
      </c>
      <c r="N1459" s="1" t="s">
        <v>5971</v>
      </c>
      <c r="AM1459" s="10" t="e">
        <f>IF(F1459&lt;&gt;0,#REF!,0)</f>
        <v>#REF!</v>
      </c>
    </row>
    <row r="1460" spans="1:39" x14ac:dyDescent="0.25">
      <c r="A1460" s="1" t="s">
        <v>781</v>
      </c>
      <c r="B1460" s="1">
        <v>8</v>
      </c>
      <c r="C1460" s="1">
        <v>229</v>
      </c>
      <c r="D1460" s="1" t="s">
        <v>5972</v>
      </c>
      <c r="E1460" s="1" t="s">
        <v>5973</v>
      </c>
      <c r="F1460" s="8">
        <v>4</v>
      </c>
      <c r="G1460" s="9">
        <v>4</v>
      </c>
      <c r="H1460" s="1" t="s">
        <v>3254</v>
      </c>
      <c r="I1460" s="10">
        <v>-0.34720000600000001</v>
      </c>
      <c r="J1460" s="10">
        <v>6.8999998000000007E-2</v>
      </c>
      <c r="K1460" s="10">
        <v>0.89399999399999996</v>
      </c>
      <c r="L1460" s="10">
        <v>3.6999999999999998E-2</v>
      </c>
      <c r="M1460" s="1" t="s">
        <v>3255</v>
      </c>
      <c r="N1460" s="1" t="s">
        <v>5974</v>
      </c>
      <c r="AM1460" s="10" t="e">
        <f>IF(F1460&lt;&gt;0,#REF!,0)</f>
        <v>#REF!</v>
      </c>
    </row>
    <row r="1461" spans="1:39" x14ac:dyDescent="0.25">
      <c r="A1461" s="1" t="s">
        <v>781</v>
      </c>
      <c r="B1461" s="1">
        <v>8</v>
      </c>
      <c r="C1461" s="1">
        <v>246</v>
      </c>
      <c r="D1461" s="1" t="s">
        <v>801</v>
      </c>
      <c r="E1461" s="1" t="s">
        <v>802</v>
      </c>
      <c r="F1461" s="8">
        <v>4</v>
      </c>
      <c r="G1461" s="9">
        <v>4</v>
      </c>
      <c r="H1461" s="1" t="s">
        <v>3254</v>
      </c>
      <c r="I1461" s="10">
        <v>0.43639999600000001</v>
      </c>
      <c r="J1461" s="10">
        <v>8.9000001999999995E-2</v>
      </c>
      <c r="K1461" s="10">
        <v>0.77499997600000003</v>
      </c>
      <c r="L1461" s="10">
        <v>0.13600000700000001</v>
      </c>
      <c r="M1461" s="1" t="s">
        <v>3255</v>
      </c>
      <c r="N1461" s="1" t="s">
        <v>5975</v>
      </c>
      <c r="AM1461" s="10" t="e">
        <f>IF(F1461&lt;&gt;0,#REF!,0)</f>
        <v>#REF!</v>
      </c>
    </row>
    <row r="1462" spans="1:39" x14ac:dyDescent="0.25">
      <c r="A1462" s="1" t="s">
        <v>814</v>
      </c>
      <c r="B1462" s="1">
        <v>5</v>
      </c>
      <c r="C1462" s="1">
        <v>79</v>
      </c>
      <c r="D1462" s="1" t="s">
        <v>5976</v>
      </c>
      <c r="E1462" s="1" t="s">
        <v>5977</v>
      </c>
      <c r="F1462" s="8">
        <v>4</v>
      </c>
      <c r="G1462" s="9">
        <v>4</v>
      </c>
      <c r="H1462" s="1" t="s">
        <v>3254</v>
      </c>
      <c r="I1462" s="10">
        <v>0.91000002599999996</v>
      </c>
      <c r="J1462" s="10">
        <v>5.5E-2</v>
      </c>
      <c r="K1462" s="10">
        <v>0.76700002</v>
      </c>
      <c r="L1462" s="10">
        <v>0.17800000299999999</v>
      </c>
      <c r="M1462" s="1" t="s">
        <v>3255</v>
      </c>
      <c r="N1462" s="1" t="s">
        <v>5978</v>
      </c>
      <c r="AM1462" s="10" t="e">
        <f>IF(F1462&lt;&gt;0,#REF!,0)</f>
        <v>#REF!</v>
      </c>
    </row>
    <row r="1463" spans="1:39" x14ac:dyDescent="0.25">
      <c r="A1463" s="1" t="s">
        <v>814</v>
      </c>
      <c r="B1463" s="1">
        <v>4</v>
      </c>
      <c r="C1463" s="1">
        <v>52</v>
      </c>
      <c r="D1463" s="1" t="s">
        <v>841</v>
      </c>
      <c r="E1463" s="1" t="s">
        <v>842</v>
      </c>
      <c r="F1463" s="8">
        <v>4</v>
      </c>
      <c r="G1463" s="9">
        <v>4</v>
      </c>
      <c r="H1463" s="1" t="s">
        <v>3254</v>
      </c>
      <c r="I1463" s="10">
        <v>9.0000003999999995E-2</v>
      </c>
      <c r="J1463" s="10">
        <v>4.1000001000000001E-2</v>
      </c>
      <c r="K1463" s="10">
        <v>0.894999981</v>
      </c>
      <c r="L1463" s="10">
        <v>6.4000003E-2</v>
      </c>
      <c r="M1463" s="1" t="s">
        <v>3255</v>
      </c>
      <c r="N1463" s="1" t="s">
        <v>5979</v>
      </c>
      <c r="AM1463" s="10" t="e">
        <f>IF(F1463&lt;&gt;0,#REF!,0)</f>
        <v>#REF!</v>
      </c>
    </row>
    <row r="1464" spans="1:39" x14ac:dyDescent="0.25">
      <c r="A1464" s="1" t="s">
        <v>847</v>
      </c>
      <c r="B1464" s="1">
        <v>3</v>
      </c>
      <c r="C1464" s="1">
        <v>18</v>
      </c>
      <c r="D1464" s="1" t="s">
        <v>5980</v>
      </c>
      <c r="E1464" s="1" t="s">
        <v>5981</v>
      </c>
      <c r="F1464" s="8">
        <v>4</v>
      </c>
      <c r="G1464" s="9">
        <v>4</v>
      </c>
      <c r="H1464" s="1" t="s">
        <v>3254</v>
      </c>
      <c r="I1464" s="10">
        <v>0.72089999900000001</v>
      </c>
      <c r="J1464" s="10">
        <v>7.9000003999999999E-2</v>
      </c>
      <c r="K1464" s="10">
        <v>0.73199999299999996</v>
      </c>
      <c r="L1464" s="10">
        <v>0.188999996</v>
      </c>
      <c r="M1464" s="1" t="s">
        <v>3255</v>
      </c>
      <c r="N1464" s="1" t="s">
        <v>5982</v>
      </c>
      <c r="AM1464" s="10" t="e">
        <f>IF(F1464&lt;&gt;0,#REF!,0)</f>
        <v>#REF!</v>
      </c>
    </row>
    <row r="1465" spans="1:39" x14ac:dyDescent="0.25">
      <c r="A1465" s="1" t="s">
        <v>882</v>
      </c>
      <c r="B1465" s="1">
        <v>5</v>
      </c>
      <c r="C1465" s="1">
        <v>42</v>
      </c>
      <c r="D1465" s="1" t="s">
        <v>5983</v>
      </c>
      <c r="E1465" s="1" t="s">
        <v>5984</v>
      </c>
      <c r="F1465" s="8">
        <v>4</v>
      </c>
      <c r="G1465" s="9">
        <v>1</v>
      </c>
      <c r="H1465" s="1" t="s">
        <v>3254</v>
      </c>
      <c r="I1465" s="10">
        <v>-0.52670002000000005</v>
      </c>
      <c r="J1465" s="10">
        <v>0.111000001</v>
      </c>
      <c r="K1465" s="10">
        <v>0.85299998499999996</v>
      </c>
      <c r="L1465" s="10">
        <v>3.5999997999999998E-2</v>
      </c>
      <c r="M1465" s="1" t="s">
        <v>3304</v>
      </c>
      <c r="N1465" s="1" t="s">
        <v>5985</v>
      </c>
      <c r="AM1465" s="10" t="e">
        <f>IF(F1465&lt;&gt;0,#REF!,0)</f>
        <v>#REF!</v>
      </c>
    </row>
    <row r="1466" spans="1:39" x14ac:dyDescent="0.25">
      <c r="A1466" s="1" t="s">
        <v>882</v>
      </c>
      <c r="B1466" s="1">
        <v>6</v>
      </c>
      <c r="C1466" s="1">
        <v>130</v>
      </c>
      <c r="D1466" s="1" t="s">
        <v>5986</v>
      </c>
      <c r="E1466" s="1" t="s">
        <v>5987</v>
      </c>
      <c r="F1466" s="8">
        <v>4</v>
      </c>
      <c r="G1466" s="9">
        <v>4</v>
      </c>
      <c r="H1466" s="1" t="s">
        <v>3254</v>
      </c>
      <c r="I1466" s="10">
        <v>-0.15479999799999999</v>
      </c>
      <c r="J1466" s="10">
        <v>0.10400000199999999</v>
      </c>
      <c r="K1466" s="10">
        <v>0.81099999</v>
      </c>
      <c r="L1466" s="10">
        <v>8.5000001000000006E-2</v>
      </c>
      <c r="M1466" s="1" t="s">
        <v>3255</v>
      </c>
      <c r="N1466" s="1" t="s">
        <v>5988</v>
      </c>
      <c r="AM1466" s="10" t="e">
        <f>IF(F1466&lt;&gt;0,#REF!,0)</f>
        <v>#REF!</v>
      </c>
    </row>
    <row r="1467" spans="1:39" x14ac:dyDescent="0.25">
      <c r="A1467" s="1" t="s">
        <v>936</v>
      </c>
      <c r="B1467" s="1">
        <v>6</v>
      </c>
      <c r="C1467" s="1">
        <v>85</v>
      </c>
      <c r="D1467" s="1" t="s">
        <v>941</v>
      </c>
      <c r="E1467" s="1" t="s">
        <v>942</v>
      </c>
      <c r="F1467" s="8">
        <v>4</v>
      </c>
      <c r="G1467" s="9">
        <v>4</v>
      </c>
      <c r="H1467" s="1" t="s">
        <v>3254</v>
      </c>
      <c r="I1467" s="10">
        <v>0.83130002000000003</v>
      </c>
      <c r="J1467" s="10">
        <v>4.3999999999999997E-2</v>
      </c>
      <c r="K1467" s="10">
        <v>0.72399997699999996</v>
      </c>
      <c r="L1467" s="10">
        <v>0.23199999299999999</v>
      </c>
      <c r="M1467" s="1" t="s">
        <v>3255</v>
      </c>
      <c r="N1467" s="1" t="s">
        <v>5989</v>
      </c>
      <c r="AM1467" s="10" t="e">
        <f>IF(F1467&lt;&gt;0,#REF!,0)</f>
        <v>#REF!</v>
      </c>
    </row>
    <row r="1468" spans="1:39" x14ac:dyDescent="0.25">
      <c r="A1468" s="1" t="s">
        <v>986</v>
      </c>
      <c r="B1468" s="1">
        <v>1</v>
      </c>
      <c r="C1468" s="1">
        <v>37</v>
      </c>
      <c r="D1468" s="1" t="s">
        <v>989</v>
      </c>
      <c r="E1468" s="1" t="s">
        <v>990</v>
      </c>
      <c r="F1468" s="8">
        <v>4</v>
      </c>
      <c r="G1468" s="9">
        <v>4</v>
      </c>
      <c r="H1468" s="1" t="s">
        <v>3254</v>
      </c>
      <c r="I1468" s="10">
        <v>0.75970000000000004</v>
      </c>
      <c r="J1468" s="10">
        <v>2.1999999999999999E-2</v>
      </c>
      <c r="K1468" s="10">
        <v>0.84399998200000004</v>
      </c>
      <c r="L1468" s="10">
        <v>0.13400000300000001</v>
      </c>
      <c r="M1468" s="1" t="s">
        <v>3260</v>
      </c>
      <c r="N1468" s="1" t="s">
        <v>5990</v>
      </c>
      <c r="AM1468" s="10" t="e">
        <f>IF(F1468&lt;&gt;0,#REF!,0)</f>
        <v>#REF!</v>
      </c>
    </row>
    <row r="1469" spans="1:39" x14ac:dyDescent="0.25">
      <c r="A1469" s="1" t="s">
        <v>1001</v>
      </c>
      <c r="B1469" s="1">
        <v>3</v>
      </c>
      <c r="C1469" s="1">
        <v>224</v>
      </c>
      <c r="D1469" s="1" t="s">
        <v>5991</v>
      </c>
      <c r="E1469" s="1" t="s">
        <v>5992</v>
      </c>
      <c r="F1469" s="8">
        <v>4</v>
      </c>
      <c r="G1469" s="9">
        <v>4</v>
      </c>
      <c r="H1469" s="1" t="s">
        <v>3254</v>
      </c>
      <c r="I1469" s="10">
        <v>0.59939998400000005</v>
      </c>
      <c r="J1469" s="10">
        <v>0</v>
      </c>
      <c r="K1469" s="10">
        <v>0.93900001</v>
      </c>
      <c r="L1469" s="10">
        <v>6.1000000999999998E-2</v>
      </c>
      <c r="M1469" s="1" t="s">
        <v>3304</v>
      </c>
      <c r="N1469" s="1" t="s">
        <v>5993</v>
      </c>
      <c r="AM1469" s="10" t="e">
        <f>IF(F1469&lt;&gt;0,#REF!,0)</f>
        <v>#REF!</v>
      </c>
    </row>
    <row r="1470" spans="1:39" x14ac:dyDescent="0.25">
      <c r="A1470" s="1" t="s">
        <v>1001</v>
      </c>
      <c r="B1470" s="1">
        <v>3</v>
      </c>
      <c r="C1470" s="1">
        <v>205</v>
      </c>
      <c r="D1470" s="1" t="s">
        <v>5994</v>
      </c>
      <c r="E1470" s="1" t="s">
        <v>5995</v>
      </c>
      <c r="F1470" s="8">
        <v>4</v>
      </c>
      <c r="G1470" s="9">
        <v>4</v>
      </c>
      <c r="H1470" s="1" t="s">
        <v>3254</v>
      </c>
      <c r="I1470" s="10">
        <v>-0.69080001099999999</v>
      </c>
      <c r="J1470" s="10">
        <v>8.9000001999999995E-2</v>
      </c>
      <c r="K1470" s="10">
        <v>0.894999981</v>
      </c>
      <c r="L1470" s="10">
        <v>1.6000001E-2</v>
      </c>
      <c r="M1470" s="1" t="s">
        <v>3255</v>
      </c>
      <c r="N1470" s="1" t="s">
        <v>5996</v>
      </c>
      <c r="AM1470" s="10" t="e">
        <f>IF(F1470&lt;&gt;0,#REF!,0)</f>
        <v>#REF!</v>
      </c>
    </row>
    <row r="1471" spans="1:39" x14ac:dyDescent="0.25">
      <c r="A1471" s="1" t="s">
        <v>1001</v>
      </c>
      <c r="B1471" s="1">
        <v>3</v>
      </c>
      <c r="C1471" s="1">
        <v>195</v>
      </c>
      <c r="D1471" s="1" t="s">
        <v>5997</v>
      </c>
      <c r="E1471" s="1" t="s">
        <v>5998</v>
      </c>
      <c r="F1471" s="8">
        <v>4</v>
      </c>
      <c r="G1471" s="9">
        <v>4</v>
      </c>
      <c r="H1471" s="1" t="s">
        <v>3254</v>
      </c>
      <c r="I1471" s="10">
        <v>0.87809997799999995</v>
      </c>
      <c r="J1471" s="10">
        <v>0</v>
      </c>
      <c r="K1471" s="10">
        <v>0.81800001899999997</v>
      </c>
      <c r="L1471" s="10">
        <v>0.181999996</v>
      </c>
      <c r="M1471" s="1" t="s">
        <v>3260</v>
      </c>
      <c r="N1471" s="1" t="s">
        <v>5999</v>
      </c>
      <c r="AM1471" s="10" t="e">
        <f>IF(F1471&lt;&gt;0,#REF!,0)</f>
        <v>#REF!</v>
      </c>
    </row>
    <row r="1472" spans="1:39" x14ac:dyDescent="0.25">
      <c r="A1472" s="1" t="s">
        <v>1001</v>
      </c>
      <c r="B1472" s="1">
        <v>2</v>
      </c>
      <c r="C1472" s="1">
        <v>100</v>
      </c>
      <c r="D1472" s="1" t="s">
        <v>6000</v>
      </c>
      <c r="E1472" s="1" t="s">
        <v>6001</v>
      </c>
      <c r="F1472" s="8">
        <v>4</v>
      </c>
      <c r="G1472" s="9">
        <v>4</v>
      </c>
      <c r="H1472" s="1" t="s">
        <v>3254</v>
      </c>
      <c r="I1472" s="10">
        <v>-0.102700002</v>
      </c>
      <c r="J1472" s="10">
        <v>6.3000001E-2</v>
      </c>
      <c r="K1472" s="10">
        <v>0.89800000199999996</v>
      </c>
      <c r="L1472" s="10">
        <v>3.9000000999999999E-2</v>
      </c>
      <c r="M1472" s="1" t="s">
        <v>3255</v>
      </c>
      <c r="N1472" s="1" t="s">
        <v>6002</v>
      </c>
      <c r="AM1472" s="10" t="e">
        <f>IF(F1472&lt;&gt;0,#REF!,0)</f>
        <v>#REF!</v>
      </c>
    </row>
    <row r="1473" spans="1:39" x14ac:dyDescent="0.25">
      <c r="A1473" s="1" t="s">
        <v>1096</v>
      </c>
      <c r="B1473" s="1">
        <v>7</v>
      </c>
      <c r="C1473" s="1">
        <v>130</v>
      </c>
      <c r="D1473" s="1" t="s">
        <v>6003</v>
      </c>
      <c r="E1473" s="1" t="s">
        <v>6004</v>
      </c>
      <c r="F1473" s="8">
        <v>4</v>
      </c>
      <c r="G1473" s="9">
        <v>4</v>
      </c>
      <c r="H1473" s="1" t="s">
        <v>3254</v>
      </c>
      <c r="I1473" s="10">
        <v>0.801999986</v>
      </c>
      <c r="J1473" s="10">
        <v>5.2000000999999997E-2</v>
      </c>
      <c r="K1473" s="10">
        <v>0.82400000100000004</v>
      </c>
      <c r="L1473" s="10">
        <v>0.123000003</v>
      </c>
      <c r="M1473" s="1" t="s">
        <v>3255</v>
      </c>
      <c r="N1473" s="1" t="s">
        <v>6005</v>
      </c>
      <c r="AM1473" s="10" t="e">
        <f>IF(F1473&lt;&gt;0,#REF!,0)</f>
        <v>#REF!</v>
      </c>
    </row>
    <row r="1474" spans="1:39" x14ac:dyDescent="0.25">
      <c r="A1474" s="1" t="s">
        <v>1144</v>
      </c>
      <c r="B1474" s="1">
        <v>7</v>
      </c>
      <c r="C1474" s="1">
        <v>120</v>
      </c>
      <c r="D1474" s="1" t="s">
        <v>1153</v>
      </c>
      <c r="E1474" s="1" t="s">
        <v>1154</v>
      </c>
      <c r="F1474" s="8">
        <v>4</v>
      </c>
      <c r="G1474" s="9">
        <v>4</v>
      </c>
      <c r="H1474" s="1" t="s">
        <v>3254</v>
      </c>
      <c r="I1474" s="10">
        <v>0.76499998599999997</v>
      </c>
      <c r="J1474" s="10">
        <v>0</v>
      </c>
      <c r="K1474" s="10">
        <v>0.85600000600000004</v>
      </c>
      <c r="L1474" s="10">
        <v>0.14399999399999999</v>
      </c>
      <c r="M1474" s="1" t="s">
        <v>3260</v>
      </c>
      <c r="N1474" s="1" t="s">
        <v>6006</v>
      </c>
      <c r="AM1474" s="10" t="e">
        <f>IF(F1474&lt;&gt;0,#REF!,0)</f>
        <v>#REF!</v>
      </c>
    </row>
    <row r="1475" spans="1:39" x14ac:dyDescent="0.25">
      <c r="A1475" s="1" t="s">
        <v>1144</v>
      </c>
      <c r="B1475" s="1">
        <v>5</v>
      </c>
      <c r="C1475" s="1">
        <v>37</v>
      </c>
      <c r="D1475" s="1" t="s">
        <v>6007</v>
      </c>
      <c r="E1475" s="1" t="s">
        <v>6008</v>
      </c>
      <c r="F1475" s="8">
        <v>4</v>
      </c>
      <c r="G1475" s="9">
        <v>4</v>
      </c>
      <c r="H1475" s="1" t="s">
        <v>3254</v>
      </c>
      <c r="I1475" s="10">
        <v>2.5800000999999999E-2</v>
      </c>
      <c r="J1475" s="10">
        <v>6.1000000999999998E-2</v>
      </c>
      <c r="K1475" s="10">
        <v>0.859000027</v>
      </c>
      <c r="L1475" s="10">
        <v>8.1000000000000003E-2</v>
      </c>
      <c r="M1475" s="1" t="s">
        <v>3260</v>
      </c>
      <c r="N1475" s="1" t="s">
        <v>6009</v>
      </c>
      <c r="AM1475" s="10" t="e">
        <f>IF(F1475&lt;&gt;0,#REF!,0)</f>
        <v>#REF!</v>
      </c>
    </row>
    <row r="1476" spans="1:39" x14ac:dyDescent="0.25">
      <c r="A1476" s="1" t="s">
        <v>1177</v>
      </c>
      <c r="B1476" s="1">
        <v>8</v>
      </c>
      <c r="C1476" s="1">
        <v>164</v>
      </c>
      <c r="D1476" s="1" t="s">
        <v>6010</v>
      </c>
      <c r="E1476" s="1" t="s">
        <v>6011</v>
      </c>
      <c r="F1476" s="8">
        <v>4</v>
      </c>
      <c r="G1476" s="9">
        <v>4</v>
      </c>
      <c r="H1476" s="1" t="s">
        <v>3254</v>
      </c>
      <c r="I1476" s="10">
        <v>-0.102700002</v>
      </c>
      <c r="J1476" s="10">
        <v>3.6999999999999998E-2</v>
      </c>
      <c r="K1476" s="10">
        <v>0.930999994</v>
      </c>
      <c r="L1476" s="10">
        <v>3.2000002E-2</v>
      </c>
      <c r="M1476" s="1" t="s">
        <v>3255</v>
      </c>
      <c r="N1476" s="1" t="s">
        <v>6012</v>
      </c>
      <c r="AM1476" s="10" t="e">
        <f>IF(F1476&lt;&gt;0,#REF!,0)</f>
        <v>#REF!</v>
      </c>
    </row>
    <row r="1477" spans="1:39" x14ac:dyDescent="0.25">
      <c r="A1477" s="1" t="s">
        <v>1180</v>
      </c>
      <c r="B1477" s="1">
        <v>6</v>
      </c>
      <c r="C1477" s="1">
        <v>113</v>
      </c>
      <c r="D1477" s="1" t="s">
        <v>6013</v>
      </c>
      <c r="E1477" s="1" t="s">
        <v>6014</v>
      </c>
      <c r="F1477" s="8">
        <v>4</v>
      </c>
      <c r="G1477" s="9">
        <v>4</v>
      </c>
      <c r="H1477" s="1" t="s">
        <v>3254</v>
      </c>
      <c r="I1477" s="10">
        <v>0.55739998800000001</v>
      </c>
      <c r="J1477" s="10">
        <v>0</v>
      </c>
      <c r="K1477" s="10">
        <v>0.944000006</v>
      </c>
      <c r="L1477" s="10">
        <v>5.6000002E-2</v>
      </c>
      <c r="M1477" s="1" t="s">
        <v>3255</v>
      </c>
      <c r="N1477" s="1" t="s">
        <v>6015</v>
      </c>
      <c r="AM1477" s="10" t="e">
        <f>IF(F1477&lt;&gt;0,#REF!,0)</f>
        <v>#REF!</v>
      </c>
    </row>
    <row r="1478" spans="1:39" x14ac:dyDescent="0.25">
      <c r="A1478" s="1" t="s">
        <v>1180</v>
      </c>
      <c r="B1478" s="1">
        <v>5</v>
      </c>
      <c r="C1478" s="1">
        <v>38</v>
      </c>
      <c r="D1478" s="1" t="s">
        <v>6016</v>
      </c>
      <c r="E1478" s="1" t="s">
        <v>6017</v>
      </c>
      <c r="F1478" s="8">
        <v>4</v>
      </c>
      <c r="G1478" s="9">
        <v>4</v>
      </c>
      <c r="H1478" s="1" t="s">
        <v>3254</v>
      </c>
      <c r="I1478" s="10">
        <v>-0.29600000399999998</v>
      </c>
      <c r="J1478" s="10">
        <v>2.9999998999999999E-2</v>
      </c>
      <c r="K1478" s="10">
        <v>0.97000002900000004</v>
      </c>
      <c r="L1478" s="10">
        <v>0</v>
      </c>
      <c r="M1478" s="1" t="s">
        <v>3260</v>
      </c>
      <c r="N1478" s="1" t="s">
        <v>6018</v>
      </c>
      <c r="AM1478" s="10" t="e">
        <f>IF(F1478&lt;&gt;0,#REF!,0)</f>
        <v>#REF!</v>
      </c>
    </row>
    <row r="1479" spans="1:39" x14ac:dyDescent="0.25">
      <c r="A1479" s="1" t="s">
        <v>1180</v>
      </c>
      <c r="B1479" s="1">
        <v>5</v>
      </c>
      <c r="C1479" s="1">
        <v>70</v>
      </c>
      <c r="D1479" s="1" t="s">
        <v>1219</v>
      </c>
      <c r="E1479" s="1" t="s">
        <v>1220</v>
      </c>
      <c r="F1479" s="8">
        <v>4</v>
      </c>
      <c r="G1479" s="9">
        <v>4</v>
      </c>
      <c r="H1479" s="1" t="s">
        <v>3254</v>
      </c>
      <c r="I1479" s="10">
        <v>-0.47670000800000001</v>
      </c>
      <c r="J1479" s="10">
        <v>5.8999999999999997E-2</v>
      </c>
      <c r="K1479" s="10">
        <v>0.94099998500000004</v>
      </c>
      <c r="L1479" s="10">
        <v>0</v>
      </c>
      <c r="M1479" s="1" t="s">
        <v>3255</v>
      </c>
      <c r="N1479" s="1" t="s">
        <v>6019</v>
      </c>
      <c r="AM1479" s="10" t="e">
        <f>IF(F1479&lt;&gt;0,#REF!,0)</f>
        <v>#REF!</v>
      </c>
    </row>
    <row r="1480" spans="1:39" x14ac:dyDescent="0.25">
      <c r="A1480" s="1" t="s">
        <v>1180</v>
      </c>
      <c r="B1480" s="1">
        <v>5</v>
      </c>
      <c r="C1480" s="1">
        <v>60</v>
      </c>
      <c r="D1480" s="1" t="s">
        <v>1223</v>
      </c>
      <c r="E1480" s="1" t="s">
        <v>1224</v>
      </c>
      <c r="F1480" s="8">
        <v>4</v>
      </c>
      <c r="G1480" s="9">
        <v>4</v>
      </c>
      <c r="H1480" s="1" t="s">
        <v>3254</v>
      </c>
      <c r="I1480" s="10">
        <v>-0.52670002000000005</v>
      </c>
      <c r="J1480" s="10">
        <v>0.10000000100000001</v>
      </c>
      <c r="K1480" s="10">
        <v>0.855000019</v>
      </c>
      <c r="L1480" s="10">
        <v>4.5000001999999997E-2</v>
      </c>
      <c r="M1480" s="1" t="s">
        <v>3255</v>
      </c>
      <c r="N1480" s="1" t="s">
        <v>6020</v>
      </c>
      <c r="AM1480" s="10" t="e">
        <f>IF(F1480&lt;&gt;0,#REF!,0)</f>
        <v>#REF!</v>
      </c>
    </row>
    <row r="1481" spans="1:39" x14ac:dyDescent="0.25">
      <c r="A1481" s="1" t="s">
        <v>1180</v>
      </c>
      <c r="B1481" s="1">
        <v>7</v>
      </c>
      <c r="C1481" s="1">
        <v>143</v>
      </c>
      <c r="D1481" s="1" t="s">
        <v>1235</v>
      </c>
      <c r="E1481" s="1" t="s">
        <v>1236</v>
      </c>
      <c r="F1481" s="8">
        <v>4</v>
      </c>
      <c r="G1481" s="9">
        <v>4</v>
      </c>
      <c r="H1481" s="1" t="s">
        <v>3254</v>
      </c>
      <c r="I1481" s="10">
        <v>7.7200003000000003E-2</v>
      </c>
      <c r="J1481" s="10">
        <v>0</v>
      </c>
      <c r="K1481" s="10">
        <v>0.98900002200000003</v>
      </c>
      <c r="L1481" s="10">
        <v>1.0999999999999999E-2</v>
      </c>
      <c r="M1481" s="1" t="s">
        <v>3255</v>
      </c>
      <c r="N1481" s="1" t="s">
        <v>6021</v>
      </c>
      <c r="AM1481" s="10" t="e">
        <f>IF(F1481&lt;&gt;0,#REF!,0)</f>
        <v>#REF!</v>
      </c>
    </row>
    <row r="1482" spans="1:39" x14ac:dyDescent="0.25">
      <c r="A1482" s="1" t="s">
        <v>1237</v>
      </c>
      <c r="B1482" s="1">
        <v>8</v>
      </c>
      <c r="C1482" s="1">
        <v>143</v>
      </c>
      <c r="D1482" s="1" t="s">
        <v>6022</v>
      </c>
      <c r="E1482" s="1" t="s">
        <v>6023</v>
      </c>
      <c r="F1482" s="8">
        <v>4</v>
      </c>
      <c r="G1482" s="9">
        <v>4</v>
      </c>
      <c r="H1482" s="1" t="s">
        <v>3254</v>
      </c>
      <c r="I1482" s="10">
        <v>-0.161300004</v>
      </c>
      <c r="J1482" s="10">
        <v>7.5000002999999996E-2</v>
      </c>
      <c r="K1482" s="10">
        <v>0.847000003</v>
      </c>
      <c r="L1482" s="10">
        <v>7.8000001999999999E-2</v>
      </c>
      <c r="M1482" s="1" t="s">
        <v>3255</v>
      </c>
      <c r="N1482" s="1" t="s">
        <v>6024</v>
      </c>
      <c r="AM1482" s="10" t="e">
        <f>IF(F1482&lt;&gt;0,#REF!,0)</f>
        <v>#REF!</v>
      </c>
    </row>
    <row r="1483" spans="1:39" x14ac:dyDescent="0.25">
      <c r="A1483" s="1" t="s">
        <v>1293</v>
      </c>
      <c r="B1483" s="1">
        <v>2</v>
      </c>
      <c r="C1483" s="1">
        <v>72</v>
      </c>
      <c r="D1483" s="1" t="s">
        <v>6025</v>
      </c>
      <c r="E1483" s="1" t="s">
        <v>6026</v>
      </c>
      <c r="F1483" s="8">
        <v>4</v>
      </c>
      <c r="G1483" s="9">
        <v>4</v>
      </c>
      <c r="H1483" s="1" t="s">
        <v>3254</v>
      </c>
      <c r="I1483" s="10">
        <v>0.51059997099999999</v>
      </c>
      <c r="J1483" s="10">
        <v>2.5000000000000001E-2</v>
      </c>
      <c r="K1483" s="10">
        <v>0.89800000199999996</v>
      </c>
      <c r="L1483" s="10">
        <v>7.6999999999999999E-2</v>
      </c>
      <c r="M1483" s="1" t="s">
        <v>3255</v>
      </c>
      <c r="N1483" s="1" t="s">
        <v>6027</v>
      </c>
      <c r="AM1483" s="10" t="e">
        <f>IF(F1483&lt;&gt;0,#REF!,0)</f>
        <v>#REF!</v>
      </c>
    </row>
    <row r="1484" spans="1:39" x14ac:dyDescent="0.25">
      <c r="A1484" s="1" t="s">
        <v>1412</v>
      </c>
      <c r="B1484" s="1">
        <v>20</v>
      </c>
      <c r="C1484" s="1">
        <v>517</v>
      </c>
      <c r="D1484" s="1" t="s">
        <v>1413</v>
      </c>
      <c r="E1484" s="1" t="s">
        <v>1414</v>
      </c>
      <c r="F1484" s="8">
        <v>4</v>
      </c>
      <c r="G1484" s="9">
        <v>4</v>
      </c>
      <c r="H1484" s="1" t="s">
        <v>3254</v>
      </c>
      <c r="I1484" s="10">
        <v>-3.8699998999999999E-2</v>
      </c>
      <c r="J1484" s="10">
        <v>0.155000001</v>
      </c>
      <c r="K1484" s="10">
        <v>0.665000021</v>
      </c>
      <c r="L1484" s="10">
        <v>0.17900000499999999</v>
      </c>
      <c r="M1484" s="1" t="s">
        <v>3304</v>
      </c>
      <c r="N1484" s="1" t="s">
        <v>6028</v>
      </c>
      <c r="AM1484" s="10" t="e">
        <f>IF(F1484&lt;&gt;0,#REF!,0)</f>
        <v>#REF!</v>
      </c>
    </row>
    <row r="1485" spans="1:39" x14ac:dyDescent="0.25">
      <c r="A1485" s="1" t="s">
        <v>1538</v>
      </c>
      <c r="B1485" s="1">
        <v>19</v>
      </c>
      <c r="C1485" s="1">
        <v>356</v>
      </c>
      <c r="D1485" s="1" t="s">
        <v>6029</v>
      </c>
      <c r="E1485" s="1" t="s">
        <v>6030</v>
      </c>
      <c r="F1485" s="8">
        <v>4</v>
      </c>
      <c r="G1485" s="9">
        <v>4</v>
      </c>
      <c r="H1485" s="1" t="s">
        <v>3254</v>
      </c>
      <c r="I1485" s="10">
        <v>0.90670001499999997</v>
      </c>
      <c r="J1485" s="10">
        <v>3.4000002000000001E-2</v>
      </c>
      <c r="K1485" s="10">
        <v>0.80099999899999996</v>
      </c>
      <c r="L1485" s="10">
        <v>0.165000007</v>
      </c>
      <c r="M1485" s="1" t="s">
        <v>3260</v>
      </c>
      <c r="N1485" s="1" t="s">
        <v>6031</v>
      </c>
      <c r="AM1485" s="10" t="e">
        <f>IF(F1485&lt;&gt;0,#REF!,0)</f>
        <v>#REF!</v>
      </c>
    </row>
    <row r="1486" spans="1:39" x14ac:dyDescent="0.25">
      <c r="A1486" s="1" t="s">
        <v>1587</v>
      </c>
      <c r="B1486" s="1">
        <v>11</v>
      </c>
      <c r="C1486" s="1">
        <v>208</v>
      </c>
      <c r="D1486" s="1" t="s">
        <v>6032</v>
      </c>
      <c r="E1486" s="1" t="s">
        <v>6033</v>
      </c>
      <c r="F1486" s="8">
        <v>4</v>
      </c>
      <c r="G1486" s="9">
        <v>4</v>
      </c>
      <c r="H1486" s="1" t="s">
        <v>3254</v>
      </c>
      <c r="I1486" s="10">
        <v>-0.64859998200000002</v>
      </c>
      <c r="J1486" s="10">
        <v>7.5000002999999996E-2</v>
      </c>
      <c r="K1486" s="10">
        <v>0.911000013</v>
      </c>
      <c r="L1486" s="10">
        <v>1.2999999999999999E-2</v>
      </c>
      <c r="M1486" s="1" t="s">
        <v>3255</v>
      </c>
      <c r="N1486" s="1" t="s">
        <v>6034</v>
      </c>
      <c r="AM1486" s="10" t="e">
        <f>IF(F1486&lt;&gt;0,#REF!,0)</f>
        <v>#REF!</v>
      </c>
    </row>
    <row r="1487" spans="1:39" x14ac:dyDescent="0.25">
      <c r="A1487" s="1" t="s">
        <v>1587</v>
      </c>
      <c r="B1487" s="1">
        <v>11</v>
      </c>
      <c r="C1487" s="1">
        <v>205</v>
      </c>
      <c r="D1487" s="1" t="s">
        <v>1594</v>
      </c>
      <c r="E1487" s="1" t="s">
        <v>1595</v>
      </c>
      <c r="F1487" s="8">
        <v>4</v>
      </c>
      <c r="G1487" s="9">
        <v>4</v>
      </c>
      <c r="H1487" s="1" t="s">
        <v>3254</v>
      </c>
      <c r="I1487" s="10">
        <v>0.61239999499999997</v>
      </c>
      <c r="J1487" s="10">
        <v>0</v>
      </c>
      <c r="K1487" s="10">
        <v>0.90499997099999996</v>
      </c>
      <c r="L1487" s="10">
        <v>9.4999999000000002E-2</v>
      </c>
      <c r="M1487" s="1" t="s">
        <v>3255</v>
      </c>
      <c r="N1487" s="1" t="s">
        <v>6035</v>
      </c>
      <c r="AM1487" s="10" t="e">
        <f>IF(F1487&lt;&gt;0,#REF!,0)</f>
        <v>#REF!</v>
      </c>
    </row>
    <row r="1488" spans="1:39" x14ac:dyDescent="0.25">
      <c r="A1488" s="1" t="s">
        <v>1587</v>
      </c>
      <c r="B1488" s="1">
        <v>10</v>
      </c>
      <c r="C1488" s="1">
        <v>185</v>
      </c>
      <c r="D1488" s="1" t="s">
        <v>1612</v>
      </c>
      <c r="E1488" s="1" t="s">
        <v>1613</v>
      </c>
      <c r="F1488" s="8">
        <v>4</v>
      </c>
      <c r="G1488" s="9">
        <v>4</v>
      </c>
      <c r="H1488" s="1" t="s">
        <v>3254</v>
      </c>
      <c r="I1488" s="10">
        <v>0.52670002000000005</v>
      </c>
      <c r="J1488" s="10">
        <v>0</v>
      </c>
      <c r="K1488" s="10">
        <v>0.94199997199999996</v>
      </c>
      <c r="L1488" s="10">
        <v>5.7999997999999997E-2</v>
      </c>
      <c r="M1488" s="1" t="s">
        <v>3255</v>
      </c>
      <c r="N1488" s="1" t="s">
        <v>6036</v>
      </c>
      <c r="AM1488" s="10" t="e">
        <f>IF(F1488&lt;&gt;0,#REF!,0)</f>
        <v>#REF!</v>
      </c>
    </row>
    <row r="1489" spans="1:39" x14ac:dyDescent="0.25">
      <c r="A1489" s="1" t="s">
        <v>1686</v>
      </c>
      <c r="B1489" s="1">
        <v>3</v>
      </c>
      <c r="C1489" s="1">
        <v>25</v>
      </c>
      <c r="D1489" s="1" t="s">
        <v>6037</v>
      </c>
      <c r="E1489" s="1" t="s">
        <v>6038</v>
      </c>
      <c r="F1489" s="8">
        <v>4</v>
      </c>
      <c r="G1489" s="9">
        <v>4</v>
      </c>
      <c r="H1489" s="1" t="s">
        <v>3254</v>
      </c>
      <c r="I1489" s="10">
        <v>0.89340001300000005</v>
      </c>
      <c r="J1489" s="10">
        <v>0</v>
      </c>
      <c r="K1489" s="10">
        <v>0.74500000499999997</v>
      </c>
      <c r="L1489" s="10">
        <v>0.25499999499999998</v>
      </c>
      <c r="M1489" s="1" t="s">
        <v>3260</v>
      </c>
      <c r="N1489" s="1" t="s">
        <v>6039</v>
      </c>
      <c r="AM1489" s="10" t="e">
        <f>IF(F1489&lt;&gt;0,#REF!,0)</f>
        <v>#REF!</v>
      </c>
    </row>
    <row r="1490" spans="1:39" x14ac:dyDescent="0.25">
      <c r="A1490" s="1" t="s">
        <v>1813</v>
      </c>
      <c r="B1490" s="1">
        <v>17</v>
      </c>
      <c r="C1490" s="1">
        <v>482</v>
      </c>
      <c r="D1490" s="1" t="s">
        <v>1876</v>
      </c>
      <c r="E1490" s="1" t="s">
        <v>1877</v>
      </c>
      <c r="F1490" s="8">
        <v>4</v>
      </c>
      <c r="G1490" s="9">
        <v>4</v>
      </c>
      <c r="H1490" s="1" t="s">
        <v>3254</v>
      </c>
      <c r="I1490" s="10">
        <v>0.177900001</v>
      </c>
      <c r="J1490" s="10">
        <v>6.7000002000000003E-2</v>
      </c>
      <c r="K1490" s="10">
        <v>0.85000002399999997</v>
      </c>
      <c r="L1490" s="10">
        <v>8.2999997000000006E-2</v>
      </c>
      <c r="M1490" s="1" t="s">
        <v>3255</v>
      </c>
      <c r="N1490" s="1" t="s">
        <v>6040</v>
      </c>
      <c r="AM1490" s="10" t="e">
        <f>IF(F1490&lt;&gt;0,#REF!,0)</f>
        <v>#REF!</v>
      </c>
    </row>
    <row r="1491" spans="1:39" s="11" customFormat="1" x14ac:dyDescent="0.25">
      <c r="A1491" s="1" t="s">
        <v>1963</v>
      </c>
      <c r="B1491" s="1">
        <v>8</v>
      </c>
      <c r="C1491" s="1">
        <v>170</v>
      </c>
      <c r="D1491" s="1" t="s">
        <v>1966</v>
      </c>
      <c r="E1491" s="1" t="s">
        <v>1967</v>
      </c>
      <c r="F1491" s="8">
        <v>4</v>
      </c>
      <c r="G1491" s="9">
        <v>4</v>
      </c>
      <c r="H1491" s="1" t="s">
        <v>3254</v>
      </c>
      <c r="I1491" s="10">
        <v>0.88599997799999997</v>
      </c>
      <c r="J1491" s="10">
        <v>0</v>
      </c>
      <c r="K1491" s="10">
        <v>0.74400001800000004</v>
      </c>
      <c r="L1491" s="10">
        <v>0.256000012</v>
      </c>
      <c r="M1491" s="1" t="s">
        <v>3255</v>
      </c>
      <c r="N1491" s="1" t="s">
        <v>6041</v>
      </c>
      <c r="AM1491" s="10" t="e">
        <f>IF(F1491&lt;&gt;0,#REF!,0)</f>
        <v>#REF!</v>
      </c>
    </row>
    <row r="1492" spans="1:39" x14ac:dyDescent="0.25">
      <c r="A1492" s="1" t="s">
        <v>1987</v>
      </c>
      <c r="B1492" s="1">
        <v>10</v>
      </c>
      <c r="C1492" s="1">
        <v>203</v>
      </c>
      <c r="D1492" s="1" t="s">
        <v>6042</v>
      </c>
      <c r="E1492" s="1" t="s">
        <v>6043</v>
      </c>
      <c r="F1492" s="8">
        <v>4</v>
      </c>
      <c r="G1492" s="9">
        <v>4</v>
      </c>
      <c r="H1492" s="1" t="s">
        <v>3254</v>
      </c>
      <c r="I1492" s="10">
        <v>0.694000006</v>
      </c>
      <c r="J1492" s="10">
        <v>2.1999999999999999E-2</v>
      </c>
      <c r="K1492" s="10">
        <v>0.870999992</v>
      </c>
      <c r="L1492" s="10">
        <v>0.107000001</v>
      </c>
      <c r="M1492" s="1" t="s">
        <v>3255</v>
      </c>
      <c r="N1492" s="1" t="s">
        <v>6044</v>
      </c>
      <c r="AM1492" s="10" t="e">
        <f>IF(F1492&lt;&gt;0,#REF!,0)</f>
        <v>#REF!</v>
      </c>
    </row>
    <row r="1493" spans="1:39" x14ac:dyDescent="0.25">
      <c r="A1493" s="11" t="s">
        <v>2126</v>
      </c>
      <c r="B1493" s="11">
        <v>16</v>
      </c>
      <c r="C1493" s="11">
        <v>498</v>
      </c>
      <c r="D1493" s="11" t="s">
        <v>6045</v>
      </c>
      <c r="E1493" s="11" t="s">
        <v>6046</v>
      </c>
      <c r="F1493" s="12">
        <v>4</v>
      </c>
      <c r="G1493" s="12">
        <v>4</v>
      </c>
      <c r="H1493" s="11" t="s">
        <v>3254</v>
      </c>
      <c r="I1493" s="13">
        <v>0.89569997800000001</v>
      </c>
      <c r="J1493" s="13">
        <v>0</v>
      </c>
      <c r="K1493" s="13">
        <v>0.86199998899999997</v>
      </c>
      <c r="L1493" s="13">
        <v>0.13799999700000001</v>
      </c>
      <c r="M1493" s="11" t="s">
        <v>3260</v>
      </c>
      <c r="N1493" s="11" t="s">
        <v>6047</v>
      </c>
      <c r="AM1493" s="10" t="e">
        <f>IF(F1493&lt;&gt;0,#REF!,0)</f>
        <v>#REF!</v>
      </c>
    </row>
    <row r="1494" spans="1:39" x14ac:dyDescent="0.25">
      <c r="A1494" s="1" t="s">
        <v>2192</v>
      </c>
      <c r="B1494" s="1">
        <v>9</v>
      </c>
      <c r="C1494" s="1">
        <v>161</v>
      </c>
      <c r="D1494" s="1" t="s">
        <v>6048</v>
      </c>
      <c r="E1494" s="1" t="s">
        <v>6049</v>
      </c>
      <c r="F1494" s="8">
        <v>4</v>
      </c>
      <c r="G1494" s="9">
        <v>4</v>
      </c>
      <c r="H1494" s="1" t="s">
        <v>3254</v>
      </c>
      <c r="I1494" s="10">
        <v>6.8499997000000007E-2</v>
      </c>
      <c r="J1494" s="10">
        <v>0.108000003</v>
      </c>
      <c r="K1494" s="10">
        <v>0.78100001799999996</v>
      </c>
      <c r="L1494" s="10">
        <v>0.112000003</v>
      </c>
      <c r="M1494" s="1" t="s">
        <v>3304</v>
      </c>
      <c r="N1494" s="1" t="s">
        <v>6050</v>
      </c>
      <c r="AM1494" s="10" t="e">
        <f>IF(F1494&lt;&gt;0,#REF!,0)</f>
        <v>#REF!</v>
      </c>
    </row>
    <row r="1495" spans="1:39" x14ac:dyDescent="0.25">
      <c r="A1495" s="1" t="s">
        <v>2192</v>
      </c>
      <c r="B1495" s="1">
        <v>8</v>
      </c>
      <c r="C1495" s="1">
        <v>122</v>
      </c>
      <c r="D1495" s="1" t="s">
        <v>6051</v>
      </c>
      <c r="E1495" s="1" t="s">
        <v>6052</v>
      </c>
      <c r="F1495" s="8">
        <v>4</v>
      </c>
      <c r="G1495" s="9">
        <v>4</v>
      </c>
      <c r="H1495" s="1" t="s">
        <v>3254</v>
      </c>
      <c r="I1495" s="10">
        <v>0.60890001100000002</v>
      </c>
      <c r="J1495" s="10">
        <v>4.8000000000000001E-2</v>
      </c>
      <c r="K1495" s="10">
        <v>0.82899999599999996</v>
      </c>
      <c r="L1495" s="10">
        <v>0.123000003</v>
      </c>
      <c r="M1495" s="1" t="s">
        <v>3304</v>
      </c>
      <c r="N1495" s="1" t="s">
        <v>6053</v>
      </c>
      <c r="AM1495" s="10" t="e">
        <f>IF(F1495&lt;&gt;0,#REF!,0)</f>
        <v>#REF!</v>
      </c>
    </row>
    <row r="1496" spans="1:39" x14ac:dyDescent="0.25">
      <c r="A1496" s="1" t="s">
        <v>2192</v>
      </c>
      <c r="B1496" s="1">
        <v>9</v>
      </c>
      <c r="C1496" s="1">
        <v>170</v>
      </c>
      <c r="D1496" s="1" t="s">
        <v>6054</v>
      </c>
      <c r="E1496" s="1" t="s">
        <v>6055</v>
      </c>
      <c r="F1496" s="8">
        <v>4</v>
      </c>
      <c r="G1496" s="9">
        <v>4</v>
      </c>
      <c r="H1496" s="1" t="s">
        <v>3254</v>
      </c>
      <c r="I1496" s="10">
        <v>0.80190002900000001</v>
      </c>
      <c r="J1496" s="10">
        <v>3.2000002E-2</v>
      </c>
      <c r="K1496" s="10">
        <v>0.83300000399999996</v>
      </c>
      <c r="L1496" s="10">
        <v>0.13500000500000001</v>
      </c>
      <c r="M1496" s="1" t="s">
        <v>3304</v>
      </c>
      <c r="N1496" s="1" t="s">
        <v>6056</v>
      </c>
      <c r="AM1496" s="10" t="e">
        <f>IF(F1496&lt;&gt;0,#REF!,0)</f>
        <v>#REF!</v>
      </c>
    </row>
    <row r="1497" spans="1:39" x14ac:dyDescent="0.25">
      <c r="A1497" s="1" t="s">
        <v>2192</v>
      </c>
      <c r="B1497" s="1">
        <v>6</v>
      </c>
      <c r="C1497" s="1">
        <v>55</v>
      </c>
      <c r="D1497" s="1" t="s">
        <v>6057</v>
      </c>
      <c r="E1497" s="1" t="s">
        <v>6058</v>
      </c>
      <c r="F1497" s="8">
        <v>4</v>
      </c>
      <c r="G1497" s="9">
        <v>4</v>
      </c>
      <c r="H1497" s="1" t="s">
        <v>3254</v>
      </c>
      <c r="I1497" s="10">
        <v>0.84520000200000001</v>
      </c>
      <c r="J1497" s="10">
        <v>0</v>
      </c>
      <c r="K1497" s="10">
        <v>0.801999986</v>
      </c>
      <c r="L1497" s="10">
        <v>0.19799999900000001</v>
      </c>
      <c r="M1497" s="1" t="s">
        <v>3255</v>
      </c>
      <c r="N1497" s="1" t="s">
        <v>6059</v>
      </c>
      <c r="AM1497" s="10" t="e">
        <f>IF(F1497&lt;&gt;0,#REF!,0)</f>
        <v>#REF!</v>
      </c>
    </row>
    <row r="1498" spans="1:39" x14ac:dyDescent="0.25">
      <c r="A1498" s="1" t="s">
        <v>2405</v>
      </c>
      <c r="B1498" s="1">
        <v>7</v>
      </c>
      <c r="C1498" s="1">
        <v>84</v>
      </c>
      <c r="D1498" s="1" t="s">
        <v>6060</v>
      </c>
      <c r="E1498" s="1" t="s">
        <v>6061</v>
      </c>
      <c r="F1498" s="8">
        <v>4</v>
      </c>
      <c r="G1498" s="9">
        <v>4</v>
      </c>
      <c r="H1498" s="1" t="s">
        <v>3950</v>
      </c>
      <c r="I1498" s="10">
        <v>-0.84810000699999999</v>
      </c>
      <c r="J1498" s="10">
        <v>0.122000001</v>
      </c>
      <c r="K1498" s="10">
        <v>0.81999999300000004</v>
      </c>
      <c r="L1498" s="10">
        <v>5.7999997999999997E-2</v>
      </c>
      <c r="M1498" s="1" t="s">
        <v>3304</v>
      </c>
      <c r="N1498" s="1" t="s">
        <v>6062</v>
      </c>
      <c r="AM1498" s="10" t="e">
        <f>IF(F1498&lt;&gt;0,#REF!,0)</f>
        <v>#REF!</v>
      </c>
    </row>
    <row r="1499" spans="1:39" x14ac:dyDescent="0.25">
      <c r="A1499" s="1" t="s">
        <v>2443</v>
      </c>
      <c r="B1499" s="1">
        <v>7</v>
      </c>
      <c r="C1499" s="1">
        <v>110</v>
      </c>
      <c r="D1499" s="1" t="s">
        <v>6063</v>
      </c>
      <c r="E1499" s="1" t="s">
        <v>6064</v>
      </c>
      <c r="F1499" s="8">
        <v>4</v>
      </c>
      <c r="G1499" s="9">
        <v>4</v>
      </c>
      <c r="H1499" s="1" t="s">
        <v>3254</v>
      </c>
      <c r="I1499" s="10">
        <v>0.82080000600000003</v>
      </c>
      <c r="J1499" s="10">
        <v>1.7000001000000001E-2</v>
      </c>
      <c r="K1499" s="10">
        <v>0.89800000199999996</v>
      </c>
      <c r="L1499" s="10">
        <v>8.5000001000000006E-2</v>
      </c>
      <c r="M1499" s="1" t="s">
        <v>3304</v>
      </c>
      <c r="N1499" s="1" t="s">
        <v>6065</v>
      </c>
      <c r="AM1499" s="10" t="e">
        <f>IF(F1499&lt;&gt;0,#REF!,0)</f>
        <v>#REF!</v>
      </c>
    </row>
    <row r="1500" spans="1:39" x14ac:dyDescent="0.25">
      <c r="A1500" s="1" t="s">
        <v>2460</v>
      </c>
      <c r="B1500" s="1">
        <v>41</v>
      </c>
      <c r="C1500" s="1">
        <v>1069</v>
      </c>
      <c r="D1500" s="1" t="s">
        <v>6066</v>
      </c>
      <c r="E1500" s="1" t="s">
        <v>6067</v>
      </c>
      <c r="F1500" s="8">
        <v>4</v>
      </c>
      <c r="G1500" s="9">
        <v>4</v>
      </c>
      <c r="H1500" s="1" t="s">
        <v>3254</v>
      </c>
      <c r="I1500" s="10">
        <v>0.55739998800000001</v>
      </c>
      <c r="J1500" s="10">
        <v>0</v>
      </c>
      <c r="K1500" s="10">
        <v>0.91299998800000004</v>
      </c>
      <c r="L1500" s="10">
        <v>8.6999996999999996E-2</v>
      </c>
      <c r="M1500" s="1" t="s">
        <v>3255</v>
      </c>
      <c r="N1500" s="1" t="s">
        <v>6068</v>
      </c>
      <c r="AM1500" s="10" t="e">
        <f>IF(F1500&lt;&gt;0,#REF!,0)</f>
        <v>#REF!</v>
      </c>
    </row>
    <row r="1501" spans="1:39" x14ac:dyDescent="0.25">
      <c r="A1501" s="1" t="s">
        <v>2631</v>
      </c>
      <c r="B1501" s="1">
        <v>9</v>
      </c>
      <c r="C1501" s="1">
        <v>160</v>
      </c>
      <c r="D1501" s="1" t="s">
        <v>6069</v>
      </c>
      <c r="E1501" s="1" t="s">
        <v>6070</v>
      </c>
      <c r="F1501" s="8">
        <v>4</v>
      </c>
      <c r="G1501" s="9">
        <v>4</v>
      </c>
      <c r="H1501" s="1" t="s">
        <v>3950</v>
      </c>
      <c r="I1501" s="10">
        <v>-0.84549999200000003</v>
      </c>
      <c r="J1501" s="10">
        <v>0.114</v>
      </c>
      <c r="K1501" s="10">
        <v>0.81699997199999996</v>
      </c>
      <c r="L1501" s="10">
        <v>6.8000004000000003E-2</v>
      </c>
      <c r="M1501" s="1" t="s">
        <v>3260</v>
      </c>
      <c r="N1501" s="1" t="s">
        <v>6071</v>
      </c>
      <c r="AM1501" s="10" t="e">
        <f>IF(F1501&lt;&gt;0,#REF!,0)</f>
        <v>#REF!</v>
      </c>
    </row>
    <row r="1502" spans="1:39" x14ac:dyDescent="0.25">
      <c r="A1502" s="1" t="s">
        <v>2638</v>
      </c>
      <c r="B1502" s="1">
        <v>19</v>
      </c>
      <c r="C1502" s="1">
        <v>480</v>
      </c>
      <c r="D1502" s="1" t="s">
        <v>6072</v>
      </c>
      <c r="E1502" s="1" t="s">
        <v>6073</v>
      </c>
      <c r="F1502" s="8">
        <v>4</v>
      </c>
      <c r="G1502" s="9">
        <v>4</v>
      </c>
      <c r="H1502" s="1" t="s">
        <v>3254</v>
      </c>
      <c r="I1502" s="10">
        <v>0.64469999099999997</v>
      </c>
      <c r="J1502" s="10">
        <v>0</v>
      </c>
      <c r="K1502" s="10">
        <v>0.89700001500000004</v>
      </c>
      <c r="L1502" s="10">
        <v>0.10299999999999999</v>
      </c>
      <c r="M1502" s="1" t="s">
        <v>3255</v>
      </c>
      <c r="N1502" s="1" t="s">
        <v>6074</v>
      </c>
      <c r="AM1502" s="10" t="e">
        <f>IF(F1502&lt;&gt;0,#REF!,0)</f>
        <v>#REF!</v>
      </c>
    </row>
    <row r="1503" spans="1:39" x14ac:dyDescent="0.25">
      <c r="A1503" s="1" t="s">
        <v>2638</v>
      </c>
      <c r="B1503" s="1">
        <v>6</v>
      </c>
      <c r="C1503" s="1">
        <v>89</v>
      </c>
      <c r="D1503" s="1" t="s">
        <v>6075</v>
      </c>
      <c r="E1503" s="1" t="s">
        <v>6076</v>
      </c>
      <c r="F1503" s="8">
        <v>4</v>
      </c>
      <c r="G1503" s="9">
        <v>4</v>
      </c>
      <c r="H1503" s="1" t="s">
        <v>3254</v>
      </c>
      <c r="I1503" s="10">
        <v>0.86549997300000003</v>
      </c>
      <c r="J1503" s="10">
        <v>6.8999998000000007E-2</v>
      </c>
      <c r="K1503" s="10">
        <v>0.75300002099999996</v>
      </c>
      <c r="L1503" s="10">
        <v>0.17800000299999999</v>
      </c>
      <c r="M1503" s="1" t="s">
        <v>3255</v>
      </c>
      <c r="N1503" s="1" t="s">
        <v>6077</v>
      </c>
      <c r="AM1503" s="10" t="e">
        <f>IF(F1503&lt;&gt;0,#REF!,0)</f>
        <v>#REF!</v>
      </c>
    </row>
    <row r="1504" spans="1:39" x14ac:dyDescent="0.25">
      <c r="A1504" s="1" t="s">
        <v>2749</v>
      </c>
      <c r="B1504" s="1">
        <v>10</v>
      </c>
      <c r="C1504" s="1">
        <v>212</v>
      </c>
      <c r="D1504" s="1" t="s">
        <v>2758</v>
      </c>
      <c r="E1504" s="1" t="s">
        <v>2759</v>
      </c>
      <c r="F1504" s="8">
        <v>4</v>
      </c>
      <c r="G1504" s="9">
        <v>4</v>
      </c>
      <c r="H1504" s="1" t="s">
        <v>3254</v>
      </c>
      <c r="I1504" s="10">
        <v>-0.70029997799999999</v>
      </c>
      <c r="J1504" s="10">
        <v>0.155000001</v>
      </c>
      <c r="K1504" s="10">
        <v>0.77300000199999996</v>
      </c>
      <c r="L1504" s="10">
        <v>7.1999996999999996E-2</v>
      </c>
      <c r="M1504" s="1" t="s">
        <v>3255</v>
      </c>
      <c r="N1504" s="1" t="s">
        <v>6078</v>
      </c>
      <c r="AM1504" s="10" t="e">
        <f>IF(F1504&lt;&gt;0,#REF!,0)</f>
        <v>#REF!</v>
      </c>
    </row>
    <row r="1505" spans="1:39" x14ac:dyDescent="0.25">
      <c r="A1505" s="1" t="s">
        <v>2786</v>
      </c>
      <c r="B1505" s="1">
        <v>8</v>
      </c>
      <c r="C1505" s="1">
        <v>126</v>
      </c>
      <c r="D1505" s="1" t="s">
        <v>6079</v>
      </c>
      <c r="E1505" s="1" t="s">
        <v>6080</v>
      </c>
      <c r="F1505" s="8">
        <v>4</v>
      </c>
      <c r="G1505" s="9">
        <v>4</v>
      </c>
      <c r="H1505" s="1" t="s">
        <v>3254</v>
      </c>
      <c r="I1505" s="10">
        <v>0.64079999899999995</v>
      </c>
      <c r="J1505" s="10">
        <v>1.6000001E-2</v>
      </c>
      <c r="K1505" s="10">
        <v>0.89399999399999996</v>
      </c>
      <c r="L1505" s="10">
        <v>9.0000003999999995E-2</v>
      </c>
      <c r="M1505" s="1" t="s">
        <v>3255</v>
      </c>
      <c r="N1505" s="1" t="s">
        <v>6081</v>
      </c>
      <c r="AM1505" s="10" t="e">
        <f>IF(F1505&lt;&gt;0,#REF!,0)</f>
        <v>#REF!</v>
      </c>
    </row>
    <row r="1506" spans="1:39" x14ac:dyDescent="0.25">
      <c r="A1506" s="1" t="s">
        <v>2926</v>
      </c>
      <c r="B1506" s="1">
        <v>14</v>
      </c>
      <c r="C1506" s="1">
        <v>392</v>
      </c>
      <c r="D1506" s="1" t="s">
        <v>6082</v>
      </c>
      <c r="E1506" s="1" t="s">
        <v>6083</v>
      </c>
      <c r="F1506" s="8">
        <v>4</v>
      </c>
      <c r="G1506" s="9">
        <v>4</v>
      </c>
      <c r="H1506" s="1" t="s">
        <v>3254</v>
      </c>
      <c r="I1506" s="10">
        <v>0.30340001</v>
      </c>
      <c r="J1506" s="10">
        <v>3.5000000000000003E-2</v>
      </c>
      <c r="K1506" s="10">
        <v>0.90499997099999996</v>
      </c>
      <c r="L1506" s="10">
        <v>5.9999998999999998E-2</v>
      </c>
      <c r="M1506" s="1" t="s">
        <v>3255</v>
      </c>
      <c r="N1506" s="1" t="s">
        <v>6084</v>
      </c>
      <c r="AM1506" s="10" t="e">
        <f>IF(F1506&lt;&gt;0,#REF!,0)</f>
        <v>#REF!</v>
      </c>
    </row>
    <row r="1507" spans="1:39" x14ac:dyDescent="0.25">
      <c r="A1507" s="1" t="s">
        <v>2926</v>
      </c>
      <c r="B1507" s="1">
        <v>10</v>
      </c>
      <c r="C1507" s="1">
        <v>208</v>
      </c>
      <c r="D1507" s="1" t="s">
        <v>6085</v>
      </c>
      <c r="E1507" s="1" t="s">
        <v>6086</v>
      </c>
      <c r="F1507" s="8">
        <v>4</v>
      </c>
      <c r="G1507" s="9">
        <v>4</v>
      </c>
      <c r="H1507" s="1" t="s">
        <v>3254</v>
      </c>
      <c r="I1507" s="10">
        <v>0.90079998999999999</v>
      </c>
      <c r="J1507" s="10">
        <v>0</v>
      </c>
      <c r="K1507" s="10">
        <v>0.875</v>
      </c>
      <c r="L1507" s="10">
        <v>0.125</v>
      </c>
      <c r="M1507" s="1" t="s">
        <v>3255</v>
      </c>
      <c r="N1507" s="1" t="s">
        <v>6087</v>
      </c>
      <c r="AM1507" s="10" t="e">
        <f>IF(F1507&lt;&gt;0,#REF!,0)</f>
        <v>#REF!</v>
      </c>
    </row>
    <row r="1508" spans="1:39" x14ac:dyDescent="0.25">
      <c r="A1508" s="1" t="s">
        <v>3025</v>
      </c>
      <c r="B1508" s="1">
        <v>21</v>
      </c>
      <c r="C1508" s="1">
        <v>527</v>
      </c>
      <c r="D1508" s="1" t="s">
        <v>6088</v>
      </c>
      <c r="E1508" s="1" t="s">
        <v>6089</v>
      </c>
      <c r="F1508" s="8">
        <v>4</v>
      </c>
      <c r="G1508" s="9">
        <v>4</v>
      </c>
      <c r="H1508" s="1" t="s">
        <v>3950</v>
      </c>
      <c r="I1508" s="10">
        <v>0.85189998099999997</v>
      </c>
      <c r="J1508" s="10">
        <v>2.8999998999999999E-2</v>
      </c>
      <c r="K1508" s="10">
        <v>0.85799998</v>
      </c>
      <c r="L1508" s="10">
        <v>0.112999998</v>
      </c>
      <c r="M1508" s="1" t="s">
        <v>3260</v>
      </c>
      <c r="N1508" s="1" t="s">
        <v>6090</v>
      </c>
      <c r="AM1508" s="10" t="e">
        <f>IF(F1508&lt;&gt;0,#REF!,0)</f>
        <v>#REF!</v>
      </c>
    </row>
    <row r="1509" spans="1:39" s="11" customFormat="1" x14ac:dyDescent="0.25">
      <c r="A1509" s="1" t="s">
        <v>329</v>
      </c>
      <c r="B1509" s="1">
        <v>9</v>
      </c>
      <c r="C1509" s="1">
        <v>248</v>
      </c>
      <c r="D1509" s="1" t="s">
        <v>6091</v>
      </c>
      <c r="E1509" s="1" t="s">
        <v>6092</v>
      </c>
      <c r="F1509" s="8">
        <v>5</v>
      </c>
      <c r="G1509" s="9">
        <v>5</v>
      </c>
      <c r="H1509" s="1" t="s">
        <v>3254</v>
      </c>
      <c r="I1509" s="10">
        <v>0.67049998</v>
      </c>
      <c r="J1509" s="10">
        <v>5.0000001000000002E-2</v>
      </c>
      <c r="K1509" s="10">
        <v>0.84899997699999996</v>
      </c>
      <c r="L1509" s="10">
        <v>0.10000000100000001</v>
      </c>
      <c r="M1509" s="1" t="s">
        <v>3255</v>
      </c>
      <c r="N1509" s="1" t="s">
        <v>6093</v>
      </c>
      <c r="AM1509" s="10" t="e">
        <f>IF(F1509&lt;&gt;0,#REF!,0)</f>
        <v>#REF!</v>
      </c>
    </row>
    <row r="1510" spans="1:39" x14ac:dyDescent="0.25">
      <c r="A1510" s="1" t="s">
        <v>329</v>
      </c>
      <c r="B1510" s="1">
        <v>8</v>
      </c>
      <c r="C1510" s="1">
        <v>212</v>
      </c>
      <c r="D1510" s="1" t="s">
        <v>428</v>
      </c>
      <c r="E1510" s="1" t="s">
        <v>429</v>
      </c>
      <c r="F1510" s="8">
        <v>5</v>
      </c>
      <c r="G1510" s="9">
        <v>5</v>
      </c>
      <c r="H1510" s="1" t="s">
        <v>3254</v>
      </c>
      <c r="I1510" s="10">
        <v>0.27320000500000002</v>
      </c>
      <c r="J1510" s="10">
        <v>2.6000000999999998E-2</v>
      </c>
      <c r="K1510" s="10">
        <v>0.920000017</v>
      </c>
      <c r="L1510" s="10">
        <v>5.4000000999999999E-2</v>
      </c>
      <c r="M1510" s="1" t="s">
        <v>3255</v>
      </c>
      <c r="N1510" s="1" t="s">
        <v>6094</v>
      </c>
      <c r="AM1510" s="10" t="e">
        <f>IF(F1510&lt;&gt;0,#REF!,0)</f>
        <v>#REF!</v>
      </c>
    </row>
    <row r="1511" spans="1:39" x14ac:dyDescent="0.25">
      <c r="A1511" s="1" t="s">
        <v>329</v>
      </c>
      <c r="B1511" s="1">
        <v>3</v>
      </c>
      <c r="C1511" s="1">
        <v>22</v>
      </c>
      <c r="D1511" s="1" t="s">
        <v>6095</v>
      </c>
      <c r="E1511" s="1" t="s">
        <v>6096</v>
      </c>
      <c r="F1511" s="8">
        <v>5</v>
      </c>
      <c r="G1511" s="9">
        <v>5</v>
      </c>
      <c r="H1511" s="1" t="s">
        <v>3254</v>
      </c>
      <c r="I1511" s="10">
        <v>-0.36120000499999999</v>
      </c>
      <c r="J1511" s="10">
        <v>7.8000001999999999E-2</v>
      </c>
      <c r="K1511" s="10">
        <v>0.86199998899999997</v>
      </c>
      <c r="L1511" s="10">
        <v>5.9999998999999998E-2</v>
      </c>
      <c r="M1511" s="1" t="s">
        <v>3260</v>
      </c>
      <c r="N1511" s="1" t="s">
        <v>6097</v>
      </c>
      <c r="AM1511" s="10" t="e">
        <f>IF(F1511&lt;&gt;0,#REF!,0)</f>
        <v>#REF!</v>
      </c>
    </row>
    <row r="1512" spans="1:39" x14ac:dyDescent="0.25">
      <c r="A1512" s="1" t="s">
        <v>764</v>
      </c>
      <c r="B1512" s="1">
        <v>6</v>
      </c>
      <c r="C1512" s="1">
        <v>118</v>
      </c>
      <c r="D1512" s="1" t="s">
        <v>6098</v>
      </c>
      <c r="E1512" s="1" t="s">
        <v>6099</v>
      </c>
      <c r="F1512" s="8">
        <v>5</v>
      </c>
      <c r="G1512" s="9">
        <v>5</v>
      </c>
      <c r="H1512" s="1" t="s">
        <v>3254</v>
      </c>
      <c r="I1512" s="10">
        <v>0.73509997100000002</v>
      </c>
      <c r="J1512" s="10">
        <v>3.9999999000000001E-2</v>
      </c>
      <c r="K1512" s="10">
        <v>0.86100000099999996</v>
      </c>
      <c r="L1512" s="10">
        <v>9.8999999000000005E-2</v>
      </c>
      <c r="M1512" s="1" t="s">
        <v>3255</v>
      </c>
      <c r="N1512" s="1" t="s">
        <v>6100</v>
      </c>
      <c r="AM1512" s="10" t="e">
        <f>IF(F1512&lt;&gt;0,#REF!,0)</f>
        <v>#REF!</v>
      </c>
    </row>
    <row r="1513" spans="1:39" x14ac:dyDescent="0.25">
      <c r="A1513" s="1" t="s">
        <v>814</v>
      </c>
      <c r="B1513" s="1">
        <v>6</v>
      </c>
      <c r="C1513" s="1">
        <v>84</v>
      </c>
      <c r="D1513" s="1" t="s">
        <v>6101</v>
      </c>
      <c r="E1513" s="1" t="s">
        <v>6102</v>
      </c>
      <c r="F1513" s="8">
        <v>5</v>
      </c>
      <c r="G1513" s="9">
        <v>5</v>
      </c>
      <c r="H1513" s="1" t="s">
        <v>3254</v>
      </c>
      <c r="I1513" s="10">
        <v>-0.90649998200000004</v>
      </c>
      <c r="J1513" s="10">
        <v>0.155000001</v>
      </c>
      <c r="K1513" s="10">
        <v>0.790000021</v>
      </c>
      <c r="L1513" s="10">
        <v>5.5E-2</v>
      </c>
      <c r="M1513" s="1" t="s">
        <v>3304</v>
      </c>
      <c r="N1513" s="1" t="s">
        <v>6103</v>
      </c>
      <c r="AM1513" s="10" t="e">
        <f>IF(F1513&lt;&gt;0,#REF!,0)</f>
        <v>#REF!</v>
      </c>
    </row>
    <row r="1514" spans="1:39" x14ac:dyDescent="0.25">
      <c r="A1514" s="1" t="s">
        <v>943</v>
      </c>
      <c r="B1514" s="1">
        <v>1</v>
      </c>
      <c r="C1514" s="1">
        <v>1</v>
      </c>
      <c r="D1514" s="1" t="s">
        <v>976</v>
      </c>
      <c r="E1514" s="1" t="s">
        <v>977</v>
      </c>
      <c r="F1514" s="8">
        <v>5</v>
      </c>
      <c r="G1514" s="9">
        <v>5</v>
      </c>
      <c r="H1514" s="1" t="s">
        <v>3254</v>
      </c>
      <c r="I1514" s="10">
        <v>0.93819999700000001</v>
      </c>
      <c r="J1514" s="10">
        <v>0</v>
      </c>
      <c r="K1514" s="10">
        <v>0.83600002500000004</v>
      </c>
      <c r="L1514" s="10">
        <v>0.164000005</v>
      </c>
      <c r="M1514" s="1" t="s">
        <v>3260</v>
      </c>
      <c r="N1514" s="1" t="s">
        <v>6104</v>
      </c>
      <c r="AM1514" s="10" t="e">
        <f>IF(F1514&lt;&gt;0,#REF!,0)</f>
        <v>#REF!</v>
      </c>
    </row>
    <row r="1515" spans="1:39" x14ac:dyDescent="0.25">
      <c r="A1515" s="1" t="s">
        <v>1001</v>
      </c>
      <c r="B1515" s="1">
        <v>3</v>
      </c>
      <c r="C1515" s="1">
        <v>194</v>
      </c>
      <c r="D1515" s="1" t="s">
        <v>6105</v>
      </c>
      <c r="E1515" s="1" t="s">
        <v>6106</v>
      </c>
      <c r="F1515" s="8">
        <v>5</v>
      </c>
      <c r="G1515" s="9">
        <v>5</v>
      </c>
      <c r="H1515" s="1" t="s">
        <v>3254</v>
      </c>
      <c r="I1515" s="10">
        <v>0.57190001000000001</v>
      </c>
      <c r="J1515" s="10">
        <v>7.1000002000000006E-2</v>
      </c>
      <c r="K1515" s="10">
        <v>0.81400001</v>
      </c>
      <c r="L1515" s="10">
        <v>0.115000002</v>
      </c>
      <c r="M1515" s="1" t="s">
        <v>3304</v>
      </c>
      <c r="N1515" s="1" t="s">
        <v>6107</v>
      </c>
      <c r="AM1515" s="10" t="e">
        <f>IF(F1515&lt;&gt;0,#REF!,0)</f>
        <v>#REF!</v>
      </c>
    </row>
    <row r="1516" spans="1:39" x14ac:dyDescent="0.25">
      <c r="A1516" s="1" t="s">
        <v>1096</v>
      </c>
      <c r="B1516" s="1">
        <v>6</v>
      </c>
      <c r="C1516" s="1">
        <v>98</v>
      </c>
      <c r="D1516" s="1" t="s">
        <v>6108</v>
      </c>
      <c r="E1516" s="1" t="s">
        <v>6109</v>
      </c>
      <c r="F1516" s="8">
        <v>5</v>
      </c>
      <c r="G1516" s="9">
        <v>5</v>
      </c>
      <c r="H1516" s="1" t="s">
        <v>3254</v>
      </c>
      <c r="I1516" s="10">
        <v>-0.31819999199999999</v>
      </c>
      <c r="J1516" s="10">
        <v>6.1999999E-2</v>
      </c>
      <c r="K1516" s="10">
        <v>0.90799999200000003</v>
      </c>
      <c r="L1516" s="10">
        <v>2.9999998999999999E-2</v>
      </c>
      <c r="M1516" s="1" t="s">
        <v>3255</v>
      </c>
      <c r="N1516" s="1" t="s">
        <v>6110</v>
      </c>
      <c r="AM1516" s="10" t="e">
        <f>IF(F1516&lt;&gt;0,#REF!,0)</f>
        <v>#REF!</v>
      </c>
    </row>
    <row r="1517" spans="1:39" x14ac:dyDescent="0.25">
      <c r="A1517" s="1" t="s">
        <v>1141</v>
      </c>
      <c r="B1517" s="1">
        <v>8</v>
      </c>
      <c r="C1517" s="1">
        <v>155</v>
      </c>
      <c r="D1517" s="1" t="s">
        <v>6111</v>
      </c>
      <c r="E1517" s="1" t="s">
        <v>6112</v>
      </c>
      <c r="F1517" s="8">
        <v>5</v>
      </c>
      <c r="G1517" s="9">
        <v>5</v>
      </c>
      <c r="H1517" s="1" t="s">
        <v>3254</v>
      </c>
      <c r="I1517" s="10">
        <v>0.77829998700000003</v>
      </c>
      <c r="J1517" s="10">
        <v>0</v>
      </c>
      <c r="K1517" s="10">
        <v>0.90499997099999996</v>
      </c>
      <c r="L1517" s="10">
        <v>9.4999999000000002E-2</v>
      </c>
      <c r="M1517" s="1" t="s">
        <v>3255</v>
      </c>
      <c r="N1517" s="1" t="s">
        <v>6113</v>
      </c>
      <c r="AM1517" s="10" t="e">
        <f>IF(F1517&lt;&gt;0,#REF!,0)</f>
        <v>#REF!</v>
      </c>
    </row>
    <row r="1518" spans="1:39" s="11" customFormat="1" x14ac:dyDescent="0.25">
      <c r="A1518" s="1" t="s">
        <v>1180</v>
      </c>
      <c r="B1518" s="1">
        <v>7</v>
      </c>
      <c r="C1518" s="1">
        <v>116</v>
      </c>
      <c r="D1518" s="1" t="s">
        <v>6114</v>
      </c>
      <c r="E1518" s="1" t="s">
        <v>6115</v>
      </c>
      <c r="F1518" s="8">
        <v>5</v>
      </c>
      <c r="G1518" s="9">
        <v>5</v>
      </c>
      <c r="H1518" s="1" t="s">
        <v>3254</v>
      </c>
      <c r="I1518" s="10">
        <v>0.70029997799999999</v>
      </c>
      <c r="J1518" s="10">
        <v>0</v>
      </c>
      <c r="K1518" s="10">
        <v>0.93199998100000003</v>
      </c>
      <c r="L1518" s="10">
        <v>6.8000004000000003E-2</v>
      </c>
      <c r="M1518" s="1" t="s">
        <v>3260</v>
      </c>
      <c r="N1518" s="1" t="s">
        <v>6116</v>
      </c>
      <c r="AM1518" s="10" t="e">
        <f>IF(F1518&lt;&gt;0,#REF!,0)</f>
        <v>#REF!</v>
      </c>
    </row>
    <row r="1519" spans="1:39" x14ac:dyDescent="0.25">
      <c r="A1519" s="1" t="s">
        <v>1587</v>
      </c>
      <c r="B1519" s="1">
        <v>7</v>
      </c>
      <c r="C1519" s="1">
        <v>94</v>
      </c>
      <c r="D1519" s="1" t="s">
        <v>6117</v>
      </c>
      <c r="E1519" s="1" t="s">
        <v>6118</v>
      </c>
      <c r="F1519" s="8">
        <v>5</v>
      </c>
      <c r="G1519" s="9">
        <v>5</v>
      </c>
      <c r="H1519" s="1" t="s">
        <v>3950</v>
      </c>
      <c r="I1519" s="10">
        <v>0.95130002499999999</v>
      </c>
      <c r="J1519" s="10">
        <v>5.6000002E-2</v>
      </c>
      <c r="K1519" s="10">
        <v>0.78500002599999996</v>
      </c>
      <c r="L1519" s="10">
        <v>0.15899999400000001</v>
      </c>
      <c r="M1519" s="1" t="s">
        <v>3260</v>
      </c>
      <c r="N1519" s="1" t="s">
        <v>6119</v>
      </c>
      <c r="AM1519" s="10" t="e">
        <f>IF(F1519&lt;&gt;0,#REF!,0)</f>
        <v>#REF!</v>
      </c>
    </row>
    <row r="1520" spans="1:39" x14ac:dyDescent="0.25">
      <c r="A1520" s="1" t="s">
        <v>1686</v>
      </c>
      <c r="B1520" s="1">
        <v>13</v>
      </c>
      <c r="C1520" s="1">
        <v>345</v>
      </c>
      <c r="D1520" s="1" t="s">
        <v>6120</v>
      </c>
      <c r="E1520" s="1" t="s">
        <v>6121</v>
      </c>
      <c r="F1520" s="8">
        <v>5</v>
      </c>
      <c r="G1520" s="9">
        <v>5</v>
      </c>
      <c r="H1520" s="1" t="s">
        <v>3254</v>
      </c>
      <c r="I1520" s="10">
        <v>0.42780000000000001</v>
      </c>
      <c r="J1520" s="10">
        <v>0</v>
      </c>
      <c r="K1520" s="10">
        <v>0.97000002900000004</v>
      </c>
      <c r="L1520" s="10">
        <v>2.9999998999999999E-2</v>
      </c>
      <c r="M1520" s="1" t="s">
        <v>3255</v>
      </c>
      <c r="N1520" s="1" t="s">
        <v>6122</v>
      </c>
      <c r="AM1520" s="10" t="e">
        <f>IF(F1520&lt;&gt;0,#REF!,0)</f>
        <v>#REF!</v>
      </c>
    </row>
    <row r="1521" spans="1:39" x14ac:dyDescent="0.25">
      <c r="A1521" s="1" t="s">
        <v>1686</v>
      </c>
      <c r="B1521" s="1">
        <v>9</v>
      </c>
      <c r="C1521" s="1">
        <v>204</v>
      </c>
      <c r="D1521" s="1" t="s">
        <v>6123</v>
      </c>
      <c r="E1521" s="1" t="s">
        <v>6124</v>
      </c>
      <c r="F1521" s="8">
        <v>5</v>
      </c>
      <c r="G1521" s="9">
        <v>5</v>
      </c>
      <c r="H1521" s="1" t="s">
        <v>3254</v>
      </c>
      <c r="I1521" s="10">
        <v>0.39469999099999997</v>
      </c>
      <c r="J1521" s="10">
        <v>0</v>
      </c>
      <c r="K1521" s="10">
        <v>0.96700000799999997</v>
      </c>
      <c r="L1521" s="10">
        <v>3.3000000000000002E-2</v>
      </c>
      <c r="M1521" s="1" t="s">
        <v>3255</v>
      </c>
      <c r="N1521" s="1" t="s">
        <v>6125</v>
      </c>
      <c r="AM1521" s="10" t="e">
        <f>IF(F1521&lt;&gt;0,#REF!,0)</f>
        <v>#REF!</v>
      </c>
    </row>
    <row r="1522" spans="1:39" x14ac:dyDescent="0.25">
      <c r="A1522" s="1" t="s">
        <v>1987</v>
      </c>
      <c r="B1522" s="1">
        <v>6</v>
      </c>
      <c r="C1522" s="1">
        <v>70</v>
      </c>
      <c r="D1522" s="1" t="s">
        <v>6126</v>
      </c>
      <c r="E1522" s="1" t="s">
        <v>6127</v>
      </c>
      <c r="F1522" s="8">
        <v>5</v>
      </c>
      <c r="G1522" s="9">
        <v>5</v>
      </c>
      <c r="H1522" s="1" t="s">
        <v>3254</v>
      </c>
      <c r="I1522" s="10">
        <v>0.79710000800000003</v>
      </c>
      <c r="J1522" s="10">
        <v>1.7999998999999999E-2</v>
      </c>
      <c r="K1522" s="10">
        <v>0.896000028</v>
      </c>
      <c r="L1522" s="10">
        <v>8.6000003000000005E-2</v>
      </c>
      <c r="M1522" s="1" t="s">
        <v>3260</v>
      </c>
      <c r="N1522" s="1" t="s">
        <v>6128</v>
      </c>
      <c r="AM1522" s="10" t="e">
        <f>IF(F1522&lt;&gt;0,#REF!,0)</f>
        <v>#REF!</v>
      </c>
    </row>
    <row r="1523" spans="1:39" x14ac:dyDescent="0.25">
      <c r="A1523" s="1" t="s">
        <v>2126</v>
      </c>
      <c r="B1523" s="1">
        <v>17</v>
      </c>
      <c r="C1523" s="1">
        <v>520</v>
      </c>
      <c r="D1523" s="1" t="s">
        <v>2131</v>
      </c>
      <c r="E1523" s="1" t="s">
        <v>2132</v>
      </c>
      <c r="F1523" s="8">
        <v>5</v>
      </c>
      <c r="G1523" s="9">
        <v>5</v>
      </c>
      <c r="H1523" s="1" t="s">
        <v>3254</v>
      </c>
      <c r="I1523" s="10">
        <v>0.801999986</v>
      </c>
      <c r="J1523" s="10">
        <v>3.9000000999999999E-2</v>
      </c>
      <c r="K1523" s="10">
        <v>0.86900001800000004</v>
      </c>
      <c r="L1523" s="10">
        <v>9.1999999999999998E-2</v>
      </c>
      <c r="M1523" s="1" t="s">
        <v>3255</v>
      </c>
      <c r="N1523" s="1" t="s">
        <v>6129</v>
      </c>
      <c r="AM1523" s="10" t="e">
        <f>IF(F1523&lt;&gt;0,#REF!,0)</f>
        <v>#REF!</v>
      </c>
    </row>
    <row r="1524" spans="1:39" x14ac:dyDescent="0.25">
      <c r="A1524" s="1" t="s">
        <v>2192</v>
      </c>
      <c r="B1524" s="1">
        <v>8</v>
      </c>
      <c r="C1524" s="1">
        <v>103</v>
      </c>
      <c r="D1524" s="1" t="s">
        <v>6130</v>
      </c>
      <c r="E1524" s="1" t="s">
        <v>6131</v>
      </c>
      <c r="F1524" s="8">
        <v>5</v>
      </c>
      <c r="G1524" s="9">
        <v>5</v>
      </c>
      <c r="H1524" s="1" t="s">
        <v>3254</v>
      </c>
      <c r="I1524" s="10">
        <v>0.83450001500000004</v>
      </c>
      <c r="J1524" s="10">
        <v>0</v>
      </c>
      <c r="K1524" s="10">
        <v>0.922999978</v>
      </c>
      <c r="L1524" s="10">
        <v>7.6999999999999999E-2</v>
      </c>
      <c r="M1524" s="1" t="s">
        <v>3304</v>
      </c>
      <c r="N1524" s="1" t="s">
        <v>6132</v>
      </c>
      <c r="AM1524" s="10" t="e">
        <f>IF(F1524&lt;&gt;0,#REF!,0)</f>
        <v>#REF!</v>
      </c>
    </row>
    <row r="1525" spans="1:39" x14ac:dyDescent="0.25">
      <c r="A1525" s="11" t="s">
        <v>2192</v>
      </c>
      <c r="B1525" s="11">
        <v>2</v>
      </c>
      <c r="C1525" s="11">
        <v>7</v>
      </c>
      <c r="D1525" s="11" t="s">
        <v>2337</v>
      </c>
      <c r="E1525" s="11" t="s">
        <v>2338</v>
      </c>
      <c r="F1525" s="12">
        <v>5</v>
      </c>
      <c r="G1525" s="12">
        <v>5</v>
      </c>
      <c r="H1525" s="11" t="s">
        <v>3254</v>
      </c>
      <c r="I1525" s="13">
        <v>0.91930002</v>
      </c>
      <c r="J1525" s="13">
        <v>0</v>
      </c>
      <c r="K1525" s="13">
        <v>0.83700001199999996</v>
      </c>
      <c r="L1525" s="13">
        <v>0.163000003</v>
      </c>
      <c r="M1525" s="11" t="s">
        <v>3255</v>
      </c>
      <c r="N1525" s="11" t="s">
        <v>6133</v>
      </c>
      <c r="AM1525" s="10" t="e">
        <f>IF(F1525&lt;&gt;0,#REF!,0)</f>
        <v>#REF!</v>
      </c>
    </row>
    <row r="1526" spans="1:39" x14ac:dyDescent="0.25">
      <c r="A1526" s="1" t="s">
        <v>2380</v>
      </c>
      <c r="B1526" s="1">
        <v>6</v>
      </c>
      <c r="C1526" s="1">
        <v>79</v>
      </c>
      <c r="D1526" s="1" t="s">
        <v>6134</v>
      </c>
      <c r="E1526" s="1" t="s">
        <v>6135</v>
      </c>
      <c r="F1526" s="8">
        <v>5</v>
      </c>
      <c r="G1526" s="9">
        <v>5</v>
      </c>
      <c r="H1526" s="1" t="s">
        <v>3950</v>
      </c>
      <c r="I1526" s="10">
        <v>0.68159997500000002</v>
      </c>
      <c r="J1526" s="10">
        <v>1.4E-2</v>
      </c>
      <c r="K1526" s="10">
        <v>0.91900002999999997</v>
      </c>
      <c r="L1526" s="10">
        <v>6.6000000000000003E-2</v>
      </c>
      <c r="M1526" s="1" t="s">
        <v>3255</v>
      </c>
      <c r="N1526" s="1" t="s">
        <v>6136</v>
      </c>
      <c r="AM1526" s="10" t="e">
        <f>IF(F1526&lt;&gt;0,#REF!,0)</f>
        <v>#REF!</v>
      </c>
    </row>
    <row r="1527" spans="1:39" x14ac:dyDescent="0.25">
      <c r="A1527" s="1" t="s">
        <v>2380</v>
      </c>
      <c r="B1527" s="1">
        <v>8</v>
      </c>
      <c r="C1527" s="1">
        <v>130</v>
      </c>
      <c r="D1527" s="1" t="s">
        <v>6137</v>
      </c>
      <c r="E1527" s="1" t="s">
        <v>6138</v>
      </c>
      <c r="F1527" s="8">
        <v>5</v>
      </c>
      <c r="G1527" s="9">
        <v>5</v>
      </c>
      <c r="H1527" s="1" t="s">
        <v>3254</v>
      </c>
      <c r="I1527" s="10">
        <v>0.89929997900000003</v>
      </c>
      <c r="J1527" s="10">
        <v>0.02</v>
      </c>
      <c r="K1527" s="10">
        <v>0.84799999000000004</v>
      </c>
      <c r="L1527" s="10">
        <v>0.13199999900000001</v>
      </c>
      <c r="M1527" s="1" t="s">
        <v>3260</v>
      </c>
      <c r="N1527" s="1" t="s">
        <v>6139</v>
      </c>
      <c r="AM1527" s="10" t="e">
        <f>IF(F1527&lt;&gt;0,#REF!,0)</f>
        <v>#REF!</v>
      </c>
    </row>
    <row r="1528" spans="1:39" x14ac:dyDescent="0.25">
      <c r="A1528" s="1" t="s">
        <v>2460</v>
      </c>
      <c r="B1528" s="1">
        <v>36</v>
      </c>
      <c r="C1528" s="1">
        <v>1005</v>
      </c>
      <c r="D1528" s="1" t="s">
        <v>6140</v>
      </c>
      <c r="E1528" s="1" t="s">
        <v>6141</v>
      </c>
      <c r="F1528" s="8">
        <v>5</v>
      </c>
      <c r="G1528" s="9">
        <v>5</v>
      </c>
      <c r="H1528" s="1" t="s">
        <v>3254</v>
      </c>
      <c r="I1528" s="10">
        <v>0</v>
      </c>
      <c r="J1528" s="10">
        <v>3.6999999999999998E-2</v>
      </c>
      <c r="K1528" s="10">
        <v>0.93800002299999996</v>
      </c>
      <c r="L1528" s="10">
        <v>2.5000000000000001E-2</v>
      </c>
      <c r="M1528" s="1" t="s">
        <v>3255</v>
      </c>
      <c r="N1528" s="1" t="s">
        <v>6142</v>
      </c>
      <c r="AM1528" s="10" t="e">
        <f>IF(F1528&lt;&gt;0,#REF!,0)</f>
        <v>#REF!</v>
      </c>
    </row>
    <row r="1529" spans="1:39" x14ac:dyDescent="0.25">
      <c r="A1529" s="1" t="s">
        <v>2460</v>
      </c>
      <c r="B1529" s="1">
        <v>36</v>
      </c>
      <c r="C1529" s="1">
        <v>1012</v>
      </c>
      <c r="D1529" s="1" t="s">
        <v>6143</v>
      </c>
      <c r="E1529" s="1" t="s">
        <v>6144</v>
      </c>
      <c r="F1529" s="8">
        <v>5</v>
      </c>
      <c r="G1529" s="9">
        <v>5</v>
      </c>
      <c r="H1529" s="1" t="s">
        <v>3254</v>
      </c>
      <c r="I1529" s="10">
        <v>0.52670002000000005</v>
      </c>
      <c r="J1529" s="10">
        <v>0</v>
      </c>
      <c r="K1529" s="10">
        <v>0.92599999899999996</v>
      </c>
      <c r="L1529" s="10">
        <v>7.4000000999999996E-2</v>
      </c>
      <c r="M1529" s="1" t="s">
        <v>3255</v>
      </c>
      <c r="N1529" s="1" t="s">
        <v>6145</v>
      </c>
      <c r="AM1529" s="10" t="e">
        <f>IF(F1529&lt;&gt;0,#REF!,0)</f>
        <v>#REF!</v>
      </c>
    </row>
    <row r="1530" spans="1:39" x14ac:dyDescent="0.25">
      <c r="A1530" s="1" t="s">
        <v>2460</v>
      </c>
      <c r="B1530" s="1">
        <v>37</v>
      </c>
      <c r="C1530" s="1">
        <v>1022</v>
      </c>
      <c r="D1530" s="1" t="s">
        <v>6146</v>
      </c>
      <c r="E1530" s="1" t="s">
        <v>6147</v>
      </c>
      <c r="F1530" s="8">
        <v>5</v>
      </c>
      <c r="G1530" s="9">
        <v>5</v>
      </c>
      <c r="H1530" s="1" t="s">
        <v>3254</v>
      </c>
      <c r="I1530" s="10">
        <v>0.91180002699999996</v>
      </c>
      <c r="J1530" s="10">
        <v>3.6999999999999998E-2</v>
      </c>
      <c r="K1530" s="10">
        <v>0.81999999300000004</v>
      </c>
      <c r="L1530" s="10">
        <v>0.14300000700000001</v>
      </c>
      <c r="M1530" s="1" t="s">
        <v>3260</v>
      </c>
      <c r="N1530" s="1" t="s">
        <v>6148</v>
      </c>
      <c r="AM1530" s="10" t="e">
        <f>IF(F1530&lt;&gt;0,#REF!,0)</f>
        <v>#REF!</v>
      </c>
    </row>
    <row r="1531" spans="1:39" x14ac:dyDescent="0.25">
      <c r="A1531" s="1" t="s">
        <v>2809</v>
      </c>
      <c r="B1531" s="1">
        <v>9</v>
      </c>
      <c r="C1531" s="1">
        <v>189</v>
      </c>
      <c r="D1531" s="1" t="s">
        <v>6149</v>
      </c>
      <c r="E1531" s="1" t="s">
        <v>6150</v>
      </c>
      <c r="F1531" s="8">
        <v>5</v>
      </c>
      <c r="G1531" s="9">
        <v>5</v>
      </c>
      <c r="H1531" s="1" t="s">
        <v>3254</v>
      </c>
      <c r="I1531" s="10">
        <v>-0.94679999400000003</v>
      </c>
      <c r="J1531" s="10">
        <v>0.13500000500000001</v>
      </c>
      <c r="K1531" s="10">
        <v>0.81400001</v>
      </c>
      <c r="L1531" s="10">
        <v>5.0999998999999997E-2</v>
      </c>
      <c r="M1531" s="1" t="s">
        <v>3255</v>
      </c>
      <c r="N1531" s="1" t="s">
        <v>6151</v>
      </c>
      <c r="AM1531" s="10" t="e">
        <f>IF(F1531&lt;&gt;0,#REF!,0)</f>
        <v>#REF!</v>
      </c>
    </row>
    <row r="1532" spans="1:39" x14ac:dyDescent="0.25">
      <c r="A1532" s="1" t="s">
        <v>2825</v>
      </c>
      <c r="B1532" s="1">
        <v>8</v>
      </c>
      <c r="C1532" s="1">
        <v>148</v>
      </c>
      <c r="D1532" s="1" t="s">
        <v>6152</v>
      </c>
      <c r="E1532" s="1" t="s">
        <v>6153</v>
      </c>
      <c r="F1532" s="8">
        <v>5</v>
      </c>
      <c r="G1532" s="9">
        <v>5</v>
      </c>
      <c r="H1532" s="1" t="s">
        <v>3254</v>
      </c>
      <c r="I1532" s="10">
        <v>0.71249997600000003</v>
      </c>
      <c r="J1532" s="10">
        <v>0</v>
      </c>
      <c r="K1532" s="10">
        <v>0.920000017</v>
      </c>
      <c r="L1532" s="10">
        <v>7.9999998000000003E-2</v>
      </c>
      <c r="M1532" s="1" t="s">
        <v>3255</v>
      </c>
      <c r="N1532" s="1" t="s">
        <v>6154</v>
      </c>
      <c r="AM1532" s="10" t="e">
        <f>IF(F1532&lt;&gt;0,#REF!,0)</f>
        <v>#REF!</v>
      </c>
    </row>
    <row r="1533" spans="1:39" x14ac:dyDescent="0.25">
      <c r="A1533" s="1" t="s">
        <v>2957</v>
      </c>
      <c r="B1533" s="1">
        <v>8</v>
      </c>
      <c r="C1533" s="1">
        <v>141</v>
      </c>
      <c r="D1533" s="1" t="s">
        <v>6155</v>
      </c>
      <c r="E1533" s="1" t="s">
        <v>6156</v>
      </c>
      <c r="F1533" s="8">
        <v>5</v>
      </c>
      <c r="G1533" s="9">
        <v>5</v>
      </c>
      <c r="H1533" s="1" t="s">
        <v>3254</v>
      </c>
      <c r="I1533" s="10">
        <v>0.79640001100000002</v>
      </c>
      <c r="J1533" s="10">
        <v>0</v>
      </c>
      <c r="K1533" s="10">
        <v>0.924000025</v>
      </c>
      <c r="L1533" s="10">
        <v>7.5999997999999999E-2</v>
      </c>
      <c r="M1533" s="1" t="s">
        <v>3304</v>
      </c>
      <c r="N1533" s="1" t="s">
        <v>6157</v>
      </c>
      <c r="AM1533" s="10" t="e">
        <f>IF(F1533&lt;&gt;0,#REF!,0)</f>
        <v>#REF!</v>
      </c>
    </row>
    <row r="1534" spans="1:39" x14ac:dyDescent="0.25">
      <c r="A1534" s="1" t="s">
        <v>2997</v>
      </c>
      <c r="B1534" s="1">
        <v>5</v>
      </c>
      <c r="C1534" s="1">
        <v>86</v>
      </c>
      <c r="D1534" s="1" t="s">
        <v>6158</v>
      </c>
      <c r="E1534" s="1" t="s">
        <v>6159</v>
      </c>
      <c r="F1534" s="8">
        <v>5</v>
      </c>
      <c r="G1534" s="9">
        <v>5</v>
      </c>
      <c r="H1534" s="1" t="s">
        <v>3950</v>
      </c>
      <c r="I1534" s="10">
        <v>0.89300000700000004</v>
      </c>
      <c r="J1534" s="10">
        <v>0</v>
      </c>
      <c r="K1534" s="10">
        <v>0.90799999200000003</v>
      </c>
      <c r="L1534" s="10">
        <v>9.1999999999999998E-2</v>
      </c>
      <c r="M1534" s="1" t="s">
        <v>3260</v>
      </c>
      <c r="N1534" s="1" t="s">
        <v>6160</v>
      </c>
      <c r="AM1534" s="10" t="e">
        <f>IF(F1534&lt;&gt;0,#REF!,0)</f>
        <v>#REF!</v>
      </c>
    </row>
    <row r="1535" spans="1:39" x14ac:dyDescent="0.25">
      <c r="A1535" s="1" t="s">
        <v>3213</v>
      </c>
      <c r="B1535" s="1">
        <v>8</v>
      </c>
      <c r="C1535" s="1">
        <v>177</v>
      </c>
      <c r="D1535" s="1" t="s">
        <v>6161</v>
      </c>
      <c r="E1535" s="1" t="s">
        <v>6162</v>
      </c>
      <c r="F1535" s="8">
        <v>5</v>
      </c>
      <c r="G1535" s="9">
        <v>5</v>
      </c>
      <c r="H1535" s="1" t="s">
        <v>3950</v>
      </c>
      <c r="I1535" s="10">
        <v>0.96780002099999995</v>
      </c>
      <c r="J1535" s="10">
        <v>1.2999999999999999E-2</v>
      </c>
      <c r="K1535" s="10">
        <v>0.78799998800000004</v>
      </c>
      <c r="L1535" s="10">
        <v>0.19900000100000001</v>
      </c>
      <c r="M1535" s="1" t="s">
        <v>3260</v>
      </c>
      <c r="N1535" s="1" t="s">
        <v>6163</v>
      </c>
      <c r="AM1535" s="10" t="e">
        <f>IF(F1535&lt;&gt;0,#REF!,0)</f>
        <v>#REF!</v>
      </c>
    </row>
    <row r="1536" spans="1:39" x14ac:dyDescent="0.25">
      <c r="A1536" s="1" t="s">
        <v>329</v>
      </c>
      <c r="B1536" s="1">
        <v>8</v>
      </c>
      <c r="C1536" s="1">
        <v>214</v>
      </c>
      <c r="D1536" s="1" t="s">
        <v>484</v>
      </c>
      <c r="E1536" s="1" t="s">
        <v>485</v>
      </c>
      <c r="F1536" s="8">
        <v>6</v>
      </c>
      <c r="G1536" s="9">
        <v>6</v>
      </c>
      <c r="H1536" s="1" t="s">
        <v>3254</v>
      </c>
      <c r="I1536" s="10">
        <v>0.77609998000000002</v>
      </c>
      <c r="J1536" s="10">
        <v>0</v>
      </c>
      <c r="K1536" s="10">
        <v>0.939999998</v>
      </c>
      <c r="L1536" s="10">
        <v>5.9999998999999998E-2</v>
      </c>
      <c r="M1536" s="1" t="s">
        <v>3255</v>
      </c>
      <c r="N1536" s="1" t="s">
        <v>6164</v>
      </c>
      <c r="AM1536" s="10" t="e">
        <f>IF(F1536&lt;&gt;0,#REF!,0)</f>
        <v>#REF!</v>
      </c>
    </row>
    <row r="1537" spans="1:39" x14ac:dyDescent="0.25">
      <c r="A1537" s="1" t="s">
        <v>609</v>
      </c>
      <c r="B1537" s="1">
        <v>16</v>
      </c>
      <c r="C1537" s="1">
        <v>593</v>
      </c>
      <c r="D1537" s="1" t="s">
        <v>6165</v>
      </c>
      <c r="E1537" s="1" t="s">
        <v>6166</v>
      </c>
      <c r="F1537" s="8">
        <v>6</v>
      </c>
      <c r="G1537" s="9">
        <v>6</v>
      </c>
      <c r="H1537" s="1" t="s">
        <v>3254</v>
      </c>
      <c r="I1537" s="10">
        <v>-0.177900001</v>
      </c>
      <c r="J1537" s="10">
        <v>0.127000004</v>
      </c>
      <c r="K1537" s="10">
        <v>0.75099998700000004</v>
      </c>
      <c r="L1537" s="10">
        <v>0.122000001</v>
      </c>
      <c r="M1537" s="1" t="s">
        <v>3260</v>
      </c>
      <c r="N1537" s="1" t="s">
        <v>6167</v>
      </c>
      <c r="AM1537" s="10" t="e">
        <f>IF(F1537&lt;&gt;0,#REF!,0)</f>
        <v>#REF!</v>
      </c>
    </row>
    <row r="1538" spans="1:39" x14ac:dyDescent="0.25">
      <c r="A1538" s="1" t="s">
        <v>688</v>
      </c>
      <c r="B1538" s="1">
        <v>7</v>
      </c>
      <c r="C1538" s="1">
        <v>142</v>
      </c>
      <c r="D1538" s="1" t="s">
        <v>6168</v>
      </c>
      <c r="E1538" s="1" t="s">
        <v>6169</v>
      </c>
      <c r="F1538" s="8">
        <v>6</v>
      </c>
      <c r="G1538" s="9">
        <v>1</v>
      </c>
      <c r="H1538" s="1" t="s">
        <v>3254</v>
      </c>
      <c r="I1538" s="10">
        <v>0.55680000799999996</v>
      </c>
      <c r="J1538" s="10">
        <v>3.9999999000000001E-2</v>
      </c>
      <c r="K1538" s="10">
        <v>0.87699997399999996</v>
      </c>
      <c r="L1538" s="10">
        <v>8.2999997000000006E-2</v>
      </c>
      <c r="M1538" s="1" t="s">
        <v>3260</v>
      </c>
      <c r="N1538" s="1" t="s">
        <v>6170</v>
      </c>
      <c r="AM1538" s="10" t="e">
        <f>IF(F1538&lt;&gt;0,#REF!,0)</f>
        <v>#REF!</v>
      </c>
    </row>
    <row r="1539" spans="1:39" x14ac:dyDescent="0.25">
      <c r="A1539" s="1" t="s">
        <v>986</v>
      </c>
      <c r="B1539" s="1">
        <v>1</v>
      </c>
      <c r="C1539" s="1">
        <v>19</v>
      </c>
      <c r="D1539" s="1" t="s">
        <v>987</v>
      </c>
      <c r="E1539" s="1" t="s">
        <v>988</v>
      </c>
      <c r="F1539" s="8">
        <v>6</v>
      </c>
      <c r="G1539" s="9">
        <v>1</v>
      </c>
      <c r="H1539" s="1" t="s">
        <v>3254</v>
      </c>
      <c r="I1539" s="10">
        <v>0.44040000400000001</v>
      </c>
      <c r="J1539" s="10">
        <v>0</v>
      </c>
      <c r="K1539" s="10">
        <v>0.95300000900000004</v>
      </c>
      <c r="L1539" s="10">
        <v>4.6999998000000001E-2</v>
      </c>
      <c r="M1539" s="1" t="s">
        <v>3255</v>
      </c>
      <c r="N1539" s="1" t="s">
        <v>6171</v>
      </c>
      <c r="AM1539" s="10" t="e">
        <f>IF(F1539&lt;&gt;0,#REF!,0)</f>
        <v>#REF!</v>
      </c>
    </row>
    <row r="1540" spans="1:39" x14ac:dyDescent="0.25">
      <c r="A1540" s="1" t="s">
        <v>1001</v>
      </c>
      <c r="B1540" s="1">
        <v>1</v>
      </c>
      <c r="C1540" s="1">
        <v>41</v>
      </c>
      <c r="D1540" s="1" t="s">
        <v>6172</v>
      </c>
      <c r="E1540" s="1" t="s">
        <v>6173</v>
      </c>
      <c r="F1540" s="8">
        <v>6</v>
      </c>
      <c r="G1540" s="9">
        <v>6</v>
      </c>
      <c r="H1540" s="1" t="s">
        <v>3254</v>
      </c>
      <c r="I1540" s="10">
        <v>0.77829998700000003</v>
      </c>
      <c r="J1540" s="10">
        <v>1.6000001E-2</v>
      </c>
      <c r="K1540" s="10">
        <v>0.88599997799999997</v>
      </c>
      <c r="L1540" s="10">
        <v>9.7999997000000005E-2</v>
      </c>
      <c r="M1540" s="1" t="s">
        <v>3260</v>
      </c>
      <c r="N1540" s="1" t="s">
        <v>6174</v>
      </c>
      <c r="AM1540" s="10" t="e">
        <f>IF(F1540&lt;&gt;0,#REF!,0)</f>
        <v>#REF!</v>
      </c>
    </row>
    <row r="1541" spans="1:39" x14ac:dyDescent="0.25">
      <c r="A1541" s="1" t="s">
        <v>1096</v>
      </c>
      <c r="B1541" s="1">
        <v>8</v>
      </c>
      <c r="C1541" s="1">
        <v>178</v>
      </c>
      <c r="D1541" s="1" t="s">
        <v>6175</v>
      </c>
      <c r="E1541" s="1" t="s">
        <v>6176</v>
      </c>
      <c r="F1541" s="8">
        <v>6</v>
      </c>
      <c r="G1541" s="9">
        <v>6</v>
      </c>
      <c r="H1541" s="1" t="s">
        <v>3254</v>
      </c>
      <c r="I1541" s="10">
        <v>5.1600001999999999E-2</v>
      </c>
      <c r="J1541" s="10">
        <v>3.7999999E-2</v>
      </c>
      <c r="K1541" s="10">
        <v>0.92199999099999996</v>
      </c>
      <c r="L1541" s="10">
        <v>3.9999999000000001E-2</v>
      </c>
      <c r="M1541" s="1" t="s">
        <v>3255</v>
      </c>
      <c r="N1541" s="1" t="s">
        <v>6177</v>
      </c>
      <c r="AM1541" s="10" t="e">
        <f>IF(F1541&lt;&gt;0,#REF!,0)</f>
        <v>#REF!</v>
      </c>
    </row>
    <row r="1542" spans="1:39" x14ac:dyDescent="0.25">
      <c r="A1542" s="1" t="s">
        <v>1180</v>
      </c>
      <c r="B1542" s="1">
        <v>9</v>
      </c>
      <c r="C1542" s="1">
        <v>179</v>
      </c>
      <c r="D1542" s="1" t="s">
        <v>1187</v>
      </c>
      <c r="E1542" s="1" t="s">
        <v>1188</v>
      </c>
      <c r="F1542" s="8">
        <v>6</v>
      </c>
      <c r="G1542" s="9">
        <v>6</v>
      </c>
      <c r="H1542" s="1" t="s">
        <v>3254</v>
      </c>
      <c r="I1542" s="10">
        <v>-0.76499998599999997</v>
      </c>
      <c r="J1542" s="10">
        <v>0.108000003</v>
      </c>
      <c r="K1542" s="10">
        <v>0.89200002</v>
      </c>
      <c r="L1542" s="10">
        <v>0</v>
      </c>
      <c r="M1542" s="1" t="s">
        <v>3255</v>
      </c>
      <c r="N1542" s="1" t="s">
        <v>6178</v>
      </c>
      <c r="AM1542" s="10" t="e">
        <f>IF(F1542&lt;&gt;0,#REF!,0)</f>
        <v>#REF!</v>
      </c>
    </row>
    <row r="1543" spans="1:39" x14ac:dyDescent="0.25">
      <c r="A1543" s="1" t="s">
        <v>1180</v>
      </c>
      <c r="B1543" s="1">
        <v>5</v>
      </c>
      <c r="C1543" s="1">
        <v>51</v>
      </c>
      <c r="D1543" s="1" t="s">
        <v>1215</v>
      </c>
      <c r="E1543" s="1" t="s">
        <v>1216</v>
      </c>
      <c r="F1543" s="8">
        <v>6</v>
      </c>
      <c r="G1543" s="9">
        <v>6</v>
      </c>
      <c r="H1543" s="1" t="s">
        <v>3254</v>
      </c>
      <c r="I1543" s="10">
        <v>0.89340001300000005</v>
      </c>
      <c r="J1543" s="10">
        <v>0</v>
      </c>
      <c r="K1543" s="10">
        <v>0.84100002100000004</v>
      </c>
      <c r="L1543" s="10">
        <v>0.15899999400000001</v>
      </c>
      <c r="M1543" s="1" t="s">
        <v>3260</v>
      </c>
      <c r="N1543" s="1" t="s">
        <v>6179</v>
      </c>
      <c r="AM1543" s="10" t="e">
        <f>IF(F1543&lt;&gt;0,#REF!,0)</f>
        <v>#REF!</v>
      </c>
    </row>
    <row r="1544" spans="1:39" x14ac:dyDescent="0.25">
      <c r="A1544" s="1" t="s">
        <v>1272</v>
      </c>
      <c r="B1544" s="1">
        <v>19</v>
      </c>
      <c r="C1544" s="1">
        <v>492</v>
      </c>
      <c r="D1544" s="1" t="s">
        <v>1285</v>
      </c>
      <c r="E1544" s="1" t="s">
        <v>1286</v>
      </c>
      <c r="F1544" s="8">
        <v>6</v>
      </c>
      <c r="G1544" s="9">
        <v>6</v>
      </c>
      <c r="H1544" s="1" t="s">
        <v>3254</v>
      </c>
      <c r="I1544" s="10">
        <v>0.94029998800000003</v>
      </c>
      <c r="J1544" s="10">
        <v>1.2E-2</v>
      </c>
      <c r="K1544" s="10">
        <v>0.86799997100000004</v>
      </c>
      <c r="L1544" s="10">
        <v>0.119999997</v>
      </c>
      <c r="M1544" s="1" t="s">
        <v>3304</v>
      </c>
      <c r="N1544" s="1" t="s">
        <v>6180</v>
      </c>
      <c r="AM1544" s="10" t="e">
        <f>IF(F1544&lt;&gt;0,#REF!,0)</f>
        <v>#REF!</v>
      </c>
    </row>
    <row r="1545" spans="1:39" x14ac:dyDescent="0.25">
      <c r="A1545" s="1" t="s">
        <v>1293</v>
      </c>
      <c r="B1545" s="1">
        <v>1</v>
      </c>
      <c r="C1545" s="1">
        <v>33</v>
      </c>
      <c r="D1545" s="1" t="s">
        <v>1300</v>
      </c>
      <c r="E1545" s="1" t="s">
        <v>1301</v>
      </c>
      <c r="F1545" s="8">
        <v>6</v>
      </c>
      <c r="G1545" s="9">
        <v>6</v>
      </c>
      <c r="H1545" s="1" t="s">
        <v>3254</v>
      </c>
      <c r="I1545" s="10">
        <v>0.87480002599999995</v>
      </c>
      <c r="J1545" s="10">
        <v>2.5000000000000001E-2</v>
      </c>
      <c r="K1545" s="10">
        <v>0.797999978</v>
      </c>
      <c r="L1545" s="10">
        <v>0.17800000299999999</v>
      </c>
      <c r="M1545" s="1" t="s">
        <v>3255</v>
      </c>
      <c r="N1545" s="1" t="s">
        <v>6181</v>
      </c>
      <c r="AM1545" s="10" t="e">
        <f>IF(F1545&lt;&gt;0,#REF!,0)</f>
        <v>#REF!</v>
      </c>
    </row>
    <row r="1546" spans="1:39" x14ac:dyDescent="0.25">
      <c r="A1546" s="1" t="s">
        <v>1293</v>
      </c>
      <c r="B1546" s="1">
        <v>1</v>
      </c>
      <c r="C1546" s="1">
        <v>47</v>
      </c>
      <c r="D1546" s="1" t="s">
        <v>6182</v>
      </c>
      <c r="E1546" s="1" t="s">
        <v>6183</v>
      </c>
      <c r="F1546" s="8">
        <v>6</v>
      </c>
      <c r="G1546" s="9">
        <v>6</v>
      </c>
      <c r="H1546" s="1" t="s">
        <v>3254</v>
      </c>
      <c r="I1546" s="10">
        <v>-0.102700002</v>
      </c>
      <c r="J1546" s="10">
        <v>2.4E-2</v>
      </c>
      <c r="K1546" s="10">
        <v>0.976000011</v>
      </c>
      <c r="L1546" s="10">
        <v>0</v>
      </c>
      <c r="M1546" s="1" t="s">
        <v>3255</v>
      </c>
      <c r="N1546" s="1" t="s">
        <v>6184</v>
      </c>
      <c r="AM1546" s="10" t="e">
        <f>IF(F1546&lt;&gt;0,#REF!,0)</f>
        <v>#REF!</v>
      </c>
    </row>
    <row r="1547" spans="1:39" x14ac:dyDescent="0.25">
      <c r="A1547" s="1" t="s">
        <v>2380</v>
      </c>
      <c r="B1547" s="1">
        <v>13</v>
      </c>
      <c r="C1547" s="1">
        <v>287</v>
      </c>
      <c r="D1547" s="1" t="s">
        <v>2383</v>
      </c>
      <c r="E1547" s="1" t="s">
        <v>2384</v>
      </c>
      <c r="F1547" s="8">
        <v>6</v>
      </c>
      <c r="G1547" s="9">
        <v>6</v>
      </c>
      <c r="H1547" s="1" t="s">
        <v>3254</v>
      </c>
      <c r="I1547" s="10">
        <v>0.958999991</v>
      </c>
      <c r="J1547" s="10">
        <v>4.1999999000000003E-2</v>
      </c>
      <c r="K1547" s="10">
        <v>0.75999998999999996</v>
      </c>
      <c r="L1547" s="10">
        <v>0.19799999900000001</v>
      </c>
      <c r="M1547" s="1" t="s">
        <v>3255</v>
      </c>
      <c r="N1547" s="1" t="s">
        <v>6185</v>
      </c>
      <c r="AM1547" s="10" t="e">
        <f>IF(F1547&lt;&gt;0,#REF!,0)</f>
        <v>#REF!</v>
      </c>
    </row>
    <row r="1548" spans="1:39" x14ac:dyDescent="0.25">
      <c r="A1548" s="1" t="s">
        <v>2380</v>
      </c>
      <c r="B1548" s="1">
        <v>6</v>
      </c>
      <c r="C1548" s="1">
        <v>81</v>
      </c>
      <c r="D1548" s="1" t="s">
        <v>6186</v>
      </c>
      <c r="E1548" s="1" t="s">
        <v>6187</v>
      </c>
      <c r="F1548" s="8">
        <v>6</v>
      </c>
      <c r="G1548" s="9">
        <v>6</v>
      </c>
      <c r="H1548" s="1" t="s">
        <v>3254</v>
      </c>
      <c r="I1548" s="10">
        <v>0.85549998299999996</v>
      </c>
      <c r="J1548" s="10">
        <v>1.4999999999999999E-2</v>
      </c>
      <c r="K1548" s="10">
        <v>0.88999998599999997</v>
      </c>
      <c r="L1548" s="10">
        <v>9.3999997000000002E-2</v>
      </c>
      <c r="M1548" s="1" t="s">
        <v>3255</v>
      </c>
      <c r="N1548" s="1" t="s">
        <v>6188</v>
      </c>
      <c r="AM1548" s="10" t="e">
        <f>IF(F1548&lt;&gt;0,#REF!,0)</f>
        <v>#REF!</v>
      </c>
    </row>
    <row r="1549" spans="1:39" x14ac:dyDescent="0.25">
      <c r="A1549" s="1" t="s">
        <v>2638</v>
      </c>
      <c r="B1549" s="1">
        <v>5</v>
      </c>
      <c r="C1549" s="1">
        <v>43</v>
      </c>
      <c r="D1549" s="1" t="s">
        <v>6189</v>
      </c>
      <c r="E1549" s="1" t="s">
        <v>6190</v>
      </c>
      <c r="F1549" s="8">
        <v>6</v>
      </c>
      <c r="G1549" s="9">
        <v>6</v>
      </c>
      <c r="H1549" s="1" t="s">
        <v>3254</v>
      </c>
      <c r="I1549" s="10">
        <v>0.66329997799999996</v>
      </c>
      <c r="J1549" s="10">
        <v>0</v>
      </c>
      <c r="K1549" s="10">
        <v>0.94700002699999997</v>
      </c>
      <c r="L1549" s="10">
        <v>5.2999998999999999E-2</v>
      </c>
      <c r="M1549" s="1" t="s">
        <v>3255</v>
      </c>
      <c r="N1549" s="1" t="s">
        <v>6191</v>
      </c>
      <c r="AM1549" s="10" t="e">
        <f>IF(F1549&lt;&gt;0,#REF!,0)</f>
        <v>#REF!</v>
      </c>
    </row>
    <row r="1550" spans="1:39" x14ac:dyDescent="0.25">
      <c r="A1550" s="1" t="s">
        <v>2825</v>
      </c>
      <c r="B1550" s="1">
        <v>7</v>
      </c>
      <c r="C1550" s="1">
        <v>123</v>
      </c>
      <c r="D1550" s="1" t="s">
        <v>6192</v>
      </c>
      <c r="E1550" s="1" t="s">
        <v>6193</v>
      </c>
      <c r="F1550" s="8">
        <v>6</v>
      </c>
      <c r="G1550" s="9">
        <v>6</v>
      </c>
      <c r="H1550" s="1" t="s">
        <v>3254</v>
      </c>
      <c r="I1550" s="10">
        <v>0.72409999400000002</v>
      </c>
      <c r="J1550" s="10">
        <v>0</v>
      </c>
      <c r="K1550" s="10">
        <v>0.92599999899999996</v>
      </c>
      <c r="L1550" s="10">
        <v>7.4000000999999996E-2</v>
      </c>
      <c r="M1550" s="1" t="s">
        <v>3255</v>
      </c>
      <c r="N1550" s="1" t="s">
        <v>6194</v>
      </c>
      <c r="AM1550" s="10" t="e">
        <f>IF(F1550&lt;&gt;0,#REF!,0)</f>
        <v>#REF!</v>
      </c>
    </row>
    <row r="1551" spans="1:39" x14ac:dyDescent="0.25">
      <c r="A1551" s="1" t="s">
        <v>2825</v>
      </c>
      <c r="B1551" s="1">
        <v>17</v>
      </c>
      <c r="C1551" s="1">
        <v>423</v>
      </c>
      <c r="D1551" s="1" t="s">
        <v>6195</v>
      </c>
      <c r="E1551" s="1" t="s">
        <v>6196</v>
      </c>
      <c r="F1551" s="8">
        <v>6</v>
      </c>
      <c r="G1551" s="9">
        <v>6</v>
      </c>
      <c r="H1551" s="1" t="s">
        <v>3254</v>
      </c>
      <c r="I1551" s="10">
        <v>0.92460000499999995</v>
      </c>
      <c r="J1551" s="10">
        <v>0</v>
      </c>
      <c r="K1551" s="10">
        <v>0.88999998599999997</v>
      </c>
      <c r="L1551" s="10">
        <v>0.109999999</v>
      </c>
      <c r="M1551" s="1" t="s">
        <v>3255</v>
      </c>
      <c r="N1551" s="1" t="s">
        <v>6197</v>
      </c>
      <c r="AM1551" s="10" t="e">
        <f>IF(F1551&lt;&gt;0,#REF!,0)</f>
        <v>#REF!</v>
      </c>
    </row>
    <row r="1552" spans="1:39" x14ac:dyDescent="0.25">
      <c r="A1552" s="1" t="s">
        <v>329</v>
      </c>
      <c r="B1552" s="1">
        <v>13</v>
      </c>
      <c r="C1552" s="1">
        <v>417</v>
      </c>
      <c r="D1552" s="1" t="s">
        <v>6198</v>
      </c>
      <c r="E1552" s="1" t="s">
        <v>6199</v>
      </c>
      <c r="F1552" s="8">
        <v>7</v>
      </c>
      <c r="G1552" s="9">
        <v>7</v>
      </c>
      <c r="H1552" s="1" t="s">
        <v>3254</v>
      </c>
      <c r="I1552" s="10">
        <v>0.96539998100000002</v>
      </c>
      <c r="J1552" s="10">
        <v>0</v>
      </c>
      <c r="K1552" s="10">
        <v>0.833999991</v>
      </c>
      <c r="L1552" s="10">
        <v>0.16599999400000001</v>
      </c>
      <c r="M1552" s="1" t="s">
        <v>3255</v>
      </c>
      <c r="N1552" s="1" t="s">
        <v>6200</v>
      </c>
      <c r="AM1552" s="10" t="e">
        <f>IF(F1552&lt;&gt;0,#REF!,0)</f>
        <v>#REF!</v>
      </c>
    </row>
    <row r="1553" spans="1:39" x14ac:dyDescent="0.25">
      <c r="A1553" s="1" t="s">
        <v>1144</v>
      </c>
      <c r="B1553" s="1">
        <v>7</v>
      </c>
      <c r="C1553" s="1">
        <v>134</v>
      </c>
      <c r="D1553" s="1" t="s">
        <v>6201</v>
      </c>
      <c r="E1553" s="1" t="s">
        <v>6202</v>
      </c>
      <c r="F1553" s="8">
        <v>7</v>
      </c>
      <c r="G1553" s="9">
        <v>7</v>
      </c>
      <c r="H1553" s="1" t="s">
        <v>3254</v>
      </c>
      <c r="I1553" s="10">
        <v>0.93769997400000005</v>
      </c>
      <c r="J1553" s="10">
        <v>4.1000001000000001E-2</v>
      </c>
      <c r="K1553" s="10">
        <v>0.823000014</v>
      </c>
      <c r="L1553" s="10">
        <v>0.13699999500000001</v>
      </c>
      <c r="M1553" s="1" t="s">
        <v>3255</v>
      </c>
      <c r="N1553" s="1" t="s">
        <v>6203</v>
      </c>
      <c r="AM1553" s="10" t="e">
        <f>IF(F1553&lt;&gt;0,#REF!,0)</f>
        <v>#REF!</v>
      </c>
    </row>
    <row r="1554" spans="1:39" x14ac:dyDescent="0.25">
      <c r="A1554" s="1" t="s">
        <v>2192</v>
      </c>
      <c r="B1554" s="1">
        <v>16</v>
      </c>
      <c r="C1554" s="1">
        <v>330</v>
      </c>
      <c r="D1554" s="1" t="s">
        <v>6204</v>
      </c>
      <c r="E1554" s="1" t="s">
        <v>6205</v>
      </c>
      <c r="F1554" s="8">
        <v>7</v>
      </c>
      <c r="G1554" s="9">
        <v>7</v>
      </c>
      <c r="H1554" s="1" t="s">
        <v>3254</v>
      </c>
      <c r="I1554" s="10">
        <v>0.56220000999999997</v>
      </c>
      <c r="J1554" s="10">
        <v>5.7000000000000002E-2</v>
      </c>
      <c r="K1554" s="10">
        <v>0.842999995</v>
      </c>
      <c r="L1554" s="10">
        <v>0.10000000100000001</v>
      </c>
      <c r="M1554" s="1" t="s">
        <v>3255</v>
      </c>
      <c r="N1554" s="1" t="s">
        <v>6206</v>
      </c>
      <c r="AM1554" s="10" t="e">
        <f>IF(F1554&lt;&gt;0,#REF!,0)</f>
        <v>#REF!</v>
      </c>
    </row>
    <row r="1555" spans="1:39" x14ac:dyDescent="0.25">
      <c r="A1555" s="1" t="s">
        <v>2380</v>
      </c>
      <c r="B1555" s="1">
        <v>8</v>
      </c>
      <c r="C1555" s="1">
        <v>119</v>
      </c>
      <c r="D1555" s="1" t="s">
        <v>6207</v>
      </c>
      <c r="E1555" s="1" t="s">
        <v>6208</v>
      </c>
      <c r="F1555" s="8">
        <v>7</v>
      </c>
      <c r="G1555" s="9">
        <v>7</v>
      </c>
      <c r="H1555" s="1" t="s">
        <v>3254</v>
      </c>
      <c r="I1555" s="10">
        <v>3.4299998999999998E-2</v>
      </c>
      <c r="J1555" s="10">
        <v>2.1000000000000001E-2</v>
      </c>
      <c r="K1555" s="10">
        <v>0.95800000399999996</v>
      </c>
      <c r="L1555" s="10">
        <v>2.1999999999999999E-2</v>
      </c>
      <c r="M1555" s="1" t="s">
        <v>3260</v>
      </c>
      <c r="N1555" s="1" t="s">
        <v>6209</v>
      </c>
      <c r="AM1555" s="10" t="e">
        <f>IF(F1555&lt;&gt;0,#REF!,0)</f>
        <v>#REF!</v>
      </c>
    </row>
    <row r="1556" spans="1:39" x14ac:dyDescent="0.25">
      <c r="A1556" s="1" t="s">
        <v>3213</v>
      </c>
      <c r="B1556" s="1">
        <v>14</v>
      </c>
      <c r="C1556" s="1">
        <v>410</v>
      </c>
      <c r="D1556" s="1" t="s">
        <v>6210</v>
      </c>
      <c r="E1556" s="1" t="s">
        <v>6211</v>
      </c>
      <c r="F1556" s="8">
        <v>7</v>
      </c>
      <c r="G1556" s="9">
        <v>7</v>
      </c>
      <c r="H1556" s="1" t="s">
        <v>3254</v>
      </c>
      <c r="I1556" s="10">
        <v>0.94630002999999996</v>
      </c>
      <c r="J1556" s="10">
        <v>0</v>
      </c>
      <c r="K1556" s="10">
        <v>0.870999992</v>
      </c>
      <c r="L1556" s="10">
        <v>0.12899999300000001</v>
      </c>
      <c r="M1556" s="1" t="s">
        <v>3255</v>
      </c>
      <c r="N1556" s="1" t="s">
        <v>6212</v>
      </c>
      <c r="AM1556" s="10" t="e">
        <f>IF(F1556&lt;&gt;0,#REF!,0)</f>
        <v>#REF!</v>
      </c>
    </row>
    <row r="1557" spans="1:39" x14ac:dyDescent="0.25">
      <c r="A1557" s="1" t="s">
        <v>1001</v>
      </c>
      <c r="B1557" s="1">
        <v>3</v>
      </c>
      <c r="C1557" s="1">
        <v>217</v>
      </c>
      <c r="D1557" s="1" t="s">
        <v>1012</v>
      </c>
      <c r="E1557" s="1" t="s">
        <v>1013</v>
      </c>
      <c r="F1557" s="8">
        <v>8</v>
      </c>
      <c r="G1557" s="9">
        <v>8</v>
      </c>
      <c r="H1557" s="1" t="s">
        <v>3254</v>
      </c>
      <c r="I1557" s="10">
        <v>0.76840001300000005</v>
      </c>
      <c r="J1557" s="10">
        <v>1.0999999999999999E-2</v>
      </c>
      <c r="K1557" s="10">
        <v>0.90200000999999996</v>
      </c>
      <c r="L1557" s="10">
        <v>8.6999996999999996E-2</v>
      </c>
      <c r="M1557" s="1" t="s">
        <v>3255</v>
      </c>
      <c r="N1557" s="1" t="s">
        <v>6213</v>
      </c>
      <c r="AM1557" s="10" t="e">
        <f>IF(F1557&lt;&gt;0,#REF!,0)</f>
        <v>#REF!</v>
      </c>
    </row>
    <row r="1558" spans="1:39" x14ac:dyDescent="0.25">
      <c r="A1558" s="1" t="s">
        <v>1117</v>
      </c>
      <c r="B1558" s="1">
        <v>19</v>
      </c>
      <c r="C1558" s="1">
        <v>703</v>
      </c>
      <c r="D1558" s="1" t="s">
        <v>6214</v>
      </c>
      <c r="E1558" s="1" t="s">
        <v>6215</v>
      </c>
      <c r="F1558" s="8">
        <v>8</v>
      </c>
      <c r="G1558" s="9">
        <v>8</v>
      </c>
      <c r="H1558" s="1" t="s">
        <v>3254</v>
      </c>
      <c r="I1558" s="10">
        <v>0.84839999700000002</v>
      </c>
      <c r="J1558" s="10">
        <v>2.8000001E-2</v>
      </c>
      <c r="K1558" s="10">
        <v>0.88400000300000003</v>
      </c>
      <c r="L1558" s="10">
        <v>8.6999996999999996E-2</v>
      </c>
      <c r="M1558" s="1" t="s">
        <v>3260</v>
      </c>
      <c r="N1558" s="1" t="s">
        <v>6216</v>
      </c>
      <c r="AM1558" s="10" t="e">
        <f>IF(F1558&lt;&gt;0,#REF!,0)</f>
        <v>#REF!</v>
      </c>
    </row>
    <row r="1559" spans="1:39" x14ac:dyDescent="0.25">
      <c r="A1559" s="1" t="s">
        <v>1117</v>
      </c>
      <c r="B1559" s="1">
        <v>18</v>
      </c>
      <c r="C1559" s="1">
        <v>670</v>
      </c>
      <c r="D1559" s="1" t="s">
        <v>6217</v>
      </c>
      <c r="E1559" s="1" t="s">
        <v>6218</v>
      </c>
      <c r="F1559" s="8">
        <v>10</v>
      </c>
      <c r="G1559" s="9">
        <v>10</v>
      </c>
      <c r="H1559" s="1" t="s">
        <v>3254</v>
      </c>
      <c r="I1559" s="10">
        <v>0.94770002399999997</v>
      </c>
      <c r="J1559" s="10">
        <v>2.1000000000000001E-2</v>
      </c>
      <c r="K1559" s="10">
        <v>0.85199999800000004</v>
      </c>
      <c r="L1559" s="10">
        <v>0.127000004</v>
      </c>
      <c r="M1559" s="1" t="s">
        <v>3304</v>
      </c>
      <c r="N1559" s="1" t="s">
        <v>6219</v>
      </c>
      <c r="AM1559" s="10" t="e">
        <f>IF(F1559&lt;&gt;0,#REF!,0)</f>
        <v>#REF!</v>
      </c>
    </row>
    <row r="1560" spans="1:39" x14ac:dyDescent="0.25">
      <c r="A1560" s="1" t="s">
        <v>1180</v>
      </c>
      <c r="B1560" s="1">
        <v>5</v>
      </c>
      <c r="C1560" s="1">
        <v>54</v>
      </c>
      <c r="D1560" s="1" t="s">
        <v>1205</v>
      </c>
      <c r="E1560" s="1" t="s">
        <v>1206</v>
      </c>
      <c r="F1560" s="8">
        <v>10</v>
      </c>
      <c r="G1560" s="9">
        <v>10</v>
      </c>
      <c r="H1560" s="1" t="s">
        <v>3254</v>
      </c>
      <c r="I1560" s="10">
        <v>0.83380001800000003</v>
      </c>
      <c r="J1560" s="10">
        <v>1.8999999E-2</v>
      </c>
      <c r="K1560" s="10">
        <v>0.90100002300000004</v>
      </c>
      <c r="L1560" s="10">
        <v>7.9999998000000003E-2</v>
      </c>
      <c r="M1560" s="1" t="s">
        <v>3255</v>
      </c>
      <c r="N1560" s="1" t="s">
        <v>6220</v>
      </c>
      <c r="AM1560" s="10" t="e">
        <f>IF(F1560&lt;&gt;0,#REF!,0)</f>
        <v>#REF!</v>
      </c>
    </row>
    <row r="1561" spans="1:39" x14ac:dyDescent="0.25">
      <c r="A1561" s="1" t="s">
        <v>1117</v>
      </c>
      <c r="B1561" s="1">
        <v>5</v>
      </c>
      <c r="C1561" s="1">
        <v>106</v>
      </c>
      <c r="D1561" s="1" t="s">
        <v>6221</v>
      </c>
      <c r="E1561" s="1" t="s">
        <v>6222</v>
      </c>
      <c r="F1561" s="8">
        <v>12</v>
      </c>
      <c r="G1561" s="9">
        <v>12</v>
      </c>
      <c r="H1561" s="1" t="s">
        <v>3254</v>
      </c>
      <c r="I1561" s="10">
        <v>0.55739998800000001</v>
      </c>
      <c r="J1561" s="10">
        <v>2.3E-2</v>
      </c>
      <c r="K1561" s="10">
        <v>0.92199999099999996</v>
      </c>
      <c r="L1561" s="10">
        <v>5.5E-2</v>
      </c>
      <c r="M1561" s="1" t="s">
        <v>3255</v>
      </c>
      <c r="N1561" s="1" t="s">
        <v>6223</v>
      </c>
      <c r="AM1561" s="10" t="e">
        <f>IF(F1561&lt;&gt;0,#REF!,0)</f>
        <v>#REF!</v>
      </c>
    </row>
  </sheetData>
  <autoFilter ref="A5:N1561" xr:uid="{00000000-0001-0000-0000-000000000000}">
    <sortState xmlns:xlrd2="http://schemas.microsoft.com/office/spreadsheetml/2017/richdata2" ref="A6:N1561">
      <sortCondition ref="F5:F1561"/>
    </sortState>
  </autoFilter>
  <pageMargins left="0.75" right="0.75" top="1" bottom="1" header="0.5" footer="0.5"/>
  <pageSetup orientation="portrait" r:id="rId1"/>
  <ignoredErrors>
    <ignoredError sqref="I3" formulaRange="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C7F7FC-9CED-420C-8F98-4EBC462AD8E7}">
  <dimension ref="A1:N1563"/>
  <sheetViews>
    <sheetView workbookViewId="0">
      <pane xSplit="1" ySplit="7" topLeftCell="D8" activePane="bottomRight" state="frozen"/>
      <selection activeCell="R183" sqref="R183"/>
      <selection pane="topRight" activeCell="R183" sqref="R183"/>
      <selection pane="bottomLeft" activeCell="R183" sqref="R183"/>
      <selection pane="bottomRight" activeCell="O4" sqref="O4"/>
    </sheetView>
  </sheetViews>
  <sheetFormatPr defaultColWidth="12.5703125" defaultRowHeight="15.75" x14ac:dyDescent="0.25"/>
  <cols>
    <col min="1" max="4" width="12.5703125" style="1"/>
    <col min="5" max="6" width="12.42578125" style="1" customWidth="1"/>
    <col min="7" max="16384" width="12.5703125" style="1"/>
  </cols>
  <sheetData>
    <row r="1" spans="1:14" x14ac:dyDescent="0.25">
      <c r="I1" s="4" t="s">
        <v>6279</v>
      </c>
      <c r="J1" s="4"/>
      <c r="K1" s="4" t="s">
        <v>6257</v>
      </c>
    </row>
    <row r="2" spans="1:14" x14ac:dyDescent="0.25">
      <c r="H2" s="26" t="s">
        <v>6253</v>
      </c>
      <c r="I2" s="1">
        <f>COUNTIF(I8:I5002,"&gt;0")</f>
        <v>1064</v>
      </c>
      <c r="J2" s="27">
        <f>I2/I$5</f>
        <v>0.68380462724935731</v>
      </c>
      <c r="K2" s="1">
        <f>COUNTIF($M$8:$M$1563,"=positive")</f>
        <v>369</v>
      </c>
      <c r="L2" s="27">
        <f>K2/K$5</f>
        <v>0.23714652956298202</v>
      </c>
    </row>
    <row r="3" spans="1:14" x14ac:dyDescent="0.25">
      <c r="H3" s="28" t="s">
        <v>6252</v>
      </c>
      <c r="I3" s="1">
        <f>COUNTIF(I6:I5000,"=0")</f>
        <v>248</v>
      </c>
      <c r="J3" s="27">
        <f>I3/I$5</f>
        <v>0.15938303341902313</v>
      </c>
      <c r="K3" s="1">
        <f>COUNTIF($M$8:$M$1563,"=neutral")</f>
        <v>1007</v>
      </c>
      <c r="L3" s="27">
        <f>K3/K$5</f>
        <v>0.64717223650385602</v>
      </c>
    </row>
    <row r="4" spans="1:14" x14ac:dyDescent="0.25">
      <c r="H4" s="26" t="s">
        <v>6251</v>
      </c>
      <c r="I4" s="1">
        <f>COUNTIF(I7:I5001,"&lt;0")</f>
        <v>244</v>
      </c>
      <c r="J4" s="27">
        <f>I4/I$5</f>
        <v>0.15681233933161953</v>
      </c>
      <c r="K4" s="1">
        <f>COUNTIF($M$8:$M$1563,"=negative")</f>
        <v>179</v>
      </c>
      <c r="L4" s="27">
        <f>K4/K$5</f>
        <v>0.11503856041131105</v>
      </c>
    </row>
    <row r="5" spans="1:14" x14ac:dyDescent="0.25">
      <c r="D5" s="4"/>
      <c r="E5" s="3"/>
      <c r="F5" s="3"/>
      <c r="G5" s="29"/>
      <c r="H5" s="4" t="s">
        <v>3244</v>
      </c>
      <c r="I5" s="1">
        <f>K5</f>
        <v>1556</v>
      </c>
      <c r="K5" s="1">
        <f>COUNT($F$8:$F$1563)</f>
        <v>1556</v>
      </c>
    </row>
    <row r="6" spans="1:14" x14ac:dyDescent="0.25">
      <c r="D6" s="4"/>
      <c r="E6" s="3"/>
      <c r="F6" s="3"/>
      <c r="G6" s="29"/>
    </row>
    <row r="7" spans="1:14" x14ac:dyDescent="0.25">
      <c r="A7" s="1" t="s">
        <v>1</v>
      </c>
      <c r="B7" s="1" t="s">
        <v>2</v>
      </c>
      <c r="C7" s="1" t="s">
        <v>3</v>
      </c>
      <c r="D7" s="1" t="s">
        <v>4</v>
      </c>
      <c r="E7" s="1" t="s">
        <v>10</v>
      </c>
      <c r="F7" s="7" t="s">
        <v>3245</v>
      </c>
      <c r="G7" s="1" t="s">
        <v>3246</v>
      </c>
      <c r="H7" s="1" t="s">
        <v>3247</v>
      </c>
      <c r="I7" s="1" t="s">
        <v>3248</v>
      </c>
      <c r="J7" s="1" t="s">
        <v>3249</v>
      </c>
      <c r="K7" s="1" t="s">
        <v>3250</v>
      </c>
      <c r="L7" s="1" t="s">
        <v>3251</v>
      </c>
      <c r="M7" s="4" t="s">
        <v>3252</v>
      </c>
      <c r="N7" s="4" t="s">
        <v>3253</v>
      </c>
    </row>
    <row r="8" spans="1:14" x14ac:dyDescent="0.25">
      <c r="A8" s="1" t="s">
        <v>70</v>
      </c>
      <c r="B8" s="1">
        <v>9</v>
      </c>
      <c r="C8" s="1">
        <v>414</v>
      </c>
      <c r="D8" s="1" t="s">
        <v>71</v>
      </c>
      <c r="E8" s="1" t="s">
        <v>72</v>
      </c>
      <c r="F8" s="8">
        <v>1</v>
      </c>
      <c r="G8" s="9">
        <v>1</v>
      </c>
      <c r="H8" s="1" t="s">
        <v>3254</v>
      </c>
      <c r="I8" s="10">
        <v>-0.34000000400000002</v>
      </c>
      <c r="J8" s="10">
        <v>0.17599999899999999</v>
      </c>
      <c r="K8" s="10">
        <v>0.741999984</v>
      </c>
      <c r="L8" s="10">
        <v>8.2000002000000002E-2</v>
      </c>
      <c r="M8" s="31" t="s">
        <v>3304</v>
      </c>
      <c r="N8" s="31" t="s">
        <v>4328</v>
      </c>
    </row>
    <row r="9" spans="1:14" x14ac:dyDescent="0.25">
      <c r="A9" s="1" t="s">
        <v>70</v>
      </c>
      <c r="B9" s="1">
        <v>8</v>
      </c>
      <c r="C9" s="1">
        <v>306</v>
      </c>
      <c r="D9" s="1" t="s">
        <v>73</v>
      </c>
      <c r="E9" s="1" t="s">
        <v>74</v>
      </c>
      <c r="F9" s="8">
        <v>1</v>
      </c>
      <c r="G9" s="9">
        <v>1</v>
      </c>
      <c r="H9" s="1" t="s">
        <v>3950</v>
      </c>
      <c r="I9" s="10">
        <v>0</v>
      </c>
      <c r="J9" s="10">
        <v>0</v>
      </c>
      <c r="K9" s="10">
        <v>1</v>
      </c>
      <c r="L9" s="10">
        <v>0</v>
      </c>
      <c r="M9" s="1" t="s">
        <v>3255</v>
      </c>
      <c r="N9" s="1" t="s">
        <v>4329</v>
      </c>
    </row>
    <row r="10" spans="1:14" x14ac:dyDescent="0.25">
      <c r="A10" s="1" t="s">
        <v>70</v>
      </c>
      <c r="B10" s="1">
        <v>8</v>
      </c>
      <c r="C10" s="1">
        <v>285</v>
      </c>
      <c r="D10" s="1" t="s">
        <v>75</v>
      </c>
      <c r="E10" s="1" t="s">
        <v>76</v>
      </c>
      <c r="F10" s="8">
        <v>1</v>
      </c>
      <c r="G10" s="9">
        <v>2</v>
      </c>
      <c r="H10" s="1" t="s">
        <v>3254</v>
      </c>
      <c r="I10" s="10">
        <v>0.27320000500000002</v>
      </c>
      <c r="J10" s="10">
        <v>0</v>
      </c>
      <c r="K10" s="10">
        <v>0.922999978</v>
      </c>
      <c r="L10" s="10">
        <v>7.6999999999999999E-2</v>
      </c>
      <c r="M10" s="1" t="s">
        <v>3255</v>
      </c>
      <c r="N10" s="1" t="s">
        <v>4330</v>
      </c>
    </row>
    <row r="11" spans="1:14" x14ac:dyDescent="0.25">
      <c r="A11" s="1" t="s">
        <v>70</v>
      </c>
      <c r="B11" s="1">
        <v>6</v>
      </c>
      <c r="C11" s="1">
        <v>156</v>
      </c>
      <c r="D11" s="1" t="s">
        <v>77</v>
      </c>
      <c r="E11" s="1" t="s">
        <v>78</v>
      </c>
      <c r="F11" s="8">
        <v>1</v>
      </c>
      <c r="G11" s="9">
        <v>1</v>
      </c>
      <c r="H11" s="1" t="s">
        <v>3950</v>
      </c>
      <c r="I11" s="10">
        <v>0</v>
      </c>
      <c r="J11" s="10">
        <v>0</v>
      </c>
      <c r="K11" s="10">
        <v>1</v>
      </c>
      <c r="L11" s="10">
        <v>0</v>
      </c>
      <c r="M11" s="1" t="s">
        <v>3255</v>
      </c>
      <c r="N11" s="1" t="s">
        <v>4331</v>
      </c>
    </row>
    <row r="12" spans="1:14" x14ac:dyDescent="0.25">
      <c r="A12" s="1" t="s">
        <v>70</v>
      </c>
      <c r="B12" s="1">
        <v>8</v>
      </c>
      <c r="C12" s="1">
        <v>309</v>
      </c>
      <c r="D12" s="1" t="s">
        <v>4332</v>
      </c>
      <c r="E12" s="1" t="s">
        <v>4333</v>
      </c>
      <c r="F12" s="8">
        <v>2</v>
      </c>
      <c r="G12" s="9">
        <v>2</v>
      </c>
      <c r="H12" s="1" t="s">
        <v>3254</v>
      </c>
      <c r="I12" s="10">
        <v>0.67049998</v>
      </c>
      <c r="J12" s="10">
        <v>0</v>
      </c>
      <c r="K12" s="10">
        <v>0.77999997099999996</v>
      </c>
      <c r="L12" s="10">
        <v>0.219999999</v>
      </c>
      <c r="M12" s="1" t="s">
        <v>3260</v>
      </c>
      <c r="N12" s="1" t="s">
        <v>4334</v>
      </c>
    </row>
    <row r="13" spans="1:14" x14ac:dyDescent="0.25">
      <c r="A13" s="1" t="s">
        <v>70</v>
      </c>
      <c r="B13" s="1">
        <v>4</v>
      </c>
      <c r="C13" s="1">
        <v>77</v>
      </c>
      <c r="D13" s="1" t="s">
        <v>81</v>
      </c>
      <c r="E13" s="1" t="s">
        <v>82</v>
      </c>
      <c r="F13" s="8">
        <v>1</v>
      </c>
      <c r="G13" s="9">
        <v>1</v>
      </c>
      <c r="H13" s="1" t="s">
        <v>3254</v>
      </c>
      <c r="I13" s="10">
        <v>0.38179999599999997</v>
      </c>
      <c r="J13" s="10">
        <v>0</v>
      </c>
      <c r="K13" s="10">
        <v>0.79400002999999997</v>
      </c>
      <c r="L13" s="10">
        <v>0.20599999999999999</v>
      </c>
      <c r="M13" s="1" t="s">
        <v>3255</v>
      </c>
      <c r="N13" s="1" t="s">
        <v>4335</v>
      </c>
    </row>
    <row r="14" spans="1:14" x14ac:dyDescent="0.25">
      <c r="A14" s="1" t="s">
        <v>70</v>
      </c>
      <c r="B14" s="1">
        <v>6</v>
      </c>
      <c r="C14" s="1">
        <v>158</v>
      </c>
      <c r="D14" s="1" t="s">
        <v>83</v>
      </c>
      <c r="E14" s="1" t="s">
        <v>84</v>
      </c>
      <c r="F14" s="8">
        <v>1</v>
      </c>
      <c r="G14" s="9">
        <v>1</v>
      </c>
      <c r="H14" s="1" t="s">
        <v>3950</v>
      </c>
      <c r="I14" s="10">
        <v>0.40189999300000001</v>
      </c>
      <c r="J14" s="10">
        <v>9.6000001000000001E-2</v>
      </c>
      <c r="K14" s="10">
        <v>0.685000002</v>
      </c>
      <c r="L14" s="10">
        <v>0.218999997</v>
      </c>
      <c r="M14" s="1" t="s">
        <v>3260</v>
      </c>
      <c r="N14" s="1" t="s">
        <v>4336</v>
      </c>
    </row>
    <row r="15" spans="1:14" x14ac:dyDescent="0.25">
      <c r="A15" s="1" t="s">
        <v>70</v>
      </c>
      <c r="B15" s="1">
        <v>6</v>
      </c>
      <c r="C15" s="1">
        <v>159</v>
      </c>
      <c r="D15" s="1" t="s">
        <v>85</v>
      </c>
      <c r="E15" s="1" t="s">
        <v>86</v>
      </c>
      <c r="F15" s="8">
        <v>1</v>
      </c>
      <c r="G15" s="9">
        <v>1</v>
      </c>
      <c r="H15" s="1" t="s">
        <v>3254</v>
      </c>
      <c r="I15" s="10">
        <v>-0.29600000399999998</v>
      </c>
      <c r="J15" s="10">
        <v>8.3999999000000006E-2</v>
      </c>
      <c r="K15" s="10">
        <v>0.916000009</v>
      </c>
      <c r="L15" s="10">
        <v>0</v>
      </c>
      <c r="M15" s="1" t="s">
        <v>3304</v>
      </c>
      <c r="N15" s="1" t="s">
        <v>4337</v>
      </c>
    </row>
    <row r="16" spans="1:14" x14ac:dyDescent="0.25">
      <c r="A16" s="1" t="s">
        <v>70</v>
      </c>
      <c r="B16" s="1">
        <v>7</v>
      </c>
      <c r="C16" s="1">
        <v>255</v>
      </c>
      <c r="D16" s="1" t="s">
        <v>4338</v>
      </c>
      <c r="E16" s="1" t="s">
        <v>4339</v>
      </c>
      <c r="F16" s="8">
        <v>1</v>
      </c>
      <c r="G16" s="9">
        <v>1</v>
      </c>
      <c r="H16" s="1" t="s">
        <v>3254</v>
      </c>
      <c r="I16" s="10">
        <v>0</v>
      </c>
      <c r="J16" s="10">
        <v>0</v>
      </c>
      <c r="K16" s="10">
        <v>1</v>
      </c>
      <c r="L16" s="10">
        <v>0</v>
      </c>
      <c r="M16" s="1" t="s">
        <v>3255</v>
      </c>
      <c r="N16" s="1" t="s">
        <v>4340</v>
      </c>
    </row>
    <row r="17" spans="1:14" x14ac:dyDescent="0.25">
      <c r="A17" s="1" t="s">
        <v>70</v>
      </c>
      <c r="B17" s="1">
        <v>6</v>
      </c>
      <c r="C17" s="1">
        <v>139</v>
      </c>
      <c r="D17" s="1" t="s">
        <v>89</v>
      </c>
      <c r="E17" s="1" t="s">
        <v>90</v>
      </c>
      <c r="F17" s="8">
        <v>4</v>
      </c>
      <c r="G17" s="9">
        <v>4</v>
      </c>
      <c r="H17" s="1" t="s">
        <v>3254</v>
      </c>
      <c r="I17" s="10">
        <v>0.52670002000000005</v>
      </c>
      <c r="J17" s="10">
        <v>0</v>
      </c>
      <c r="K17" s="10">
        <v>0.950999975</v>
      </c>
      <c r="L17" s="10">
        <v>4.8999999000000002E-2</v>
      </c>
      <c r="M17" s="1" t="s">
        <v>3255</v>
      </c>
      <c r="N17" s="1" t="s">
        <v>3256</v>
      </c>
    </row>
    <row r="18" spans="1:14" x14ac:dyDescent="0.25">
      <c r="A18" s="1" t="s">
        <v>70</v>
      </c>
      <c r="B18" s="1">
        <v>6</v>
      </c>
      <c r="C18" s="1">
        <v>157</v>
      </c>
      <c r="D18" s="1" t="s">
        <v>91</v>
      </c>
      <c r="E18" s="1" t="s">
        <v>92</v>
      </c>
      <c r="F18" s="8">
        <v>1</v>
      </c>
      <c r="G18" s="9">
        <v>2</v>
      </c>
      <c r="H18" s="1" t="s">
        <v>3950</v>
      </c>
      <c r="I18" s="10">
        <v>0.58590000900000005</v>
      </c>
      <c r="J18" s="10">
        <v>0</v>
      </c>
      <c r="K18" s="10">
        <v>0.86599999699999997</v>
      </c>
      <c r="L18" s="10">
        <v>0.13400000300000001</v>
      </c>
      <c r="M18" s="1" t="s">
        <v>3260</v>
      </c>
      <c r="N18" s="1" t="s">
        <v>4341</v>
      </c>
    </row>
    <row r="19" spans="1:14" x14ac:dyDescent="0.25">
      <c r="A19" s="1" t="s">
        <v>70</v>
      </c>
      <c r="B19" s="1">
        <v>2</v>
      </c>
      <c r="C19" s="1">
        <v>38</v>
      </c>
      <c r="D19" s="1" t="s">
        <v>93</v>
      </c>
      <c r="E19" s="1" t="s">
        <v>94</v>
      </c>
      <c r="F19" s="8">
        <v>1</v>
      </c>
      <c r="G19" s="9">
        <v>2</v>
      </c>
      <c r="H19" s="1" t="s">
        <v>3254</v>
      </c>
      <c r="I19" s="10">
        <v>-0.890999973</v>
      </c>
      <c r="J19" s="10">
        <v>0.39399999400000002</v>
      </c>
      <c r="K19" s="10">
        <v>0.54600000400000004</v>
      </c>
      <c r="L19" s="10">
        <v>5.9999998999999998E-2</v>
      </c>
      <c r="M19" s="1" t="s">
        <v>3304</v>
      </c>
      <c r="N19" s="1" t="s">
        <v>4342</v>
      </c>
    </row>
    <row r="20" spans="1:14" x14ac:dyDescent="0.25">
      <c r="A20" s="1" t="s">
        <v>70</v>
      </c>
      <c r="B20" s="1">
        <v>6</v>
      </c>
      <c r="C20" s="1">
        <v>147</v>
      </c>
      <c r="D20" s="1" t="s">
        <v>95</v>
      </c>
      <c r="E20" s="1" t="s">
        <v>96</v>
      </c>
      <c r="F20" s="8">
        <v>1</v>
      </c>
      <c r="G20" s="9">
        <v>1</v>
      </c>
      <c r="H20" s="1" t="s">
        <v>3254</v>
      </c>
      <c r="I20" s="10">
        <v>0.27320000500000002</v>
      </c>
      <c r="J20" s="10">
        <v>0</v>
      </c>
      <c r="K20" s="10">
        <v>0.88999998599999997</v>
      </c>
      <c r="L20" s="10">
        <v>0.109999999</v>
      </c>
      <c r="M20" s="1" t="s">
        <v>3260</v>
      </c>
      <c r="N20" s="1" t="s">
        <v>4343</v>
      </c>
    </row>
    <row r="21" spans="1:14" x14ac:dyDescent="0.25">
      <c r="A21" s="1" t="s">
        <v>70</v>
      </c>
      <c r="B21" s="1">
        <v>3</v>
      </c>
      <c r="C21" s="1">
        <v>68</v>
      </c>
      <c r="D21" s="1" t="s">
        <v>97</v>
      </c>
      <c r="E21" s="1" t="s">
        <v>98</v>
      </c>
      <c r="F21" s="8">
        <v>2</v>
      </c>
      <c r="G21" s="9">
        <v>2</v>
      </c>
      <c r="H21" s="1" t="s">
        <v>3254</v>
      </c>
      <c r="I21" s="10">
        <v>-0.63690000800000002</v>
      </c>
      <c r="J21" s="10">
        <v>0.25299999099999998</v>
      </c>
      <c r="K21" s="10">
        <v>0.60600000600000004</v>
      </c>
      <c r="L21" s="10">
        <v>0.14100000300000001</v>
      </c>
      <c r="M21" s="1" t="s">
        <v>3304</v>
      </c>
      <c r="N21" s="1" t="s">
        <v>5255</v>
      </c>
    </row>
    <row r="22" spans="1:14" x14ac:dyDescent="0.25">
      <c r="A22" s="1" t="s">
        <v>70</v>
      </c>
      <c r="B22" s="1">
        <v>7</v>
      </c>
      <c r="C22" s="1">
        <v>256</v>
      </c>
      <c r="D22" s="1" t="s">
        <v>99</v>
      </c>
      <c r="E22" s="1" t="s">
        <v>100</v>
      </c>
      <c r="F22" s="8">
        <v>2</v>
      </c>
      <c r="G22" s="9">
        <v>2</v>
      </c>
      <c r="H22" s="1" t="s">
        <v>3254</v>
      </c>
      <c r="I22" s="10">
        <v>0.49390000099999998</v>
      </c>
      <c r="J22" s="10">
        <v>0</v>
      </c>
      <c r="K22" s="10">
        <v>0.88400000300000003</v>
      </c>
      <c r="L22" s="10">
        <v>0.11599999699999999</v>
      </c>
      <c r="M22" s="1" t="s">
        <v>3260</v>
      </c>
      <c r="N22" s="1" t="s">
        <v>5256</v>
      </c>
    </row>
    <row r="23" spans="1:14" x14ac:dyDescent="0.25">
      <c r="A23" s="1" t="s">
        <v>70</v>
      </c>
      <c r="B23" s="1">
        <v>3</v>
      </c>
      <c r="C23" s="1">
        <v>67</v>
      </c>
      <c r="D23" s="1" t="s">
        <v>101</v>
      </c>
      <c r="E23" s="1" t="s">
        <v>102</v>
      </c>
      <c r="F23" s="8">
        <v>1</v>
      </c>
      <c r="G23" s="9">
        <v>1</v>
      </c>
      <c r="H23" s="1" t="s">
        <v>3950</v>
      </c>
      <c r="I23" s="10">
        <v>0</v>
      </c>
      <c r="J23" s="10">
        <v>0</v>
      </c>
      <c r="K23" s="10">
        <v>1</v>
      </c>
      <c r="L23" s="10">
        <v>0</v>
      </c>
      <c r="M23" s="1" t="s">
        <v>3255</v>
      </c>
      <c r="N23" s="1" t="s">
        <v>4344</v>
      </c>
    </row>
    <row r="24" spans="1:14" x14ac:dyDescent="0.25">
      <c r="A24" s="1" t="s">
        <v>70</v>
      </c>
      <c r="B24" s="1">
        <v>8</v>
      </c>
      <c r="C24" s="1">
        <v>294</v>
      </c>
      <c r="D24" s="1" t="s">
        <v>103</v>
      </c>
      <c r="E24" s="1" t="s">
        <v>104</v>
      </c>
      <c r="F24" s="8">
        <v>1</v>
      </c>
      <c r="G24" s="9">
        <v>1</v>
      </c>
      <c r="H24" s="1" t="s">
        <v>3950</v>
      </c>
      <c r="I24" s="10">
        <v>-0.73509997100000002</v>
      </c>
      <c r="J24" s="10">
        <v>0.437000006</v>
      </c>
      <c r="K24" s="10">
        <v>0.56300002299999996</v>
      </c>
      <c r="L24" s="10">
        <v>0</v>
      </c>
      <c r="M24" s="1" t="s">
        <v>3304</v>
      </c>
      <c r="N24" s="1" t="s">
        <v>4345</v>
      </c>
    </row>
    <row r="25" spans="1:14" x14ac:dyDescent="0.25">
      <c r="A25" s="1" t="s">
        <v>70</v>
      </c>
      <c r="B25" s="1">
        <v>6</v>
      </c>
      <c r="C25" s="1">
        <v>161</v>
      </c>
      <c r="D25" s="1" t="s">
        <v>105</v>
      </c>
      <c r="E25" s="1" t="s">
        <v>106</v>
      </c>
      <c r="F25" s="8">
        <v>1</v>
      </c>
      <c r="G25" s="9">
        <v>1</v>
      </c>
      <c r="H25" s="1" t="s">
        <v>3254</v>
      </c>
      <c r="I25" s="10">
        <v>0.226300001</v>
      </c>
      <c r="J25" s="10">
        <v>0</v>
      </c>
      <c r="K25" s="10">
        <v>0.944000006</v>
      </c>
      <c r="L25" s="10">
        <v>5.6000002E-2</v>
      </c>
      <c r="M25" s="1" t="s">
        <v>3260</v>
      </c>
      <c r="N25" s="1" t="s">
        <v>4346</v>
      </c>
    </row>
    <row r="26" spans="1:14" x14ac:dyDescent="0.25">
      <c r="A26" s="1" t="s">
        <v>70</v>
      </c>
      <c r="B26" s="1">
        <v>8</v>
      </c>
      <c r="C26" s="1">
        <v>257</v>
      </c>
      <c r="D26" s="1" t="s">
        <v>107</v>
      </c>
      <c r="E26" s="1" t="s">
        <v>108</v>
      </c>
      <c r="F26" s="8">
        <v>1</v>
      </c>
      <c r="G26" s="9">
        <v>1</v>
      </c>
      <c r="H26" s="1" t="s">
        <v>3254</v>
      </c>
      <c r="I26" s="10">
        <v>0</v>
      </c>
      <c r="J26" s="10">
        <v>0</v>
      </c>
      <c r="K26" s="10">
        <v>1</v>
      </c>
      <c r="L26" s="10">
        <v>0</v>
      </c>
      <c r="M26" s="1" t="s">
        <v>3255</v>
      </c>
      <c r="N26" s="1" t="s">
        <v>4347</v>
      </c>
    </row>
    <row r="27" spans="1:14" x14ac:dyDescent="0.25">
      <c r="A27" s="1" t="s">
        <v>70</v>
      </c>
      <c r="B27" s="1">
        <v>6</v>
      </c>
      <c r="C27" s="1">
        <v>154</v>
      </c>
      <c r="D27" s="1" t="s">
        <v>109</v>
      </c>
      <c r="E27" s="1" t="s">
        <v>110</v>
      </c>
      <c r="F27" s="8">
        <v>1</v>
      </c>
      <c r="G27" s="9">
        <v>1</v>
      </c>
      <c r="H27" s="1" t="s">
        <v>3950</v>
      </c>
      <c r="I27" s="10">
        <v>0</v>
      </c>
      <c r="J27" s="10">
        <v>0</v>
      </c>
      <c r="K27" s="10">
        <v>1</v>
      </c>
      <c r="L27" s="10">
        <v>0</v>
      </c>
      <c r="M27" s="1" t="s">
        <v>3260</v>
      </c>
      <c r="N27" s="1" t="s">
        <v>4348</v>
      </c>
    </row>
    <row r="28" spans="1:14" x14ac:dyDescent="0.25">
      <c r="A28" s="1" t="s">
        <v>70</v>
      </c>
      <c r="B28" s="1">
        <v>8</v>
      </c>
      <c r="C28" s="1">
        <v>275</v>
      </c>
      <c r="D28" s="1" t="s">
        <v>111</v>
      </c>
      <c r="E28" s="1" t="s">
        <v>112</v>
      </c>
      <c r="F28" s="8">
        <v>3</v>
      </c>
      <c r="G28" s="9">
        <v>3</v>
      </c>
      <c r="H28" s="1" t="s">
        <v>3254</v>
      </c>
      <c r="I28" s="10">
        <v>-0.45879998799999999</v>
      </c>
      <c r="J28" s="10">
        <v>0.155000001</v>
      </c>
      <c r="K28" s="10">
        <v>0.78899997499999996</v>
      </c>
      <c r="L28" s="10">
        <v>5.6000002E-2</v>
      </c>
      <c r="M28" s="1" t="s">
        <v>3255</v>
      </c>
      <c r="N28" s="1" t="s">
        <v>5689</v>
      </c>
    </row>
    <row r="29" spans="1:14" x14ac:dyDescent="0.25">
      <c r="A29" s="1" t="s">
        <v>70</v>
      </c>
      <c r="B29" s="1">
        <v>4</v>
      </c>
      <c r="C29" s="1">
        <v>76</v>
      </c>
      <c r="D29" s="1" t="s">
        <v>113</v>
      </c>
      <c r="E29" s="1" t="s">
        <v>114</v>
      </c>
      <c r="F29" s="8">
        <v>1</v>
      </c>
      <c r="G29" s="9">
        <v>1</v>
      </c>
      <c r="H29" s="1" t="s">
        <v>3950</v>
      </c>
      <c r="I29" s="10">
        <v>-0.102700002</v>
      </c>
      <c r="J29" s="10">
        <v>0.155000001</v>
      </c>
      <c r="K29" s="10">
        <v>0.713999987</v>
      </c>
      <c r="L29" s="10">
        <v>0.13099999700000001</v>
      </c>
      <c r="M29" s="1" t="s">
        <v>3255</v>
      </c>
      <c r="N29" s="1" t="s">
        <v>4349</v>
      </c>
    </row>
    <row r="30" spans="1:14" x14ac:dyDescent="0.25">
      <c r="A30" s="1" t="s">
        <v>70</v>
      </c>
      <c r="B30" s="1">
        <v>2</v>
      </c>
      <c r="C30" s="1">
        <v>46</v>
      </c>
      <c r="D30" s="1" t="s">
        <v>115</v>
      </c>
      <c r="E30" s="1" t="s">
        <v>116</v>
      </c>
      <c r="F30" s="8">
        <v>1</v>
      </c>
      <c r="G30" s="9">
        <v>1</v>
      </c>
      <c r="H30" s="1" t="s">
        <v>3254</v>
      </c>
      <c r="I30" s="10">
        <v>0</v>
      </c>
      <c r="J30" s="10">
        <v>0</v>
      </c>
      <c r="K30" s="10">
        <v>1</v>
      </c>
      <c r="L30" s="10">
        <v>0</v>
      </c>
      <c r="M30" s="1" t="s">
        <v>3255</v>
      </c>
      <c r="N30" s="1" t="s">
        <v>4350</v>
      </c>
    </row>
    <row r="31" spans="1:14" x14ac:dyDescent="0.25">
      <c r="A31" s="1" t="s">
        <v>70</v>
      </c>
      <c r="B31" s="1">
        <v>4</v>
      </c>
      <c r="C31" s="1">
        <v>79</v>
      </c>
      <c r="D31" s="1" t="s">
        <v>117</v>
      </c>
      <c r="E31" s="1" t="s">
        <v>118</v>
      </c>
      <c r="F31" s="8">
        <v>1</v>
      </c>
      <c r="G31" s="9">
        <v>1</v>
      </c>
      <c r="H31" s="1" t="s">
        <v>3950</v>
      </c>
      <c r="I31" s="10">
        <v>0.34000000400000002</v>
      </c>
      <c r="J31" s="10">
        <v>0</v>
      </c>
      <c r="K31" s="10">
        <v>0.894999981</v>
      </c>
      <c r="L31" s="10">
        <v>0.104999997</v>
      </c>
      <c r="M31" s="1" t="s">
        <v>3255</v>
      </c>
      <c r="N31" s="1" t="s">
        <v>4351</v>
      </c>
    </row>
    <row r="32" spans="1:14" x14ac:dyDescent="0.25">
      <c r="A32" s="1" t="s">
        <v>70</v>
      </c>
      <c r="B32" s="1">
        <v>6</v>
      </c>
      <c r="C32" s="1">
        <v>138</v>
      </c>
      <c r="D32" s="1" t="s">
        <v>119</v>
      </c>
      <c r="E32" s="1" t="s">
        <v>120</v>
      </c>
      <c r="F32" s="8">
        <v>4</v>
      </c>
      <c r="G32" s="9">
        <v>4</v>
      </c>
      <c r="H32" s="1" t="s">
        <v>3254</v>
      </c>
      <c r="I32" s="10">
        <v>-0.34000000400000002</v>
      </c>
      <c r="J32" s="10">
        <v>8.2000002000000002E-2</v>
      </c>
      <c r="K32" s="10">
        <v>0.87300002600000004</v>
      </c>
      <c r="L32" s="10">
        <v>4.5000001999999997E-2</v>
      </c>
      <c r="M32" s="1" t="s">
        <v>3304</v>
      </c>
      <c r="N32" s="1" t="s">
        <v>4352</v>
      </c>
    </row>
    <row r="33" spans="1:14" x14ac:dyDescent="0.25">
      <c r="A33" s="1" t="s">
        <v>70</v>
      </c>
      <c r="B33" s="1">
        <v>8</v>
      </c>
      <c r="C33" s="1">
        <v>343</v>
      </c>
      <c r="D33" s="1" t="s">
        <v>121</v>
      </c>
      <c r="E33" s="1" t="s">
        <v>122</v>
      </c>
      <c r="F33" s="8">
        <v>4</v>
      </c>
      <c r="G33" s="9">
        <v>4</v>
      </c>
      <c r="H33" s="1" t="s">
        <v>3254</v>
      </c>
      <c r="I33" s="10">
        <v>0</v>
      </c>
      <c r="J33" s="10">
        <v>0</v>
      </c>
      <c r="K33" s="10">
        <v>1</v>
      </c>
      <c r="L33" s="10">
        <v>0</v>
      </c>
      <c r="M33" s="1" t="s">
        <v>3255</v>
      </c>
      <c r="N33" s="1" t="s">
        <v>4353</v>
      </c>
    </row>
    <row r="34" spans="1:14" x14ac:dyDescent="0.25">
      <c r="A34" s="1" t="s">
        <v>70</v>
      </c>
      <c r="B34" s="1">
        <v>6</v>
      </c>
      <c r="C34" s="1">
        <v>160</v>
      </c>
      <c r="D34" s="1" t="s">
        <v>3257</v>
      </c>
      <c r="E34" s="1" t="s">
        <v>3258</v>
      </c>
      <c r="F34" s="8">
        <v>3</v>
      </c>
      <c r="G34" s="9">
        <v>3</v>
      </c>
      <c r="H34" s="1" t="s">
        <v>3254</v>
      </c>
      <c r="I34" s="10">
        <v>0.92009997399999999</v>
      </c>
      <c r="J34" s="10">
        <v>2.4E-2</v>
      </c>
      <c r="K34" s="10">
        <v>0.72399997699999996</v>
      </c>
      <c r="L34" s="10">
        <v>0.25099998699999998</v>
      </c>
      <c r="M34" s="1" t="s">
        <v>3255</v>
      </c>
      <c r="N34" s="1" t="s">
        <v>3259</v>
      </c>
    </row>
    <row r="35" spans="1:14" x14ac:dyDescent="0.25">
      <c r="A35" s="1" t="s">
        <v>70</v>
      </c>
      <c r="B35" s="1">
        <v>8</v>
      </c>
      <c r="C35" s="1">
        <v>368</v>
      </c>
      <c r="D35" s="1" t="s">
        <v>125</v>
      </c>
      <c r="E35" s="1" t="s">
        <v>126</v>
      </c>
      <c r="F35" s="8">
        <v>1</v>
      </c>
      <c r="G35" s="9">
        <v>1</v>
      </c>
      <c r="H35" s="1" t="s">
        <v>3254</v>
      </c>
      <c r="I35" s="10">
        <v>5.1600001999999999E-2</v>
      </c>
      <c r="J35" s="10">
        <v>4.1000001000000001E-2</v>
      </c>
      <c r="K35" s="10">
        <v>0.91299998800000004</v>
      </c>
      <c r="L35" s="10">
        <v>4.5999999999999999E-2</v>
      </c>
      <c r="M35" s="1" t="s">
        <v>3255</v>
      </c>
      <c r="N35" s="1" t="s">
        <v>4354</v>
      </c>
    </row>
    <row r="36" spans="1:14" x14ac:dyDescent="0.25">
      <c r="A36" s="1" t="s">
        <v>127</v>
      </c>
      <c r="B36" s="1">
        <v>1</v>
      </c>
      <c r="C36" s="1">
        <v>21</v>
      </c>
      <c r="D36" s="1" t="s">
        <v>128</v>
      </c>
      <c r="E36" s="1" t="s">
        <v>129</v>
      </c>
      <c r="F36" s="8">
        <v>4</v>
      </c>
      <c r="G36" s="9">
        <v>4</v>
      </c>
      <c r="H36" s="1" t="s">
        <v>3254</v>
      </c>
      <c r="I36" s="10">
        <v>0</v>
      </c>
      <c r="J36" s="10">
        <v>0</v>
      </c>
      <c r="K36" s="10">
        <v>1</v>
      </c>
      <c r="L36" s="10">
        <v>0</v>
      </c>
      <c r="M36" s="1" t="s">
        <v>3260</v>
      </c>
      <c r="N36" s="1" t="s">
        <v>3261</v>
      </c>
    </row>
    <row r="37" spans="1:14" x14ac:dyDescent="0.25">
      <c r="A37" s="1" t="s">
        <v>130</v>
      </c>
      <c r="B37" s="1">
        <v>4</v>
      </c>
      <c r="C37" s="1">
        <v>93</v>
      </c>
      <c r="D37" s="1" t="s">
        <v>131</v>
      </c>
      <c r="E37" s="1" t="s">
        <v>132</v>
      </c>
      <c r="F37" s="8">
        <v>2</v>
      </c>
      <c r="G37" s="9">
        <v>2</v>
      </c>
      <c r="H37" s="1" t="s">
        <v>3254</v>
      </c>
      <c r="I37" s="10">
        <v>0</v>
      </c>
      <c r="J37" s="10">
        <v>0</v>
      </c>
      <c r="K37" s="10">
        <v>1</v>
      </c>
      <c r="L37" s="10">
        <v>0</v>
      </c>
      <c r="M37" s="1" t="s">
        <v>3255</v>
      </c>
      <c r="N37" s="1" t="s">
        <v>4355</v>
      </c>
    </row>
    <row r="38" spans="1:14" x14ac:dyDescent="0.25">
      <c r="A38" s="1" t="s">
        <v>130</v>
      </c>
      <c r="B38" s="1">
        <v>17</v>
      </c>
      <c r="C38" s="1">
        <v>539</v>
      </c>
      <c r="D38" s="1" t="s">
        <v>133</v>
      </c>
      <c r="E38" s="1" t="s">
        <v>134</v>
      </c>
      <c r="F38" s="8">
        <v>1</v>
      </c>
      <c r="G38" s="9">
        <v>1</v>
      </c>
      <c r="H38" s="1" t="s">
        <v>3254</v>
      </c>
      <c r="I38" s="10">
        <v>0</v>
      </c>
      <c r="J38" s="10">
        <v>0</v>
      </c>
      <c r="K38" s="10">
        <v>1</v>
      </c>
      <c r="L38" s="10">
        <v>0</v>
      </c>
      <c r="M38" s="1" t="s">
        <v>3255</v>
      </c>
      <c r="N38" s="1" t="s">
        <v>4356</v>
      </c>
    </row>
    <row r="39" spans="1:14" x14ac:dyDescent="0.25">
      <c r="A39" s="1" t="s">
        <v>130</v>
      </c>
      <c r="B39" s="1">
        <v>5</v>
      </c>
      <c r="C39" s="1">
        <v>120</v>
      </c>
      <c r="D39" s="1" t="s">
        <v>135</v>
      </c>
      <c r="E39" s="1" t="s">
        <v>136</v>
      </c>
      <c r="F39" s="8">
        <v>1</v>
      </c>
      <c r="G39" s="9">
        <v>1</v>
      </c>
      <c r="H39" s="1" t="s">
        <v>3950</v>
      </c>
      <c r="I39" s="10">
        <v>0</v>
      </c>
      <c r="J39" s="10">
        <v>0</v>
      </c>
      <c r="K39" s="10">
        <v>1</v>
      </c>
      <c r="L39" s="10">
        <v>0</v>
      </c>
      <c r="M39" s="1" t="s">
        <v>3255</v>
      </c>
      <c r="N39" s="1" t="s">
        <v>4357</v>
      </c>
    </row>
    <row r="40" spans="1:14" x14ac:dyDescent="0.25">
      <c r="A40" s="1" t="s">
        <v>130</v>
      </c>
      <c r="B40" s="1">
        <v>6</v>
      </c>
      <c r="C40" s="1">
        <v>162</v>
      </c>
      <c r="D40" s="1" t="s">
        <v>137</v>
      </c>
      <c r="E40" s="1" t="s">
        <v>138</v>
      </c>
      <c r="F40" s="8">
        <v>1</v>
      </c>
      <c r="G40" s="9">
        <v>2</v>
      </c>
      <c r="H40" s="1" t="s">
        <v>3254</v>
      </c>
      <c r="I40" s="10">
        <v>0</v>
      </c>
      <c r="J40" s="10">
        <v>0</v>
      </c>
      <c r="K40" s="10">
        <v>1</v>
      </c>
      <c r="L40" s="10">
        <v>0</v>
      </c>
      <c r="M40" s="1" t="s">
        <v>3255</v>
      </c>
      <c r="N40" s="1" t="s">
        <v>4358</v>
      </c>
    </row>
    <row r="41" spans="1:14" x14ac:dyDescent="0.25">
      <c r="A41" s="1" t="s">
        <v>130</v>
      </c>
      <c r="B41" s="1">
        <v>27</v>
      </c>
      <c r="C41" s="1">
        <v>978</v>
      </c>
      <c r="D41" s="1" t="s">
        <v>139</v>
      </c>
      <c r="E41" s="1" t="s">
        <v>140</v>
      </c>
      <c r="F41" s="8">
        <v>1</v>
      </c>
      <c r="G41" s="9">
        <v>2</v>
      </c>
      <c r="H41" s="1" t="s">
        <v>3254</v>
      </c>
      <c r="I41" s="10">
        <v>0.47670000800000001</v>
      </c>
      <c r="J41" s="10">
        <v>0</v>
      </c>
      <c r="K41" s="10">
        <v>0.86799997100000004</v>
      </c>
      <c r="L41" s="10">
        <v>0.13199999900000001</v>
      </c>
      <c r="M41" s="1" t="s">
        <v>3304</v>
      </c>
      <c r="N41" s="1" t="s">
        <v>4359</v>
      </c>
    </row>
    <row r="42" spans="1:14" x14ac:dyDescent="0.25">
      <c r="A42" s="1" t="s">
        <v>130</v>
      </c>
      <c r="B42" s="1">
        <v>10</v>
      </c>
      <c r="C42" s="1">
        <v>313</v>
      </c>
      <c r="D42" s="1" t="s">
        <v>4360</v>
      </c>
      <c r="E42" s="1" t="s">
        <v>4361</v>
      </c>
      <c r="F42" s="8">
        <v>1</v>
      </c>
      <c r="G42" s="9">
        <v>1</v>
      </c>
      <c r="H42" s="1" t="s">
        <v>3254</v>
      </c>
      <c r="I42" s="10">
        <v>0.42149999700000002</v>
      </c>
      <c r="J42" s="10">
        <v>0</v>
      </c>
      <c r="K42" s="10">
        <v>0.83300000399999996</v>
      </c>
      <c r="L42" s="10">
        <v>0.16699999600000001</v>
      </c>
      <c r="M42" s="1" t="s">
        <v>3255</v>
      </c>
      <c r="N42" s="1" t="s">
        <v>4362</v>
      </c>
    </row>
    <row r="43" spans="1:14" x14ac:dyDescent="0.25">
      <c r="A43" s="1" t="s">
        <v>130</v>
      </c>
      <c r="B43" s="1">
        <v>2</v>
      </c>
      <c r="C43" s="1">
        <v>22</v>
      </c>
      <c r="D43" s="1" t="s">
        <v>143</v>
      </c>
      <c r="E43" s="1" t="s">
        <v>144</v>
      </c>
      <c r="F43" s="8">
        <v>0</v>
      </c>
      <c r="G43" s="9">
        <v>0</v>
      </c>
      <c r="H43" s="1" t="s">
        <v>3254</v>
      </c>
      <c r="I43" s="10">
        <v>0.36120000499999999</v>
      </c>
      <c r="J43" s="10">
        <v>0</v>
      </c>
      <c r="K43" s="10">
        <v>0.61500001000000004</v>
      </c>
      <c r="L43" s="10">
        <v>0.38499999000000001</v>
      </c>
      <c r="M43" s="1" t="s">
        <v>3255</v>
      </c>
      <c r="N43" s="1" t="s">
        <v>3262</v>
      </c>
    </row>
    <row r="44" spans="1:14" x14ac:dyDescent="0.25">
      <c r="A44" s="1" t="s">
        <v>130</v>
      </c>
      <c r="B44" s="1">
        <v>4</v>
      </c>
      <c r="C44" s="1">
        <v>94</v>
      </c>
      <c r="D44" s="1" t="s">
        <v>145</v>
      </c>
      <c r="E44" s="1" t="s">
        <v>146</v>
      </c>
      <c r="F44" s="8">
        <v>1</v>
      </c>
      <c r="G44" s="9">
        <v>1</v>
      </c>
      <c r="H44" s="1" t="s">
        <v>3950</v>
      </c>
      <c r="I44" s="10">
        <v>0.55739998800000001</v>
      </c>
      <c r="J44" s="10">
        <v>0</v>
      </c>
      <c r="K44" s="10">
        <v>0.80500000699999996</v>
      </c>
      <c r="L44" s="10">
        <v>0.19499999300000001</v>
      </c>
      <c r="M44" s="1" t="s">
        <v>3260</v>
      </c>
      <c r="N44" s="1" t="s">
        <v>4363</v>
      </c>
    </row>
    <row r="45" spans="1:14" x14ac:dyDescent="0.25">
      <c r="A45" s="1" t="s">
        <v>130</v>
      </c>
      <c r="B45" s="1">
        <v>26</v>
      </c>
      <c r="C45" s="1">
        <v>961</v>
      </c>
      <c r="D45" s="1" t="s">
        <v>5946</v>
      </c>
      <c r="E45" s="1" t="s">
        <v>5947</v>
      </c>
      <c r="F45" s="8">
        <v>4</v>
      </c>
      <c r="G45" s="9">
        <v>4</v>
      </c>
      <c r="H45" s="1" t="s">
        <v>3254</v>
      </c>
      <c r="I45" s="10">
        <v>0.97289997299999997</v>
      </c>
      <c r="J45" s="10">
        <v>0</v>
      </c>
      <c r="K45" s="10">
        <v>0.75</v>
      </c>
      <c r="L45" s="10">
        <v>0.25</v>
      </c>
      <c r="M45" s="1" t="s">
        <v>3260</v>
      </c>
      <c r="N45" s="1" t="s">
        <v>5948</v>
      </c>
    </row>
    <row r="46" spans="1:14" x14ac:dyDescent="0.25">
      <c r="A46" s="1" t="s">
        <v>130</v>
      </c>
      <c r="B46" s="1">
        <v>19</v>
      </c>
      <c r="C46" s="1">
        <v>645</v>
      </c>
      <c r="D46" s="1" t="s">
        <v>149</v>
      </c>
      <c r="E46" s="1" t="s">
        <v>150</v>
      </c>
      <c r="F46" s="8">
        <v>1</v>
      </c>
      <c r="G46" s="9">
        <v>1</v>
      </c>
      <c r="H46" s="1" t="s">
        <v>3254</v>
      </c>
      <c r="I46" s="10">
        <v>0</v>
      </c>
      <c r="J46" s="10">
        <v>0</v>
      </c>
      <c r="K46" s="10">
        <v>1</v>
      </c>
      <c r="L46" s="10">
        <v>0</v>
      </c>
      <c r="M46" s="1" t="s">
        <v>3255</v>
      </c>
      <c r="N46" s="1" t="s">
        <v>4364</v>
      </c>
    </row>
    <row r="47" spans="1:14" x14ac:dyDescent="0.25">
      <c r="A47" s="1" t="s">
        <v>130</v>
      </c>
      <c r="B47" s="1">
        <v>10</v>
      </c>
      <c r="C47" s="1">
        <v>310</v>
      </c>
      <c r="D47" s="1" t="s">
        <v>5257</v>
      </c>
      <c r="E47" s="1" t="s">
        <v>5258</v>
      </c>
      <c r="F47" s="8">
        <v>2</v>
      </c>
      <c r="G47" s="9">
        <v>1</v>
      </c>
      <c r="H47" s="1" t="s">
        <v>3254</v>
      </c>
      <c r="I47" s="10">
        <v>0</v>
      </c>
      <c r="J47" s="10">
        <v>0</v>
      </c>
      <c r="K47" s="10">
        <v>1</v>
      </c>
      <c r="L47" s="10">
        <v>0</v>
      </c>
      <c r="M47" s="1" t="s">
        <v>3255</v>
      </c>
      <c r="N47" s="1" t="s">
        <v>5259</v>
      </c>
    </row>
    <row r="48" spans="1:14" x14ac:dyDescent="0.25">
      <c r="A48" s="1" t="s">
        <v>130</v>
      </c>
      <c r="B48" s="1">
        <v>10</v>
      </c>
      <c r="C48" s="1">
        <v>299</v>
      </c>
      <c r="D48" s="1" t="s">
        <v>3263</v>
      </c>
      <c r="E48" s="1" t="s">
        <v>3264</v>
      </c>
      <c r="F48" s="8">
        <v>2</v>
      </c>
      <c r="G48" s="9">
        <v>2</v>
      </c>
      <c r="H48" s="1" t="s">
        <v>3254</v>
      </c>
      <c r="I48" s="10">
        <v>0</v>
      </c>
      <c r="J48" s="10">
        <v>0</v>
      </c>
      <c r="K48" s="10">
        <v>1</v>
      </c>
      <c r="L48" s="10">
        <v>0</v>
      </c>
      <c r="M48" s="1" t="s">
        <v>3255</v>
      </c>
      <c r="N48" s="1" t="s">
        <v>3265</v>
      </c>
    </row>
    <row r="49" spans="1:14" x14ac:dyDescent="0.25">
      <c r="A49" s="1" t="s">
        <v>130</v>
      </c>
      <c r="B49" s="1">
        <v>14</v>
      </c>
      <c r="C49" s="1">
        <v>449</v>
      </c>
      <c r="D49" s="1" t="s">
        <v>5260</v>
      </c>
      <c r="E49" s="1" t="s">
        <v>5261</v>
      </c>
      <c r="F49" s="8">
        <v>2</v>
      </c>
      <c r="G49" s="9">
        <v>1</v>
      </c>
      <c r="H49" s="1" t="s">
        <v>3254</v>
      </c>
      <c r="I49" s="10">
        <v>0.45879998799999999</v>
      </c>
      <c r="J49" s="10">
        <v>2.5000000000000001E-2</v>
      </c>
      <c r="K49" s="10">
        <v>0.91799998299999996</v>
      </c>
      <c r="L49" s="10">
        <v>5.7000000000000002E-2</v>
      </c>
      <c r="M49" s="1" t="s">
        <v>3255</v>
      </c>
      <c r="N49" s="1" t="s">
        <v>5262</v>
      </c>
    </row>
    <row r="50" spans="1:14" x14ac:dyDescent="0.25">
      <c r="A50" s="1" t="s">
        <v>130</v>
      </c>
      <c r="B50" s="1">
        <v>18</v>
      </c>
      <c r="C50" s="1">
        <v>614</v>
      </c>
      <c r="D50" s="1" t="s">
        <v>4365</v>
      </c>
      <c r="E50" s="1" t="s">
        <v>4366</v>
      </c>
      <c r="F50" s="8">
        <v>1</v>
      </c>
      <c r="G50" s="9">
        <v>1</v>
      </c>
      <c r="H50" s="1" t="s">
        <v>3254</v>
      </c>
      <c r="I50" s="10">
        <v>0.20229999700000001</v>
      </c>
      <c r="J50" s="10">
        <v>8.6999996999999996E-2</v>
      </c>
      <c r="K50" s="10">
        <v>0.76399999900000004</v>
      </c>
      <c r="L50" s="10">
        <v>0.14900000399999999</v>
      </c>
      <c r="M50" s="1" t="s">
        <v>3255</v>
      </c>
      <c r="N50" s="1" t="s">
        <v>4367</v>
      </c>
    </row>
    <row r="51" spans="1:14" x14ac:dyDescent="0.25">
      <c r="A51" s="1" t="s">
        <v>130</v>
      </c>
      <c r="B51" s="1">
        <v>13</v>
      </c>
      <c r="C51" s="1">
        <v>383</v>
      </c>
      <c r="D51" s="1" t="s">
        <v>159</v>
      </c>
      <c r="E51" s="1" t="s">
        <v>160</v>
      </c>
      <c r="F51" s="8">
        <v>1</v>
      </c>
      <c r="G51" s="9">
        <v>1</v>
      </c>
      <c r="H51" s="1" t="s">
        <v>3950</v>
      </c>
      <c r="I51" s="10">
        <v>0</v>
      </c>
      <c r="J51" s="10">
        <v>0</v>
      </c>
      <c r="K51" s="10">
        <v>1</v>
      </c>
      <c r="L51" s="10">
        <v>0</v>
      </c>
      <c r="M51" s="1" t="s">
        <v>3260</v>
      </c>
      <c r="N51" s="1" t="s">
        <v>4368</v>
      </c>
    </row>
    <row r="52" spans="1:14" x14ac:dyDescent="0.25">
      <c r="A52" s="1" t="s">
        <v>130</v>
      </c>
      <c r="B52" s="1">
        <v>26</v>
      </c>
      <c r="C52" s="1">
        <v>965</v>
      </c>
      <c r="D52" s="1" t="s">
        <v>161</v>
      </c>
      <c r="E52" s="1" t="s">
        <v>162</v>
      </c>
      <c r="F52" s="8">
        <v>1</v>
      </c>
      <c r="G52" s="9">
        <v>1</v>
      </c>
      <c r="H52" s="1" t="s">
        <v>3950</v>
      </c>
      <c r="I52" s="10">
        <v>0.55739998800000001</v>
      </c>
      <c r="J52" s="10">
        <v>0</v>
      </c>
      <c r="K52" s="10">
        <v>0.78700000000000003</v>
      </c>
      <c r="L52" s="10">
        <v>0.21299999999999999</v>
      </c>
      <c r="M52" s="1" t="s">
        <v>3260</v>
      </c>
      <c r="N52" s="1" t="s">
        <v>4369</v>
      </c>
    </row>
    <row r="53" spans="1:14" x14ac:dyDescent="0.25">
      <c r="A53" s="1" t="s">
        <v>130</v>
      </c>
      <c r="B53" s="1">
        <v>37</v>
      </c>
      <c r="C53" s="1">
        <v>1416</v>
      </c>
      <c r="D53" s="1" t="s">
        <v>5263</v>
      </c>
      <c r="E53" s="1" t="s">
        <v>5264</v>
      </c>
      <c r="F53" s="8">
        <v>2</v>
      </c>
      <c r="G53" s="9">
        <v>1</v>
      </c>
      <c r="H53" s="1" t="s">
        <v>3254</v>
      </c>
      <c r="I53" s="10">
        <v>0.80909997199999995</v>
      </c>
      <c r="J53" s="10">
        <v>4.1999999000000003E-2</v>
      </c>
      <c r="K53" s="10">
        <v>0.769999981</v>
      </c>
      <c r="L53" s="10">
        <v>0.187999994</v>
      </c>
      <c r="M53" s="1" t="s">
        <v>3255</v>
      </c>
      <c r="N53" s="1" t="s">
        <v>5265</v>
      </c>
    </row>
    <row r="54" spans="1:14" x14ac:dyDescent="0.25">
      <c r="A54" s="1" t="s">
        <v>130</v>
      </c>
      <c r="B54" s="1">
        <v>10</v>
      </c>
      <c r="C54" s="1">
        <v>312</v>
      </c>
      <c r="D54" s="1" t="s">
        <v>165</v>
      </c>
      <c r="E54" s="1" t="s">
        <v>166</v>
      </c>
      <c r="F54" s="8">
        <v>1</v>
      </c>
      <c r="G54" s="9">
        <v>1</v>
      </c>
      <c r="H54" s="1" t="s">
        <v>3254</v>
      </c>
      <c r="I54" s="10">
        <v>0</v>
      </c>
      <c r="J54" s="10">
        <v>0</v>
      </c>
      <c r="K54" s="10">
        <v>1</v>
      </c>
      <c r="L54" s="10">
        <v>0</v>
      </c>
      <c r="M54" s="1" t="s">
        <v>3255</v>
      </c>
      <c r="N54" s="1" t="s">
        <v>4370</v>
      </c>
    </row>
    <row r="55" spans="1:14" x14ac:dyDescent="0.25">
      <c r="A55" s="1" t="s">
        <v>130</v>
      </c>
      <c r="B55" s="1">
        <v>19</v>
      </c>
      <c r="C55" s="1">
        <v>628</v>
      </c>
      <c r="D55" s="1" t="s">
        <v>3266</v>
      </c>
      <c r="E55" s="1" t="s">
        <v>3267</v>
      </c>
      <c r="F55" s="8">
        <v>5</v>
      </c>
      <c r="G55" s="9">
        <v>1</v>
      </c>
      <c r="H55" s="1" t="s">
        <v>3254</v>
      </c>
      <c r="I55" s="10">
        <v>0.54729998099999999</v>
      </c>
      <c r="J55" s="10">
        <v>7.0000000000000007E-2</v>
      </c>
      <c r="K55" s="10">
        <v>0.78399997899999996</v>
      </c>
      <c r="L55" s="10">
        <v>0.14599999799999999</v>
      </c>
      <c r="M55" s="1" t="s">
        <v>3255</v>
      </c>
      <c r="N55" s="1" t="s">
        <v>3268</v>
      </c>
    </row>
    <row r="56" spans="1:14" x14ac:dyDescent="0.25">
      <c r="A56" s="1" t="s">
        <v>130</v>
      </c>
      <c r="B56" s="1">
        <v>24</v>
      </c>
      <c r="C56" s="1">
        <v>889</v>
      </c>
      <c r="D56" s="1" t="s">
        <v>169</v>
      </c>
      <c r="E56" s="1" t="s">
        <v>170</v>
      </c>
      <c r="F56" s="8">
        <v>1</v>
      </c>
      <c r="G56" s="9">
        <v>1</v>
      </c>
      <c r="H56" s="1" t="s">
        <v>3950</v>
      </c>
      <c r="I56" s="10">
        <v>-0.51649999599999996</v>
      </c>
      <c r="J56" s="10">
        <v>0.27000001099999998</v>
      </c>
      <c r="K56" s="10">
        <v>0.730000019</v>
      </c>
      <c r="L56" s="10">
        <v>0</v>
      </c>
      <c r="M56" s="1" t="s">
        <v>3260</v>
      </c>
      <c r="N56" s="1" t="s">
        <v>4371</v>
      </c>
    </row>
    <row r="57" spans="1:14" x14ac:dyDescent="0.25">
      <c r="A57" s="1" t="s">
        <v>130</v>
      </c>
      <c r="B57" s="1">
        <v>28</v>
      </c>
      <c r="C57" s="1">
        <v>1027</v>
      </c>
      <c r="D57" s="1" t="s">
        <v>171</v>
      </c>
      <c r="E57" s="1" t="s">
        <v>172</v>
      </c>
      <c r="F57" s="8">
        <v>4</v>
      </c>
      <c r="G57" s="9">
        <v>4</v>
      </c>
      <c r="H57" s="1" t="s">
        <v>3254</v>
      </c>
      <c r="I57" s="10">
        <v>0.73509997100000002</v>
      </c>
      <c r="J57" s="10">
        <v>0</v>
      </c>
      <c r="K57" s="10">
        <v>0.74400001800000004</v>
      </c>
      <c r="L57" s="10">
        <v>0.256000012</v>
      </c>
      <c r="M57" s="1" t="s">
        <v>3260</v>
      </c>
      <c r="N57" s="1" t="s">
        <v>4372</v>
      </c>
    </row>
    <row r="58" spans="1:14" x14ac:dyDescent="0.25">
      <c r="A58" s="1" t="s">
        <v>130</v>
      </c>
      <c r="B58" s="1">
        <v>26</v>
      </c>
      <c r="C58" s="1">
        <v>942</v>
      </c>
      <c r="D58" s="1" t="s">
        <v>4373</v>
      </c>
      <c r="E58" s="1" t="s">
        <v>4374</v>
      </c>
      <c r="F58" s="8">
        <v>1</v>
      </c>
      <c r="G58" s="9">
        <v>1</v>
      </c>
      <c r="H58" s="1" t="s">
        <v>3950</v>
      </c>
      <c r="I58" s="10">
        <v>2.5800000999999999E-2</v>
      </c>
      <c r="J58" s="10">
        <v>9.4999999000000002E-2</v>
      </c>
      <c r="K58" s="10">
        <v>0.805999994</v>
      </c>
      <c r="L58" s="10">
        <v>9.8999999000000005E-2</v>
      </c>
      <c r="M58" s="1" t="s">
        <v>3260</v>
      </c>
      <c r="N58" s="1" t="s">
        <v>4375</v>
      </c>
    </row>
    <row r="59" spans="1:14" x14ac:dyDescent="0.25">
      <c r="A59" s="1" t="s">
        <v>130</v>
      </c>
      <c r="B59" s="1">
        <v>23</v>
      </c>
      <c r="C59" s="1">
        <v>822</v>
      </c>
      <c r="D59" s="1" t="s">
        <v>4376</v>
      </c>
      <c r="E59" s="1" t="s">
        <v>4377</v>
      </c>
      <c r="F59" s="8">
        <v>1</v>
      </c>
      <c r="G59" s="9">
        <v>1</v>
      </c>
      <c r="H59" s="1" t="s">
        <v>3254</v>
      </c>
      <c r="I59" s="10">
        <v>0.73509997100000002</v>
      </c>
      <c r="J59" s="10">
        <v>0</v>
      </c>
      <c r="K59" s="10">
        <v>0.83700001199999996</v>
      </c>
      <c r="L59" s="10">
        <v>0.163000003</v>
      </c>
      <c r="M59" s="1" t="s">
        <v>3255</v>
      </c>
      <c r="N59" s="1" t="s">
        <v>4378</v>
      </c>
    </row>
    <row r="60" spans="1:14" x14ac:dyDescent="0.25">
      <c r="A60" s="1" t="s">
        <v>130</v>
      </c>
      <c r="B60" s="1">
        <v>14</v>
      </c>
      <c r="C60" s="1">
        <v>430</v>
      </c>
      <c r="D60" s="1" t="s">
        <v>177</v>
      </c>
      <c r="E60" s="1" t="s">
        <v>178</v>
      </c>
      <c r="F60" s="8">
        <v>1</v>
      </c>
      <c r="G60" s="9">
        <v>2</v>
      </c>
      <c r="H60" s="1" t="s">
        <v>3950</v>
      </c>
      <c r="I60" s="10">
        <v>0</v>
      </c>
      <c r="J60" s="10">
        <v>0</v>
      </c>
      <c r="K60" s="10">
        <v>1</v>
      </c>
      <c r="L60" s="10">
        <v>0</v>
      </c>
      <c r="M60" s="1" t="s">
        <v>3260</v>
      </c>
      <c r="N60" s="1" t="s">
        <v>4379</v>
      </c>
    </row>
    <row r="61" spans="1:14" x14ac:dyDescent="0.25">
      <c r="A61" s="1" t="s">
        <v>130</v>
      </c>
      <c r="B61" s="1">
        <v>10</v>
      </c>
      <c r="C61" s="1">
        <v>328</v>
      </c>
      <c r="D61" s="1" t="s">
        <v>4380</v>
      </c>
      <c r="E61" s="1" t="s">
        <v>4381</v>
      </c>
      <c r="F61" s="8">
        <v>1</v>
      </c>
      <c r="G61" s="9">
        <v>1</v>
      </c>
      <c r="H61" s="1" t="s">
        <v>3254</v>
      </c>
      <c r="I61" s="10">
        <v>0.25</v>
      </c>
      <c r="J61" s="10">
        <v>0</v>
      </c>
      <c r="K61" s="10">
        <v>0.88200002899999996</v>
      </c>
      <c r="L61" s="10">
        <v>0.11800000099999999</v>
      </c>
      <c r="M61" s="1" t="s">
        <v>3255</v>
      </c>
      <c r="N61" s="1" t="s">
        <v>4382</v>
      </c>
    </row>
    <row r="62" spans="1:14" x14ac:dyDescent="0.25">
      <c r="A62" s="1" t="s">
        <v>130</v>
      </c>
      <c r="B62" s="1">
        <v>10</v>
      </c>
      <c r="C62" s="1">
        <v>305</v>
      </c>
      <c r="D62" s="1" t="s">
        <v>181</v>
      </c>
      <c r="E62" s="1" t="s">
        <v>182</v>
      </c>
      <c r="F62" s="8">
        <v>1</v>
      </c>
      <c r="G62" s="9">
        <v>1</v>
      </c>
      <c r="H62" s="1" t="s">
        <v>3950</v>
      </c>
      <c r="I62" s="10">
        <v>0</v>
      </c>
      <c r="J62" s="10">
        <v>0</v>
      </c>
      <c r="K62" s="10">
        <v>1</v>
      </c>
      <c r="L62" s="10">
        <v>0</v>
      </c>
      <c r="M62" s="1" t="s">
        <v>3260</v>
      </c>
      <c r="N62" s="1" t="s">
        <v>4383</v>
      </c>
    </row>
    <row r="63" spans="1:14" x14ac:dyDescent="0.25">
      <c r="A63" s="1" t="s">
        <v>130</v>
      </c>
      <c r="B63" s="1">
        <v>31</v>
      </c>
      <c r="C63" s="1">
        <v>1172</v>
      </c>
      <c r="D63" s="1" t="s">
        <v>183</v>
      </c>
      <c r="E63" s="1" t="s">
        <v>184</v>
      </c>
      <c r="F63" s="8">
        <v>1</v>
      </c>
      <c r="G63" s="9">
        <v>1</v>
      </c>
      <c r="H63" s="1" t="s">
        <v>3950</v>
      </c>
      <c r="I63" s="10">
        <v>0.47670000800000001</v>
      </c>
      <c r="J63" s="10">
        <v>0</v>
      </c>
      <c r="K63" s="10">
        <v>0.78500002599999996</v>
      </c>
      <c r="L63" s="10">
        <v>0.21500000399999999</v>
      </c>
      <c r="M63" s="1" t="s">
        <v>3260</v>
      </c>
      <c r="N63" s="1" t="s">
        <v>4384</v>
      </c>
    </row>
    <row r="64" spans="1:14" x14ac:dyDescent="0.25">
      <c r="A64" s="1" t="s">
        <v>130</v>
      </c>
      <c r="B64" s="1">
        <v>18</v>
      </c>
      <c r="C64" s="1">
        <v>594</v>
      </c>
      <c r="D64" s="1" t="s">
        <v>135</v>
      </c>
      <c r="E64" s="1" t="s">
        <v>136</v>
      </c>
      <c r="F64" s="8">
        <v>1</v>
      </c>
      <c r="G64" s="9">
        <v>1</v>
      </c>
      <c r="H64" s="1" t="s">
        <v>3950</v>
      </c>
      <c r="I64" s="10">
        <v>0</v>
      </c>
      <c r="J64" s="10">
        <v>0</v>
      </c>
      <c r="K64" s="10">
        <v>1</v>
      </c>
      <c r="L64" s="10">
        <v>0</v>
      </c>
      <c r="M64" s="1" t="s">
        <v>3260</v>
      </c>
      <c r="N64" s="1" t="s">
        <v>4385</v>
      </c>
    </row>
    <row r="65" spans="1:14" x14ac:dyDescent="0.25">
      <c r="A65" s="1" t="s">
        <v>130</v>
      </c>
      <c r="B65" s="1">
        <v>9</v>
      </c>
      <c r="C65" s="1">
        <v>280</v>
      </c>
      <c r="D65" s="1" t="s">
        <v>4386</v>
      </c>
      <c r="E65" s="1" t="s">
        <v>4387</v>
      </c>
      <c r="F65" s="8">
        <v>2</v>
      </c>
      <c r="G65" s="9">
        <v>2</v>
      </c>
      <c r="H65" s="1" t="s">
        <v>3950</v>
      </c>
      <c r="I65" s="10">
        <v>0.15309999899999999</v>
      </c>
      <c r="J65" s="10">
        <v>4.5000001999999997E-2</v>
      </c>
      <c r="K65" s="10">
        <v>0.89800000199999996</v>
      </c>
      <c r="L65" s="10">
        <v>5.7000000000000002E-2</v>
      </c>
      <c r="M65" s="1" t="s">
        <v>3304</v>
      </c>
      <c r="N65" s="1" t="s">
        <v>4388</v>
      </c>
    </row>
    <row r="66" spans="1:14" x14ac:dyDescent="0.25">
      <c r="A66" s="1" t="s">
        <v>130</v>
      </c>
      <c r="B66" s="1">
        <v>23</v>
      </c>
      <c r="C66" s="1">
        <v>841</v>
      </c>
      <c r="D66" s="1" t="s">
        <v>3269</v>
      </c>
      <c r="E66" s="1" t="s">
        <v>3270</v>
      </c>
      <c r="F66" s="8">
        <v>5</v>
      </c>
      <c r="G66" s="9">
        <v>1</v>
      </c>
      <c r="H66" s="1" t="s">
        <v>3254</v>
      </c>
      <c r="I66" s="10">
        <v>0.85549998299999996</v>
      </c>
      <c r="J66" s="10">
        <v>2.3E-2</v>
      </c>
      <c r="K66" s="10">
        <v>0.84200000799999997</v>
      </c>
      <c r="L66" s="10">
        <v>0.13400000300000001</v>
      </c>
      <c r="M66" s="1" t="s">
        <v>3260</v>
      </c>
      <c r="N66" s="1" t="s">
        <v>3271</v>
      </c>
    </row>
    <row r="67" spans="1:14" x14ac:dyDescent="0.25">
      <c r="A67" s="1" t="s">
        <v>130</v>
      </c>
      <c r="B67" s="1">
        <v>19</v>
      </c>
      <c r="C67" s="1">
        <v>632</v>
      </c>
      <c r="D67" s="1" t="s">
        <v>189</v>
      </c>
      <c r="E67" s="1" t="s">
        <v>190</v>
      </c>
      <c r="F67" s="8">
        <v>1</v>
      </c>
      <c r="G67" s="9">
        <v>1</v>
      </c>
      <c r="H67" s="1" t="s">
        <v>3254</v>
      </c>
      <c r="I67" s="10">
        <v>0.40189999300000001</v>
      </c>
      <c r="J67" s="10">
        <v>0</v>
      </c>
      <c r="K67" s="10">
        <v>0.902999997</v>
      </c>
      <c r="L67" s="10">
        <v>9.7000003000000001E-2</v>
      </c>
      <c r="M67" s="1" t="s">
        <v>3260</v>
      </c>
      <c r="N67" s="1" t="s">
        <v>4389</v>
      </c>
    </row>
    <row r="68" spans="1:14" x14ac:dyDescent="0.25">
      <c r="A68" s="1" t="s">
        <v>130</v>
      </c>
      <c r="B68" s="1">
        <v>9</v>
      </c>
      <c r="C68" s="1">
        <v>288</v>
      </c>
      <c r="D68" s="1" t="s">
        <v>4390</v>
      </c>
      <c r="E68" s="1" t="s">
        <v>4391</v>
      </c>
      <c r="F68" s="8">
        <v>1</v>
      </c>
      <c r="G68" s="9">
        <v>1</v>
      </c>
      <c r="H68" s="1" t="s">
        <v>3950</v>
      </c>
      <c r="I68" s="10">
        <v>2.5800000999999999E-2</v>
      </c>
      <c r="J68" s="10">
        <v>0</v>
      </c>
      <c r="K68" s="10">
        <v>0.952000022</v>
      </c>
      <c r="L68" s="10">
        <v>4.8000000000000001E-2</v>
      </c>
      <c r="M68" s="1" t="s">
        <v>3260</v>
      </c>
      <c r="N68" s="1" t="s">
        <v>4392</v>
      </c>
    </row>
    <row r="69" spans="1:14" x14ac:dyDescent="0.25">
      <c r="A69" s="1" t="s">
        <v>130</v>
      </c>
      <c r="B69" s="1">
        <v>32</v>
      </c>
      <c r="C69" s="1">
        <v>1228</v>
      </c>
      <c r="D69" s="1" t="s">
        <v>4393</v>
      </c>
      <c r="E69" s="1" t="s">
        <v>4394</v>
      </c>
      <c r="F69" s="8">
        <v>2</v>
      </c>
      <c r="G69" s="9">
        <v>2</v>
      </c>
      <c r="H69" s="1" t="s">
        <v>3254</v>
      </c>
      <c r="I69" s="10">
        <v>0</v>
      </c>
      <c r="J69" s="10">
        <v>0</v>
      </c>
      <c r="K69" s="10">
        <v>1</v>
      </c>
      <c r="L69" s="10">
        <v>0</v>
      </c>
      <c r="M69" s="1" t="s">
        <v>3260</v>
      </c>
      <c r="N69" s="1" t="s">
        <v>4395</v>
      </c>
    </row>
    <row r="70" spans="1:14" x14ac:dyDescent="0.25">
      <c r="A70" s="1" t="s">
        <v>130</v>
      </c>
      <c r="B70" s="1">
        <v>16</v>
      </c>
      <c r="C70" s="1">
        <v>517</v>
      </c>
      <c r="D70" s="1" t="s">
        <v>195</v>
      </c>
      <c r="E70" s="1" t="s">
        <v>196</v>
      </c>
      <c r="F70" s="8">
        <v>1</v>
      </c>
      <c r="G70" s="9">
        <v>1</v>
      </c>
      <c r="H70" s="1" t="s">
        <v>3254</v>
      </c>
      <c r="I70" s="10">
        <v>0.51059997099999999</v>
      </c>
      <c r="J70" s="10">
        <v>0</v>
      </c>
      <c r="K70" s="10">
        <v>0.75099998700000004</v>
      </c>
      <c r="L70" s="10">
        <v>0.248999998</v>
      </c>
      <c r="M70" s="1" t="s">
        <v>3255</v>
      </c>
      <c r="N70" s="1" t="s">
        <v>4396</v>
      </c>
    </row>
    <row r="71" spans="1:14" x14ac:dyDescent="0.25">
      <c r="A71" s="1" t="s">
        <v>130</v>
      </c>
      <c r="B71" s="1">
        <v>18</v>
      </c>
      <c r="C71" s="1">
        <v>601</v>
      </c>
      <c r="D71" s="1" t="s">
        <v>197</v>
      </c>
      <c r="E71" s="1" t="s">
        <v>198</v>
      </c>
      <c r="F71" s="8">
        <v>1</v>
      </c>
      <c r="G71" s="9">
        <v>1</v>
      </c>
      <c r="H71" s="1" t="s">
        <v>3950</v>
      </c>
      <c r="I71" s="10">
        <v>0</v>
      </c>
      <c r="J71" s="10">
        <v>0</v>
      </c>
      <c r="K71" s="10">
        <v>1</v>
      </c>
      <c r="L71" s="10">
        <v>0</v>
      </c>
      <c r="M71" s="1" t="s">
        <v>3255</v>
      </c>
      <c r="N71" s="1" t="s">
        <v>4397</v>
      </c>
    </row>
    <row r="72" spans="1:14" x14ac:dyDescent="0.25">
      <c r="A72" s="1" t="s">
        <v>130</v>
      </c>
      <c r="B72" s="1">
        <v>23</v>
      </c>
      <c r="C72" s="1">
        <v>844</v>
      </c>
      <c r="D72" s="1" t="s">
        <v>3272</v>
      </c>
      <c r="E72" s="1" t="s">
        <v>3273</v>
      </c>
      <c r="F72" s="8">
        <v>2</v>
      </c>
      <c r="G72" s="9">
        <v>2</v>
      </c>
      <c r="H72" s="1" t="s">
        <v>3254</v>
      </c>
      <c r="I72" s="10">
        <v>0.61239999499999997</v>
      </c>
      <c r="J72" s="10">
        <v>0</v>
      </c>
      <c r="K72" s="10">
        <v>0.91399997499999996</v>
      </c>
      <c r="L72" s="10">
        <v>8.6000003000000005E-2</v>
      </c>
      <c r="M72" s="1" t="s">
        <v>3274</v>
      </c>
      <c r="N72" s="1" t="s">
        <v>3275</v>
      </c>
    </row>
    <row r="73" spans="1:14" x14ac:dyDescent="0.25">
      <c r="A73" s="1" t="s">
        <v>130</v>
      </c>
      <c r="B73" s="1">
        <v>9</v>
      </c>
      <c r="C73" s="1">
        <v>265</v>
      </c>
      <c r="D73" s="1" t="s">
        <v>201</v>
      </c>
      <c r="E73" s="1" t="s">
        <v>202</v>
      </c>
      <c r="F73" s="8">
        <v>1</v>
      </c>
      <c r="G73" s="9">
        <v>1</v>
      </c>
      <c r="H73" s="1" t="s">
        <v>3254</v>
      </c>
      <c r="I73" s="10">
        <v>0</v>
      </c>
      <c r="J73" s="10">
        <v>0</v>
      </c>
      <c r="K73" s="10">
        <v>1</v>
      </c>
      <c r="L73" s="10">
        <v>0</v>
      </c>
      <c r="M73" s="1" t="s">
        <v>3255</v>
      </c>
      <c r="N73" s="1" t="s">
        <v>4398</v>
      </c>
    </row>
    <row r="74" spans="1:14" x14ac:dyDescent="0.25">
      <c r="A74" s="1" t="s">
        <v>130</v>
      </c>
      <c r="B74" s="1">
        <v>22</v>
      </c>
      <c r="C74" s="1">
        <v>795</v>
      </c>
      <c r="D74" s="1" t="s">
        <v>203</v>
      </c>
      <c r="E74" s="1" t="s">
        <v>204</v>
      </c>
      <c r="F74" s="8">
        <v>1</v>
      </c>
      <c r="G74" s="9">
        <v>1</v>
      </c>
      <c r="H74" s="1" t="s">
        <v>3950</v>
      </c>
      <c r="I74" s="10">
        <v>0.38179999599999997</v>
      </c>
      <c r="J74" s="10">
        <v>0</v>
      </c>
      <c r="K74" s="10">
        <v>0.88499998999999996</v>
      </c>
      <c r="L74" s="10">
        <v>0.115000002</v>
      </c>
      <c r="M74" s="1" t="s">
        <v>3260</v>
      </c>
      <c r="N74" s="1" t="s">
        <v>4399</v>
      </c>
    </row>
    <row r="75" spans="1:14" x14ac:dyDescent="0.25">
      <c r="A75" s="1" t="s">
        <v>130</v>
      </c>
      <c r="B75" s="1">
        <v>9</v>
      </c>
      <c r="C75" s="1">
        <v>290</v>
      </c>
      <c r="D75" s="1" t="s">
        <v>205</v>
      </c>
      <c r="E75" s="1" t="s">
        <v>206</v>
      </c>
      <c r="F75" s="8">
        <v>1</v>
      </c>
      <c r="G75" s="9">
        <v>1</v>
      </c>
      <c r="H75" s="1" t="s">
        <v>3950</v>
      </c>
      <c r="I75" s="10">
        <v>0.27320000500000002</v>
      </c>
      <c r="J75" s="10">
        <v>0</v>
      </c>
      <c r="K75" s="10">
        <v>0.81099999</v>
      </c>
      <c r="L75" s="10">
        <v>0.188999996</v>
      </c>
      <c r="M75" s="1" t="s">
        <v>3255</v>
      </c>
      <c r="N75" s="1" t="s">
        <v>4400</v>
      </c>
    </row>
    <row r="76" spans="1:14" x14ac:dyDescent="0.25">
      <c r="A76" s="1" t="s">
        <v>130</v>
      </c>
      <c r="B76" s="1">
        <v>17</v>
      </c>
      <c r="C76" s="1">
        <v>546</v>
      </c>
      <c r="D76" s="1" t="s">
        <v>207</v>
      </c>
      <c r="E76" s="1" t="s">
        <v>208</v>
      </c>
      <c r="F76" s="8">
        <v>1</v>
      </c>
      <c r="G76" s="9">
        <v>1</v>
      </c>
      <c r="H76" s="1" t="s">
        <v>3950</v>
      </c>
      <c r="I76" s="10">
        <v>0.64859998200000002</v>
      </c>
      <c r="J76" s="10">
        <v>0</v>
      </c>
      <c r="K76" s="10">
        <v>0.86199998899999997</v>
      </c>
      <c r="L76" s="10">
        <v>0.13799999700000001</v>
      </c>
      <c r="M76" s="1" t="s">
        <v>3260</v>
      </c>
      <c r="N76" s="1" t="s">
        <v>4401</v>
      </c>
    </row>
    <row r="77" spans="1:14" x14ac:dyDescent="0.25">
      <c r="A77" s="1" t="s">
        <v>130</v>
      </c>
      <c r="B77" s="1">
        <v>10</v>
      </c>
      <c r="C77" s="1">
        <v>326</v>
      </c>
      <c r="D77" s="1" t="s">
        <v>209</v>
      </c>
      <c r="E77" s="1" t="s">
        <v>210</v>
      </c>
      <c r="F77" s="8">
        <v>1</v>
      </c>
      <c r="G77" s="9">
        <v>1</v>
      </c>
      <c r="H77" s="1" t="s">
        <v>3254</v>
      </c>
      <c r="I77" s="10">
        <v>0</v>
      </c>
      <c r="J77" s="10">
        <v>0</v>
      </c>
      <c r="K77" s="10">
        <v>1</v>
      </c>
      <c r="L77" s="10">
        <v>0</v>
      </c>
      <c r="M77" s="1" t="s">
        <v>3255</v>
      </c>
      <c r="N77" s="1" t="s">
        <v>4402</v>
      </c>
    </row>
    <row r="78" spans="1:14" x14ac:dyDescent="0.25">
      <c r="A78" s="1" t="s">
        <v>130</v>
      </c>
      <c r="B78" s="1">
        <v>9</v>
      </c>
      <c r="C78" s="1">
        <v>269</v>
      </c>
      <c r="D78" s="1" t="s">
        <v>211</v>
      </c>
      <c r="E78" s="1" t="s">
        <v>212</v>
      </c>
      <c r="F78" s="8">
        <v>1</v>
      </c>
      <c r="G78" s="9">
        <v>1</v>
      </c>
      <c r="H78" s="1" t="s">
        <v>3950</v>
      </c>
      <c r="I78" s="10">
        <v>0.42149999700000002</v>
      </c>
      <c r="J78" s="10">
        <v>0</v>
      </c>
      <c r="K78" s="10">
        <v>0.86500001000000004</v>
      </c>
      <c r="L78" s="10">
        <v>0.13500000500000001</v>
      </c>
      <c r="M78" s="1" t="s">
        <v>3255</v>
      </c>
      <c r="N78" s="1" t="s">
        <v>4403</v>
      </c>
    </row>
    <row r="79" spans="1:14" x14ac:dyDescent="0.25">
      <c r="A79" s="1" t="s">
        <v>130</v>
      </c>
      <c r="B79" s="1">
        <v>26</v>
      </c>
      <c r="C79" s="1">
        <v>962</v>
      </c>
      <c r="D79" s="1" t="s">
        <v>213</v>
      </c>
      <c r="E79" s="1" t="s">
        <v>214</v>
      </c>
      <c r="F79" s="8">
        <v>1</v>
      </c>
      <c r="G79" s="9">
        <v>1</v>
      </c>
      <c r="H79" s="1" t="s">
        <v>3950</v>
      </c>
      <c r="I79" s="10">
        <v>0.20229999700000001</v>
      </c>
      <c r="J79" s="10">
        <v>0</v>
      </c>
      <c r="K79" s="10">
        <v>0.87800002099999996</v>
      </c>
      <c r="L79" s="10">
        <v>0.122000001</v>
      </c>
      <c r="M79" s="1" t="s">
        <v>3255</v>
      </c>
      <c r="N79" s="1" t="s">
        <v>4404</v>
      </c>
    </row>
    <row r="80" spans="1:14" x14ac:dyDescent="0.25">
      <c r="A80" s="1" t="s">
        <v>130</v>
      </c>
      <c r="B80" s="1">
        <v>22</v>
      </c>
      <c r="C80" s="1">
        <v>760</v>
      </c>
      <c r="D80" s="1" t="s">
        <v>137</v>
      </c>
      <c r="E80" s="1" t="s">
        <v>138</v>
      </c>
      <c r="F80" s="8">
        <v>1</v>
      </c>
      <c r="G80" s="9">
        <v>1</v>
      </c>
      <c r="H80" s="1" t="s">
        <v>3254</v>
      </c>
      <c r="I80" s="10">
        <v>0</v>
      </c>
      <c r="J80" s="10">
        <v>0</v>
      </c>
      <c r="K80" s="10">
        <v>1</v>
      </c>
      <c r="L80" s="10">
        <v>0</v>
      </c>
      <c r="M80" s="1" t="s">
        <v>3255</v>
      </c>
      <c r="N80" s="1" t="s">
        <v>4405</v>
      </c>
    </row>
    <row r="81" spans="1:14" x14ac:dyDescent="0.25">
      <c r="A81" s="1" t="s">
        <v>130</v>
      </c>
      <c r="B81" s="1">
        <v>13</v>
      </c>
      <c r="C81" s="1">
        <v>389</v>
      </c>
      <c r="D81" s="1" t="s">
        <v>3276</v>
      </c>
      <c r="E81" s="1" t="s">
        <v>3277</v>
      </c>
      <c r="F81" s="8">
        <v>3</v>
      </c>
      <c r="G81" s="9">
        <v>3</v>
      </c>
      <c r="H81" s="1" t="s">
        <v>3254</v>
      </c>
      <c r="I81" s="10">
        <v>0.36120000499999999</v>
      </c>
      <c r="J81" s="10">
        <v>0</v>
      </c>
      <c r="K81" s="10">
        <v>0.93699997700000004</v>
      </c>
      <c r="L81" s="10">
        <v>6.3000001E-2</v>
      </c>
      <c r="M81" s="1" t="s">
        <v>3255</v>
      </c>
      <c r="N81" s="1" t="s">
        <v>3278</v>
      </c>
    </row>
    <row r="82" spans="1:14" x14ac:dyDescent="0.25">
      <c r="A82" s="1" t="s">
        <v>130</v>
      </c>
      <c r="B82" s="1">
        <v>14</v>
      </c>
      <c r="C82" s="1">
        <v>431</v>
      </c>
      <c r="D82" s="1" t="s">
        <v>217</v>
      </c>
      <c r="E82" s="1" t="s">
        <v>218</v>
      </c>
      <c r="F82" s="8">
        <v>1</v>
      </c>
      <c r="G82" s="9">
        <v>1</v>
      </c>
      <c r="H82" s="1" t="s">
        <v>3950</v>
      </c>
      <c r="I82" s="10">
        <v>0</v>
      </c>
      <c r="J82" s="10">
        <v>0</v>
      </c>
      <c r="K82" s="10">
        <v>1</v>
      </c>
      <c r="L82" s="10">
        <v>0</v>
      </c>
      <c r="M82" s="1" t="s">
        <v>3255</v>
      </c>
      <c r="N82" s="1" t="s">
        <v>4406</v>
      </c>
    </row>
    <row r="83" spans="1:14" x14ac:dyDescent="0.25">
      <c r="A83" s="1" t="s">
        <v>130</v>
      </c>
      <c r="B83" s="1">
        <v>20</v>
      </c>
      <c r="C83" s="1">
        <v>677</v>
      </c>
      <c r="D83" s="1" t="s">
        <v>219</v>
      </c>
      <c r="E83" s="1" t="s">
        <v>220</v>
      </c>
      <c r="F83" s="8">
        <v>1</v>
      </c>
      <c r="G83" s="9">
        <v>1</v>
      </c>
      <c r="H83" s="1" t="s">
        <v>3950</v>
      </c>
      <c r="I83" s="10">
        <v>0.75059998000000006</v>
      </c>
      <c r="J83" s="10">
        <v>0</v>
      </c>
      <c r="K83" s="10">
        <v>0.61900001800000004</v>
      </c>
      <c r="L83" s="10">
        <v>0.381000012</v>
      </c>
      <c r="M83" s="1" t="s">
        <v>3260</v>
      </c>
      <c r="N83" s="1" t="s">
        <v>4407</v>
      </c>
    </row>
    <row r="84" spans="1:14" x14ac:dyDescent="0.25">
      <c r="A84" s="1" t="s">
        <v>130</v>
      </c>
      <c r="B84" s="1">
        <v>18</v>
      </c>
      <c r="C84" s="1">
        <v>604</v>
      </c>
      <c r="D84" s="1" t="s">
        <v>4408</v>
      </c>
      <c r="E84" s="1" t="s">
        <v>4409</v>
      </c>
      <c r="F84" s="8">
        <v>1</v>
      </c>
      <c r="G84" s="9">
        <v>1</v>
      </c>
      <c r="H84" s="1" t="s">
        <v>3254</v>
      </c>
      <c r="I84" s="10">
        <v>0.40189999300000001</v>
      </c>
      <c r="J84" s="10">
        <v>0</v>
      </c>
      <c r="K84" s="10">
        <v>0.894999981</v>
      </c>
      <c r="L84" s="10">
        <v>0.104999997</v>
      </c>
      <c r="M84" s="1" t="s">
        <v>3255</v>
      </c>
      <c r="N84" s="1" t="s">
        <v>4410</v>
      </c>
    </row>
    <row r="85" spans="1:14" x14ac:dyDescent="0.25">
      <c r="A85" s="1" t="s">
        <v>130</v>
      </c>
      <c r="B85" s="1">
        <v>10</v>
      </c>
      <c r="C85" s="1">
        <v>302</v>
      </c>
      <c r="D85" s="1" t="s">
        <v>223</v>
      </c>
      <c r="E85" s="1" t="s">
        <v>224</v>
      </c>
      <c r="F85" s="8">
        <v>1</v>
      </c>
      <c r="G85" s="9">
        <v>1</v>
      </c>
      <c r="H85" s="1" t="s">
        <v>3950</v>
      </c>
      <c r="I85" s="10">
        <v>0</v>
      </c>
      <c r="J85" s="10">
        <v>0</v>
      </c>
      <c r="K85" s="10">
        <v>1</v>
      </c>
      <c r="L85" s="10">
        <v>0</v>
      </c>
      <c r="M85" s="1" t="s">
        <v>3260</v>
      </c>
      <c r="N85" s="1" t="s">
        <v>4411</v>
      </c>
    </row>
    <row r="86" spans="1:14" x14ac:dyDescent="0.25">
      <c r="A86" s="1" t="s">
        <v>130</v>
      </c>
      <c r="B86" s="1">
        <v>13</v>
      </c>
      <c r="C86" s="1">
        <v>396</v>
      </c>
      <c r="D86" s="1" t="s">
        <v>225</v>
      </c>
      <c r="E86" s="1" t="s">
        <v>226</v>
      </c>
      <c r="F86" s="8">
        <v>1</v>
      </c>
      <c r="G86" s="9">
        <v>1</v>
      </c>
      <c r="H86" s="1" t="s">
        <v>3950</v>
      </c>
      <c r="I86" s="10">
        <v>0.29600000399999998</v>
      </c>
      <c r="J86" s="10">
        <v>0.101000004</v>
      </c>
      <c r="K86" s="10">
        <v>0.74500000499999997</v>
      </c>
      <c r="L86" s="10">
        <v>0.153999999</v>
      </c>
      <c r="M86" s="1" t="s">
        <v>3260</v>
      </c>
      <c r="N86" s="1" t="s">
        <v>4412</v>
      </c>
    </row>
    <row r="87" spans="1:14" x14ac:dyDescent="0.25">
      <c r="A87" s="1" t="s">
        <v>130</v>
      </c>
      <c r="B87" s="1">
        <v>19</v>
      </c>
      <c r="C87" s="1">
        <v>643</v>
      </c>
      <c r="D87" s="1" t="s">
        <v>3279</v>
      </c>
      <c r="E87" s="1" t="s">
        <v>3280</v>
      </c>
      <c r="F87" s="8">
        <v>6</v>
      </c>
      <c r="G87" s="9">
        <v>6</v>
      </c>
      <c r="H87" s="1" t="s">
        <v>3254</v>
      </c>
      <c r="I87" s="10">
        <v>0.85189998099999997</v>
      </c>
      <c r="J87" s="10">
        <v>0</v>
      </c>
      <c r="K87" s="10">
        <v>0.89300000700000004</v>
      </c>
      <c r="L87" s="10">
        <v>0.107000001</v>
      </c>
      <c r="M87" s="1" t="s">
        <v>3255</v>
      </c>
      <c r="N87" s="1" t="s">
        <v>3281</v>
      </c>
    </row>
    <row r="88" spans="1:14" x14ac:dyDescent="0.25">
      <c r="A88" s="1" t="s">
        <v>130</v>
      </c>
      <c r="B88" s="1">
        <v>3</v>
      </c>
      <c r="C88" s="1">
        <v>41</v>
      </c>
      <c r="D88" s="1" t="s">
        <v>229</v>
      </c>
      <c r="E88" s="1" t="s">
        <v>230</v>
      </c>
      <c r="F88" s="8">
        <v>4</v>
      </c>
      <c r="G88" s="9">
        <v>4</v>
      </c>
      <c r="H88" s="1" t="s">
        <v>3254</v>
      </c>
      <c r="I88" s="10">
        <v>0.82709997899999999</v>
      </c>
      <c r="J88" s="10">
        <v>0</v>
      </c>
      <c r="K88" s="10">
        <v>0.76300001100000003</v>
      </c>
      <c r="L88" s="10">
        <v>0.23700000299999999</v>
      </c>
      <c r="M88" s="1" t="s">
        <v>3260</v>
      </c>
      <c r="N88" s="1" t="s">
        <v>3282</v>
      </c>
    </row>
    <row r="89" spans="1:14" x14ac:dyDescent="0.25">
      <c r="A89" s="1" t="s">
        <v>130</v>
      </c>
      <c r="B89" s="1">
        <v>13</v>
      </c>
      <c r="C89" s="1">
        <v>395</v>
      </c>
      <c r="D89" s="1" t="s">
        <v>231</v>
      </c>
      <c r="E89" s="1" t="s">
        <v>232</v>
      </c>
      <c r="F89" s="8">
        <v>1</v>
      </c>
      <c r="G89" s="9">
        <v>1</v>
      </c>
      <c r="H89" s="1" t="s">
        <v>3950</v>
      </c>
      <c r="I89" s="10">
        <v>0</v>
      </c>
      <c r="J89" s="10">
        <v>0</v>
      </c>
      <c r="K89" s="10">
        <v>1</v>
      </c>
      <c r="L89" s="10">
        <v>0</v>
      </c>
      <c r="M89" s="1" t="s">
        <v>3255</v>
      </c>
      <c r="N89" s="1" t="s">
        <v>4413</v>
      </c>
    </row>
    <row r="90" spans="1:14" x14ac:dyDescent="0.25">
      <c r="A90" s="1" t="s">
        <v>130</v>
      </c>
      <c r="B90" s="1">
        <v>23</v>
      </c>
      <c r="C90" s="1">
        <v>813</v>
      </c>
      <c r="D90" s="1" t="s">
        <v>3283</v>
      </c>
      <c r="E90" s="1" t="s">
        <v>3284</v>
      </c>
      <c r="F90" s="8">
        <v>2</v>
      </c>
      <c r="G90" s="9">
        <v>2</v>
      </c>
      <c r="H90" s="1" t="s">
        <v>3254</v>
      </c>
      <c r="I90" s="10">
        <v>0.57190001000000001</v>
      </c>
      <c r="J90" s="10">
        <v>0</v>
      </c>
      <c r="K90" s="10">
        <v>0.77300000199999996</v>
      </c>
      <c r="L90" s="10">
        <v>0.22699999800000001</v>
      </c>
      <c r="M90" s="1" t="s">
        <v>3255</v>
      </c>
      <c r="N90" s="1" t="s">
        <v>3285</v>
      </c>
    </row>
    <row r="91" spans="1:14" x14ac:dyDescent="0.25">
      <c r="A91" s="1" t="s">
        <v>130</v>
      </c>
      <c r="B91" s="1">
        <v>37</v>
      </c>
      <c r="C91" s="1">
        <v>1414</v>
      </c>
      <c r="D91" s="1" t="s">
        <v>235</v>
      </c>
      <c r="E91" s="1" t="s">
        <v>236</v>
      </c>
      <c r="F91" s="8">
        <v>1</v>
      </c>
      <c r="G91" s="9">
        <v>1</v>
      </c>
      <c r="H91" s="1" t="s">
        <v>3254</v>
      </c>
      <c r="I91" s="10">
        <v>0</v>
      </c>
      <c r="J91" s="10">
        <v>0</v>
      </c>
      <c r="K91" s="10">
        <v>1</v>
      </c>
      <c r="L91" s="10">
        <v>0</v>
      </c>
      <c r="M91" s="1" t="s">
        <v>3255</v>
      </c>
      <c r="N91" s="1" t="s">
        <v>3286</v>
      </c>
    </row>
    <row r="92" spans="1:14" x14ac:dyDescent="0.25">
      <c r="A92" s="1" t="s">
        <v>130</v>
      </c>
      <c r="B92" s="1">
        <v>24</v>
      </c>
      <c r="C92" s="1">
        <v>892</v>
      </c>
      <c r="D92" s="1" t="s">
        <v>237</v>
      </c>
      <c r="E92" s="1" t="s">
        <v>238</v>
      </c>
      <c r="F92" s="8">
        <v>1</v>
      </c>
      <c r="G92" s="9">
        <v>1</v>
      </c>
      <c r="H92" s="1" t="s">
        <v>3254</v>
      </c>
      <c r="I92" s="10">
        <v>0</v>
      </c>
      <c r="J92" s="10">
        <v>0</v>
      </c>
      <c r="K92" s="10">
        <v>1</v>
      </c>
      <c r="L92" s="10">
        <v>0</v>
      </c>
      <c r="M92" s="1" t="s">
        <v>3304</v>
      </c>
      <c r="N92" s="1" t="s">
        <v>4414</v>
      </c>
    </row>
    <row r="93" spans="1:14" x14ac:dyDescent="0.25">
      <c r="A93" s="1" t="s">
        <v>130</v>
      </c>
      <c r="B93" s="1">
        <v>9</v>
      </c>
      <c r="C93" s="1">
        <v>287</v>
      </c>
      <c r="D93" s="1" t="s">
        <v>5266</v>
      </c>
      <c r="E93" s="1" t="s">
        <v>5267</v>
      </c>
      <c r="F93" s="8">
        <v>2</v>
      </c>
      <c r="G93" s="9">
        <v>2</v>
      </c>
      <c r="H93" s="1" t="s">
        <v>3254</v>
      </c>
      <c r="I93" s="10">
        <v>0</v>
      </c>
      <c r="J93" s="10">
        <v>0</v>
      </c>
      <c r="K93" s="10">
        <v>1</v>
      </c>
      <c r="L93" s="10">
        <v>0</v>
      </c>
      <c r="M93" s="1" t="s">
        <v>3260</v>
      </c>
      <c r="N93" s="1" t="s">
        <v>5268</v>
      </c>
    </row>
    <row r="94" spans="1:14" x14ac:dyDescent="0.25">
      <c r="A94" s="1" t="s">
        <v>130</v>
      </c>
      <c r="B94" s="1">
        <v>25</v>
      </c>
      <c r="C94" s="1">
        <v>907</v>
      </c>
      <c r="D94" s="1" t="s">
        <v>3287</v>
      </c>
      <c r="E94" s="1" t="s">
        <v>3288</v>
      </c>
      <c r="F94" s="8">
        <v>2</v>
      </c>
      <c r="G94" s="9">
        <v>2</v>
      </c>
      <c r="H94" s="1" t="s">
        <v>3254</v>
      </c>
      <c r="I94" s="10">
        <v>0.102700002</v>
      </c>
      <c r="J94" s="10">
        <v>6.6000000000000003E-2</v>
      </c>
      <c r="K94" s="10">
        <v>0.853999972</v>
      </c>
      <c r="L94" s="10">
        <v>7.9000003999999999E-2</v>
      </c>
      <c r="M94" s="1" t="s">
        <v>3255</v>
      </c>
      <c r="N94" s="1" t="s">
        <v>3289</v>
      </c>
    </row>
    <row r="95" spans="1:14" x14ac:dyDescent="0.25">
      <c r="A95" s="1" t="s">
        <v>130</v>
      </c>
      <c r="B95" s="1">
        <v>15</v>
      </c>
      <c r="C95" s="1">
        <v>456</v>
      </c>
      <c r="D95" s="1" t="s">
        <v>4415</v>
      </c>
      <c r="E95" s="1" t="s">
        <v>4416</v>
      </c>
      <c r="F95" s="8">
        <v>1</v>
      </c>
      <c r="G95" s="9">
        <v>1</v>
      </c>
      <c r="H95" s="1" t="s">
        <v>3950</v>
      </c>
      <c r="I95" s="10">
        <v>0.20229999700000001</v>
      </c>
      <c r="J95" s="10">
        <v>0</v>
      </c>
      <c r="K95" s="10">
        <v>0.88599997799999997</v>
      </c>
      <c r="L95" s="10">
        <v>0.114</v>
      </c>
      <c r="M95" s="1" t="s">
        <v>3260</v>
      </c>
      <c r="N95" s="1" t="s">
        <v>4417</v>
      </c>
    </row>
    <row r="96" spans="1:14" x14ac:dyDescent="0.25">
      <c r="A96" s="1" t="s">
        <v>130</v>
      </c>
      <c r="B96" s="1">
        <v>7</v>
      </c>
      <c r="C96" s="1">
        <v>197</v>
      </c>
      <c r="D96" s="1" t="s">
        <v>4418</v>
      </c>
      <c r="E96" s="1" t="s">
        <v>4419</v>
      </c>
      <c r="F96" s="8">
        <v>3</v>
      </c>
      <c r="G96" s="9">
        <v>3</v>
      </c>
      <c r="H96" s="1" t="s">
        <v>3254</v>
      </c>
      <c r="I96" s="10">
        <v>0.88599997799999997</v>
      </c>
      <c r="J96" s="10">
        <v>0</v>
      </c>
      <c r="K96" s="10">
        <v>0.791000009</v>
      </c>
      <c r="L96" s="10">
        <v>0.20900000599999999</v>
      </c>
      <c r="M96" s="1" t="s">
        <v>3260</v>
      </c>
      <c r="N96" s="1" t="s">
        <v>4420</v>
      </c>
    </row>
    <row r="97" spans="1:14" x14ac:dyDescent="0.25">
      <c r="A97" s="1" t="s">
        <v>130</v>
      </c>
      <c r="B97" s="1">
        <v>16</v>
      </c>
      <c r="C97" s="1">
        <v>494</v>
      </c>
      <c r="D97" s="1" t="s">
        <v>247</v>
      </c>
      <c r="E97" s="1" t="s">
        <v>248</v>
      </c>
      <c r="F97" s="8">
        <v>1</v>
      </c>
      <c r="G97" s="9">
        <v>1</v>
      </c>
      <c r="H97" s="1" t="s">
        <v>3950</v>
      </c>
      <c r="I97" s="10">
        <v>0</v>
      </c>
      <c r="J97" s="10">
        <v>0</v>
      </c>
      <c r="K97" s="10">
        <v>1</v>
      </c>
      <c r="L97" s="10">
        <v>0</v>
      </c>
      <c r="M97" s="1" t="s">
        <v>3255</v>
      </c>
      <c r="N97" s="1" t="s">
        <v>4421</v>
      </c>
    </row>
    <row r="98" spans="1:14" x14ac:dyDescent="0.25">
      <c r="A98" s="1" t="s">
        <v>130</v>
      </c>
      <c r="B98" s="1">
        <v>18</v>
      </c>
      <c r="C98" s="1">
        <v>593</v>
      </c>
      <c r="D98" s="1" t="s">
        <v>249</v>
      </c>
      <c r="E98" s="1" t="s">
        <v>250</v>
      </c>
      <c r="F98" s="8">
        <v>2</v>
      </c>
      <c r="G98" s="9">
        <v>2</v>
      </c>
      <c r="H98" s="1" t="s">
        <v>3254</v>
      </c>
      <c r="I98" s="10">
        <v>0.59939998400000005</v>
      </c>
      <c r="J98" s="10">
        <v>0</v>
      </c>
      <c r="K98" s="10">
        <v>0.726000011</v>
      </c>
      <c r="L98" s="10">
        <v>0.273999989</v>
      </c>
      <c r="M98" s="1" t="s">
        <v>3255</v>
      </c>
      <c r="N98" s="1" t="s">
        <v>5269</v>
      </c>
    </row>
    <row r="99" spans="1:14" x14ac:dyDescent="0.25">
      <c r="A99" s="1" t="s">
        <v>130</v>
      </c>
      <c r="B99" s="1">
        <v>13</v>
      </c>
      <c r="C99" s="1">
        <v>388</v>
      </c>
      <c r="D99" s="1" t="s">
        <v>251</v>
      </c>
      <c r="E99" s="1" t="s">
        <v>252</v>
      </c>
      <c r="F99" s="8">
        <v>1</v>
      </c>
      <c r="G99" s="9">
        <v>1</v>
      </c>
      <c r="H99" s="1" t="s">
        <v>3254</v>
      </c>
      <c r="I99" s="10">
        <v>0.64859998200000002</v>
      </c>
      <c r="J99" s="10">
        <v>0</v>
      </c>
      <c r="K99" s="10">
        <v>0.72500002399999997</v>
      </c>
      <c r="L99" s="10">
        <v>0.27500000600000002</v>
      </c>
      <c r="M99" s="1" t="s">
        <v>3255</v>
      </c>
      <c r="N99" s="1" t="s">
        <v>4422</v>
      </c>
    </row>
    <row r="100" spans="1:14" x14ac:dyDescent="0.25">
      <c r="A100" s="1" t="s">
        <v>130</v>
      </c>
      <c r="B100" s="1">
        <v>13</v>
      </c>
      <c r="C100" s="1">
        <v>387</v>
      </c>
      <c r="D100" s="1" t="s">
        <v>253</v>
      </c>
      <c r="E100" s="1" t="s">
        <v>254</v>
      </c>
      <c r="F100" s="8">
        <v>1</v>
      </c>
      <c r="G100" s="9">
        <v>1</v>
      </c>
      <c r="H100" s="1" t="s">
        <v>3950</v>
      </c>
      <c r="I100" s="10">
        <v>0.47670000800000001</v>
      </c>
      <c r="J100" s="10">
        <v>0</v>
      </c>
      <c r="K100" s="10">
        <v>0.69300001899999997</v>
      </c>
      <c r="L100" s="10">
        <v>0.30700001100000002</v>
      </c>
      <c r="M100" s="1" t="s">
        <v>3255</v>
      </c>
      <c r="N100" s="1" t="s">
        <v>4423</v>
      </c>
    </row>
    <row r="101" spans="1:14" x14ac:dyDescent="0.25">
      <c r="A101" s="1" t="s">
        <v>130</v>
      </c>
      <c r="B101" s="1">
        <v>14</v>
      </c>
      <c r="C101" s="1">
        <v>412</v>
      </c>
      <c r="D101" s="1" t="s">
        <v>255</v>
      </c>
      <c r="E101" s="1" t="s">
        <v>256</v>
      </c>
      <c r="F101" s="8">
        <v>1</v>
      </c>
      <c r="G101" s="9">
        <v>1</v>
      </c>
      <c r="H101" s="1" t="s">
        <v>3950</v>
      </c>
      <c r="I101" s="10">
        <v>2.5800000999999999E-2</v>
      </c>
      <c r="J101" s="10">
        <v>0</v>
      </c>
      <c r="K101" s="10">
        <v>0.916000009</v>
      </c>
      <c r="L101" s="10">
        <v>8.3999999000000006E-2</v>
      </c>
      <c r="M101" s="1" t="s">
        <v>3255</v>
      </c>
      <c r="N101" s="1" t="s">
        <v>4424</v>
      </c>
    </row>
    <row r="102" spans="1:14" x14ac:dyDescent="0.25">
      <c r="A102" s="1" t="s">
        <v>130</v>
      </c>
      <c r="B102" s="1">
        <v>12</v>
      </c>
      <c r="C102" s="1">
        <v>376</v>
      </c>
      <c r="D102" s="1" t="s">
        <v>257</v>
      </c>
      <c r="E102" s="1" t="s">
        <v>258</v>
      </c>
      <c r="F102" s="8">
        <v>1</v>
      </c>
      <c r="G102" s="9">
        <v>1</v>
      </c>
      <c r="H102" s="1" t="s">
        <v>3950</v>
      </c>
      <c r="I102" s="10">
        <v>0.42149999700000002</v>
      </c>
      <c r="J102" s="10">
        <v>0</v>
      </c>
      <c r="K102" s="10">
        <v>0.86500001000000004</v>
      </c>
      <c r="L102" s="10">
        <v>0.13500000500000001</v>
      </c>
      <c r="M102" s="1" t="s">
        <v>3260</v>
      </c>
      <c r="N102" s="1" t="s">
        <v>4425</v>
      </c>
    </row>
    <row r="103" spans="1:14" x14ac:dyDescent="0.25">
      <c r="A103" s="1" t="s">
        <v>130</v>
      </c>
      <c r="B103" s="1">
        <v>4</v>
      </c>
      <c r="C103" s="1">
        <v>78</v>
      </c>
      <c r="D103" s="1" t="s">
        <v>259</v>
      </c>
      <c r="E103" s="1" t="s">
        <v>260</v>
      </c>
      <c r="F103" s="8">
        <v>1</v>
      </c>
      <c r="G103" s="9">
        <v>1</v>
      </c>
      <c r="H103" s="1" t="s">
        <v>3254</v>
      </c>
      <c r="I103" s="10">
        <v>0</v>
      </c>
      <c r="J103" s="10">
        <v>0</v>
      </c>
      <c r="K103" s="10">
        <v>1</v>
      </c>
      <c r="L103" s="10">
        <v>0</v>
      </c>
      <c r="M103" s="1" t="s">
        <v>3255</v>
      </c>
      <c r="N103" s="1" t="s">
        <v>4426</v>
      </c>
    </row>
    <row r="104" spans="1:14" x14ac:dyDescent="0.25">
      <c r="A104" s="1" t="s">
        <v>130</v>
      </c>
      <c r="B104" s="1">
        <v>16</v>
      </c>
      <c r="C104" s="1">
        <v>513</v>
      </c>
      <c r="D104" s="1" t="s">
        <v>4427</v>
      </c>
      <c r="E104" s="1" t="s">
        <v>4428</v>
      </c>
      <c r="F104" s="8">
        <v>1</v>
      </c>
      <c r="G104" s="9">
        <v>1</v>
      </c>
      <c r="H104" s="1" t="s">
        <v>3950</v>
      </c>
      <c r="I104" s="10">
        <v>2.5800000999999999E-2</v>
      </c>
      <c r="J104" s="10">
        <v>7.0000000000000007E-2</v>
      </c>
      <c r="K104" s="10">
        <v>0.85600000600000004</v>
      </c>
      <c r="L104" s="10">
        <v>7.4000000999999996E-2</v>
      </c>
      <c r="M104" s="1" t="s">
        <v>3260</v>
      </c>
      <c r="N104" s="1" t="s">
        <v>4429</v>
      </c>
    </row>
    <row r="105" spans="1:14" x14ac:dyDescent="0.25">
      <c r="A105" s="1" t="s">
        <v>130</v>
      </c>
      <c r="B105" s="1">
        <v>7</v>
      </c>
      <c r="C105" s="1">
        <v>198</v>
      </c>
      <c r="D105" s="1" t="s">
        <v>213</v>
      </c>
      <c r="E105" s="1" t="s">
        <v>214</v>
      </c>
      <c r="F105" s="8">
        <v>1</v>
      </c>
      <c r="G105" s="9">
        <v>1</v>
      </c>
      <c r="H105" s="1" t="s">
        <v>3950</v>
      </c>
      <c r="I105" s="10">
        <v>0.20229999700000001</v>
      </c>
      <c r="J105" s="10">
        <v>0</v>
      </c>
      <c r="K105" s="10">
        <v>0.87800002099999996</v>
      </c>
      <c r="L105" s="10">
        <v>0.122000001</v>
      </c>
      <c r="M105" s="1" t="s">
        <v>3260</v>
      </c>
      <c r="N105" s="1" t="s">
        <v>4430</v>
      </c>
    </row>
    <row r="106" spans="1:14" x14ac:dyDescent="0.25">
      <c r="A106" s="1" t="s">
        <v>130</v>
      </c>
      <c r="B106" s="1">
        <v>10</v>
      </c>
      <c r="C106" s="1">
        <v>329</v>
      </c>
      <c r="D106" s="1" t="s">
        <v>263</v>
      </c>
      <c r="E106" s="1" t="s">
        <v>264</v>
      </c>
      <c r="F106" s="8">
        <v>1</v>
      </c>
      <c r="G106" s="9">
        <v>1</v>
      </c>
      <c r="H106" s="1" t="s">
        <v>3254</v>
      </c>
      <c r="I106" s="10">
        <v>0</v>
      </c>
      <c r="J106" s="10">
        <v>0</v>
      </c>
      <c r="K106" s="10">
        <v>1</v>
      </c>
      <c r="L106" s="10">
        <v>0</v>
      </c>
      <c r="M106" s="1" t="s">
        <v>3255</v>
      </c>
      <c r="N106" s="1" t="s">
        <v>4431</v>
      </c>
    </row>
    <row r="107" spans="1:14" x14ac:dyDescent="0.25">
      <c r="A107" s="1" t="s">
        <v>130</v>
      </c>
      <c r="B107" s="1">
        <v>10</v>
      </c>
      <c r="C107" s="1">
        <v>318</v>
      </c>
      <c r="D107" s="1" t="s">
        <v>3290</v>
      </c>
      <c r="E107" s="1" t="s">
        <v>3291</v>
      </c>
      <c r="F107" s="8">
        <v>3</v>
      </c>
      <c r="G107" s="9">
        <v>3</v>
      </c>
      <c r="H107" s="1" t="s">
        <v>3254</v>
      </c>
      <c r="I107" s="10">
        <v>0.801999986</v>
      </c>
      <c r="J107" s="10">
        <v>0</v>
      </c>
      <c r="K107" s="10">
        <v>0.76499998599999997</v>
      </c>
      <c r="L107" s="10">
        <v>0.23499999899999999</v>
      </c>
      <c r="M107" s="1" t="s">
        <v>3255</v>
      </c>
      <c r="N107" s="1" t="s">
        <v>3292</v>
      </c>
    </row>
    <row r="108" spans="1:14" x14ac:dyDescent="0.25">
      <c r="A108" s="1" t="s">
        <v>130</v>
      </c>
      <c r="B108" s="1">
        <v>20</v>
      </c>
      <c r="C108" s="1">
        <v>708</v>
      </c>
      <c r="D108" s="1" t="s">
        <v>3293</v>
      </c>
      <c r="E108" s="1" t="s">
        <v>3294</v>
      </c>
      <c r="F108" s="8">
        <v>0</v>
      </c>
      <c r="G108" s="9">
        <v>1</v>
      </c>
      <c r="H108" s="1" t="s">
        <v>3254</v>
      </c>
      <c r="I108" s="10">
        <v>0.61239999499999997</v>
      </c>
      <c r="J108" s="10">
        <v>0</v>
      </c>
      <c r="K108" s="10">
        <v>0.80000001200000004</v>
      </c>
      <c r="L108" s="10">
        <v>0.20000000300000001</v>
      </c>
      <c r="M108" s="1" t="s">
        <v>3255</v>
      </c>
      <c r="N108" s="1" t="s">
        <v>3295</v>
      </c>
    </row>
    <row r="109" spans="1:14" x14ac:dyDescent="0.25">
      <c r="A109" s="1" t="s">
        <v>130</v>
      </c>
      <c r="B109" s="1">
        <v>14</v>
      </c>
      <c r="C109" s="1">
        <v>429</v>
      </c>
      <c r="D109" s="1" t="s">
        <v>4432</v>
      </c>
      <c r="E109" s="1" t="s">
        <v>4433</v>
      </c>
      <c r="F109" s="8">
        <v>1</v>
      </c>
      <c r="G109" s="9">
        <v>1</v>
      </c>
      <c r="H109" s="1" t="s">
        <v>3950</v>
      </c>
      <c r="I109" s="10">
        <v>0.71840000199999998</v>
      </c>
      <c r="J109" s="10">
        <v>0</v>
      </c>
      <c r="K109" s="10">
        <v>0.63200002899999996</v>
      </c>
      <c r="L109" s="10">
        <v>0.36800000100000002</v>
      </c>
      <c r="M109" s="1" t="s">
        <v>3260</v>
      </c>
      <c r="N109" s="1" t="s">
        <v>4434</v>
      </c>
    </row>
    <row r="110" spans="1:14" x14ac:dyDescent="0.25">
      <c r="A110" s="1" t="s">
        <v>130</v>
      </c>
      <c r="B110" s="1">
        <v>23</v>
      </c>
      <c r="C110" s="1">
        <v>842</v>
      </c>
      <c r="D110" s="1" t="s">
        <v>5690</v>
      </c>
      <c r="E110" s="1" t="s">
        <v>5691</v>
      </c>
      <c r="F110" s="8">
        <v>3</v>
      </c>
      <c r="G110" s="9">
        <v>3</v>
      </c>
      <c r="H110" s="1" t="s">
        <v>3254</v>
      </c>
      <c r="I110" s="10">
        <v>0.79640001100000002</v>
      </c>
      <c r="J110" s="10">
        <v>0</v>
      </c>
      <c r="K110" s="10">
        <v>0.84500002900000004</v>
      </c>
      <c r="L110" s="10">
        <v>0.155000001</v>
      </c>
      <c r="M110" s="1" t="s">
        <v>3255</v>
      </c>
      <c r="N110" s="1" t="s">
        <v>5692</v>
      </c>
    </row>
    <row r="111" spans="1:14" x14ac:dyDescent="0.25">
      <c r="A111" s="1" t="s">
        <v>130</v>
      </c>
      <c r="B111" s="1">
        <v>15</v>
      </c>
      <c r="C111" s="1">
        <v>450</v>
      </c>
      <c r="D111" s="1" t="s">
        <v>273</v>
      </c>
      <c r="E111" s="1" t="s">
        <v>274</v>
      </c>
      <c r="F111" s="8">
        <v>1</v>
      </c>
      <c r="G111" s="9">
        <v>1</v>
      </c>
      <c r="H111" s="1" t="s">
        <v>3254</v>
      </c>
      <c r="I111" s="10">
        <v>0.44040000400000001</v>
      </c>
      <c r="J111" s="10">
        <v>0</v>
      </c>
      <c r="K111" s="10">
        <v>0.90200000999999996</v>
      </c>
      <c r="L111" s="10">
        <v>9.7999997000000005E-2</v>
      </c>
      <c r="M111" s="1" t="s">
        <v>3255</v>
      </c>
      <c r="N111" s="1" t="s">
        <v>4435</v>
      </c>
    </row>
    <row r="112" spans="1:14" x14ac:dyDescent="0.25">
      <c r="A112" s="1" t="s">
        <v>130</v>
      </c>
      <c r="B112" s="1">
        <v>19</v>
      </c>
      <c r="C112" s="1">
        <v>636</v>
      </c>
      <c r="D112" s="1" t="s">
        <v>4436</v>
      </c>
      <c r="E112" s="1" t="s">
        <v>4437</v>
      </c>
      <c r="F112" s="8">
        <v>1</v>
      </c>
      <c r="G112" s="9">
        <v>1</v>
      </c>
      <c r="H112" s="1" t="s">
        <v>3950</v>
      </c>
      <c r="I112" s="10">
        <v>0.40189999300000001</v>
      </c>
      <c r="J112" s="10">
        <v>0</v>
      </c>
      <c r="K112" s="10">
        <v>0.87599998700000004</v>
      </c>
      <c r="L112" s="10">
        <v>0.123999998</v>
      </c>
      <c r="M112" s="1" t="s">
        <v>3260</v>
      </c>
      <c r="N112" s="1" t="s">
        <v>4438</v>
      </c>
    </row>
    <row r="113" spans="1:14" x14ac:dyDescent="0.25">
      <c r="A113" s="1" t="s">
        <v>130</v>
      </c>
      <c r="B113" s="1">
        <v>5</v>
      </c>
      <c r="C113" s="1">
        <v>114</v>
      </c>
      <c r="D113" s="1" t="s">
        <v>277</v>
      </c>
      <c r="E113" s="1" t="s">
        <v>278</v>
      </c>
      <c r="F113" s="8">
        <v>1</v>
      </c>
      <c r="G113" s="9">
        <v>1</v>
      </c>
      <c r="H113" s="1" t="s">
        <v>3950</v>
      </c>
      <c r="I113" s="10">
        <v>0.76499998599999997</v>
      </c>
      <c r="J113" s="10">
        <v>0</v>
      </c>
      <c r="K113" s="10">
        <v>0.70300000900000004</v>
      </c>
      <c r="L113" s="10">
        <v>0.29699999100000002</v>
      </c>
      <c r="M113" s="1" t="s">
        <v>3260</v>
      </c>
      <c r="N113" s="1" t="s">
        <v>4439</v>
      </c>
    </row>
    <row r="114" spans="1:14" x14ac:dyDescent="0.25">
      <c r="A114" s="1" t="s">
        <v>130</v>
      </c>
      <c r="B114" s="1">
        <v>10</v>
      </c>
      <c r="C114" s="1">
        <v>309</v>
      </c>
      <c r="D114" s="1" t="s">
        <v>279</v>
      </c>
      <c r="E114" s="1" t="s">
        <v>280</v>
      </c>
      <c r="F114" s="8">
        <v>1</v>
      </c>
      <c r="G114" s="9">
        <v>1</v>
      </c>
      <c r="H114" s="1" t="s">
        <v>3950</v>
      </c>
      <c r="I114" s="10">
        <v>0.49390000099999998</v>
      </c>
      <c r="J114" s="10">
        <v>0</v>
      </c>
      <c r="K114" s="10">
        <v>0.84899997699999996</v>
      </c>
      <c r="L114" s="10">
        <v>0.150999993</v>
      </c>
      <c r="M114" s="1" t="s">
        <v>3260</v>
      </c>
      <c r="N114" s="1" t="s">
        <v>4440</v>
      </c>
    </row>
    <row r="115" spans="1:14" x14ac:dyDescent="0.25">
      <c r="A115" s="1" t="s">
        <v>130</v>
      </c>
      <c r="B115" s="1">
        <v>10</v>
      </c>
      <c r="C115" s="1">
        <v>311</v>
      </c>
      <c r="D115" s="1" t="s">
        <v>281</v>
      </c>
      <c r="E115" s="1" t="s">
        <v>282</v>
      </c>
      <c r="F115" s="8">
        <v>1</v>
      </c>
      <c r="G115" s="9">
        <v>1</v>
      </c>
      <c r="H115" s="1" t="s">
        <v>3254</v>
      </c>
      <c r="I115" s="10">
        <v>0.34000000400000002</v>
      </c>
      <c r="J115" s="10">
        <v>0</v>
      </c>
      <c r="K115" s="10">
        <v>0.88200002899999996</v>
      </c>
      <c r="L115" s="10">
        <v>0.11800000099999999</v>
      </c>
      <c r="M115" s="1" t="s">
        <v>3255</v>
      </c>
      <c r="N115" s="1" t="s">
        <v>4441</v>
      </c>
    </row>
    <row r="116" spans="1:14" x14ac:dyDescent="0.25">
      <c r="A116" s="1" t="s">
        <v>130</v>
      </c>
      <c r="B116" s="1">
        <v>9</v>
      </c>
      <c r="C116" s="1">
        <v>266</v>
      </c>
      <c r="D116" s="1" t="s">
        <v>283</v>
      </c>
      <c r="E116" s="1" t="s">
        <v>284</v>
      </c>
      <c r="F116" s="8">
        <v>1</v>
      </c>
      <c r="G116" s="9">
        <v>1</v>
      </c>
      <c r="H116" s="1" t="s">
        <v>3950</v>
      </c>
      <c r="I116" s="10">
        <v>0.42149999700000002</v>
      </c>
      <c r="J116" s="10">
        <v>0</v>
      </c>
      <c r="K116" s="10">
        <v>0.78100001799999996</v>
      </c>
      <c r="L116" s="10">
        <v>0.218999997</v>
      </c>
      <c r="M116" s="1" t="s">
        <v>3255</v>
      </c>
      <c r="N116" s="1" t="s">
        <v>4442</v>
      </c>
    </row>
    <row r="117" spans="1:14" x14ac:dyDescent="0.25">
      <c r="A117" s="1" t="s">
        <v>130</v>
      </c>
      <c r="B117" s="1">
        <v>16</v>
      </c>
      <c r="C117" s="1">
        <v>512</v>
      </c>
      <c r="D117" s="1" t="s">
        <v>3296</v>
      </c>
      <c r="E117" s="1" t="s">
        <v>3297</v>
      </c>
      <c r="F117" s="8">
        <v>5</v>
      </c>
      <c r="G117" s="9">
        <v>5</v>
      </c>
      <c r="H117" s="1" t="s">
        <v>3254</v>
      </c>
      <c r="I117" s="10">
        <v>0.69080001099999999</v>
      </c>
      <c r="J117" s="10">
        <v>0</v>
      </c>
      <c r="K117" s="10">
        <v>0.92599999899999996</v>
      </c>
      <c r="L117" s="10">
        <v>7.4000000999999996E-2</v>
      </c>
      <c r="M117" s="1" t="s">
        <v>3255</v>
      </c>
      <c r="N117" s="1" t="s">
        <v>3298</v>
      </c>
    </row>
    <row r="118" spans="1:14" x14ac:dyDescent="0.25">
      <c r="A118" s="1" t="s">
        <v>130</v>
      </c>
      <c r="B118" s="1">
        <v>10</v>
      </c>
      <c r="C118" s="1">
        <v>301</v>
      </c>
      <c r="D118" s="1" t="s">
        <v>287</v>
      </c>
      <c r="E118" s="1" t="s">
        <v>288</v>
      </c>
      <c r="F118" s="8">
        <v>1</v>
      </c>
      <c r="G118" s="9">
        <v>1</v>
      </c>
      <c r="H118" s="1" t="s">
        <v>3950</v>
      </c>
      <c r="I118" s="10">
        <v>0.74299997100000004</v>
      </c>
      <c r="J118" s="10">
        <v>0</v>
      </c>
      <c r="K118" s="10">
        <v>0.73299998</v>
      </c>
      <c r="L118" s="10">
        <v>0.26699999000000002</v>
      </c>
      <c r="M118" s="1" t="s">
        <v>3260</v>
      </c>
      <c r="N118" s="1" t="s">
        <v>4443</v>
      </c>
    </row>
    <row r="119" spans="1:14" x14ac:dyDescent="0.25">
      <c r="A119" s="1" t="s">
        <v>130</v>
      </c>
      <c r="B119" s="1">
        <v>14</v>
      </c>
      <c r="C119" s="1">
        <v>448</v>
      </c>
      <c r="D119" s="1" t="s">
        <v>289</v>
      </c>
      <c r="E119" s="1" t="s">
        <v>290</v>
      </c>
      <c r="F119" s="8">
        <v>1</v>
      </c>
      <c r="G119" s="9">
        <v>1</v>
      </c>
      <c r="H119" s="1" t="s">
        <v>3950</v>
      </c>
      <c r="I119" s="10">
        <v>0.42149999700000002</v>
      </c>
      <c r="J119" s="10">
        <v>0</v>
      </c>
      <c r="K119" s="10">
        <v>0.823000014</v>
      </c>
      <c r="L119" s="10">
        <v>0.17700000099999999</v>
      </c>
      <c r="M119" s="1" t="s">
        <v>3304</v>
      </c>
      <c r="N119" s="1" t="s">
        <v>4444</v>
      </c>
    </row>
    <row r="120" spans="1:14" x14ac:dyDescent="0.25">
      <c r="A120" s="1" t="s">
        <v>130</v>
      </c>
      <c r="B120" s="1">
        <v>5</v>
      </c>
      <c r="C120" s="1">
        <v>119</v>
      </c>
      <c r="D120" s="1" t="s">
        <v>249</v>
      </c>
      <c r="E120" s="1" t="s">
        <v>250</v>
      </c>
      <c r="F120" s="8">
        <v>1</v>
      </c>
      <c r="G120" s="9">
        <v>1</v>
      </c>
      <c r="H120" s="1" t="s">
        <v>3254</v>
      </c>
      <c r="I120" s="10">
        <v>0.59939998400000005</v>
      </c>
      <c r="J120" s="10">
        <v>0</v>
      </c>
      <c r="K120" s="10">
        <v>0.726000011</v>
      </c>
      <c r="L120" s="10">
        <v>0.273999989</v>
      </c>
      <c r="M120" s="1" t="s">
        <v>3255</v>
      </c>
      <c r="N120" s="1" t="s">
        <v>4445</v>
      </c>
    </row>
    <row r="121" spans="1:14" x14ac:dyDescent="0.25">
      <c r="A121" s="1" t="s">
        <v>130</v>
      </c>
      <c r="B121" s="1">
        <v>32</v>
      </c>
      <c r="C121" s="1">
        <v>1203</v>
      </c>
      <c r="D121" s="1" t="s">
        <v>247</v>
      </c>
      <c r="E121" s="1" t="s">
        <v>248</v>
      </c>
      <c r="F121" s="8">
        <v>1</v>
      </c>
      <c r="G121" s="9">
        <v>1</v>
      </c>
      <c r="H121" s="1" t="s">
        <v>3950</v>
      </c>
      <c r="I121" s="10">
        <v>0</v>
      </c>
      <c r="J121" s="10">
        <v>0</v>
      </c>
      <c r="K121" s="10">
        <v>1</v>
      </c>
      <c r="L121" s="10">
        <v>0</v>
      </c>
      <c r="M121" s="1" t="s">
        <v>3255</v>
      </c>
      <c r="N121" s="1" t="s">
        <v>4446</v>
      </c>
    </row>
    <row r="122" spans="1:14" x14ac:dyDescent="0.25">
      <c r="A122" s="1" t="s">
        <v>130</v>
      </c>
      <c r="B122" s="1">
        <v>10</v>
      </c>
      <c r="C122" s="1">
        <v>297</v>
      </c>
      <c r="D122" s="1" t="s">
        <v>3299</v>
      </c>
      <c r="E122" s="1" t="s">
        <v>3300</v>
      </c>
      <c r="F122" s="8">
        <v>0</v>
      </c>
      <c r="G122" s="9">
        <v>1</v>
      </c>
      <c r="H122" s="1" t="s">
        <v>3254</v>
      </c>
      <c r="I122" s="10">
        <v>0.68080002100000003</v>
      </c>
      <c r="J122" s="10">
        <v>7.2999998999999996E-2</v>
      </c>
      <c r="K122" s="10">
        <v>0.62199997900000004</v>
      </c>
      <c r="L122" s="10">
        <v>0.30500000700000002</v>
      </c>
      <c r="M122" s="1" t="s">
        <v>3260</v>
      </c>
      <c r="N122" s="1" t="s">
        <v>3301</v>
      </c>
    </row>
    <row r="123" spans="1:14" x14ac:dyDescent="0.25">
      <c r="A123" s="1" t="s">
        <v>130</v>
      </c>
      <c r="B123" s="1">
        <v>10</v>
      </c>
      <c r="C123" s="1">
        <v>308</v>
      </c>
      <c r="D123" s="1" t="s">
        <v>293</v>
      </c>
      <c r="E123" s="1" t="s">
        <v>294</v>
      </c>
      <c r="F123" s="8">
        <v>1</v>
      </c>
      <c r="G123" s="9">
        <v>1</v>
      </c>
      <c r="H123" s="1" t="s">
        <v>3950</v>
      </c>
      <c r="I123" s="10">
        <v>0</v>
      </c>
      <c r="J123" s="10">
        <v>0</v>
      </c>
      <c r="K123" s="10">
        <v>1</v>
      </c>
      <c r="L123" s="10">
        <v>0</v>
      </c>
      <c r="M123" s="1" t="s">
        <v>3260</v>
      </c>
      <c r="N123" s="1" t="s">
        <v>4447</v>
      </c>
    </row>
    <row r="124" spans="1:14" x14ac:dyDescent="0.25">
      <c r="A124" s="1" t="s">
        <v>130</v>
      </c>
      <c r="B124" s="1">
        <v>18</v>
      </c>
      <c r="C124" s="1">
        <v>597</v>
      </c>
      <c r="D124" s="1" t="s">
        <v>4448</v>
      </c>
      <c r="E124" s="1" t="s">
        <v>4449</v>
      </c>
      <c r="F124" s="8">
        <v>2</v>
      </c>
      <c r="G124" s="9">
        <v>2</v>
      </c>
      <c r="H124" s="1" t="s">
        <v>3254</v>
      </c>
      <c r="I124" s="10">
        <v>0.47670000800000001</v>
      </c>
      <c r="J124" s="10">
        <v>0</v>
      </c>
      <c r="K124" s="10">
        <v>0.84100002100000004</v>
      </c>
      <c r="L124" s="10">
        <v>0.15899999400000001</v>
      </c>
      <c r="M124" s="1" t="s">
        <v>3255</v>
      </c>
      <c r="N124" s="1" t="s">
        <v>4450</v>
      </c>
    </row>
    <row r="125" spans="1:14" x14ac:dyDescent="0.25">
      <c r="A125" s="1" t="s">
        <v>130</v>
      </c>
      <c r="B125" s="1">
        <v>12</v>
      </c>
      <c r="C125" s="1">
        <v>375</v>
      </c>
      <c r="D125" s="1" t="s">
        <v>297</v>
      </c>
      <c r="E125" s="1" t="s">
        <v>298</v>
      </c>
      <c r="F125" s="8">
        <v>1</v>
      </c>
      <c r="G125" s="9">
        <v>1</v>
      </c>
      <c r="H125" s="1" t="s">
        <v>3254</v>
      </c>
      <c r="I125" s="10">
        <v>0.20229999700000001</v>
      </c>
      <c r="J125" s="10">
        <v>0</v>
      </c>
      <c r="K125" s="10">
        <v>0.93800002299999996</v>
      </c>
      <c r="L125" s="10">
        <v>6.1999999E-2</v>
      </c>
      <c r="M125" s="1" t="s">
        <v>3260</v>
      </c>
      <c r="N125" s="1" t="s">
        <v>4451</v>
      </c>
    </row>
    <row r="126" spans="1:14" x14ac:dyDescent="0.25">
      <c r="A126" s="1" t="s">
        <v>130</v>
      </c>
      <c r="B126" s="1">
        <v>23</v>
      </c>
      <c r="C126" s="1">
        <v>811</v>
      </c>
      <c r="D126" s="1" t="s">
        <v>299</v>
      </c>
      <c r="E126" s="1" t="s">
        <v>300</v>
      </c>
      <c r="F126" s="8">
        <v>1</v>
      </c>
      <c r="G126" s="9">
        <v>1</v>
      </c>
      <c r="H126" s="1" t="s">
        <v>3950</v>
      </c>
      <c r="I126" s="10">
        <v>0.20229999700000001</v>
      </c>
      <c r="J126" s="10">
        <v>0</v>
      </c>
      <c r="K126" s="10">
        <v>0.795000017</v>
      </c>
      <c r="L126" s="10">
        <v>0.20499999799999999</v>
      </c>
      <c r="M126" s="1" t="s">
        <v>3304</v>
      </c>
      <c r="N126" s="1" t="s">
        <v>4452</v>
      </c>
    </row>
    <row r="127" spans="1:14" x14ac:dyDescent="0.25">
      <c r="A127" s="1" t="s">
        <v>130</v>
      </c>
      <c r="B127" s="1">
        <v>19</v>
      </c>
      <c r="C127" s="1">
        <v>627</v>
      </c>
      <c r="D127" s="1" t="s">
        <v>3302</v>
      </c>
      <c r="E127" s="1" t="s">
        <v>3303</v>
      </c>
      <c r="F127" s="8">
        <v>2</v>
      </c>
      <c r="G127" s="9">
        <v>2</v>
      </c>
      <c r="H127" s="1" t="s">
        <v>3254</v>
      </c>
      <c r="I127" s="10">
        <v>0.83160000999999995</v>
      </c>
      <c r="J127" s="10">
        <v>0</v>
      </c>
      <c r="K127" s="10">
        <v>0.728999972</v>
      </c>
      <c r="L127" s="10">
        <v>0.27099999800000002</v>
      </c>
      <c r="M127" s="1" t="s">
        <v>3304</v>
      </c>
      <c r="N127" s="1" t="s">
        <v>3305</v>
      </c>
    </row>
    <row r="128" spans="1:14" x14ac:dyDescent="0.25">
      <c r="A128" s="1" t="s">
        <v>130</v>
      </c>
      <c r="B128" s="1">
        <v>15</v>
      </c>
      <c r="C128" s="1">
        <v>453</v>
      </c>
      <c r="D128" s="1" t="s">
        <v>303</v>
      </c>
      <c r="E128" s="1" t="s">
        <v>304</v>
      </c>
      <c r="F128" s="8">
        <v>1</v>
      </c>
      <c r="G128" s="9">
        <v>1</v>
      </c>
      <c r="H128" s="1" t="s">
        <v>3950</v>
      </c>
      <c r="I128" s="10">
        <v>0.62489998300000005</v>
      </c>
      <c r="J128" s="10">
        <v>0</v>
      </c>
      <c r="K128" s="10">
        <v>0.68300002800000004</v>
      </c>
      <c r="L128" s="10">
        <v>0.317000002</v>
      </c>
      <c r="M128" s="1" t="s">
        <v>3255</v>
      </c>
      <c r="N128" s="1" t="s">
        <v>4453</v>
      </c>
    </row>
    <row r="129" spans="1:14" x14ac:dyDescent="0.25">
      <c r="A129" s="1" t="s">
        <v>130</v>
      </c>
      <c r="B129" s="1">
        <v>6</v>
      </c>
      <c r="C129" s="1">
        <v>168</v>
      </c>
      <c r="D129" s="1" t="s">
        <v>305</v>
      </c>
      <c r="E129" s="1" t="s">
        <v>306</v>
      </c>
      <c r="F129" s="8">
        <v>1</v>
      </c>
      <c r="G129" s="9">
        <v>1</v>
      </c>
      <c r="H129" s="1" t="s">
        <v>3950</v>
      </c>
      <c r="I129" s="10">
        <v>0.38179999599999997</v>
      </c>
      <c r="J129" s="10">
        <v>0</v>
      </c>
      <c r="K129" s="10">
        <v>0.866999984</v>
      </c>
      <c r="L129" s="10">
        <v>0.13300000100000001</v>
      </c>
      <c r="M129" s="1" t="s">
        <v>3260</v>
      </c>
      <c r="N129" s="1" t="s">
        <v>4454</v>
      </c>
    </row>
    <row r="130" spans="1:14" x14ac:dyDescent="0.25">
      <c r="A130" s="1" t="s">
        <v>130</v>
      </c>
      <c r="B130" s="1">
        <v>14</v>
      </c>
      <c r="C130" s="1">
        <v>446</v>
      </c>
      <c r="D130" s="1" t="s">
        <v>3306</v>
      </c>
      <c r="E130" s="1" t="s">
        <v>3307</v>
      </c>
      <c r="F130" s="8">
        <v>0</v>
      </c>
      <c r="G130" s="9">
        <v>1</v>
      </c>
      <c r="H130" s="1" t="s">
        <v>3254</v>
      </c>
      <c r="I130" s="10">
        <v>0.36120000499999999</v>
      </c>
      <c r="J130" s="10">
        <v>0</v>
      </c>
      <c r="K130" s="10">
        <v>0.545000017</v>
      </c>
      <c r="L130" s="10">
        <v>0.45500001299999998</v>
      </c>
      <c r="M130" s="1" t="s">
        <v>3255</v>
      </c>
      <c r="N130" s="1" t="s">
        <v>3308</v>
      </c>
    </row>
    <row r="131" spans="1:14" x14ac:dyDescent="0.25">
      <c r="A131" s="1" t="s">
        <v>130</v>
      </c>
      <c r="B131" s="1">
        <v>9</v>
      </c>
      <c r="C131" s="1">
        <v>268</v>
      </c>
      <c r="D131" s="1" t="s">
        <v>309</v>
      </c>
      <c r="E131" s="1" t="s">
        <v>310</v>
      </c>
      <c r="F131" s="8">
        <v>1</v>
      </c>
      <c r="G131" s="9">
        <v>1</v>
      </c>
      <c r="H131" s="1" t="s">
        <v>3950</v>
      </c>
      <c r="I131" s="10">
        <v>0</v>
      </c>
      <c r="J131" s="10">
        <v>0</v>
      </c>
      <c r="K131" s="10">
        <v>1</v>
      </c>
      <c r="L131" s="10">
        <v>0</v>
      </c>
      <c r="M131" s="1" t="s">
        <v>3255</v>
      </c>
      <c r="N131" s="1" t="s">
        <v>4455</v>
      </c>
    </row>
    <row r="132" spans="1:14" x14ac:dyDescent="0.25">
      <c r="A132" s="1" t="s">
        <v>130</v>
      </c>
      <c r="B132" s="1">
        <v>19</v>
      </c>
      <c r="C132" s="1">
        <v>633</v>
      </c>
      <c r="D132" s="1" t="s">
        <v>4456</v>
      </c>
      <c r="E132" s="1" t="s">
        <v>4457</v>
      </c>
      <c r="F132" s="8">
        <v>2</v>
      </c>
      <c r="G132" s="9">
        <v>2</v>
      </c>
      <c r="H132" s="1" t="s">
        <v>3254</v>
      </c>
      <c r="I132" s="10">
        <v>0</v>
      </c>
      <c r="J132" s="10">
        <v>0</v>
      </c>
      <c r="K132" s="10">
        <v>1</v>
      </c>
      <c r="L132" s="10">
        <v>0</v>
      </c>
      <c r="M132" s="1" t="s">
        <v>3260</v>
      </c>
      <c r="N132" s="1" t="s">
        <v>4458</v>
      </c>
    </row>
    <row r="133" spans="1:14" x14ac:dyDescent="0.25">
      <c r="A133" s="1" t="s">
        <v>130</v>
      </c>
      <c r="B133" s="1">
        <v>15</v>
      </c>
      <c r="C133" s="1">
        <v>454</v>
      </c>
      <c r="D133" s="1" t="s">
        <v>313</v>
      </c>
      <c r="E133" s="1" t="s">
        <v>314</v>
      </c>
      <c r="F133" s="8">
        <v>1</v>
      </c>
      <c r="G133" s="9">
        <v>1</v>
      </c>
      <c r="H133" s="1" t="s">
        <v>3950</v>
      </c>
      <c r="I133" s="10">
        <v>0.226300001</v>
      </c>
      <c r="J133" s="10">
        <v>0</v>
      </c>
      <c r="K133" s="10">
        <v>0.93400001499999996</v>
      </c>
      <c r="L133" s="10">
        <v>6.6000000000000003E-2</v>
      </c>
      <c r="M133" s="1" t="s">
        <v>3260</v>
      </c>
      <c r="N133" s="1" t="s">
        <v>4459</v>
      </c>
    </row>
    <row r="134" spans="1:14" x14ac:dyDescent="0.25">
      <c r="A134" s="1" t="s">
        <v>130</v>
      </c>
      <c r="B134" s="1">
        <v>19</v>
      </c>
      <c r="C134" s="1">
        <v>637</v>
      </c>
      <c r="D134" s="1" t="s">
        <v>315</v>
      </c>
      <c r="E134" s="1" t="s">
        <v>316</v>
      </c>
      <c r="F134" s="8">
        <v>1</v>
      </c>
      <c r="G134" s="9">
        <v>1</v>
      </c>
      <c r="H134" s="1" t="s">
        <v>3950</v>
      </c>
      <c r="I134" s="10">
        <v>0</v>
      </c>
      <c r="J134" s="10">
        <v>0</v>
      </c>
      <c r="K134" s="10">
        <v>1</v>
      </c>
      <c r="L134" s="10">
        <v>0</v>
      </c>
      <c r="M134" s="1" t="s">
        <v>3255</v>
      </c>
      <c r="N134" s="1" t="s">
        <v>4460</v>
      </c>
    </row>
    <row r="135" spans="1:14" x14ac:dyDescent="0.25">
      <c r="A135" s="1" t="s">
        <v>130</v>
      </c>
      <c r="B135" s="1">
        <v>7</v>
      </c>
      <c r="C135" s="1">
        <v>199</v>
      </c>
      <c r="D135" s="1" t="s">
        <v>317</v>
      </c>
      <c r="E135" s="1" t="s">
        <v>318</v>
      </c>
      <c r="F135" s="8">
        <v>2</v>
      </c>
      <c r="G135" s="9">
        <v>2</v>
      </c>
      <c r="H135" s="1" t="s">
        <v>3254</v>
      </c>
      <c r="I135" s="10">
        <v>0.55739998800000001</v>
      </c>
      <c r="J135" s="10">
        <v>0</v>
      </c>
      <c r="K135" s="10">
        <v>0.89200002</v>
      </c>
      <c r="L135" s="10">
        <v>0.108000003</v>
      </c>
      <c r="M135" s="1" t="s">
        <v>3260</v>
      </c>
      <c r="N135" s="1" t="s">
        <v>4461</v>
      </c>
    </row>
    <row r="136" spans="1:14" x14ac:dyDescent="0.25">
      <c r="A136" s="1" t="s">
        <v>130</v>
      </c>
      <c r="B136" s="1">
        <v>23</v>
      </c>
      <c r="C136" s="1">
        <v>810</v>
      </c>
      <c r="D136" s="1" t="s">
        <v>4462</v>
      </c>
      <c r="E136" s="1" t="s">
        <v>4463</v>
      </c>
      <c r="F136" s="8">
        <v>1</v>
      </c>
      <c r="G136" s="9">
        <v>1</v>
      </c>
      <c r="H136" s="1" t="s">
        <v>3950</v>
      </c>
      <c r="I136" s="10">
        <v>-0.38179999599999997</v>
      </c>
      <c r="J136" s="10">
        <v>0.14800000199999999</v>
      </c>
      <c r="K136" s="10">
        <v>0.85199999800000004</v>
      </c>
      <c r="L136" s="10">
        <v>0</v>
      </c>
      <c r="M136" s="1" t="s">
        <v>3304</v>
      </c>
      <c r="N136" s="1" t="s">
        <v>4464</v>
      </c>
    </row>
    <row r="137" spans="1:14" x14ac:dyDescent="0.25">
      <c r="A137" s="1" t="s">
        <v>130</v>
      </c>
      <c r="B137" s="1">
        <v>10</v>
      </c>
      <c r="C137" s="1">
        <v>304</v>
      </c>
      <c r="D137" s="1" t="s">
        <v>321</v>
      </c>
      <c r="E137" s="1" t="s">
        <v>322</v>
      </c>
      <c r="F137" s="8">
        <v>1</v>
      </c>
      <c r="G137" s="9">
        <v>4</v>
      </c>
      <c r="H137" s="1" t="s">
        <v>3254</v>
      </c>
      <c r="I137" s="10">
        <v>0</v>
      </c>
      <c r="J137" s="10">
        <v>0</v>
      </c>
      <c r="K137" s="10">
        <v>1</v>
      </c>
      <c r="L137" s="10">
        <v>0</v>
      </c>
      <c r="M137" s="1" t="s">
        <v>3255</v>
      </c>
      <c r="N137" s="1" t="s">
        <v>4465</v>
      </c>
    </row>
    <row r="138" spans="1:14" x14ac:dyDescent="0.25">
      <c r="A138" s="1" t="s">
        <v>130</v>
      </c>
      <c r="B138" s="1">
        <v>8</v>
      </c>
      <c r="C138" s="1">
        <v>249</v>
      </c>
      <c r="D138" s="1" t="s">
        <v>4466</v>
      </c>
      <c r="E138" s="1" t="s">
        <v>4467</v>
      </c>
      <c r="F138" s="8">
        <v>2</v>
      </c>
      <c r="G138" s="9">
        <v>2</v>
      </c>
      <c r="H138" s="1" t="s">
        <v>3254</v>
      </c>
      <c r="I138" s="10">
        <v>0</v>
      </c>
      <c r="J138" s="10">
        <v>0</v>
      </c>
      <c r="K138" s="10">
        <v>1</v>
      </c>
      <c r="L138" s="10">
        <v>0</v>
      </c>
      <c r="M138" s="1" t="s">
        <v>3260</v>
      </c>
      <c r="N138" s="1" t="s">
        <v>4468</v>
      </c>
    </row>
    <row r="139" spans="1:14" x14ac:dyDescent="0.25">
      <c r="A139" s="1" t="s">
        <v>130</v>
      </c>
      <c r="B139" s="1">
        <v>4</v>
      </c>
      <c r="C139" s="1">
        <v>82</v>
      </c>
      <c r="D139" s="1" t="s">
        <v>4469</v>
      </c>
      <c r="E139" s="1" t="s">
        <v>4470</v>
      </c>
      <c r="F139" s="8">
        <v>1</v>
      </c>
      <c r="G139" s="9">
        <v>1</v>
      </c>
      <c r="H139" s="1" t="s">
        <v>3950</v>
      </c>
      <c r="I139" s="10">
        <v>0.15309999899999999</v>
      </c>
      <c r="J139" s="10">
        <v>0</v>
      </c>
      <c r="K139" s="10">
        <v>0.89700001500000004</v>
      </c>
      <c r="L139" s="10">
        <v>0.10299999999999999</v>
      </c>
      <c r="M139" s="1" t="s">
        <v>3304</v>
      </c>
      <c r="N139" s="1" t="s">
        <v>4471</v>
      </c>
    </row>
    <row r="140" spans="1:14" x14ac:dyDescent="0.25">
      <c r="A140" s="1" t="s">
        <v>130</v>
      </c>
      <c r="B140" s="1">
        <v>7</v>
      </c>
      <c r="C140" s="1">
        <v>191</v>
      </c>
      <c r="D140" s="1" t="s">
        <v>4373</v>
      </c>
      <c r="E140" s="1" t="s">
        <v>4374</v>
      </c>
      <c r="F140" s="8">
        <v>1</v>
      </c>
      <c r="G140" s="9">
        <v>1</v>
      </c>
      <c r="H140" s="1" t="s">
        <v>3950</v>
      </c>
      <c r="I140" s="10">
        <v>2.5800000999999999E-2</v>
      </c>
      <c r="J140" s="10">
        <v>9.4999999000000002E-2</v>
      </c>
      <c r="K140" s="10">
        <v>0.805999994</v>
      </c>
      <c r="L140" s="10">
        <v>9.8999999000000005E-2</v>
      </c>
      <c r="M140" s="1" t="s">
        <v>3260</v>
      </c>
      <c r="N140" s="1" t="s">
        <v>4472</v>
      </c>
    </row>
    <row r="141" spans="1:14" x14ac:dyDescent="0.25">
      <c r="A141" s="1" t="s">
        <v>130</v>
      </c>
      <c r="B141" s="1">
        <v>23</v>
      </c>
      <c r="C141" s="1">
        <v>812</v>
      </c>
      <c r="D141" s="1" t="s">
        <v>327</v>
      </c>
      <c r="E141" s="1" t="s">
        <v>328</v>
      </c>
      <c r="F141" s="8">
        <v>1</v>
      </c>
      <c r="G141" s="9">
        <v>1</v>
      </c>
      <c r="H141" s="1" t="s">
        <v>3254</v>
      </c>
      <c r="I141" s="10">
        <v>0.73509997100000002</v>
      </c>
      <c r="J141" s="10">
        <v>0</v>
      </c>
      <c r="K141" s="10">
        <v>0.82899999599999996</v>
      </c>
      <c r="L141" s="10">
        <v>0.17100000400000001</v>
      </c>
      <c r="M141" s="1" t="s">
        <v>3255</v>
      </c>
      <c r="N141" s="1" t="s">
        <v>4473</v>
      </c>
    </row>
    <row r="142" spans="1:14" x14ac:dyDescent="0.25">
      <c r="A142" s="1" t="s">
        <v>329</v>
      </c>
      <c r="B142" s="1">
        <v>5</v>
      </c>
      <c r="C142" s="1">
        <v>63</v>
      </c>
      <c r="D142" s="1" t="s">
        <v>330</v>
      </c>
      <c r="E142" s="1" t="s">
        <v>331</v>
      </c>
      <c r="F142" s="8">
        <v>0</v>
      </c>
      <c r="G142" s="9">
        <v>1</v>
      </c>
      <c r="H142" s="1" t="s">
        <v>3254</v>
      </c>
      <c r="I142" s="10">
        <v>0</v>
      </c>
      <c r="J142" s="10">
        <v>0</v>
      </c>
      <c r="K142" s="10">
        <v>1</v>
      </c>
      <c r="L142" s="10">
        <v>0</v>
      </c>
      <c r="M142" s="1" t="s">
        <v>3255</v>
      </c>
      <c r="N142" s="1" t="s">
        <v>3309</v>
      </c>
    </row>
    <row r="143" spans="1:14" x14ac:dyDescent="0.25">
      <c r="A143" s="1" t="s">
        <v>329</v>
      </c>
      <c r="B143" s="1">
        <v>7</v>
      </c>
      <c r="C143" s="1">
        <v>147</v>
      </c>
      <c r="D143" s="1" t="s">
        <v>332</v>
      </c>
      <c r="E143" s="1" t="s">
        <v>333</v>
      </c>
      <c r="F143" s="8">
        <v>2</v>
      </c>
      <c r="G143" s="9">
        <v>2</v>
      </c>
      <c r="H143" s="1" t="s">
        <v>3254</v>
      </c>
      <c r="I143" s="10">
        <v>0.27320000500000002</v>
      </c>
      <c r="J143" s="10">
        <v>0</v>
      </c>
      <c r="K143" s="10">
        <v>0.92500001200000004</v>
      </c>
      <c r="L143" s="10">
        <v>7.5000002999999996E-2</v>
      </c>
      <c r="M143" s="1" t="s">
        <v>3255</v>
      </c>
      <c r="N143" s="1" t="s">
        <v>5270</v>
      </c>
    </row>
    <row r="144" spans="1:14" x14ac:dyDescent="0.25">
      <c r="A144" s="1" t="s">
        <v>329</v>
      </c>
      <c r="B144" s="1">
        <v>9</v>
      </c>
      <c r="C144" s="1">
        <v>256</v>
      </c>
      <c r="D144" s="1" t="s">
        <v>334</v>
      </c>
      <c r="E144" s="1" t="s">
        <v>335</v>
      </c>
      <c r="F144" s="8">
        <v>7</v>
      </c>
      <c r="G144" s="9">
        <v>7</v>
      </c>
      <c r="H144" s="1" t="s">
        <v>3254</v>
      </c>
      <c r="I144" s="10">
        <v>0.34000000400000002</v>
      </c>
      <c r="J144" s="10">
        <v>0</v>
      </c>
      <c r="K144" s="10">
        <v>0.96700000799999997</v>
      </c>
      <c r="L144" s="10">
        <v>3.3000000000000002E-2</v>
      </c>
      <c r="M144" s="1" t="s">
        <v>3255</v>
      </c>
      <c r="N144" s="1" t="s">
        <v>3310</v>
      </c>
    </row>
    <row r="145" spans="1:14" x14ac:dyDescent="0.25">
      <c r="A145" s="1" t="s">
        <v>329</v>
      </c>
      <c r="B145" s="1">
        <v>11</v>
      </c>
      <c r="C145" s="1">
        <v>315</v>
      </c>
      <c r="D145" s="1" t="s">
        <v>3311</v>
      </c>
      <c r="E145" s="1" t="s">
        <v>3312</v>
      </c>
      <c r="F145" s="8">
        <v>4</v>
      </c>
      <c r="G145" s="9">
        <v>4</v>
      </c>
      <c r="H145" s="1" t="s">
        <v>3254</v>
      </c>
      <c r="I145" s="10">
        <v>-0.83160000999999995</v>
      </c>
      <c r="J145" s="10">
        <v>9.8999999000000005E-2</v>
      </c>
      <c r="K145" s="10">
        <v>0.87999999500000003</v>
      </c>
      <c r="L145" s="10">
        <v>2.1000000000000001E-2</v>
      </c>
      <c r="M145" s="1" t="s">
        <v>3260</v>
      </c>
      <c r="N145" s="1" t="s">
        <v>3313</v>
      </c>
    </row>
    <row r="146" spans="1:14" x14ac:dyDescent="0.25">
      <c r="A146" s="1" t="s">
        <v>329</v>
      </c>
      <c r="B146" s="1">
        <v>7</v>
      </c>
      <c r="C146" s="1">
        <v>151</v>
      </c>
      <c r="D146" s="1" t="s">
        <v>338</v>
      </c>
      <c r="E146" s="1" t="s">
        <v>339</v>
      </c>
      <c r="F146" s="8">
        <v>6</v>
      </c>
      <c r="G146" s="9">
        <v>6</v>
      </c>
      <c r="H146" s="1" t="s">
        <v>3254</v>
      </c>
      <c r="I146" s="10">
        <v>-0.72689998099999997</v>
      </c>
      <c r="J146" s="10">
        <v>8.5000001000000006E-2</v>
      </c>
      <c r="K146" s="10">
        <v>0.88999998599999997</v>
      </c>
      <c r="L146" s="10">
        <v>2.5000000000000001E-2</v>
      </c>
      <c r="M146" s="1" t="s">
        <v>3255</v>
      </c>
      <c r="N146" s="1" t="s">
        <v>3314</v>
      </c>
    </row>
    <row r="147" spans="1:14" x14ac:dyDescent="0.25">
      <c r="A147" s="1" t="s">
        <v>329</v>
      </c>
      <c r="B147" s="1">
        <v>9</v>
      </c>
      <c r="C147" s="1">
        <v>254</v>
      </c>
      <c r="D147" s="1" t="s">
        <v>340</v>
      </c>
      <c r="E147" s="1" t="s">
        <v>341</v>
      </c>
      <c r="F147" s="8">
        <v>1</v>
      </c>
      <c r="G147" s="9">
        <v>1</v>
      </c>
      <c r="H147" s="1" t="s">
        <v>3254</v>
      </c>
      <c r="I147" s="10">
        <v>-0.128000006</v>
      </c>
      <c r="J147" s="10">
        <v>8.6000003000000005E-2</v>
      </c>
      <c r="K147" s="10">
        <v>0.91399997499999996</v>
      </c>
      <c r="L147" s="10">
        <v>0</v>
      </c>
      <c r="M147" s="1" t="s">
        <v>3255</v>
      </c>
      <c r="N147" s="1" t="s">
        <v>4474</v>
      </c>
    </row>
    <row r="148" spans="1:14" x14ac:dyDescent="0.25">
      <c r="A148" s="1" t="s">
        <v>329</v>
      </c>
      <c r="B148" s="1">
        <v>10</v>
      </c>
      <c r="C148" s="1">
        <v>291</v>
      </c>
      <c r="D148" s="1" t="s">
        <v>5271</v>
      </c>
      <c r="E148" s="1" t="s">
        <v>5272</v>
      </c>
      <c r="F148" s="8">
        <v>2</v>
      </c>
      <c r="G148" s="9">
        <v>2</v>
      </c>
      <c r="H148" s="1" t="s">
        <v>3254</v>
      </c>
      <c r="I148" s="10">
        <v>0</v>
      </c>
      <c r="J148" s="10">
        <v>0</v>
      </c>
      <c r="K148" s="10">
        <v>1</v>
      </c>
      <c r="L148" s="10">
        <v>0</v>
      </c>
      <c r="M148" s="1" t="s">
        <v>3255</v>
      </c>
      <c r="N148" s="1" t="s">
        <v>5273</v>
      </c>
    </row>
    <row r="149" spans="1:14" x14ac:dyDescent="0.25">
      <c r="A149" s="1" t="s">
        <v>329</v>
      </c>
      <c r="B149" s="1">
        <v>6</v>
      </c>
      <c r="C149" s="1">
        <v>129</v>
      </c>
      <c r="D149" s="1" t="s">
        <v>344</v>
      </c>
      <c r="E149" s="1" t="s">
        <v>345</v>
      </c>
      <c r="F149" s="8">
        <v>3</v>
      </c>
      <c r="G149" s="9">
        <v>3</v>
      </c>
      <c r="H149" s="1" t="s">
        <v>3254</v>
      </c>
      <c r="I149" s="10">
        <v>0.82249998999999996</v>
      </c>
      <c r="J149" s="10">
        <v>2.1999999999999999E-2</v>
      </c>
      <c r="K149" s="10">
        <v>0.86400002200000003</v>
      </c>
      <c r="L149" s="10">
        <v>0.114</v>
      </c>
      <c r="M149" s="1" t="s">
        <v>3255</v>
      </c>
      <c r="N149" s="1" t="s">
        <v>3315</v>
      </c>
    </row>
    <row r="150" spans="1:14" x14ac:dyDescent="0.25">
      <c r="A150" s="1" t="s">
        <v>329</v>
      </c>
      <c r="B150" s="1">
        <v>9</v>
      </c>
      <c r="C150" s="1">
        <v>257</v>
      </c>
      <c r="D150" s="1" t="s">
        <v>346</v>
      </c>
      <c r="E150" s="1" t="s">
        <v>347</v>
      </c>
      <c r="F150" s="8">
        <v>4</v>
      </c>
      <c r="G150" s="9">
        <v>4</v>
      </c>
      <c r="H150" s="1" t="s">
        <v>3254</v>
      </c>
      <c r="I150" s="10">
        <v>0.34000000400000002</v>
      </c>
      <c r="J150" s="10">
        <v>0</v>
      </c>
      <c r="K150" s="10">
        <v>0.96899998200000004</v>
      </c>
      <c r="L150" s="10">
        <v>3.0999999E-2</v>
      </c>
      <c r="M150" s="1" t="s">
        <v>3255</v>
      </c>
      <c r="N150" s="1" t="s">
        <v>3316</v>
      </c>
    </row>
    <row r="151" spans="1:14" x14ac:dyDescent="0.25">
      <c r="A151" s="1" t="s">
        <v>329</v>
      </c>
      <c r="B151" s="1">
        <v>7</v>
      </c>
      <c r="C151" s="1">
        <v>146</v>
      </c>
      <c r="D151" s="1" t="s">
        <v>3317</v>
      </c>
      <c r="E151" s="1" t="s">
        <v>3318</v>
      </c>
      <c r="F151" s="8">
        <v>5</v>
      </c>
      <c r="G151" s="9">
        <v>5</v>
      </c>
      <c r="H151" s="1" t="s">
        <v>3254</v>
      </c>
      <c r="I151" s="10">
        <v>0.88249999300000004</v>
      </c>
      <c r="J151" s="10">
        <v>7.5999997999999999E-2</v>
      </c>
      <c r="K151" s="10">
        <v>0.72100001599999997</v>
      </c>
      <c r="L151" s="10">
        <v>0.20299999399999999</v>
      </c>
      <c r="M151" s="1" t="s">
        <v>3255</v>
      </c>
      <c r="N151" s="1" t="s">
        <v>3319</v>
      </c>
    </row>
    <row r="152" spans="1:14" x14ac:dyDescent="0.25">
      <c r="A152" s="1" t="s">
        <v>329</v>
      </c>
      <c r="B152" s="1">
        <v>5</v>
      </c>
      <c r="C152" s="1">
        <v>68</v>
      </c>
      <c r="D152" s="1" t="s">
        <v>350</v>
      </c>
      <c r="E152" s="1" t="s">
        <v>351</v>
      </c>
      <c r="F152" s="8">
        <v>0</v>
      </c>
      <c r="G152" s="9">
        <v>1</v>
      </c>
      <c r="H152" s="1" t="s">
        <v>3254</v>
      </c>
      <c r="I152" s="10">
        <v>0</v>
      </c>
      <c r="J152" s="10">
        <v>0</v>
      </c>
      <c r="K152" s="10">
        <v>1</v>
      </c>
      <c r="L152" s="10">
        <v>0</v>
      </c>
      <c r="M152" s="1" t="s">
        <v>3255</v>
      </c>
      <c r="N152" s="1" t="s">
        <v>3320</v>
      </c>
    </row>
    <row r="153" spans="1:14" x14ac:dyDescent="0.25">
      <c r="A153" s="1" t="s">
        <v>329</v>
      </c>
      <c r="B153" s="1">
        <v>16</v>
      </c>
      <c r="C153" s="1">
        <v>551</v>
      </c>
      <c r="D153" s="1" t="s">
        <v>3321</v>
      </c>
      <c r="E153" s="1" t="s">
        <v>3322</v>
      </c>
      <c r="F153" s="8">
        <v>3</v>
      </c>
      <c r="G153" s="9">
        <v>3</v>
      </c>
      <c r="H153" s="1" t="s">
        <v>3254</v>
      </c>
      <c r="I153" s="10">
        <v>0.75059998000000006</v>
      </c>
      <c r="J153" s="10">
        <v>0</v>
      </c>
      <c r="K153" s="10">
        <v>0.76399999900000004</v>
      </c>
      <c r="L153" s="10">
        <v>0.23600000099999999</v>
      </c>
      <c r="M153" s="1" t="s">
        <v>3255</v>
      </c>
      <c r="N153" s="1" t="s">
        <v>3323</v>
      </c>
    </row>
    <row r="154" spans="1:14" x14ac:dyDescent="0.25">
      <c r="A154" s="1" t="s">
        <v>329</v>
      </c>
      <c r="B154" s="1">
        <v>12</v>
      </c>
      <c r="C154" s="1">
        <v>384</v>
      </c>
      <c r="D154" s="1" t="s">
        <v>354</v>
      </c>
      <c r="E154" s="1" t="s">
        <v>355</v>
      </c>
      <c r="F154" s="8">
        <v>1</v>
      </c>
      <c r="G154" s="9">
        <v>1</v>
      </c>
      <c r="H154" s="1" t="s">
        <v>3254</v>
      </c>
      <c r="I154" s="10">
        <v>-7.7200003000000003E-2</v>
      </c>
      <c r="J154" s="10">
        <v>5.5E-2</v>
      </c>
      <c r="K154" s="10">
        <v>0.90200000999999996</v>
      </c>
      <c r="L154" s="10">
        <v>4.3000001000000003E-2</v>
      </c>
      <c r="M154" s="1" t="s">
        <v>3304</v>
      </c>
      <c r="N154" s="1" t="s">
        <v>4475</v>
      </c>
    </row>
    <row r="155" spans="1:14" x14ac:dyDescent="0.25">
      <c r="A155" s="1" t="s">
        <v>329</v>
      </c>
      <c r="B155" s="1">
        <v>14</v>
      </c>
      <c r="C155" s="1">
        <v>446</v>
      </c>
      <c r="D155" s="1" t="s">
        <v>3324</v>
      </c>
      <c r="E155" s="1" t="s">
        <v>3325</v>
      </c>
      <c r="F155" s="8">
        <v>4</v>
      </c>
      <c r="G155" s="9">
        <v>4</v>
      </c>
      <c r="H155" s="1" t="s">
        <v>3254</v>
      </c>
      <c r="I155" s="10">
        <v>2.5800000999999999E-2</v>
      </c>
      <c r="J155" s="10">
        <v>7.5000002999999996E-2</v>
      </c>
      <c r="K155" s="10">
        <v>0.823000014</v>
      </c>
      <c r="L155" s="10">
        <v>0.10199999799999999</v>
      </c>
      <c r="M155" s="1" t="s">
        <v>3304</v>
      </c>
      <c r="N155" s="1" t="s">
        <v>3326</v>
      </c>
    </row>
    <row r="156" spans="1:14" x14ac:dyDescent="0.25">
      <c r="A156" s="1" t="s">
        <v>329</v>
      </c>
      <c r="B156" s="1">
        <v>18</v>
      </c>
      <c r="C156" s="1">
        <v>627</v>
      </c>
      <c r="D156" s="1" t="s">
        <v>3327</v>
      </c>
      <c r="E156" s="1" t="s">
        <v>3328</v>
      </c>
      <c r="F156" s="8">
        <v>3</v>
      </c>
      <c r="G156" s="9">
        <v>3</v>
      </c>
      <c r="H156" s="1" t="s">
        <v>3254</v>
      </c>
      <c r="I156" s="10">
        <v>0.36120000499999999</v>
      </c>
      <c r="J156" s="10">
        <v>0</v>
      </c>
      <c r="K156" s="10">
        <v>0.88400000300000003</v>
      </c>
      <c r="L156" s="10">
        <v>0.11599999699999999</v>
      </c>
      <c r="M156" s="1" t="s">
        <v>3255</v>
      </c>
      <c r="N156" s="1" t="s">
        <v>3329</v>
      </c>
    </row>
    <row r="157" spans="1:14" x14ac:dyDescent="0.25">
      <c r="A157" s="1" t="s">
        <v>329</v>
      </c>
      <c r="B157" s="1">
        <v>13</v>
      </c>
      <c r="C157" s="1">
        <v>399</v>
      </c>
      <c r="D157" s="1" t="s">
        <v>360</v>
      </c>
      <c r="E157" s="1" t="s">
        <v>361</v>
      </c>
      <c r="F157" s="8">
        <v>6</v>
      </c>
      <c r="G157" s="9">
        <v>6</v>
      </c>
      <c r="H157" s="1" t="s">
        <v>3254</v>
      </c>
      <c r="I157" s="10">
        <v>0.90140003000000002</v>
      </c>
      <c r="J157" s="10">
        <v>3.0999999E-2</v>
      </c>
      <c r="K157" s="10">
        <v>0.84100002100000004</v>
      </c>
      <c r="L157" s="10">
        <v>0.128000006</v>
      </c>
      <c r="M157" s="1" t="s">
        <v>3255</v>
      </c>
      <c r="N157" s="1" t="s">
        <v>4476</v>
      </c>
    </row>
    <row r="158" spans="1:14" x14ac:dyDescent="0.25">
      <c r="A158" s="1" t="s">
        <v>329</v>
      </c>
      <c r="B158" s="1">
        <v>14</v>
      </c>
      <c r="C158" s="1">
        <v>482</v>
      </c>
      <c r="D158" s="1" t="s">
        <v>3330</v>
      </c>
      <c r="E158" s="1" t="s">
        <v>3331</v>
      </c>
      <c r="F158" s="8">
        <v>2</v>
      </c>
      <c r="G158" s="9">
        <v>2</v>
      </c>
      <c r="H158" s="1" t="s">
        <v>3254</v>
      </c>
      <c r="I158" s="10">
        <v>0.36120000499999999</v>
      </c>
      <c r="J158" s="10">
        <v>0</v>
      </c>
      <c r="K158" s="10">
        <v>0.80000001200000004</v>
      </c>
      <c r="L158" s="10">
        <v>0.20000000300000001</v>
      </c>
      <c r="M158" s="1" t="s">
        <v>3255</v>
      </c>
      <c r="N158" s="1" t="s">
        <v>3332</v>
      </c>
    </row>
    <row r="159" spans="1:14" x14ac:dyDescent="0.25">
      <c r="A159" s="1" t="s">
        <v>329</v>
      </c>
      <c r="B159" s="1">
        <v>15</v>
      </c>
      <c r="C159" s="1">
        <v>536</v>
      </c>
      <c r="D159" s="1" t="s">
        <v>364</v>
      </c>
      <c r="E159" s="1" t="s">
        <v>365</v>
      </c>
      <c r="F159" s="8">
        <v>2</v>
      </c>
      <c r="G159" s="9">
        <v>2</v>
      </c>
      <c r="H159" s="1" t="s">
        <v>3254</v>
      </c>
      <c r="I159" s="10">
        <v>0.55739998800000001</v>
      </c>
      <c r="J159" s="10">
        <v>0</v>
      </c>
      <c r="K159" s="10">
        <v>0.78700000000000003</v>
      </c>
      <c r="L159" s="10">
        <v>0.21299999999999999</v>
      </c>
      <c r="M159" s="1" t="s">
        <v>3255</v>
      </c>
      <c r="N159" s="1" t="s">
        <v>3333</v>
      </c>
    </row>
    <row r="160" spans="1:14" x14ac:dyDescent="0.25">
      <c r="A160" s="1" t="s">
        <v>329</v>
      </c>
      <c r="B160" s="1">
        <v>8</v>
      </c>
      <c r="C160" s="1">
        <v>200</v>
      </c>
      <c r="D160" s="1" t="s">
        <v>366</v>
      </c>
      <c r="E160" s="1" t="s">
        <v>367</v>
      </c>
      <c r="F160" s="8">
        <v>2</v>
      </c>
      <c r="G160" s="9">
        <v>2</v>
      </c>
      <c r="H160" s="1" t="s">
        <v>3254</v>
      </c>
      <c r="I160" s="10">
        <v>0.58590000900000005</v>
      </c>
      <c r="J160" s="10">
        <v>0</v>
      </c>
      <c r="K160" s="10">
        <v>0.879000008</v>
      </c>
      <c r="L160" s="10">
        <v>0.120999999</v>
      </c>
      <c r="M160" s="1" t="s">
        <v>3260</v>
      </c>
      <c r="N160" s="1" t="s">
        <v>5274</v>
      </c>
    </row>
    <row r="161" spans="1:14" x14ac:dyDescent="0.25">
      <c r="A161" s="1" t="s">
        <v>329</v>
      </c>
      <c r="B161" s="1">
        <v>7</v>
      </c>
      <c r="C161" s="1">
        <v>148</v>
      </c>
      <c r="D161" s="1" t="s">
        <v>368</v>
      </c>
      <c r="E161" s="1" t="s">
        <v>369</v>
      </c>
      <c r="F161" s="8">
        <v>6</v>
      </c>
      <c r="G161" s="9">
        <v>6</v>
      </c>
      <c r="H161" s="1" t="s">
        <v>3254</v>
      </c>
      <c r="I161" s="10">
        <v>-0.74690002200000005</v>
      </c>
      <c r="J161" s="10">
        <v>0.128000006</v>
      </c>
      <c r="K161" s="10">
        <v>0.842999995</v>
      </c>
      <c r="L161" s="10">
        <v>2.9999998999999999E-2</v>
      </c>
      <c r="M161" s="1" t="s">
        <v>3255</v>
      </c>
      <c r="N161" s="1" t="s">
        <v>3334</v>
      </c>
    </row>
    <row r="162" spans="1:14" x14ac:dyDescent="0.25">
      <c r="A162" s="1" t="s">
        <v>329</v>
      </c>
      <c r="B162" s="1">
        <v>14</v>
      </c>
      <c r="C162" s="1">
        <v>480</v>
      </c>
      <c r="D162" s="1" t="s">
        <v>3335</v>
      </c>
      <c r="E162" s="1" t="s">
        <v>3336</v>
      </c>
      <c r="F162" s="8">
        <v>4</v>
      </c>
      <c r="G162" s="9">
        <v>1</v>
      </c>
      <c r="H162" s="1" t="s">
        <v>3254</v>
      </c>
      <c r="I162" s="10">
        <v>0.36120000499999999</v>
      </c>
      <c r="J162" s="10">
        <v>5.2000000999999997E-2</v>
      </c>
      <c r="K162" s="10">
        <v>0.834999979</v>
      </c>
      <c r="L162" s="10">
        <v>0.112999998</v>
      </c>
      <c r="M162" s="1" t="s">
        <v>3255</v>
      </c>
      <c r="N162" s="1" t="s">
        <v>3337</v>
      </c>
    </row>
    <row r="163" spans="1:14" x14ac:dyDescent="0.25">
      <c r="A163" s="1" t="s">
        <v>329</v>
      </c>
      <c r="B163" s="1">
        <v>6</v>
      </c>
      <c r="C163" s="1">
        <v>101</v>
      </c>
      <c r="D163" s="1" t="s">
        <v>372</v>
      </c>
      <c r="E163" s="1" t="s">
        <v>373</v>
      </c>
      <c r="F163" s="8">
        <v>1</v>
      </c>
      <c r="G163" s="9">
        <v>1</v>
      </c>
      <c r="H163" s="1" t="s">
        <v>3254</v>
      </c>
      <c r="I163" s="10">
        <v>0.68080002100000003</v>
      </c>
      <c r="J163" s="10">
        <v>0</v>
      </c>
      <c r="K163" s="10">
        <v>0.859000027</v>
      </c>
      <c r="L163" s="10">
        <v>0.14100000300000001</v>
      </c>
      <c r="M163" s="1" t="s">
        <v>3260</v>
      </c>
      <c r="N163" s="1" t="s">
        <v>4477</v>
      </c>
    </row>
    <row r="164" spans="1:14" x14ac:dyDescent="0.25">
      <c r="A164" s="1" t="s">
        <v>329</v>
      </c>
      <c r="B164" s="1">
        <v>10</v>
      </c>
      <c r="C164" s="1">
        <v>284</v>
      </c>
      <c r="D164" s="1" t="s">
        <v>374</v>
      </c>
      <c r="E164" s="1" t="s">
        <v>375</v>
      </c>
      <c r="F164" s="8">
        <v>0</v>
      </c>
      <c r="G164" s="9">
        <v>1</v>
      </c>
      <c r="H164" s="1" t="s">
        <v>3254</v>
      </c>
      <c r="I164" s="10">
        <v>0</v>
      </c>
      <c r="J164" s="10">
        <v>0</v>
      </c>
      <c r="K164" s="10">
        <v>1</v>
      </c>
      <c r="L164" s="10">
        <v>0</v>
      </c>
      <c r="M164" s="1" t="s">
        <v>3255</v>
      </c>
      <c r="N164" s="1" t="s">
        <v>3338</v>
      </c>
    </row>
    <row r="165" spans="1:14" x14ac:dyDescent="0.25">
      <c r="A165" s="1" t="s">
        <v>329</v>
      </c>
      <c r="B165" s="1">
        <v>5</v>
      </c>
      <c r="C165" s="1">
        <v>48</v>
      </c>
      <c r="D165" s="1" t="s">
        <v>376</v>
      </c>
      <c r="E165" s="1" t="s">
        <v>377</v>
      </c>
      <c r="F165" s="8">
        <v>0</v>
      </c>
      <c r="G165" s="9">
        <v>1</v>
      </c>
      <c r="H165" s="1" t="s">
        <v>3254</v>
      </c>
      <c r="I165" s="10">
        <v>0</v>
      </c>
      <c r="J165" s="10">
        <v>0</v>
      </c>
      <c r="K165" s="10">
        <v>1</v>
      </c>
      <c r="L165" s="10">
        <v>0</v>
      </c>
      <c r="M165" s="1" t="s">
        <v>3255</v>
      </c>
      <c r="N165" s="1" t="s">
        <v>3339</v>
      </c>
    </row>
    <row r="166" spans="1:14" x14ac:dyDescent="0.25">
      <c r="A166" s="1" t="s">
        <v>329</v>
      </c>
      <c r="B166" s="1">
        <v>4</v>
      </c>
      <c r="C166" s="1">
        <v>33</v>
      </c>
      <c r="D166" s="1" t="s">
        <v>3340</v>
      </c>
      <c r="E166" s="1" t="s">
        <v>3341</v>
      </c>
      <c r="F166" s="8">
        <v>4</v>
      </c>
      <c r="G166" s="9">
        <v>4</v>
      </c>
      <c r="H166" s="1" t="s">
        <v>3254</v>
      </c>
      <c r="I166" s="10">
        <v>0.52670002000000005</v>
      </c>
      <c r="J166" s="10">
        <v>6.4000003E-2</v>
      </c>
      <c r="K166" s="10">
        <v>0.78399997899999996</v>
      </c>
      <c r="L166" s="10">
        <v>0.151999995</v>
      </c>
      <c r="M166" s="1" t="s">
        <v>3255</v>
      </c>
      <c r="N166" s="1" t="s">
        <v>3342</v>
      </c>
    </row>
    <row r="167" spans="1:14" x14ac:dyDescent="0.25">
      <c r="A167" s="1" t="s">
        <v>329</v>
      </c>
      <c r="B167" s="1">
        <v>13</v>
      </c>
      <c r="C167" s="1">
        <v>417</v>
      </c>
      <c r="D167" s="1" t="s">
        <v>6198</v>
      </c>
      <c r="E167" s="1" t="s">
        <v>6199</v>
      </c>
      <c r="F167" s="8">
        <v>7</v>
      </c>
      <c r="G167" s="9">
        <v>7</v>
      </c>
      <c r="H167" s="1" t="s">
        <v>3254</v>
      </c>
      <c r="I167" s="10">
        <v>0.96539998100000002</v>
      </c>
      <c r="J167" s="10">
        <v>0</v>
      </c>
      <c r="K167" s="10">
        <v>0.833999991</v>
      </c>
      <c r="L167" s="10">
        <v>0.16599999400000001</v>
      </c>
      <c r="M167" s="1" t="s">
        <v>3255</v>
      </c>
      <c r="N167" s="1" t="s">
        <v>6200</v>
      </c>
    </row>
    <row r="168" spans="1:14" x14ac:dyDescent="0.25">
      <c r="A168" s="1" t="s">
        <v>329</v>
      </c>
      <c r="B168" s="1">
        <v>5</v>
      </c>
      <c r="C168" s="1">
        <v>62</v>
      </c>
      <c r="D168" s="1" t="s">
        <v>382</v>
      </c>
      <c r="E168" s="1" t="s">
        <v>383</v>
      </c>
      <c r="F168" s="8">
        <v>0</v>
      </c>
      <c r="G168" s="9">
        <v>1</v>
      </c>
      <c r="H168" s="1" t="s">
        <v>3254</v>
      </c>
      <c r="I168" s="10">
        <v>0</v>
      </c>
      <c r="J168" s="10">
        <v>0</v>
      </c>
      <c r="K168" s="10">
        <v>1</v>
      </c>
      <c r="L168" s="10">
        <v>0</v>
      </c>
      <c r="M168" s="1" t="s">
        <v>3255</v>
      </c>
      <c r="N168" s="1" t="s">
        <v>3343</v>
      </c>
    </row>
    <row r="169" spans="1:14" x14ac:dyDescent="0.25">
      <c r="A169" s="1" t="s">
        <v>329</v>
      </c>
      <c r="B169" s="1">
        <v>15</v>
      </c>
      <c r="C169" s="1">
        <v>522</v>
      </c>
      <c r="D169" s="1" t="s">
        <v>5275</v>
      </c>
      <c r="E169" s="1" t="s">
        <v>5276</v>
      </c>
      <c r="F169" s="8">
        <v>2</v>
      </c>
      <c r="G169" s="9">
        <v>2</v>
      </c>
      <c r="H169" s="1" t="s">
        <v>3254</v>
      </c>
      <c r="I169" s="10">
        <v>-0.44040000400000001</v>
      </c>
      <c r="J169" s="10">
        <v>0.108000003</v>
      </c>
      <c r="K169" s="10">
        <v>0.89200002</v>
      </c>
      <c r="L169" s="10">
        <v>0</v>
      </c>
      <c r="M169" s="1" t="s">
        <v>3255</v>
      </c>
      <c r="N169" s="1" t="s">
        <v>5277</v>
      </c>
    </row>
    <row r="170" spans="1:14" x14ac:dyDescent="0.25">
      <c r="A170" s="1" t="s">
        <v>329</v>
      </c>
      <c r="B170" s="1">
        <v>13</v>
      </c>
      <c r="C170" s="1">
        <v>425</v>
      </c>
      <c r="D170" s="1" t="s">
        <v>386</v>
      </c>
      <c r="E170" s="1" t="s">
        <v>387</v>
      </c>
      <c r="F170" s="8">
        <v>4</v>
      </c>
      <c r="G170" s="9">
        <v>4</v>
      </c>
      <c r="H170" s="1" t="s">
        <v>3254</v>
      </c>
      <c r="I170" s="10">
        <v>0.51059997099999999</v>
      </c>
      <c r="J170" s="10">
        <v>6.8000004000000003E-2</v>
      </c>
      <c r="K170" s="10">
        <v>0.790000021</v>
      </c>
      <c r="L170" s="10">
        <v>0.14200000500000001</v>
      </c>
      <c r="M170" s="1" t="s">
        <v>3255</v>
      </c>
      <c r="N170" s="1" t="s">
        <v>3344</v>
      </c>
    </row>
    <row r="171" spans="1:14" x14ac:dyDescent="0.25">
      <c r="A171" s="1" t="s">
        <v>329</v>
      </c>
      <c r="B171" s="1">
        <v>17</v>
      </c>
      <c r="C171" s="1">
        <v>624</v>
      </c>
      <c r="D171" s="1" t="s">
        <v>3345</v>
      </c>
      <c r="E171" s="1" t="s">
        <v>3346</v>
      </c>
      <c r="F171" s="8">
        <v>3</v>
      </c>
      <c r="G171" s="9">
        <v>3</v>
      </c>
      <c r="H171" s="1" t="s">
        <v>3254</v>
      </c>
      <c r="I171" s="10">
        <v>0.55739998800000001</v>
      </c>
      <c r="J171" s="10">
        <v>0</v>
      </c>
      <c r="K171" s="10">
        <v>0.79600000400000004</v>
      </c>
      <c r="L171" s="10">
        <v>0.20399999599999999</v>
      </c>
      <c r="M171" s="1" t="s">
        <v>3255</v>
      </c>
      <c r="N171" s="1" t="s">
        <v>3347</v>
      </c>
    </row>
    <row r="172" spans="1:14" x14ac:dyDescent="0.25">
      <c r="A172" s="1" t="s">
        <v>329</v>
      </c>
      <c r="B172" s="1">
        <v>13</v>
      </c>
      <c r="C172" s="1">
        <v>430</v>
      </c>
      <c r="D172" s="1" t="s">
        <v>3348</v>
      </c>
      <c r="E172" s="1" t="s">
        <v>3349</v>
      </c>
      <c r="F172" s="8">
        <v>4</v>
      </c>
      <c r="G172" s="9">
        <v>4</v>
      </c>
      <c r="H172" s="1" t="s">
        <v>3254</v>
      </c>
      <c r="I172" s="10">
        <v>0.63690000800000002</v>
      </c>
      <c r="J172" s="10">
        <v>2.1999999999999999E-2</v>
      </c>
      <c r="K172" s="10">
        <v>0.87999999500000003</v>
      </c>
      <c r="L172" s="10">
        <v>9.7999997000000005E-2</v>
      </c>
      <c r="M172" s="1" t="s">
        <v>3255</v>
      </c>
      <c r="N172" s="1" t="s">
        <v>3350</v>
      </c>
    </row>
    <row r="173" spans="1:14" x14ac:dyDescent="0.25">
      <c r="A173" s="1" t="s">
        <v>329</v>
      </c>
      <c r="B173" s="1">
        <v>14</v>
      </c>
      <c r="C173" s="1">
        <v>461</v>
      </c>
      <c r="D173" s="1" t="s">
        <v>3351</v>
      </c>
      <c r="E173" s="1" t="s">
        <v>3352</v>
      </c>
      <c r="F173" s="8">
        <v>4</v>
      </c>
      <c r="G173" s="9">
        <v>4</v>
      </c>
      <c r="H173" s="1" t="s">
        <v>3254</v>
      </c>
      <c r="I173" s="10">
        <v>0.90619999200000001</v>
      </c>
      <c r="J173" s="10">
        <v>2.6000000999999998E-2</v>
      </c>
      <c r="K173" s="10">
        <v>0.77300000199999996</v>
      </c>
      <c r="L173" s="10">
        <v>0.20100000500000001</v>
      </c>
      <c r="M173" s="1" t="s">
        <v>3255</v>
      </c>
      <c r="N173" s="1" t="s">
        <v>3353</v>
      </c>
    </row>
    <row r="174" spans="1:14" x14ac:dyDescent="0.25">
      <c r="A174" s="1" t="s">
        <v>329</v>
      </c>
      <c r="B174" s="1">
        <v>9</v>
      </c>
      <c r="C174" s="1">
        <v>248</v>
      </c>
      <c r="D174" s="1" t="s">
        <v>6091</v>
      </c>
      <c r="E174" s="1" t="s">
        <v>6092</v>
      </c>
      <c r="F174" s="8">
        <v>5</v>
      </c>
      <c r="G174" s="9">
        <v>5</v>
      </c>
      <c r="H174" s="1" t="s">
        <v>3254</v>
      </c>
      <c r="I174" s="10">
        <v>0.67049998</v>
      </c>
      <c r="J174" s="10">
        <v>5.0000001000000002E-2</v>
      </c>
      <c r="K174" s="10">
        <v>0.84899997699999996</v>
      </c>
      <c r="L174" s="10">
        <v>0.10000000100000001</v>
      </c>
      <c r="M174" s="1" t="s">
        <v>3255</v>
      </c>
      <c r="N174" s="1" t="s">
        <v>6093</v>
      </c>
    </row>
    <row r="175" spans="1:14" x14ac:dyDescent="0.25">
      <c r="A175" s="1" t="s">
        <v>329</v>
      </c>
      <c r="B175" s="1">
        <v>13</v>
      </c>
      <c r="C175" s="1">
        <v>410</v>
      </c>
      <c r="D175" s="1" t="s">
        <v>396</v>
      </c>
      <c r="E175" s="1" t="s">
        <v>397</v>
      </c>
      <c r="F175" s="8">
        <v>1</v>
      </c>
      <c r="G175" s="9">
        <v>1</v>
      </c>
      <c r="H175" s="1" t="s">
        <v>3254</v>
      </c>
      <c r="I175" s="10">
        <v>0.27320000500000002</v>
      </c>
      <c r="J175" s="10">
        <v>0</v>
      </c>
      <c r="K175" s="10">
        <v>0.896000028</v>
      </c>
      <c r="L175" s="10">
        <v>0.10400000199999999</v>
      </c>
      <c r="M175" s="1" t="s">
        <v>3260</v>
      </c>
      <c r="N175" s="1" t="s">
        <v>4478</v>
      </c>
    </row>
    <row r="176" spans="1:14" x14ac:dyDescent="0.25">
      <c r="A176" s="1" t="s">
        <v>329</v>
      </c>
      <c r="B176" s="1">
        <v>14</v>
      </c>
      <c r="C176" s="1">
        <v>464</v>
      </c>
      <c r="D176" s="1" t="s">
        <v>3354</v>
      </c>
      <c r="E176" s="1" t="s">
        <v>3355</v>
      </c>
      <c r="F176" s="8">
        <v>5</v>
      </c>
      <c r="G176" s="9">
        <v>1</v>
      </c>
      <c r="H176" s="1" t="s">
        <v>3254</v>
      </c>
      <c r="I176" s="10">
        <v>0.84020000699999997</v>
      </c>
      <c r="J176" s="10">
        <v>3.2000002E-2</v>
      </c>
      <c r="K176" s="10">
        <v>0.777999997</v>
      </c>
      <c r="L176" s="10">
        <v>0.189999998</v>
      </c>
      <c r="M176" s="1" t="s">
        <v>3255</v>
      </c>
      <c r="N176" s="1" t="s">
        <v>3356</v>
      </c>
    </row>
    <row r="177" spans="1:14" x14ac:dyDescent="0.25">
      <c r="A177" s="1" t="s">
        <v>329</v>
      </c>
      <c r="B177" s="1">
        <v>13</v>
      </c>
      <c r="C177" s="1">
        <v>426</v>
      </c>
      <c r="D177" s="1" t="s">
        <v>400</v>
      </c>
      <c r="E177" s="1" t="s">
        <v>401</v>
      </c>
      <c r="F177" s="8">
        <v>0</v>
      </c>
      <c r="G177" s="9">
        <v>1</v>
      </c>
      <c r="H177" s="1" t="s">
        <v>3254</v>
      </c>
      <c r="I177" s="10">
        <v>0.36120000499999999</v>
      </c>
      <c r="J177" s="10">
        <v>0</v>
      </c>
      <c r="K177" s="10">
        <v>0.70599997000000003</v>
      </c>
      <c r="L177" s="10">
        <v>0.29399999999999998</v>
      </c>
      <c r="M177" s="1" t="s">
        <v>3255</v>
      </c>
      <c r="N177" s="1" t="s">
        <v>3357</v>
      </c>
    </row>
    <row r="178" spans="1:14" x14ac:dyDescent="0.25">
      <c r="A178" s="1" t="s">
        <v>329</v>
      </c>
      <c r="B178" s="1">
        <v>9</v>
      </c>
      <c r="C178" s="1">
        <v>259</v>
      </c>
      <c r="D178" s="1" t="s">
        <v>3358</v>
      </c>
      <c r="E178" s="1" t="s">
        <v>3359</v>
      </c>
      <c r="F178" s="8">
        <v>5</v>
      </c>
      <c r="G178" s="9">
        <v>1</v>
      </c>
      <c r="H178" s="1" t="s">
        <v>3254</v>
      </c>
      <c r="I178" s="10">
        <v>0.57190001000000001</v>
      </c>
      <c r="J178" s="10">
        <v>2.9999998999999999E-2</v>
      </c>
      <c r="K178" s="10">
        <v>0.87999999500000003</v>
      </c>
      <c r="L178" s="10">
        <v>9.0000003999999995E-2</v>
      </c>
      <c r="M178" s="1" t="s">
        <v>3260</v>
      </c>
      <c r="N178" s="1" t="s">
        <v>3360</v>
      </c>
    </row>
    <row r="179" spans="1:14" x14ac:dyDescent="0.25">
      <c r="A179" s="1" t="s">
        <v>329</v>
      </c>
      <c r="B179" s="1">
        <v>17</v>
      </c>
      <c r="C179" s="1">
        <v>617</v>
      </c>
      <c r="D179" s="1" t="s">
        <v>404</v>
      </c>
      <c r="E179" s="1" t="s">
        <v>405</v>
      </c>
      <c r="F179" s="8">
        <v>0</v>
      </c>
      <c r="G179" s="9">
        <v>1</v>
      </c>
      <c r="H179" s="1" t="s">
        <v>3254</v>
      </c>
      <c r="I179" s="10">
        <v>0.36120000499999999</v>
      </c>
      <c r="J179" s="10">
        <v>0</v>
      </c>
      <c r="K179" s="10">
        <v>0.762000024</v>
      </c>
      <c r="L179" s="10">
        <v>0.23800000499999999</v>
      </c>
      <c r="M179" s="1" t="s">
        <v>3255</v>
      </c>
      <c r="N179" s="1" t="s">
        <v>3361</v>
      </c>
    </row>
    <row r="180" spans="1:14" x14ac:dyDescent="0.25">
      <c r="A180" s="1" t="s">
        <v>329</v>
      </c>
      <c r="B180" s="1">
        <v>11</v>
      </c>
      <c r="C180" s="1">
        <v>317</v>
      </c>
      <c r="D180" s="1" t="s">
        <v>406</v>
      </c>
      <c r="E180" s="1" t="s">
        <v>407</v>
      </c>
      <c r="F180" s="8">
        <v>3</v>
      </c>
      <c r="G180" s="9">
        <v>1</v>
      </c>
      <c r="H180" s="1" t="s">
        <v>3254</v>
      </c>
      <c r="I180" s="10">
        <v>0</v>
      </c>
      <c r="J180" s="10">
        <v>0</v>
      </c>
      <c r="K180" s="10">
        <v>1</v>
      </c>
      <c r="L180" s="10">
        <v>0</v>
      </c>
      <c r="M180" s="1" t="s">
        <v>3255</v>
      </c>
      <c r="N180" s="1" t="s">
        <v>3362</v>
      </c>
    </row>
    <row r="181" spans="1:14" x14ac:dyDescent="0.25">
      <c r="A181" s="1" t="s">
        <v>329</v>
      </c>
      <c r="B181" s="1">
        <v>14</v>
      </c>
      <c r="C181" s="1">
        <v>472</v>
      </c>
      <c r="D181" s="1" t="s">
        <v>408</v>
      </c>
      <c r="E181" s="1" t="s">
        <v>409</v>
      </c>
      <c r="F181" s="8">
        <v>2</v>
      </c>
      <c r="G181" s="9">
        <v>2</v>
      </c>
      <c r="H181" s="1" t="s">
        <v>3254</v>
      </c>
      <c r="I181" s="10">
        <v>0.36120000499999999</v>
      </c>
      <c r="J181" s="10">
        <v>0</v>
      </c>
      <c r="K181" s="10">
        <v>0.78299999200000003</v>
      </c>
      <c r="L181" s="10">
        <v>0.216999993</v>
      </c>
      <c r="M181" s="1" t="s">
        <v>3255</v>
      </c>
      <c r="N181" s="1" t="s">
        <v>3363</v>
      </c>
    </row>
    <row r="182" spans="1:14" x14ac:dyDescent="0.25">
      <c r="A182" s="1" t="s">
        <v>329</v>
      </c>
      <c r="B182" s="1">
        <v>9</v>
      </c>
      <c r="C182" s="1">
        <v>237</v>
      </c>
      <c r="D182" s="1" t="s">
        <v>410</v>
      </c>
      <c r="E182" s="1" t="s">
        <v>411</v>
      </c>
      <c r="F182" s="8">
        <v>3</v>
      </c>
      <c r="G182" s="9">
        <v>3</v>
      </c>
      <c r="H182" s="1" t="s">
        <v>3254</v>
      </c>
      <c r="I182" s="10">
        <v>0.36120000499999999</v>
      </c>
      <c r="J182" s="10">
        <v>0</v>
      </c>
      <c r="K182" s="10">
        <v>0.95599997000000003</v>
      </c>
      <c r="L182" s="10">
        <v>4.3999999999999997E-2</v>
      </c>
      <c r="M182" s="1" t="s">
        <v>3255</v>
      </c>
      <c r="N182" s="1" t="s">
        <v>4479</v>
      </c>
    </row>
    <row r="183" spans="1:14" x14ac:dyDescent="0.25">
      <c r="A183" s="1" t="s">
        <v>329</v>
      </c>
      <c r="B183" s="1">
        <v>15</v>
      </c>
      <c r="C183" s="1">
        <v>516</v>
      </c>
      <c r="D183" s="1" t="s">
        <v>3364</v>
      </c>
      <c r="E183" s="1" t="s">
        <v>3365</v>
      </c>
      <c r="F183" s="8">
        <v>0</v>
      </c>
      <c r="G183" s="9">
        <v>1</v>
      </c>
      <c r="H183" s="1" t="s">
        <v>3254</v>
      </c>
      <c r="I183" s="10">
        <v>0.36120000499999999</v>
      </c>
      <c r="J183" s="10">
        <v>0</v>
      </c>
      <c r="K183" s="10">
        <v>0.87199997900000004</v>
      </c>
      <c r="L183" s="10">
        <v>0.128000006</v>
      </c>
      <c r="M183" s="1" t="s">
        <v>3255</v>
      </c>
      <c r="N183" s="1" t="s">
        <v>3366</v>
      </c>
    </row>
    <row r="184" spans="1:14" x14ac:dyDescent="0.25">
      <c r="A184" s="1" t="s">
        <v>329</v>
      </c>
      <c r="B184" s="1">
        <v>16</v>
      </c>
      <c r="C184" s="1">
        <v>541</v>
      </c>
      <c r="D184" s="1" t="s">
        <v>3367</v>
      </c>
      <c r="E184" s="1" t="s">
        <v>3368</v>
      </c>
      <c r="F184" s="8">
        <v>4</v>
      </c>
      <c r="G184" s="9">
        <v>4</v>
      </c>
      <c r="H184" s="1" t="s">
        <v>3254</v>
      </c>
      <c r="I184" s="10">
        <v>0.36120000499999999</v>
      </c>
      <c r="J184" s="10">
        <v>0</v>
      </c>
      <c r="K184" s="10">
        <v>0.915000021</v>
      </c>
      <c r="L184" s="10">
        <v>8.5000001000000006E-2</v>
      </c>
      <c r="M184" s="1" t="s">
        <v>3304</v>
      </c>
      <c r="N184" s="1" t="s">
        <v>3369</v>
      </c>
    </row>
    <row r="185" spans="1:14" x14ac:dyDescent="0.25">
      <c r="A185" s="1" t="s">
        <v>329</v>
      </c>
      <c r="B185" s="1">
        <v>8</v>
      </c>
      <c r="C185" s="1">
        <v>233</v>
      </c>
      <c r="D185" s="1" t="s">
        <v>416</v>
      </c>
      <c r="E185" s="1" t="s">
        <v>417</v>
      </c>
      <c r="F185" s="8">
        <v>3</v>
      </c>
      <c r="G185" s="9">
        <v>3</v>
      </c>
      <c r="H185" s="1" t="s">
        <v>3254</v>
      </c>
      <c r="I185" s="10">
        <v>5.1600001999999999E-2</v>
      </c>
      <c r="J185" s="10">
        <v>6.8999998000000007E-2</v>
      </c>
      <c r="K185" s="10">
        <v>0.88099998199999996</v>
      </c>
      <c r="L185" s="10">
        <v>5.0000001000000002E-2</v>
      </c>
      <c r="M185" s="1" t="s">
        <v>3255</v>
      </c>
      <c r="N185" s="1" t="s">
        <v>5693</v>
      </c>
    </row>
    <row r="186" spans="1:14" x14ac:dyDescent="0.25">
      <c r="A186" s="1" t="s">
        <v>329</v>
      </c>
      <c r="B186" s="1">
        <v>11</v>
      </c>
      <c r="C186" s="1">
        <v>331</v>
      </c>
      <c r="D186" s="1" t="s">
        <v>5949</v>
      </c>
      <c r="E186" s="1" t="s">
        <v>5950</v>
      </c>
      <c r="F186" s="8">
        <v>4</v>
      </c>
      <c r="G186" s="9">
        <v>4</v>
      </c>
      <c r="H186" s="1" t="s">
        <v>3254</v>
      </c>
      <c r="I186" s="10">
        <v>0.74299997100000004</v>
      </c>
      <c r="J186" s="10">
        <v>0</v>
      </c>
      <c r="K186" s="10">
        <v>0.87000000499999997</v>
      </c>
      <c r="L186" s="10">
        <v>0.12999999500000001</v>
      </c>
      <c r="M186" s="1" t="s">
        <v>3260</v>
      </c>
      <c r="N186" s="1" t="s">
        <v>5951</v>
      </c>
    </row>
    <row r="187" spans="1:14" x14ac:dyDescent="0.25">
      <c r="A187" s="1" t="s">
        <v>329</v>
      </c>
      <c r="B187" s="1">
        <v>6</v>
      </c>
      <c r="C187" s="1">
        <v>109</v>
      </c>
      <c r="D187" s="1" t="s">
        <v>3370</v>
      </c>
      <c r="E187" s="1" t="s">
        <v>3371</v>
      </c>
      <c r="F187" s="8">
        <v>6</v>
      </c>
      <c r="G187" s="9">
        <v>6</v>
      </c>
      <c r="H187" s="1" t="s">
        <v>3254</v>
      </c>
      <c r="I187" s="10">
        <v>0.80379998699999999</v>
      </c>
      <c r="J187" s="10">
        <v>4.6999998000000001E-2</v>
      </c>
      <c r="K187" s="10">
        <v>0.819000006</v>
      </c>
      <c r="L187" s="10">
        <v>0.13400000300000001</v>
      </c>
      <c r="M187" s="1" t="s">
        <v>3255</v>
      </c>
      <c r="N187" s="1" t="s">
        <v>3372</v>
      </c>
    </row>
    <row r="188" spans="1:14" x14ac:dyDescent="0.25">
      <c r="A188" s="1" t="s">
        <v>329</v>
      </c>
      <c r="B188" s="1">
        <v>9</v>
      </c>
      <c r="C188" s="1">
        <v>244</v>
      </c>
      <c r="D188" s="1" t="s">
        <v>422</v>
      </c>
      <c r="E188" s="1" t="s">
        <v>423</v>
      </c>
      <c r="F188" s="8">
        <v>6</v>
      </c>
      <c r="G188" s="9">
        <v>6</v>
      </c>
      <c r="H188" s="1" t="s">
        <v>3254</v>
      </c>
      <c r="I188" s="10">
        <v>0.64300000700000004</v>
      </c>
      <c r="J188" s="10">
        <v>7.5999997999999999E-2</v>
      </c>
      <c r="K188" s="10">
        <v>0.81699997199999996</v>
      </c>
      <c r="L188" s="10">
        <v>0.107000001</v>
      </c>
      <c r="M188" s="1" t="s">
        <v>3260</v>
      </c>
      <c r="N188" s="1" t="s">
        <v>3373</v>
      </c>
    </row>
    <row r="189" spans="1:14" x14ac:dyDescent="0.25">
      <c r="A189" s="1" t="s">
        <v>329</v>
      </c>
      <c r="B189" s="1">
        <v>8</v>
      </c>
      <c r="C189" s="1">
        <v>230</v>
      </c>
      <c r="D189" s="1" t="s">
        <v>424</v>
      </c>
      <c r="E189" s="1" t="s">
        <v>425</v>
      </c>
      <c r="F189" s="8">
        <v>1</v>
      </c>
      <c r="G189" s="9">
        <v>2</v>
      </c>
      <c r="H189" s="1" t="s">
        <v>3254</v>
      </c>
      <c r="I189" s="10">
        <v>0</v>
      </c>
      <c r="J189" s="10">
        <v>0</v>
      </c>
      <c r="K189" s="10">
        <v>1</v>
      </c>
      <c r="L189" s="10">
        <v>0</v>
      </c>
      <c r="M189" s="1" t="s">
        <v>3304</v>
      </c>
      <c r="N189" s="1" t="s">
        <v>4480</v>
      </c>
    </row>
    <row r="190" spans="1:14" x14ac:dyDescent="0.25">
      <c r="A190" s="1" t="s">
        <v>329</v>
      </c>
      <c r="B190" s="1">
        <v>8</v>
      </c>
      <c r="C190" s="1">
        <v>218</v>
      </c>
      <c r="D190" s="1" t="s">
        <v>426</v>
      </c>
      <c r="E190" s="1" t="s">
        <v>427</v>
      </c>
      <c r="F190" s="8">
        <v>2</v>
      </c>
      <c r="G190" s="9">
        <v>1</v>
      </c>
      <c r="H190" s="1" t="s">
        <v>3254</v>
      </c>
      <c r="I190" s="10">
        <v>0</v>
      </c>
      <c r="J190" s="10">
        <v>0</v>
      </c>
      <c r="K190" s="10">
        <v>1</v>
      </c>
      <c r="L190" s="10">
        <v>0</v>
      </c>
      <c r="M190" s="1" t="s">
        <v>3260</v>
      </c>
      <c r="N190" s="1" t="s">
        <v>5278</v>
      </c>
    </row>
    <row r="191" spans="1:14" x14ac:dyDescent="0.25">
      <c r="A191" s="1" t="s">
        <v>329</v>
      </c>
      <c r="B191" s="1">
        <v>8</v>
      </c>
      <c r="C191" s="1">
        <v>212</v>
      </c>
      <c r="D191" s="1" t="s">
        <v>428</v>
      </c>
      <c r="E191" s="1" t="s">
        <v>429</v>
      </c>
      <c r="F191" s="8">
        <v>5</v>
      </c>
      <c r="G191" s="9">
        <v>5</v>
      </c>
      <c r="H191" s="1" t="s">
        <v>3254</v>
      </c>
      <c r="I191" s="10">
        <v>0.27320000500000002</v>
      </c>
      <c r="J191" s="10">
        <v>2.6000000999999998E-2</v>
      </c>
      <c r="K191" s="10">
        <v>0.920000017</v>
      </c>
      <c r="L191" s="10">
        <v>5.4000000999999999E-2</v>
      </c>
      <c r="M191" s="1" t="s">
        <v>3255</v>
      </c>
      <c r="N191" s="1" t="s">
        <v>6094</v>
      </c>
    </row>
    <row r="192" spans="1:14" x14ac:dyDescent="0.25">
      <c r="A192" s="1" t="s">
        <v>329</v>
      </c>
      <c r="B192" s="1">
        <v>5</v>
      </c>
      <c r="C192" s="1">
        <v>46</v>
      </c>
      <c r="D192" s="1" t="s">
        <v>430</v>
      </c>
      <c r="E192" s="1" t="s">
        <v>431</v>
      </c>
      <c r="F192" s="8">
        <v>0</v>
      </c>
      <c r="G192" s="9">
        <v>1</v>
      </c>
      <c r="H192" s="1" t="s">
        <v>3254</v>
      </c>
      <c r="I192" s="10">
        <v>0</v>
      </c>
      <c r="J192" s="10">
        <v>0</v>
      </c>
      <c r="K192" s="10">
        <v>1</v>
      </c>
      <c r="L192" s="10">
        <v>0</v>
      </c>
      <c r="M192" s="1" t="s">
        <v>3255</v>
      </c>
      <c r="N192" s="1" t="s">
        <v>3374</v>
      </c>
    </row>
    <row r="193" spans="1:14" x14ac:dyDescent="0.25">
      <c r="A193" s="1" t="s">
        <v>329</v>
      </c>
      <c r="B193" s="1">
        <v>15</v>
      </c>
      <c r="C193" s="1">
        <v>530</v>
      </c>
      <c r="D193" s="1" t="s">
        <v>3375</v>
      </c>
      <c r="E193" s="1" t="s">
        <v>3376</v>
      </c>
      <c r="F193" s="8">
        <v>4</v>
      </c>
      <c r="G193" s="9">
        <v>4</v>
      </c>
      <c r="H193" s="1" t="s">
        <v>3254</v>
      </c>
      <c r="I193" s="10">
        <v>0.15309999899999999</v>
      </c>
      <c r="J193" s="10">
        <v>2.6000000999999998E-2</v>
      </c>
      <c r="K193" s="10">
        <v>0.94099998500000004</v>
      </c>
      <c r="L193" s="10">
        <v>3.2000002E-2</v>
      </c>
      <c r="M193" s="1" t="s">
        <v>3255</v>
      </c>
      <c r="N193" s="1" t="s">
        <v>3377</v>
      </c>
    </row>
    <row r="194" spans="1:14" x14ac:dyDescent="0.25">
      <c r="A194" s="1" t="s">
        <v>329</v>
      </c>
      <c r="B194" s="1">
        <v>11</v>
      </c>
      <c r="C194" s="1">
        <v>325</v>
      </c>
      <c r="D194" s="1" t="s">
        <v>3378</v>
      </c>
      <c r="E194" s="1" t="s">
        <v>3379</v>
      </c>
      <c r="F194" s="8">
        <v>4</v>
      </c>
      <c r="G194" s="9">
        <v>4</v>
      </c>
      <c r="H194" s="1" t="s">
        <v>3254</v>
      </c>
      <c r="I194" s="10">
        <v>0.61239999499999997</v>
      </c>
      <c r="J194" s="10">
        <v>0</v>
      </c>
      <c r="K194" s="10">
        <v>0.930999994</v>
      </c>
      <c r="L194" s="10">
        <v>6.8999998000000007E-2</v>
      </c>
      <c r="M194" s="1" t="s">
        <v>3260</v>
      </c>
      <c r="N194" s="1" t="s">
        <v>3380</v>
      </c>
    </row>
    <row r="195" spans="1:14" x14ac:dyDescent="0.25">
      <c r="A195" s="1" t="s">
        <v>329</v>
      </c>
      <c r="B195" s="1">
        <v>13</v>
      </c>
      <c r="C195" s="1">
        <v>437</v>
      </c>
      <c r="D195" s="1" t="s">
        <v>436</v>
      </c>
      <c r="E195" s="1" t="s">
        <v>437</v>
      </c>
      <c r="F195" s="8">
        <v>2</v>
      </c>
      <c r="G195" s="9">
        <v>2</v>
      </c>
      <c r="H195" s="1" t="s">
        <v>3254</v>
      </c>
      <c r="I195" s="10">
        <v>0.177900001</v>
      </c>
      <c r="J195" s="10">
        <v>0</v>
      </c>
      <c r="K195" s="10">
        <v>0.90899997899999996</v>
      </c>
      <c r="L195" s="10">
        <v>9.0999997999999999E-2</v>
      </c>
      <c r="M195" s="1" t="s">
        <v>3255</v>
      </c>
      <c r="N195" s="1" t="s">
        <v>5279</v>
      </c>
    </row>
    <row r="196" spans="1:14" x14ac:dyDescent="0.25">
      <c r="A196" s="1" t="s">
        <v>329</v>
      </c>
      <c r="B196" s="1">
        <v>5</v>
      </c>
      <c r="C196" s="1">
        <v>47</v>
      </c>
      <c r="D196" s="1" t="s">
        <v>438</v>
      </c>
      <c r="E196" s="1" t="s">
        <v>439</v>
      </c>
      <c r="F196" s="8">
        <v>2</v>
      </c>
      <c r="G196" s="9">
        <v>2</v>
      </c>
      <c r="H196" s="1" t="s">
        <v>3254</v>
      </c>
      <c r="I196" s="10">
        <v>0.36120000499999999</v>
      </c>
      <c r="J196" s="10">
        <v>0</v>
      </c>
      <c r="K196" s="10">
        <v>0.82800000900000004</v>
      </c>
      <c r="L196" s="10">
        <v>0.17200000600000001</v>
      </c>
      <c r="M196" s="1" t="s">
        <v>3255</v>
      </c>
      <c r="N196" s="1" t="s">
        <v>3381</v>
      </c>
    </row>
    <row r="197" spans="1:14" x14ac:dyDescent="0.25">
      <c r="A197" s="1" t="s">
        <v>329</v>
      </c>
      <c r="B197" s="1">
        <v>8</v>
      </c>
      <c r="C197" s="1">
        <v>183</v>
      </c>
      <c r="D197" s="1" t="s">
        <v>3382</v>
      </c>
      <c r="E197" s="1" t="s">
        <v>3383</v>
      </c>
      <c r="F197" s="8">
        <v>8</v>
      </c>
      <c r="G197" s="9">
        <v>8</v>
      </c>
      <c r="H197" s="1" t="s">
        <v>3254</v>
      </c>
      <c r="I197" s="10">
        <v>0.61239999499999997</v>
      </c>
      <c r="J197" s="10">
        <v>1.4E-2</v>
      </c>
      <c r="K197" s="10">
        <v>0.926999986</v>
      </c>
      <c r="L197" s="10">
        <v>5.8999999999999997E-2</v>
      </c>
      <c r="M197" s="1" t="s">
        <v>3255</v>
      </c>
      <c r="N197" s="1" t="s">
        <v>3384</v>
      </c>
    </row>
    <row r="198" spans="1:14" x14ac:dyDescent="0.25">
      <c r="A198" s="1" t="s">
        <v>329</v>
      </c>
      <c r="B198" s="1">
        <v>5</v>
      </c>
      <c r="C198" s="1">
        <v>56</v>
      </c>
      <c r="D198" s="1" t="s">
        <v>442</v>
      </c>
      <c r="E198" s="1" t="s">
        <v>443</v>
      </c>
      <c r="F198" s="8">
        <v>2</v>
      </c>
      <c r="G198" s="9">
        <v>1</v>
      </c>
      <c r="H198" s="1" t="s">
        <v>3254</v>
      </c>
      <c r="I198" s="10">
        <v>0</v>
      </c>
      <c r="J198" s="10">
        <v>0</v>
      </c>
      <c r="K198" s="10">
        <v>1</v>
      </c>
      <c r="L198" s="10">
        <v>0</v>
      </c>
      <c r="M198" s="1" t="s">
        <v>3255</v>
      </c>
      <c r="N198" s="1" t="s">
        <v>3385</v>
      </c>
    </row>
    <row r="199" spans="1:14" x14ac:dyDescent="0.25">
      <c r="A199" s="1" t="s">
        <v>329</v>
      </c>
      <c r="B199" s="1">
        <v>13</v>
      </c>
      <c r="C199" s="1">
        <v>433</v>
      </c>
      <c r="D199" s="1" t="s">
        <v>444</v>
      </c>
      <c r="E199" s="1" t="s">
        <v>445</v>
      </c>
      <c r="F199" s="8">
        <v>3</v>
      </c>
      <c r="G199" s="9">
        <v>3</v>
      </c>
      <c r="H199" s="1" t="s">
        <v>3254</v>
      </c>
      <c r="I199" s="10">
        <v>-0.25</v>
      </c>
      <c r="J199" s="10">
        <v>5.2999998999999999E-2</v>
      </c>
      <c r="K199" s="10">
        <v>0.94700002699999997</v>
      </c>
      <c r="L199" s="10">
        <v>0</v>
      </c>
      <c r="M199" s="1" t="s">
        <v>3255</v>
      </c>
      <c r="N199" s="1" t="s">
        <v>3386</v>
      </c>
    </row>
    <row r="200" spans="1:14" x14ac:dyDescent="0.25">
      <c r="A200" s="1" t="s">
        <v>329</v>
      </c>
      <c r="B200" s="1">
        <v>18</v>
      </c>
      <c r="C200" s="1">
        <v>632</v>
      </c>
      <c r="D200" s="1" t="s">
        <v>3387</v>
      </c>
      <c r="E200" s="1" t="s">
        <v>3388</v>
      </c>
      <c r="F200" s="8">
        <v>0</v>
      </c>
      <c r="G200" s="9">
        <v>1</v>
      </c>
      <c r="H200" s="1" t="s">
        <v>3254</v>
      </c>
      <c r="I200" s="10">
        <v>0.36120000499999999</v>
      </c>
      <c r="J200" s="10">
        <v>0</v>
      </c>
      <c r="K200" s="10">
        <v>0.84799999000000004</v>
      </c>
      <c r="L200" s="10">
        <v>0.151999995</v>
      </c>
      <c r="M200" s="1" t="s">
        <v>3255</v>
      </c>
      <c r="N200" s="1" t="s">
        <v>3389</v>
      </c>
    </row>
    <row r="201" spans="1:14" x14ac:dyDescent="0.25">
      <c r="A201" s="1" t="s">
        <v>329</v>
      </c>
      <c r="B201" s="1">
        <v>3</v>
      </c>
      <c r="C201" s="1">
        <v>20</v>
      </c>
      <c r="D201" s="1" t="s">
        <v>448</v>
      </c>
      <c r="E201" s="1" t="s">
        <v>449</v>
      </c>
      <c r="F201" s="8">
        <v>2</v>
      </c>
      <c r="G201" s="9">
        <v>2</v>
      </c>
      <c r="H201" s="1" t="s">
        <v>3254</v>
      </c>
      <c r="I201" s="10">
        <v>5.1600001999999999E-2</v>
      </c>
      <c r="J201" s="10">
        <v>3.5999997999999998E-2</v>
      </c>
      <c r="K201" s="10">
        <v>0.92500001200000004</v>
      </c>
      <c r="L201" s="10">
        <v>3.9000000999999999E-2</v>
      </c>
      <c r="M201" s="1" t="s">
        <v>3260</v>
      </c>
      <c r="N201" s="1" t="s">
        <v>5280</v>
      </c>
    </row>
    <row r="202" spans="1:14" x14ac:dyDescent="0.25">
      <c r="A202" s="1" t="s">
        <v>329</v>
      </c>
      <c r="B202" s="1">
        <v>5</v>
      </c>
      <c r="C202" s="1">
        <v>78</v>
      </c>
      <c r="D202" s="1" t="s">
        <v>4481</v>
      </c>
      <c r="E202" s="1" t="s">
        <v>4482</v>
      </c>
      <c r="F202" s="8">
        <v>2</v>
      </c>
      <c r="G202" s="9">
        <v>2</v>
      </c>
      <c r="H202" s="1" t="s">
        <v>3254</v>
      </c>
      <c r="I202" s="10">
        <v>0.79060000200000002</v>
      </c>
      <c r="J202" s="10">
        <v>0</v>
      </c>
      <c r="K202" s="10">
        <v>0.810000002</v>
      </c>
      <c r="L202" s="10">
        <v>0.189999998</v>
      </c>
      <c r="M202" s="1" t="s">
        <v>3255</v>
      </c>
      <c r="N202" s="1" t="s">
        <v>4483</v>
      </c>
    </row>
    <row r="203" spans="1:14" x14ac:dyDescent="0.25">
      <c r="A203" s="1" t="s">
        <v>329</v>
      </c>
      <c r="B203" s="1">
        <v>15</v>
      </c>
      <c r="C203" s="1">
        <v>520</v>
      </c>
      <c r="D203" s="1" t="s">
        <v>3390</v>
      </c>
      <c r="E203" s="1" t="s">
        <v>3391</v>
      </c>
      <c r="F203" s="8">
        <v>2</v>
      </c>
      <c r="G203" s="9">
        <v>2</v>
      </c>
      <c r="H203" s="1" t="s">
        <v>3254</v>
      </c>
      <c r="I203" s="10">
        <v>0.36120000499999999</v>
      </c>
      <c r="J203" s="10">
        <v>0</v>
      </c>
      <c r="K203" s="10">
        <v>0.94700002699999997</v>
      </c>
      <c r="L203" s="10">
        <v>5.2999998999999999E-2</v>
      </c>
      <c r="M203" s="1" t="s">
        <v>3255</v>
      </c>
      <c r="N203" s="1" t="s">
        <v>3392</v>
      </c>
    </row>
    <row r="204" spans="1:14" x14ac:dyDescent="0.25">
      <c r="A204" s="1" t="s">
        <v>329</v>
      </c>
      <c r="B204" s="1">
        <v>7</v>
      </c>
      <c r="C204" s="1">
        <v>139</v>
      </c>
      <c r="D204" s="1" t="s">
        <v>454</v>
      </c>
      <c r="E204" s="1" t="s">
        <v>455</v>
      </c>
      <c r="F204" s="8">
        <v>8</v>
      </c>
      <c r="G204" s="9">
        <v>8</v>
      </c>
      <c r="H204" s="1" t="s">
        <v>3254</v>
      </c>
      <c r="I204" s="10">
        <v>0.82709997899999999</v>
      </c>
      <c r="J204" s="10">
        <v>0</v>
      </c>
      <c r="K204" s="10">
        <v>0.87199997900000004</v>
      </c>
      <c r="L204" s="10">
        <v>0.128000006</v>
      </c>
      <c r="M204" s="1" t="s">
        <v>3255</v>
      </c>
      <c r="N204" s="1" t="s">
        <v>3393</v>
      </c>
    </row>
    <row r="205" spans="1:14" x14ac:dyDescent="0.25">
      <c r="A205" s="1" t="s">
        <v>329</v>
      </c>
      <c r="B205" s="1">
        <v>8</v>
      </c>
      <c r="C205" s="1">
        <v>184</v>
      </c>
      <c r="D205" s="1" t="s">
        <v>456</v>
      </c>
      <c r="E205" s="1" t="s">
        <v>457</v>
      </c>
      <c r="F205" s="8">
        <v>3</v>
      </c>
      <c r="G205" s="9">
        <v>3</v>
      </c>
      <c r="H205" s="1" t="s">
        <v>3254</v>
      </c>
      <c r="I205" s="10">
        <v>0.90759998600000003</v>
      </c>
      <c r="J205" s="10">
        <v>0</v>
      </c>
      <c r="K205" s="10">
        <v>0.76399999900000004</v>
      </c>
      <c r="L205" s="10">
        <v>0.23600000099999999</v>
      </c>
      <c r="M205" s="1" t="s">
        <v>3304</v>
      </c>
      <c r="N205" s="1" t="s">
        <v>3394</v>
      </c>
    </row>
    <row r="206" spans="1:14" x14ac:dyDescent="0.25">
      <c r="A206" s="1" t="s">
        <v>329</v>
      </c>
      <c r="B206" s="1">
        <v>11</v>
      </c>
      <c r="C206" s="1">
        <v>316</v>
      </c>
      <c r="D206" s="1" t="s">
        <v>458</v>
      </c>
      <c r="E206" s="1" t="s">
        <v>459</v>
      </c>
      <c r="F206" s="8">
        <v>10</v>
      </c>
      <c r="G206" s="9">
        <v>10</v>
      </c>
      <c r="H206" s="1" t="s">
        <v>3254</v>
      </c>
      <c r="I206" s="10">
        <v>0.59939998400000005</v>
      </c>
      <c r="J206" s="10">
        <v>5.7999997999999997E-2</v>
      </c>
      <c r="K206" s="10">
        <v>0.790000021</v>
      </c>
      <c r="L206" s="10">
        <v>0.151999995</v>
      </c>
      <c r="M206" s="1" t="s">
        <v>3255</v>
      </c>
      <c r="N206" s="1" t="s">
        <v>3395</v>
      </c>
    </row>
    <row r="207" spans="1:14" x14ac:dyDescent="0.25">
      <c r="A207" s="1" t="s">
        <v>329</v>
      </c>
      <c r="B207" s="1">
        <v>15</v>
      </c>
      <c r="C207" s="1">
        <v>486</v>
      </c>
      <c r="D207" s="1" t="s">
        <v>3396</v>
      </c>
      <c r="E207" s="1" t="s">
        <v>3397</v>
      </c>
      <c r="F207" s="8">
        <v>3</v>
      </c>
      <c r="G207" s="9">
        <v>3</v>
      </c>
      <c r="H207" s="1" t="s">
        <v>3254</v>
      </c>
      <c r="I207" s="10">
        <v>0.34000000400000002</v>
      </c>
      <c r="J207" s="10">
        <v>5.5E-2</v>
      </c>
      <c r="K207" s="10">
        <v>0.82899999599999996</v>
      </c>
      <c r="L207" s="10">
        <v>0.11599999699999999</v>
      </c>
      <c r="M207" s="1" t="s">
        <v>3255</v>
      </c>
      <c r="N207" s="1" t="s">
        <v>3398</v>
      </c>
    </row>
    <row r="208" spans="1:14" x14ac:dyDescent="0.25">
      <c r="A208" s="1" t="s">
        <v>329</v>
      </c>
      <c r="B208" s="1">
        <v>6</v>
      </c>
      <c r="C208" s="1">
        <v>103</v>
      </c>
      <c r="D208" s="1" t="s">
        <v>462</v>
      </c>
      <c r="E208" s="1" t="s">
        <v>463</v>
      </c>
      <c r="F208" s="8">
        <v>2</v>
      </c>
      <c r="G208" s="9">
        <v>1</v>
      </c>
      <c r="H208" s="1" t="s">
        <v>3254</v>
      </c>
      <c r="I208" s="10">
        <v>2.5800000999999999E-2</v>
      </c>
      <c r="J208" s="10">
        <v>0</v>
      </c>
      <c r="K208" s="10">
        <v>0.98299998</v>
      </c>
      <c r="L208" s="10">
        <v>1.7000001000000001E-2</v>
      </c>
      <c r="M208" s="1" t="s">
        <v>3260</v>
      </c>
      <c r="N208" s="1" t="s">
        <v>3399</v>
      </c>
    </row>
    <row r="209" spans="1:14" x14ac:dyDescent="0.25">
      <c r="A209" s="1" t="s">
        <v>329</v>
      </c>
      <c r="B209" s="1">
        <v>6</v>
      </c>
      <c r="C209" s="1">
        <v>112</v>
      </c>
      <c r="D209" s="1" t="s">
        <v>464</v>
      </c>
      <c r="E209" s="1" t="s">
        <v>465</v>
      </c>
      <c r="F209" s="8">
        <v>1</v>
      </c>
      <c r="G209" s="9">
        <v>2</v>
      </c>
      <c r="H209" s="1" t="s">
        <v>3254</v>
      </c>
      <c r="I209" s="10">
        <v>0.42149999700000002</v>
      </c>
      <c r="J209" s="10">
        <v>0</v>
      </c>
      <c r="K209" s="10">
        <v>0.920000017</v>
      </c>
      <c r="L209" s="10">
        <v>7.9999998000000003E-2</v>
      </c>
      <c r="M209" s="1" t="s">
        <v>3255</v>
      </c>
      <c r="N209" s="1" t="s">
        <v>4484</v>
      </c>
    </row>
    <row r="210" spans="1:14" x14ac:dyDescent="0.25">
      <c r="A210" s="1" t="s">
        <v>329</v>
      </c>
      <c r="B210" s="1">
        <v>10</v>
      </c>
      <c r="C210" s="1">
        <v>299</v>
      </c>
      <c r="D210" s="1" t="s">
        <v>5281</v>
      </c>
      <c r="E210" s="1" t="s">
        <v>5282</v>
      </c>
      <c r="F210" s="8">
        <v>2</v>
      </c>
      <c r="G210" s="9">
        <v>2</v>
      </c>
      <c r="H210" s="1" t="s">
        <v>3254</v>
      </c>
      <c r="I210" s="10">
        <v>-0.128000006</v>
      </c>
      <c r="J210" s="10">
        <v>5.5E-2</v>
      </c>
      <c r="K210" s="10">
        <v>0.94499999300000004</v>
      </c>
      <c r="L210" s="10">
        <v>0</v>
      </c>
      <c r="M210" s="1" t="s">
        <v>3255</v>
      </c>
      <c r="N210" s="1" t="s">
        <v>5283</v>
      </c>
    </row>
    <row r="211" spans="1:14" x14ac:dyDescent="0.25">
      <c r="A211" s="1" t="s">
        <v>329</v>
      </c>
      <c r="B211" s="1">
        <v>5</v>
      </c>
      <c r="C211" s="1">
        <v>53</v>
      </c>
      <c r="D211" s="1" t="s">
        <v>468</v>
      </c>
      <c r="E211" s="1" t="s">
        <v>469</v>
      </c>
      <c r="F211" s="8">
        <v>2</v>
      </c>
      <c r="G211" s="9">
        <v>1</v>
      </c>
      <c r="H211" s="1" t="s">
        <v>3254</v>
      </c>
      <c r="I211" s="10">
        <v>0</v>
      </c>
      <c r="J211" s="10">
        <v>0</v>
      </c>
      <c r="K211" s="10">
        <v>1</v>
      </c>
      <c r="L211" s="10">
        <v>0</v>
      </c>
      <c r="M211" s="1" t="s">
        <v>3255</v>
      </c>
      <c r="N211" s="1" t="s">
        <v>3400</v>
      </c>
    </row>
    <row r="212" spans="1:14" x14ac:dyDescent="0.25">
      <c r="A212" s="1" t="s">
        <v>329</v>
      </c>
      <c r="B212" s="1">
        <v>3</v>
      </c>
      <c r="C212" s="1">
        <v>22</v>
      </c>
      <c r="D212" s="1" t="s">
        <v>6095</v>
      </c>
      <c r="E212" s="1" t="s">
        <v>6096</v>
      </c>
      <c r="F212" s="8">
        <v>5</v>
      </c>
      <c r="G212" s="9">
        <v>5</v>
      </c>
      <c r="H212" s="1" t="s">
        <v>3254</v>
      </c>
      <c r="I212" s="10">
        <v>-0.36120000499999999</v>
      </c>
      <c r="J212" s="10">
        <v>7.8000001999999999E-2</v>
      </c>
      <c r="K212" s="10">
        <v>0.86199998899999997</v>
      </c>
      <c r="L212" s="10">
        <v>5.9999998999999998E-2</v>
      </c>
      <c r="M212" s="1" t="s">
        <v>3260</v>
      </c>
      <c r="N212" s="1" t="s">
        <v>6097</v>
      </c>
    </row>
    <row r="213" spans="1:14" x14ac:dyDescent="0.25">
      <c r="A213" s="1" t="s">
        <v>329</v>
      </c>
      <c r="B213" s="1">
        <v>5</v>
      </c>
      <c r="C213" s="1">
        <v>72</v>
      </c>
      <c r="D213" s="1" t="s">
        <v>472</v>
      </c>
      <c r="E213" s="1" t="s">
        <v>473</v>
      </c>
      <c r="F213" s="8">
        <v>3</v>
      </c>
      <c r="G213" s="9">
        <v>3</v>
      </c>
      <c r="H213" s="1" t="s">
        <v>3254</v>
      </c>
      <c r="I213" s="10">
        <v>-0.15309999899999999</v>
      </c>
      <c r="J213" s="10">
        <v>0.10400000199999999</v>
      </c>
      <c r="K213" s="10">
        <v>0.78299999200000003</v>
      </c>
      <c r="L213" s="10">
        <v>0.114</v>
      </c>
      <c r="M213" s="1" t="s">
        <v>3255</v>
      </c>
      <c r="N213" s="1" t="s">
        <v>5694</v>
      </c>
    </row>
    <row r="214" spans="1:14" x14ac:dyDescent="0.25">
      <c r="A214" s="1" t="s">
        <v>329</v>
      </c>
      <c r="B214" s="1">
        <v>14</v>
      </c>
      <c r="C214" s="1">
        <v>454</v>
      </c>
      <c r="D214" s="1" t="s">
        <v>5695</v>
      </c>
      <c r="E214" s="1" t="s">
        <v>5696</v>
      </c>
      <c r="F214" s="8">
        <v>3</v>
      </c>
      <c r="G214" s="9">
        <v>3</v>
      </c>
      <c r="H214" s="1" t="s">
        <v>3254</v>
      </c>
      <c r="I214" s="10">
        <v>0.36120000499999999</v>
      </c>
      <c r="J214" s="10">
        <v>0</v>
      </c>
      <c r="K214" s="10">
        <v>0.94499999300000004</v>
      </c>
      <c r="L214" s="10">
        <v>5.5E-2</v>
      </c>
      <c r="M214" s="1" t="s">
        <v>3255</v>
      </c>
      <c r="N214" s="1" t="s">
        <v>5697</v>
      </c>
    </row>
    <row r="215" spans="1:14" x14ac:dyDescent="0.25">
      <c r="A215" s="1" t="s">
        <v>329</v>
      </c>
      <c r="B215" s="1">
        <v>11</v>
      </c>
      <c r="C215" s="1">
        <v>320</v>
      </c>
      <c r="D215" s="1" t="s">
        <v>476</v>
      </c>
      <c r="E215" s="1" t="s">
        <v>477</v>
      </c>
      <c r="F215" s="8">
        <v>5</v>
      </c>
      <c r="G215" s="9">
        <v>5</v>
      </c>
      <c r="H215" s="1" t="s">
        <v>3254</v>
      </c>
      <c r="I215" s="10">
        <v>0.27320000500000002</v>
      </c>
      <c r="J215" s="10">
        <v>0</v>
      </c>
      <c r="K215" s="10">
        <v>0.95599997000000003</v>
      </c>
      <c r="L215" s="10">
        <v>4.3999999999999997E-2</v>
      </c>
      <c r="M215" s="1" t="s">
        <v>3304</v>
      </c>
      <c r="N215" s="1" t="s">
        <v>3401</v>
      </c>
    </row>
    <row r="216" spans="1:14" x14ac:dyDescent="0.25">
      <c r="A216" s="1" t="s">
        <v>329</v>
      </c>
      <c r="B216" s="1">
        <v>9</v>
      </c>
      <c r="C216" s="1">
        <v>252</v>
      </c>
      <c r="D216" s="1" t="s">
        <v>478</v>
      </c>
      <c r="E216" s="1" t="s">
        <v>479</v>
      </c>
      <c r="F216" s="8">
        <v>0</v>
      </c>
      <c r="G216" s="9">
        <v>1</v>
      </c>
      <c r="H216" s="1" t="s">
        <v>3254</v>
      </c>
      <c r="I216" s="10">
        <v>-0.128000006</v>
      </c>
      <c r="J216" s="10">
        <v>5.8999999999999997E-2</v>
      </c>
      <c r="K216" s="10">
        <v>0.94099998500000004</v>
      </c>
      <c r="L216" s="10">
        <v>0</v>
      </c>
      <c r="M216" s="1" t="s">
        <v>3255</v>
      </c>
      <c r="N216" s="1" t="s">
        <v>3402</v>
      </c>
    </row>
    <row r="217" spans="1:14" x14ac:dyDescent="0.25">
      <c r="A217" s="1" t="s">
        <v>329</v>
      </c>
      <c r="B217" s="1">
        <v>17</v>
      </c>
      <c r="C217" s="1">
        <v>591</v>
      </c>
      <c r="D217" s="1" t="s">
        <v>3403</v>
      </c>
      <c r="E217" s="1" t="s">
        <v>3404</v>
      </c>
      <c r="F217" s="8">
        <v>2</v>
      </c>
      <c r="G217" s="9">
        <v>2</v>
      </c>
      <c r="H217" s="1" t="s">
        <v>3254</v>
      </c>
      <c r="I217" s="10">
        <v>0.85549998299999996</v>
      </c>
      <c r="J217" s="10">
        <v>0</v>
      </c>
      <c r="K217" s="10">
        <v>0.78899997499999996</v>
      </c>
      <c r="L217" s="10">
        <v>0.210999995</v>
      </c>
      <c r="M217" s="1" t="s">
        <v>3260</v>
      </c>
      <c r="N217" s="1" t="s">
        <v>3405</v>
      </c>
    </row>
    <row r="218" spans="1:14" x14ac:dyDescent="0.25">
      <c r="A218" s="1" t="s">
        <v>329</v>
      </c>
      <c r="B218" s="1">
        <v>15</v>
      </c>
      <c r="C218" s="1">
        <v>490</v>
      </c>
      <c r="D218" s="1" t="s">
        <v>3406</v>
      </c>
      <c r="E218" s="1" t="s">
        <v>3407</v>
      </c>
      <c r="F218" s="8">
        <v>2</v>
      </c>
      <c r="G218" s="9">
        <v>2</v>
      </c>
      <c r="H218" s="1" t="s">
        <v>3254</v>
      </c>
      <c r="I218" s="10">
        <v>0.52670002000000005</v>
      </c>
      <c r="J218" s="10">
        <v>0</v>
      </c>
      <c r="K218" s="10">
        <v>0.90399998400000003</v>
      </c>
      <c r="L218" s="10">
        <v>9.6000001000000001E-2</v>
      </c>
      <c r="M218" s="1" t="s">
        <v>3255</v>
      </c>
      <c r="N218" s="1" t="s">
        <v>3408</v>
      </c>
    </row>
    <row r="219" spans="1:14" x14ac:dyDescent="0.25">
      <c r="A219" s="1" t="s">
        <v>329</v>
      </c>
      <c r="B219" s="1">
        <v>8</v>
      </c>
      <c r="C219" s="1">
        <v>214</v>
      </c>
      <c r="D219" s="1" t="s">
        <v>484</v>
      </c>
      <c r="E219" s="1" t="s">
        <v>485</v>
      </c>
      <c r="F219" s="8">
        <v>6</v>
      </c>
      <c r="G219" s="9">
        <v>6</v>
      </c>
      <c r="H219" s="1" t="s">
        <v>3254</v>
      </c>
      <c r="I219" s="10">
        <v>0.77609998000000002</v>
      </c>
      <c r="J219" s="10">
        <v>0</v>
      </c>
      <c r="K219" s="10">
        <v>0.939999998</v>
      </c>
      <c r="L219" s="10">
        <v>5.9999998999999998E-2</v>
      </c>
      <c r="M219" s="1" t="s">
        <v>3255</v>
      </c>
      <c r="N219" s="1" t="s">
        <v>6164</v>
      </c>
    </row>
    <row r="220" spans="1:14" x14ac:dyDescent="0.25">
      <c r="A220" s="1" t="s">
        <v>329</v>
      </c>
      <c r="B220" s="1">
        <v>5</v>
      </c>
      <c r="C220" s="1">
        <v>44</v>
      </c>
      <c r="D220" s="1" t="s">
        <v>486</v>
      </c>
      <c r="E220" s="1" t="s">
        <v>487</v>
      </c>
      <c r="F220" s="8">
        <v>0</v>
      </c>
      <c r="G220" s="9">
        <v>1</v>
      </c>
      <c r="H220" s="1" t="s">
        <v>3254</v>
      </c>
      <c r="I220" s="10">
        <v>0</v>
      </c>
      <c r="J220" s="10">
        <v>0</v>
      </c>
      <c r="K220" s="10">
        <v>1</v>
      </c>
      <c r="L220" s="10">
        <v>0</v>
      </c>
      <c r="M220" s="1" t="s">
        <v>3255</v>
      </c>
      <c r="N220" s="1" t="s">
        <v>3409</v>
      </c>
    </row>
    <row r="221" spans="1:14" x14ac:dyDescent="0.25">
      <c r="A221" s="1" t="s">
        <v>329</v>
      </c>
      <c r="B221" s="1">
        <v>14</v>
      </c>
      <c r="C221" s="1">
        <v>456</v>
      </c>
      <c r="D221" s="1" t="s">
        <v>3410</v>
      </c>
      <c r="E221" s="1" t="s">
        <v>3411</v>
      </c>
      <c r="F221" s="8">
        <v>2</v>
      </c>
      <c r="G221" s="9">
        <v>2</v>
      </c>
      <c r="H221" s="1" t="s">
        <v>3254</v>
      </c>
      <c r="I221" s="10">
        <v>2.5800000999999999E-2</v>
      </c>
      <c r="J221" s="10">
        <v>0.14599999799999999</v>
      </c>
      <c r="K221" s="10">
        <v>0.657000005</v>
      </c>
      <c r="L221" s="10">
        <v>0.19699999700000001</v>
      </c>
      <c r="M221" s="1" t="s">
        <v>3255</v>
      </c>
      <c r="N221" s="1" t="s">
        <v>3412</v>
      </c>
    </row>
    <row r="222" spans="1:14" x14ac:dyDescent="0.25">
      <c r="A222" s="1" t="s">
        <v>329</v>
      </c>
      <c r="B222" s="1">
        <v>14</v>
      </c>
      <c r="C222" s="1">
        <v>467</v>
      </c>
      <c r="D222" s="1" t="s">
        <v>490</v>
      </c>
      <c r="E222" s="1" t="s">
        <v>491</v>
      </c>
      <c r="F222" s="8">
        <v>0</v>
      </c>
      <c r="G222" s="9">
        <v>1</v>
      </c>
      <c r="H222" s="1" t="s">
        <v>3254</v>
      </c>
      <c r="I222" s="10">
        <v>0.42149999700000002</v>
      </c>
      <c r="J222" s="10">
        <v>0</v>
      </c>
      <c r="K222" s="10">
        <v>0.86500001000000004</v>
      </c>
      <c r="L222" s="10">
        <v>0.13500000500000001</v>
      </c>
      <c r="M222" s="1" t="s">
        <v>3255</v>
      </c>
      <c r="N222" s="1" t="s">
        <v>3413</v>
      </c>
    </row>
    <row r="223" spans="1:14" x14ac:dyDescent="0.25">
      <c r="A223" s="1" t="s">
        <v>329</v>
      </c>
      <c r="B223" s="1">
        <v>18</v>
      </c>
      <c r="C223" s="1">
        <v>633</v>
      </c>
      <c r="D223" s="1" t="s">
        <v>3414</v>
      </c>
      <c r="E223" s="1" t="s">
        <v>3415</v>
      </c>
      <c r="F223" s="8">
        <v>4</v>
      </c>
      <c r="G223" s="9">
        <v>4</v>
      </c>
      <c r="H223" s="1" t="s">
        <v>3254</v>
      </c>
      <c r="I223" s="10">
        <v>0.81760001199999999</v>
      </c>
      <c r="J223" s="10">
        <v>0</v>
      </c>
      <c r="K223" s="10">
        <v>0.73199999299999996</v>
      </c>
      <c r="L223" s="10">
        <v>0.26800000699999998</v>
      </c>
      <c r="M223" s="1" t="s">
        <v>3255</v>
      </c>
      <c r="N223" s="1" t="s">
        <v>3416</v>
      </c>
    </row>
    <row r="224" spans="1:14" x14ac:dyDescent="0.25">
      <c r="A224" s="1" t="s">
        <v>329</v>
      </c>
      <c r="B224" s="1">
        <v>5</v>
      </c>
      <c r="C224" s="1">
        <v>61</v>
      </c>
      <c r="D224" s="1" t="s">
        <v>494</v>
      </c>
      <c r="E224" s="1" t="s">
        <v>495</v>
      </c>
      <c r="F224" s="8">
        <v>0</v>
      </c>
      <c r="G224" s="9">
        <v>1</v>
      </c>
      <c r="H224" s="1" t="s">
        <v>3254</v>
      </c>
      <c r="I224" s="10">
        <v>0</v>
      </c>
      <c r="J224" s="10">
        <v>0</v>
      </c>
      <c r="K224" s="10">
        <v>1</v>
      </c>
      <c r="L224" s="10">
        <v>0</v>
      </c>
      <c r="M224" s="1" t="s">
        <v>3255</v>
      </c>
      <c r="N224" s="1" t="s">
        <v>3417</v>
      </c>
    </row>
    <row r="225" spans="1:14" x14ac:dyDescent="0.25">
      <c r="A225" s="1" t="s">
        <v>329</v>
      </c>
      <c r="B225" s="1">
        <v>5</v>
      </c>
      <c r="C225" s="1">
        <v>88</v>
      </c>
      <c r="D225" s="1" t="s">
        <v>496</v>
      </c>
      <c r="E225" s="1" t="s">
        <v>497</v>
      </c>
      <c r="F225" s="8">
        <v>3</v>
      </c>
      <c r="G225" s="9">
        <v>3</v>
      </c>
      <c r="H225" s="1" t="s">
        <v>3254</v>
      </c>
      <c r="I225" s="10">
        <v>0.23499999899999999</v>
      </c>
      <c r="J225" s="10">
        <v>5.0999998999999997E-2</v>
      </c>
      <c r="K225" s="10">
        <v>0.86799997100000004</v>
      </c>
      <c r="L225" s="10">
        <v>8.1000000000000003E-2</v>
      </c>
      <c r="M225" s="1" t="s">
        <v>3255</v>
      </c>
      <c r="N225" s="1" t="s">
        <v>5698</v>
      </c>
    </row>
    <row r="226" spans="1:14" x14ac:dyDescent="0.25">
      <c r="A226" s="1" t="s">
        <v>329</v>
      </c>
      <c r="B226" s="1">
        <v>5</v>
      </c>
      <c r="C226" s="1">
        <v>60</v>
      </c>
      <c r="D226" s="1" t="s">
        <v>498</v>
      </c>
      <c r="E226" s="1" t="s">
        <v>499</v>
      </c>
      <c r="F226" s="8">
        <v>2</v>
      </c>
      <c r="G226" s="9">
        <v>2</v>
      </c>
      <c r="H226" s="1" t="s">
        <v>3254</v>
      </c>
      <c r="I226" s="10">
        <v>0</v>
      </c>
      <c r="J226" s="10">
        <v>0</v>
      </c>
      <c r="K226" s="10">
        <v>1</v>
      </c>
      <c r="L226" s="10">
        <v>0</v>
      </c>
      <c r="M226" s="1" t="s">
        <v>3255</v>
      </c>
      <c r="N226" s="1" t="s">
        <v>3418</v>
      </c>
    </row>
    <row r="227" spans="1:14" x14ac:dyDescent="0.25">
      <c r="A227" s="1" t="s">
        <v>329</v>
      </c>
      <c r="B227" s="1">
        <v>11</v>
      </c>
      <c r="C227" s="1">
        <v>314</v>
      </c>
      <c r="D227" s="1" t="s">
        <v>500</v>
      </c>
      <c r="E227" s="1" t="s">
        <v>501</v>
      </c>
      <c r="F227" s="8">
        <v>0</v>
      </c>
      <c r="G227" s="9">
        <v>1</v>
      </c>
      <c r="H227" s="1" t="s">
        <v>3254</v>
      </c>
      <c r="I227" s="10">
        <v>0.15309999899999999</v>
      </c>
      <c r="J227" s="10">
        <v>0</v>
      </c>
      <c r="K227" s="10">
        <v>0.90899997899999996</v>
      </c>
      <c r="L227" s="10">
        <v>9.0999997999999999E-2</v>
      </c>
      <c r="M227" s="1" t="s">
        <v>3255</v>
      </c>
      <c r="N227" s="1" t="s">
        <v>3419</v>
      </c>
    </row>
    <row r="228" spans="1:14" x14ac:dyDescent="0.25">
      <c r="A228" s="1" t="s">
        <v>329</v>
      </c>
      <c r="B228" s="1">
        <v>8</v>
      </c>
      <c r="C228" s="1">
        <v>178</v>
      </c>
      <c r="D228" s="1" t="s">
        <v>3420</v>
      </c>
      <c r="E228" s="1" t="s">
        <v>3421</v>
      </c>
      <c r="F228" s="8">
        <v>0</v>
      </c>
      <c r="G228" s="9">
        <v>1</v>
      </c>
      <c r="H228" s="1" t="s">
        <v>3254</v>
      </c>
      <c r="I228" s="10">
        <v>0.61659997700000002</v>
      </c>
      <c r="J228" s="10">
        <v>0</v>
      </c>
      <c r="K228" s="10">
        <v>0.81699997199999996</v>
      </c>
      <c r="L228" s="10">
        <v>0.182999998</v>
      </c>
      <c r="M228" s="1" t="s">
        <v>3255</v>
      </c>
      <c r="N228" s="1" t="s">
        <v>3422</v>
      </c>
    </row>
    <row r="229" spans="1:14" x14ac:dyDescent="0.25">
      <c r="A229" s="1" t="s">
        <v>329</v>
      </c>
      <c r="B229" s="1">
        <v>8</v>
      </c>
      <c r="C229" s="1">
        <v>236</v>
      </c>
      <c r="D229" s="1" t="s">
        <v>5952</v>
      </c>
      <c r="E229" s="1" t="s">
        <v>5953</v>
      </c>
      <c r="F229" s="8">
        <v>4</v>
      </c>
      <c r="G229" s="9">
        <v>4</v>
      </c>
      <c r="H229" s="1" t="s">
        <v>3254</v>
      </c>
      <c r="I229" s="10">
        <v>0.59750002599999996</v>
      </c>
      <c r="J229" s="10">
        <v>1.8999999E-2</v>
      </c>
      <c r="K229" s="10">
        <v>0.91299998800000004</v>
      </c>
      <c r="L229" s="10">
        <v>6.8999998000000007E-2</v>
      </c>
      <c r="M229" s="1" t="s">
        <v>3255</v>
      </c>
      <c r="N229" s="1" t="s">
        <v>5954</v>
      </c>
    </row>
    <row r="230" spans="1:14" x14ac:dyDescent="0.25">
      <c r="A230" s="1" t="s">
        <v>329</v>
      </c>
      <c r="B230" s="1">
        <v>6</v>
      </c>
      <c r="C230" s="1">
        <v>124</v>
      </c>
      <c r="D230" s="1" t="s">
        <v>5284</v>
      </c>
      <c r="E230" s="1" t="s">
        <v>5285</v>
      </c>
      <c r="F230" s="8">
        <v>2</v>
      </c>
      <c r="G230" s="9">
        <v>2</v>
      </c>
      <c r="H230" s="1" t="s">
        <v>3254</v>
      </c>
      <c r="I230" s="10">
        <v>0</v>
      </c>
      <c r="J230" s="10">
        <v>0</v>
      </c>
      <c r="K230" s="10">
        <v>1</v>
      </c>
      <c r="L230" s="10">
        <v>0</v>
      </c>
      <c r="M230" s="1" t="s">
        <v>3255</v>
      </c>
      <c r="N230" s="1" t="s">
        <v>5286</v>
      </c>
    </row>
    <row r="231" spans="1:14" x14ac:dyDescent="0.25">
      <c r="A231" s="1" t="s">
        <v>329</v>
      </c>
      <c r="B231" s="1">
        <v>18</v>
      </c>
      <c r="C231" s="1">
        <v>636</v>
      </c>
      <c r="D231" s="1" t="s">
        <v>3423</v>
      </c>
      <c r="E231" s="1" t="s">
        <v>3424</v>
      </c>
      <c r="F231" s="8">
        <v>2</v>
      </c>
      <c r="G231" s="9">
        <v>2</v>
      </c>
      <c r="H231" s="1" t="s">
        <v>3254</v>
      </c>
      <c r="I231" s="10">
        <v>0.55739998800000001</v>
      </c>
      <c r="J231" s="10">
        <v>0</v>
      </c>
      <c r="K231" s="10">
        <v>0.76499998599999997</v>
      </c>
      <c r="L231" s="10">
        <v>0.23499999899999999</v>
      </c>
      <c r="M231" s="1" t="s">
        <v>3260</v>
      </c>
      <c r="N231" s="1" t="s">
        <v>3425</v>
      </c>
    </row>
    <row r="232" spans="1:14" x14ac:dyDescent="0.25">
      <c r="A232" s="1" t="s">
        <v>329</v>
      </c>
      <c r="B232" s="1">
        <v>13</v>
      </c>
      <c r="C232" s="1">
        <v>406</v>
      </c>
      <c r="D232" s="1" t="s">
        <v>3426</v>
      </c>
      <c r="E232" s="1" t="s">
        <v>3427</v>
      </c>
      <c r="F232" s="8">
        <v>5</v>
      </c>
      <c r="G232" s="9">
        <v>5</v>
      </c>
      <c r="H232" s="1" t="s">
        <v>3254</v>
      </c>
      <c r="I232" s="10">
        <v>0.83990001700000005</v>
      </c>
      <c r="J232" s="10">
        <v>6.8999998000000007E-2</v>
      </c>
      <c r="K232" s="10">
        <v>0.765999973</v>
      </c>
      <c r="L232" s="10">
        <v>0.165000007</v>
      </c>
      <c r="M232" s="1" t="s">
        <v>3260</v>
      </c>
      <c r="N232" s="1" t="s">
        <v>3428</v>
      </c>
    </row>
    <row r="233" spans="1:14" x14ac:dyDescent="0.25">
      <c r="A233" s="1" t="s">
        <v>329</v>
      </c>
      <c r="B233" s="1">
        <v>14</v>
      </c>
      <c r="C233" s="1">
        <v>470</v>
      </c>
      <c r="D233" s="1" t="s">
        <v>3429</v>
      </c>
      <c r="E233" s="1" t="s">
        <v>3430</v>
      </c>
      <c r="F233" s="8">
        <v>0</v>
      </c>
      <c r="G233" s="9">
        <v>1</v>
      </c>
      <c r="H233" s="1" t="s">
        <v>3254</v>
      </c>
      <c r="I233" s="10">
        <v>0.55739998800000001</v>
      </c>
      <c r="J233" s="10">
        <v>0</v>
      </c>
      <c r="K233" s="10">
        <v>0.838999987</v>
      </c>
      <c r="L233" s="10">
        <v>0.16099999800000001</v>
      </c>
      <c r="M233" s="1" t="s">
        <v>3255</v>
      </c>
      <c r="N233" s="1" t="s">
        <v>3431</v>
      </c>
    </row>
    <row r="234" spans="1:14" x14ac:dyDescent="0.25">
      <c r="A234" s="1" t="s">
        <v>329</v>
      </c>
      <c r="B234" s="1">
        <v>10</v>
      </c>
      <c r="C234" s="1">
        <v>278</v>
      </c>
      <c r="D234" s="1" t="s">
        <v>514</v>
      </c>
      <c r="E234" s="1" t="s">
        <v>515</v>
      </c>
      <c r="F234" s="8">
        <v>2</v>
      </c>
      <c r="G234" s="9">
        <v>2</v>
      </c>
      <c r="H234" s="1" t="s">
        <v>3254</v>
      </c>
      <c r="I234" s="10">
        <v>0.44040000400000001</v>
      </c>
      <c r="J234" s="10">
        <v>5.7999997999999997E-2</v>
      </c>
      <c r="K234" s="10">
        <v>0.77200001500000004</v>
      </c>
      <c r="L234" s="10">
        <v>0.17000000200000001</v>
      </c>
      <c r="M234" s="1" t="s">
        <v>3255</v>
      </c>
      <c r="N234" s="1" t="s">
        <v>3432</v>
      </c>
    </row>
    <row r="235" spans="1:14" x14ac:dyDescent="0.25">
      <c r="A235" s="1" t="s">
        <v>329</v>
      </c>
      <c r="B235" s="1">
        <v>14</v>
      </c>
      <c r="C235" s="1">
        <v>452</v>
      </c>
      <c r="D235" s="1" t="s">
        <v>3433</v>
      </c>
      <c r="E235" s="1" t="s">
        <v>3434</v>
      </c>
      <c r="F235" s="8">
        <v>3</v>
      </c>
      <c r="G235" s="9">
        <v>3</v>
      </c>
      <c r="H235" s="1" t="s">
        <v>3254</v>
      </c>
      <c r="I235" s="10">
        <v>0.36120000499999999</v>
      </c>
      <c r="J235" s="10">
        <v>4.1999999000000003E-2</v>
      </c>
      <c r="K235" s="10">
        <v>0.86500001000000004</v>
      </c>
      <c r="L235" s="10">
        <v>9.3000001999999998E-2</v>
      </c>
      <c r="M235" s="1" t="s">
        <v>3260</v>
      </c>
      <c r="N235" s="1" t="s">
        <v>3435</v>
      </c>
    </row>
    <row r="236" spans="1:14" x14ac:dyDescent="0.25">
      <c r="A236" s="1" t="s">
        <v>329</v>
      </c>
      <c r="B236" s="1">
        <v>7</v>
      </c>
      <c r="C236" s="1">
        <v>145</v>
      </c>
      <c r="D236" s="1" t="s">
        <v>5955</v>
      </c>
      <c r="E236" s="1" t="s">
        <v>5956</v>
      </c>
      <c r="F236" s="8">
        <v>4</v>
      </c>
      <c r="G236" s="9">
        <v>4</v>
      </c>
      <c r="H236" s="1" t="s">
        <v>3254</v>
      </c>
      <c r="I236" s="10">
        <v>0.86890000099999998</v>
      </c>
      <c r="J236" s="10">
        <v>6.1999999E-2</v>
      </c>
      <c r="K236" s="10">
        <v>0.80400002000000004</v>
      </c>
      <c r="L236" s="10">
        <v>0.13300000100000001</v>
      </c>
      <c r="M236" s="1" t="s">
        <v>3260</v>
      </c>
      <c r="N236" s="1" t="s">
        <v>5957</v>
      </c>
    </row>
    <row r="237" spans="1:14" x14ac:dyDescent="0.25">
      <c r="A237" s="1" t="s">
        <v>329</v>
      </c>
      <c r="B237" s="1">
        <v>5</v>
      </c>
      <c r="C237" s="1">
        <v>86</v>
      </c>
      <c r="D237" s="1" t="s">
        <v>520</v>
      </c>
      <c r="E237" s="1" t="s">
        <v>521</v>
      </c>
      <c r="F237" s="8">
        <v>1</v>
      </c>
      <c r="G237" s="9">
        <v>2</v>
      </c>
      <c r="H237" s="1" t="s">
        <v>3254</v>
      </c>
      <c r="I237" s="10">
        <v>0</v>
      </c>
      <c r="J237" s="10">
        <v>0</v>
      </c>
      <c r="K237" s="10">
        <v>1</v>
      </c>
      <c r="L237" s="10">
        <v>0</v>
      </c>
      <c r="M237" s="1" t="s">
        <v>3260</v>
      </c>
      <c r="N237" s="1" t="s">
        <v>4485</v>
      </c>
    </row>
    <row r="238" spans="1:14" x14ac:dyDescent="0.25">
      <c r="A238" s="1" t="s">
        <v>329</v>
      </c>
      <c r="B238" s="1">
        <v>13</v>
      </c>
      <c r="C238" s="1">
        <v>396</v>
      </c>
      <c r="D238" s="1" t="s">
        <v>522</v>
      </c>
      <c r="E238" s="1" t="s">
        <v>523</v>
      </c>
      <c r="F238" s="8">
        <v>1</v>
      </c>
      <c r="G238" s="9">
        <v>2</v>
      </c>
      <c r="H238" s="1" t="s">
        <v>3254</v>
      </c>
      <c r="I238" s="10">
        <v>0.84420001499999997</v>
      </c>
      <c r="J238" s="10">
        <v>3.7999999E-2</v>
      </c>
      <c r="K238" s="10">
        <v>0.665000021</v>
      </c>
      <c r="L238" s="10">
        <v>0.29699999100000002</v>
      </c>
      <c r="M238" s="1" t="s">
        <v>3255</v>
      </c>
      <c r="N238" s="1" t="s">
        <v>4486</v>
      </c>
    </row>
    <row r="239" spans="1:14" x14ac:dyDescent="0.25">
      <c r="A239" s="1" t="s">
        <v>329</v>
      </c>
      <c r="B239" s="1">
        <v>5</v>
      </c>
      <c r="C239" s="1">
        <v>67</v>
      </c>
      <c r="D239" s="1" t="s">
        <v>524</v>
      </c>
      <c r="E239" s="1" t="s">
        <v>525</v>
      </c>
      <c r="F239" s="8">
        <v>0</v>
      </c>
      <c r="G239" s="9">
        <v>1</v>
      </c>
      <c r="H239" s="1" t="s">
        <v>3254</v>
      </c>
      <c r="I239" s="10">
        <v>0</v>
      </c>
      <c r="J239" s="10">
        <v>0</v>
      </c>
      <c r="K239" s="10">
        <v>1</v>
      </c>
      <c r="L239" s="10">
        <v>0</v>
      </c>
      <c r="M239" s="1" t="s">
        <v>3255</v>
      </c>
      <c r="N239" s="1" t="s">
        <v>3436</v>
      </c>
    </row>
    <row r="240" spans="1:14" x14ac:dyDescent="0.25">
      <c r="A240" s="1" t="s">
        <v>329</v>
      </c>
      <c r="B240" s="1">
        <v>15</v>
      </c>
      <c r="C240" s="1">
        <v>517</v>
      </c>
      <c r="D240" s="1" t="s">
        <v>3437</v>
      </c>
      <c r="E240" s="1" t="s">
        <v>3438</v>
      </c>
      <c r="F240" s="8">
        <v>3</v>
      </c>
      <c r="G240" s="9">
        <v>3</v>
      </c>
      <c r="H240" s="1" t="s">
        <v>3254</v>
      </c>
      <c r="I240" s="10">
        <v>0.29600000399999998</v>
      </c>
      <c r="J240" s="10">
        <v>1.8999999E-2</v>
      </c>
      <c r="K240" s="10">
        <v>0.94599997999999996</v>
      </c>
      <c r="L240" s="10">
        <v>3.4000002000000001E-2</v>
      </c>
      <c r="M240" s="1" t="s">
        <v>3255</v>
      </c>
      <c r="N240" s="1" t="s">
        <v>3439</v>
      </c>
    </row>
    <row r="241" spans="1:14" x14ac:dyDescent="0.25">
      <c r="A241" s="1" t="s">
        <v>329</v>
      </c>
      <c r="B241" s="1">
        <v>11</v>
      </c>
      <c r="C241" s="1">
        <v>318</v>
      </c>
      <c r="D241" s="1" t="s">
        <v>3440</v>
      </c>
      <c r="E241" s="1" t="s">
        <v>3441</v>
      </c>
      <c r="F241" s="8">
        <v>4</v>
      </c>
      <c r="G241" s="9">
        <v>4</v>
      </c>
      <c r="H241" s="1" t="s">
        <v>3254</v>
      </c>
      <c r="I241" s="10">
        <v>0.88340002299999998</v>
      </c>
      <c r="J241" s="10">
        <v>0</v>
      </c>
      <c r="K241" s="10">
        <v>0.833999991</v>
      </c>
      <c r="L241" s="10">
        <v>0.16599999400000001</v>
      </c>
      <c r="M241" s="1" t="s">
        <v>3260</v>
      </c>
      <c r="N241" s="1" t="s">
        <v>3442</v>
      </c>
    </row>
    <row r="242" spans="1:14" x14ac:dyDescent="0.25">
      <c r="A242" s="1" t="s">
        <v>329</v>
      </c>
      <c r="B242" s="1">
        <v>6</v>
      </c>
      <c r="C242" s="1">
        <v>96</v>
      </c>
      <c r="D242" s="1" t="s">
        <v>3443</v>
      </c>
      <c r="E242" s="1" t="s">
        <v>3444</v>
      </c>
      <c r="F242" s="8">
        <v>2</v>
      </c>
      <c r="G242" s="9">
        <v>2</v>
      </c>
      <c r="H242" s="1" t="s">
        <v>3254</v>
      </c>
      <c r="I242" s="10">
        <v>0.499500006</v>
      </c>
      <c r="J242" s="10">
        <v>0</v>
      </c>
      <c r="K242" s="10">
        <v>0.90600001799999996</v>
      </c>
      <c r="L242" s="10">
        <v>9.3999997000000002E-2</v>
      </c>
      <c r="M242" s="1" t="s">
        <v>3260</v>
      </c>
      <c r="N242" s="1" t="s">
        <v>3445</v>
      </c>
    </row>
    <row r="243" spans="1:14" x14ac:dyDescent="0.25">
      <c r="A243" s="1" t="s">
        <v>329</v>
      </c>
      <c r="B243" s="1">
        <v>10</v>
      </c>
      <c r="C243" s="1">
        <v>289</v>
      </c>
      <c r="D243" s="1" t="s">
        <v>532</v>
      </c>
      <c r="E243" s="1" t="s">
        <v>533</v>
      </c>
      <c r="F243" s="8">
        <v>4</v>
      </c>
      <c r="G243" s="9">
        <v>4</v>
      </c>
      <c r="H243" s="1" t="s">
        <v>3254</v>
      </c>
      <c r="I243" s="10">
        <v>0.70959997200000002</v>
      </c>
      <c r="J243" s="10">
        <v>0</v>
      </c>
      <c r="K243" s="10">
        <v>0.89800000199999996</v>
      </c>
      <c r="L243" s="10">
        <v>0.10199999799999999</v>
      </c>
      <c r="M243" s="1" t="s">
        <v>3255</v>
      </c>
      <c r="N243" s="1" t="s">
        <v>5958</v>
      </c>
    </row>
    <row r="244" spans="1:14" x14ac:dyDescent="0.25">
      <c r="A244" s="1" t="s">
        <v>329</v>
      </c>
      <c r="B244" s="1">
        <v>6</v>
      </c>
      <c r="C244" s="1">
        <v>102</v>
      </c>
      <c r="D244" s="1" t="s">
        <v>4487</v>
      </c>
      <c r="E244" s="1" t="s">
        <v>4488</v>
      </c>
      <c r="F244" s="8">
        <v>1</v>
      </c>
      <c r="G244" s="9">
        <v>1</v>
      </c>
      <c r="H244" s="1" t="s">
        <v>3254</v>
      </c>
      <c r="I244" s="10">
        <v>0.63690000800000002</v>
      </c>
      <c r="J244" s="10">
        <v>0</v>
      </c>
      <c r="K244" s="10">
        <v>0.80900001499999996</v>
      </c>
      <c r="L244" s="10">
        <v>0.191</v>
      </c>
      <c r="M244" s="1" t="s">
        <v>3260</v>
      </c>
      <c r="N244" s="1" t="s">
        <v>4489</v>
      </c>
    </row>
    <row r="245" spans="1:14" x14ac:dyDescent="0.25">
      <c r="A245" s="1" t="s">
        <v>329</v>
      </c>
      <c r="B245" s="1">
        <v>9</v>
      </c>
      <c r="C245" s="1">
        <v>250</v>
      </c>
      <c r="D245" s="1" t="s">
        <v>536</v>
      </c>
      <c r="E245" s="1" t="s">
        <v>537</v>
      </c>
      <c r="F245" s="8">
        <v>1</v>
      </c>
      <c r="G245" s="9">
        <v>1</v>
      </c>
      <c r="H245" s="1" t="s">
        <v>3254</v>
      </c>
      <c r="I245" s="10">
        <v>0</v>
      </c>
      <c r="J245" s="10">
        <v>0</v>
      </c>
      <c r="K245" s="10">
        <v>1</v>
      </c>
      <c r="L245" s="10">
        <v>0</v>
      </c>
      <c r="M245" s="1" t="s">
        <v>3255</v>
      </c>
      <c r="N245" s="1" t="s">
        <v>4490</v>
      </c>
    </row>
    <row r="246" spans="1:14" x14ac:dyDescent="0.25">
      <c r="A246" s="1" t="s">
        <v>329</v>
      </c>
      <c r="B246" s="1">
        <v>8</v>
      </c>
      <c r="C246" s="1">
        <v>232</v>
      </c>
      <c r="D246" s="1" t="s">
        <v>538</v>
      </c>
      <c r="E246" s="1" t="s">
        <v>539</v>
      </c>
      <c r="F246" s="8">
        <v>2</v>
      </c>
      <c r="G246" s="9">
        <v>2</v>
      </c>
      <c r="H246" s="1" t="s">
        <v>3254</v>
      </c>
      <c r="I246" s="10">
        <v>-0.36120000499999999</v>
      </c>
      <c r="J246" s="10">
        <v>9.3999997000000002E-2</v>
      </c>
      <c r="K246" s="10">
        <v>0.90600001799999996</v>
      </c>
      <c r="L246" s="10">
        <v>0</v>
      </c>
      <c r="M246" s="1" t="s">
        <v>3304</v>
      </c>
      <c r="N246" s="1" t="s">
        <v>5287</v>
      </c>
    </row>
    <row r="247" spans="1:14" x14ac:dyDescent="0.25">
      <c r="A247" s="1" t="s">
        <v>329</v>
      </c>
      <c r="B247" s="1">
        <v>18</v>
      </c>
      <c r="C247" s="1">
        <v>672</v>
      </c>
      <c r="D247" s="1" t="s">
        <v>3446</v>
      </c>
      <c r="E247" s="1" t="s">
        <v>3447</v>
      </c>
      <c r="F247" s="8">
        <v>2</v>
      </c>
      <c r="G247" s="9">
        <v>2</v>
      </c>
      <c r="H247" s="1" t="s">
        <v>3254</v>
      </c>
      <c r="I247" s="10">
        <v>0.36120000499999999</v>
      </c>
      <c r="J247" s="10">
        <v>0</v>
      </c>
      <c r="K247" s="10">
        <v>0.92100000400000004</v>
      </c>
      <c r="L247" s="10">
        <v>7.9000003999999999E-2</v>
      </c>
      <c r="M247" s="1" t="s">
        <v>3255</v>
      </c>
      <c r="N247" s="1" t="s">
        <v>3448</v>
      </c>
    </row>
    <row r="248" spans="1:14" x14ac:dyDescent="0.25">
      <c r="A248" s="1" t="s">
        <v>329</v>
      </c>
      <c r="B248" s="1">
        <v>10</v>
      </c>
      <c r="C248" s="1">
        <v>288</v>
      </c>
      <c r="D248" s="1" t="s">
        <v>5288</v>
      </c>
      <c r="E248" s="1" t="s">
        <v>5289</v>
      </c>
      <c r="F248" s="8">
        <v>2</v>
      </c>
      <c r="G248" s="9">
        <v>2</v>
      </c>
      <c r="H248" s="1" t="s">
        <v>3254</v>
      </c>
      <c r="I248" s="10">
        <v>0.391900003</v>
      </c>
      <c r="J248" s="10">
        <v>0</v>
      </c>
      <c r="K248" s="10">
        <v>0.920000017</v>
      </c>
      <c r="L248" s="10">
        <v>7.9999998000000003E-2</v>
      </c>
      <c r="M248" s="1" t="s">
        <v>3255</v>
      </c>
      <c r="N248" s="1" t="s">
        <v>5290</v>
      </c>
    </row>
    <row r="249" spans="1:14" x14ac:dyDescent="0.25">
      <c r="A249" s="1" t="s">
        <v>329</v>
      </c>
      <c r="B249" s="1">
        <v>13</v>
      </c>
      <c r="C249" s="1">
        <v>436</v>
      </c>
      <c r="D249" s="1" t="s">
        <v>544</v>
      </c>
      <c r="E249" s="1" t="s">
        <v>545</v>
      </c>
      <c r="F249" s="8">
        <v>5</v>
      </c>
      <c r="G249" s="9">
        <v>5</v>
      </c>
      <c r="H249" s="1" t="s">
        <v>3254</v>
      </c>
      <c r="I249" s="10">
        <v>-0.36120000499999999</v>
      </c>
      <c r="J249" s="10">
        <v>7.5999997999999999E-2</v>
      </c>
      <c r="K249" s="10">
        <v>0.924000025</v>
      </c>
      <c r="L249" s="10">
        <v>0</v>
      </c>
      <c r="M249" s="1" t="s">
        <v>3255</v>
      </c>
      <c r="N249" s="1" t="s">
        <v>3449</v>
      </c>
    </row>
    <row r="250" spans="1:14" x14ac:dyDescent="0.25">
      <c r="A250" s="1" t="s">
        <v>329</v>
      </c>
      <c r="B250" s="1">
        <v>5</v>
      </c>
      <c r="C250" s="1">
        <v>58</v>
      </c>
      <c r="D250" s="1" t="s">
        <v>3450</v>
      </c>
      <c r="E250" s="1" t="s">
        <v>3451</v>
      </c>
      <c r="F250" s="8">
        <v>0</v>
      </c>
      <c r="G250" s="9">
        <v>1</v>
      </c>
      <c r="H250" s="1" t="s">
        <v>3254</v>
      </c>
      <c r="I250" s="10">
        <v>0</v>
      </c>
      <c r="J250" s="10">
        <v>0</v>
      </c>
      <c r="K250" s="10">
        <v>1</v>
      </c>
      <c r="L250" s="10">
        <v>0</v>
      </c>
      <c r="M250" s="1" t="s">
        <v>3255</v>
      </c>
      <c r="N250" s="1" t="s">
        <v>3452</v>
      </c>
    </row>
    <row r="251" spans="1:14" x14ac:dyDescent="0.25">
      <c r="A251" s="1" t="s">
        <v>329</v>
      </c>
      <c r="B251" s="1">
        <v>8</v>
      </c>
      <c r="C251" s="1">
        <v>207</v>
      </c>
      <c r="D251" s="1" t="s">
        <v>548</v>
      </c>
      <c r="E251" s="1" t="s">
        <v>549</v>
      </c>
      <c r="F251" s="8">
        <v>3</v>
      </c>
      <c r="G251" s="9">
        <v>3</v>
      </c>
      <c r="H251" s="1" t="s">
        <v>3254</v>
      </c>
      <c r="I251" s="10">
        <v>0.52560001599999995</v>
      </c>
      <c r="J251" s="10">
        <v>0</v>
      </c>
      <c r="K251" s="10">
        <v>0.926999986</v>
      </c>
      <c r="L251" s="10">
        <v>7.2999998999999996E-2</v>
      </c>
      <c r="M251" s="1" t="s">
        <v>3260</v>
      </c>
      <c r="N251" s="1" t="s">
        <v>3453</v>
      </c>
    </row>
    <row r="252" spans="1:14" x14ac:dyDescent="0.25">
      <c r="A252" s="1" t="s">
        <v>329</v>
      </c>
      <c r="B252" s="1">
        <v>10</v>
      </c>
      <c r="C252" s="1">
        <v>261</v>
      </c>
      <c r="D252" s="1" t="s">
        <v>3454</v>
      </c>
      <c r="E252" s="1" t="s">
        <v>3455</v>
      </c>
      <c r="F252" s="8">
        <v>3</v>
      </c>
      <c r="G252" s="9">
        <v>3</v>
      </c>
      <c r="H252" s="1" t="s">
        <v>3254</v>
      </c>
      <c r="I252" s="10">
        <v>0.57190001000000001</v>
      </c>
      <c r="J252" s="10">
        <v>0</v>
      </c>
      <c r="K252" s="10">
        <v>0.922999978</v>
      </c>
      <c r="L252" s="10">
        <v>7.6999999999999999E-2</v>
      </c>
      <c r="M252" s="1" t="s">
        <v>3304</v>
      </c>
      <c r="N252" s="1" t="s">
        <v>3456</v>
      </c>
    </row>
    <row r="253" spans="1:14" x14ac:dyDescent="0.25">
      <c r="A253" s="1" t="s">
        <v>329</v>
      </c>
      <c r="B253" s="1">
        <v>6</v>
      </c>
      <c r="C253" s="1">
        <v>123</v>
      </c>
      <c r="D253" s="1" t="s">
        <v>3457</v>
      </c>
      <c r="E253" s="1" t="s">
        <v>3458</v>
      </c>
      <c r="F253" s="8">
        <v>3</v>
      </c>
      <c r="G253" s="9">
        <v>3</v>
      </c>
      <c r="H253" s="1" t="s">
        <v>3254</v>
      </c>
      <c r="I253" s="10">
        <v>0.20229999700000001</v>
      </c>
      <c r="J253" s="10">
        <v>7.9000003999999999E-2</v>
      </c>
      <c r="K253" s="10">
        <v>0.814999998</v>
      </c>
      <c r="L253" s="10">
        <v>0.104999997</v>
      </c>
      <c r="M253" s="1" t="s">
        <v>3304</v>
      </c>
      <c r="N253" s="1" t="s">
        <v>3459</v>
      </c>
    </row>
    <row r="254" spans="1:14" x14ac:dyDescent="0.25">
      <c r="A254" s="1" t="s">
        <v>329</v>
      </c>
      <c r="B254" s="1">
        <v>14</v>
      </c>
      <c r="C254" s="1">
        <v>448</v>
      </c>
      <c r="D254" s="1" t="s">
        <v>3460</v>
      </c>
      <c r="E254" s="1" t="s">
        <v>3461</v>
      </c>
      <c r="F254" s="8">
        <v>0</v>
      </c>
      <c r="G254" s="9">
        <v>1</v>
      </c>
      <c r="H254" s="1" t="s">
        <v>3254</v>
      </c>
      <c r="I254" s="10">
        <v>0.84810000699999999</v>
      </c>
      <c r="J254" s="10">
        <v>0</v>
      </c>
      <c r="K254" s="10">
        <v>0.63800001100000003</v>
      </c>
      <c r="L254" s="10">
        <v>0.36199998900000002</v>
      </c>
      <c r="M254" s="1" t="s">
        <v>3260</v>
      </c>
      <c r="N254" s="1" t="s">
        <v>3462</v>
      </c>
    </row>
    <row r="255" spans="1:14" x14ac:dyDescent="0.25">
      <c r="A255" s="1" t="s">
        <v>329</v>
      </c>
      <c r="B255" s="1">
        <v>15</v>
      </c>
      <c r="C255" s="1">
        <v>499</v>
      </c>
      <c r="D255" s="1" t="s">
        <v>3463</v>
      </c>
      <c r="E255" s="1" t="s">
        <v>3464</v>
      </c>
      <c r="F255" s="8">
        <v>4</v>
      </c>
      <c r="G255" s="9">
        <v>4</v>
      </c>
      <c r="H255" s="1" t="s">
        <v>3254</v>
      </c>
      <c r="I255" s="10">
        <v>0</v>
      </c>
      <c r="J255" s="10">
        <v>8.1000000000000003E-2</v>
      </c>
      <c r="K255" s="10">
        <v>0.86000001400000003</v>
      </c>
      <c r="L255" s="10">
        <v>5.7999997999999997E-2</v>
      </c>
      <c r="M255" s="1" t="s">
        <v>3255</v>
      </c>
      <c r="N255" s="1" t="s">
        <v>3465</v>
      </c>
    </row>
    <row r="256" spans="1:14" x14ac:dyDescent="0.25">
      <c r="A256" s="1" t="s">
        <v>329</v>
      </c>
      <c r="B256" s="1">
        <v>14</v>
      </c>
      <c r="C256" s="1">
        <v>453</v>
      </c>
      <c r="D256" s="1" t="s">
        <v>3466</v>
      </c>
      <c r="E256" s="1" t="s">
        <v>3467</v>
      </c>
      <c r="F256" s="8">
        <v>3</v>
      </c>
      <c r="G256" s="9">
        <v>3</v>
      </c>
      <c r="H256" s="1" t="s">
        <v>3254</v>
      </c>
      <c r="I256" s="10">
        <v>0.49390000099999998</v>
      </c>
      <c r="J256" s="10">
        <v>0</v>
      </c>
      <c r="K256" s="10">
        <v>0.91799998299999996</v>
      </c>
      <c r="L256" s="10">
        <v>8.2000002000000002E-2</v>
      </c>
      <c r="M256" s="1" t="s">
        <v>3260</v>
      </c>
      <c r="N256" s="1" t="s">
        <v>3468</v>
      </c>
    </row>
    <row r="257" spans="1:14" x14ac:dyDescent="0.25">
      <c r="A257" s="1" t="s">
        <v>329</v>
      </c>
      <c r="B257" s="1">
        <v>13</v>
      </c>
      <c r="C257" s="1">
        <v>405</v>
      </c>
      <c r="D257" s="1" t="s">
        <v>3469</v>
      </c>
      <c r="E257" s="1" t="s">
        <v>3470</v>
      </c>
      <c r="F257" s="8">
        <v>6</v>
      </c>
      <c r="G257" s="9">
        <v>6</v>
      </c>
      <c r="H257" s="1" t="s">
        <v>3254</v>
      </c>
      <c r="I257" s="10">
        <v>0.89010000199999995</v>
      </c>
      <c r="J257" s="10">
        <v>2.1000000000000001E-2</v>
      </c>
      <c r="K257" s="10">
        <v>0.85799998</v>
      </c>
      <c r="L257" s="10">
        <v>0.120999999</v>
      </c>
      <c r="M257" s="1" t="s">
        <v>3304</v>
      </c>
      <c r="N257" s="1" t="s">
        <v>3471</v>
      </c>
    </row>
    <row r="258" spans="1:14" x14ac:dyDescent="0.25">
      <c r="A258" s="1" t="s">
        <v>329</v>
      </c>
      <c r="B258" s="1">
        <v>3</v>
      </c>
      <c r="C258" s="1">
        <v>18</v>
      </c>
      <c r="D258" s="1" t="s">
        <v>3472</v>
      </c>
      <c r="E258" s="1" t="s">
        <v>3473</v>
      </c>
      <c r="F258" s="8">
        <v>4</v>
      </c>
      <c r="G258" s="9">
        <v>4</v>
      </c>
      <c r="H258" s="1" t="s">
        <v>3254</v>
      </c>
      <c r="I258" s="10">
        <v>-0.709699988</v>
      </c>
      <c r="J258" s="10">
        <v>0.18000000699999999</v>
      </c>
      <c r="K258" s="10">
        <v>0.76899999399999996</v>
      </c>
      <c r="L258" s="10">
        <v>5.0999998999999997E-2</v>
      </c>
      <c r="M258" s="1" t="s">
        <v>3304</v>
      </c>
      <c r="N258" s="1" t="s">
        <v>3474</v>
      </c>
    </row>
    <row r="259" spans="1:14" x14ac:dyDescent="0.25">
      <c r="A259" s="1" t="s">
        <v>329</v>
      </c>
      <c r="B259" s="1">
        <v>17</v>
      </c>
      <c r="C259" s="1">
        <v>597</v>
      </c>
      <c r="D259" s="1" t="s">
        <v>3475</v>
      </c>
      <c r="E259" s="1" t="s">
        <v>3476</v>
      </c>
      <c r="F259" s="8">
        <v>3</v>
      </c>
      <c r="G259" s="9">
        <v>3</v>
      </c>
      <c r="H259" s="1" t="s">
        <v>3254</v>
      </c>
      <c r="I259" s="10">
        <v>0.36120000499999999</v>
      </c>
      <c r="J259" s="10">
        <v>0</v>
      </c>
      <c r="K259" s="10">
        <v>0.93199998100000003</v>
      </c>
      <c r="L259" s="10">
        <v>6.8000004000000003E-2</v>
      </c>
      <c r="M259" s="1" t="s">
        <v>3255</v>
      </c>
      <c r="N259" s="1" t="s">
        <v>3477</v>
      </c>
    </row>
    <row r="260" spans="1:14" x14ac:dyDescent="0.25">
      <c r="A260" s="1" t="s">
        <v>329</v>
      </c>
      <c r="B260" s="1">
        <v>12</v>
      </c>
      <c r="C260" s="1">
        <v>375</v>
      </c>
      <c r="D260" s="1" t="s">
        <v>566</v>
      </c>
      <c r="E260" s="1" t="s">
        <v>567</v>
      </c>
      <c r="F260" s="8">
        <v>1</v>
      </c>
      <c r="G260" s="9">
        <v>1</v>
      </c>
      <c r="H260" s="1" t="s">
        <v>3254</v>
      </c>
      <c r="I260" s="10">
        <v>0.34000000400000002</v>
      </c>
      <c r="J260" s="10">
        <v>0</v>
      </c>
      <c r="K260" s="10">
        <v>0.90200000999999996</v>
      </c>
      <c r="L260" s="10">
        <v>9.7999997000000005E-2</v>
      </c>
      <c r="M260" s="1" t="s">
        <v>3255</v>
      </c>
      <c r="N260" s="1" t="s">
        <v>4491</v>
      </c>
    </row>
    <row r="261" spans="1:14" x14ac:dyDescent="0.25">
      <c r="A261" s="1" t="s">
        <v>329</v>
      </c>
      <c r="B261" s="1">
        <v>18</v>
      </c>
      <c r="C261" s="1">
        <v>642</v>
      </c>
      <c r="D261" s="1" t="s">
        <v>3478</v>
      </c>
      <c r="E261" s="1" t="s">
        <v>3479</v>
      </c>
      <c r="F261" s="8">
        <v>0</v>
      </c>
      <c r="G261" s="9">
        <v>1</v>
      </c>
      <c r="H261" s="1" t="s">
        <v>3254</v>
      </c>
      <c r="I261" s="10">
        <v>0.36120000499999999</v>
      </c>
      <c r="J261" s="10">
        <v>0</v>
      </c>
      <c r="K261" s="10">
        <v>0.85699999299999996</v>
      </c>
      <c r="L261" s="10">
        <v>0.14300000700000001</v>
      </c>
      <c r="M261" s="1" t="s">
        <v>3255</v>
      </c>
      <c r="N261" s="1" t="s">
        <v>3480</v>
      </c>
    </row>
    <row r="262" spans="1:14" x14ac:dyDescent="0.25">
      <c r="A262" s="1" t="s">
        <v>329</v>
      </c>
      <c r="B262" s="1">
        <v>6</v>
      </c>
      <c r="C262" s="1">
        <v>106</v>
      </c>
      <c r="D262" s="1" t="s">
        <v>5291</v>
      </c>
      <c r="E262" s="1" t="s">
        <v>5292</v>
      </c>
      <c r="F262" s="8">
        <v>2</v>
      </c>
      <c r="G262" s="9">
        <v>2</v>
      </c>
      <c r="H262" s="1" t="s">
        <v>3254</v>
      </c>
      <c r="I262" s="10">
        <v>0.54229998599999996</v>
      </c>
      <c r="J262" s="10">
        <v>0</v>
      </c>
      <c r="K262" s="10">
        <v>0.847000003</v>
      </c>
      <c r="L262" s="10">
        <v>0.152999997</v>
      </c>
      <c r="M262" s="1" t="s">
        <v>3260</v>
      </c>
      <c r="N262" s="1" t="s">
        <v>5293</v>
      </c>
    </row>
    <row r="263" spans="1:14" x14ac:dyDescent="0.25">
      <c r="A263" s="1" t="s">
        <v>329</v>
      </c>
      <c r="B263" s="1">
        <v>6</v>
      </c>
      <c r="C263" s="1">
        <v>128</v>
      </c>
      <c r="D263" s="1" t="s">
        <v>572</v>
      </c>
      <c r="E263" s="1" t="s">
        <v>573</v>
      </c>
      <c r="F263" s="8">
        <v>3</v>
      </c>
      <c r="G263" s="9">
        <v>3</v>
      </c>
      <c r="H263" s="1" t="s">
        <v>3254</v>
      </c>
      <c r="I263" s="10">
        <v>0.61239999499999997</v>
      </c>
      <c r="J263" s="10">
        <v>6.8000004000000003E-2</v>
      </c>
      <c r="K263" s="10">
        <v>0.795000017</v>
      </c>
      <c r="L263" s="10">
        <v>0.13600000700000001</v>
      </c>
      <c r="M263" s="1" t="s">
        <v>3255</v>
      </c>
      <c r="N263" s="1" t="s">
        <v>3481</v>
      </c>
    </row>
    <row r="264" spans="1:14" x14ac:dyDescent="0.25">
      <c r="A264" s="1" t="s">
        <v>329</v>
      </c>
      <c r="B264" s="1">
        <v>16</v>
      </c>
      <c r="C264" s="1">
        <v>539</v>
      </c>
      <c r="D264" s="1" t="s">
        <v>3482</v>
      </c>
      <c r="E264" s="1" t="s">
        <v>3483</v>
      </c>
      <c r="F264" s="8">
        <v>5</v>
      </c>
      <c r="G264" s="9">
        <v>1</v>
      </c>
      <c r="H264" s="1" t="s">
        <v>3254</v>
      </c>
      <c r="I264" s="10">
        <v>0.36120000499999999</v>
      </c>
      <c r="J264" s="10">
        <v>0</v>
      </c>
      <c r="K264" s="10">
        <v>0.92100000400000004</v>
      </c>
      <c r="L264" s="10">
        <v>7.9000003999999999E-2</v>
      </c>
      <c r="M264" s="1" t="s">
        <v>3255</v>
      </c>
      <c r="N264" s="1" t="s">
        <v>3484</v>
      </c>
    </row>
    <row r="265" spans="1:14" x14ac:dyDescent="0.25">
      <c r="A265" s="1" t="s">
        <v>329</v>
      </c>
      <c r="B265" s="1">
        <v>18</v>
      </c>
      <c r="C265" s="1">
        <v>657</v>
      </c>
      <c r="D265" s="1" t="s">
        <v>3485</v>
      </c>
      <c r="E265" s="1" t="s">
        <v>3486</v>
      </c>
      <c r="F265" s="8">
        <v>5</v>
      </c>
      <c r="G265" s="9">
        <v>1</v>
      </c>
      <c r="H265" s="1" t="s">
        <v>3254</v>
      </c>
      <c r="I265" s="10">
        <v>-0.25</v>
      </c>
      <c r="J265" s="10">
        <v>9.8999999000000005E-2</v>
      </c>
      <c r="K265" s="10">
        <v>0.83300000399999996</v>
      </c>
      <c r="L265" s="10">
        <v>6.7000002000000003E-2</v>
      </c>
      <c r="M265" s="1" t="s">
        <v>3255</v>
      </c>
      <c r="N265" s="1" t="s">
        <v>3487</v>
      </c>
    </row>
    <row r="266" spans="1:14" x14ac:dyDescent="0.25">
      <c r="A266" s="1" t="s">
        <v>329</v>
      </c>
      <c r="B266" s="1">
        <v>14</v>
      </c>
      <c r="C266" s="1">
        <v>459</v>
      </c>
      <c r="D266" s="1" t="s">
        <v>3488</v>
      </c>
      <c r="E266" s="1" t="s">
        <v>3489</v>
      </c>
      <c r="F266" s="8">
        <v>2</v>
      </c>
      <c r="G266" s="9">
        <v>1</v>
      </c>
      <c r="H266" s="1" t="s">
        <v>3254</v>
      </c>
      <c r="I266" s="10">
        <v>0.27320000500000002</v>
      </c>
      <c r="J266" s="10">
        <v>0</v>
      </c>
      <c r="K266" s="10">
        <v>0.70399999599999996</v>
      </c>
      <c r="L266" s="10">
        <v>0.29600000399999998</v>
      </c>
      <c r="M266" s="1" t="s">
        <v>3255</v>
      </c>
      <c r="N266" s="1" t="s">
        <v>3490</v>
      </c>
    </row>
    <row r="267" spans="1:14" x14ac:dyDescent="0.25">
      <c r="A267" s="1" t="s">
        <v>329</v>
      </c>
      <c r="B267" s="1">
        <v>6</v>
      </c>
      <c r="C267" s="1">
        <v>126</v>
      </c>
      <c r="D267" s="1" t="s">
        <v>580</v>
      </c>
      <c r="E267" s="1" t="s">
        <v>581</v>
      </c>
      <c r="F267" s="8">
        <v>4</v>
      </c>
      <c r="G267" s="9">
        <v>4</v>
      </c>
      <c r="H267" s="1" t="s">
        <v>3254</v>
      </c>
      <c r="I267" s="10">
        <v>0.66759997599999998</v>
      </c>
      <c r="J267" s="10">
        <v>0</v>
      </c>
      <c r="K267" s="10">
        <v>0.896000028</v>
      </c>
      <c r="L267" s="10">
        <v>0.10400000199999999</v>
      </c>
      <c r="M267" s="1" t="s">
        <v>3255</v>
      </c>
      <c r="N267" s="1" t="s">
        <v>3491</v>
      </c>
    </row>
    <row r="268" spans="1:14" x14ac:dyDescent="0.25">
      <c r="A268" s="1" t="s">
        <v>329</v>
      </c>
      <c r="B268" s="1">
        <v>17</v>
      </c>
      <c r="C268" s="1">
        <v>600</v>
      </c>
      <c r="D268" s="1" t="s">
        <v>3492</v>
      </c>
      <c r="E268" s="1" t="s">
        <v>3493</v>
      </c>
      <c r="F268" s="8">
        <v>3</v>
      </c>
      <c r="G268" s="9">
        <v>1</v>
      </c>
      <c r="H268" s="1" t="s">
        <v>3254</v>
      </c>
      <c r="I268" s="10">
        <v>0.55739998800000001</v>
      </c>
      <c r="J268" s="10">
        <v>0</v>
      </c>
      <c r="K268" s="10">
        <v>0.81300002299999996</v>
      </c>
      <c r="L268" s="10">
        <v>0.187000006</v>
      </c>
      <c r="M268" s="1" t="s">
        <v>3255</v>
      </c>
      <c r="N268" s="1" t="s">
        <v>3494</v>
      </c>
    </row>
    <row r="269" spans="1:14" x14ac:dyDescent="0.25">
      <c r="A269" s="1" t="s">
        <v>329</v>
      </c>
      <c r="B269" s="1">
        <v>6</v>
      </c>
      <c r="C269" s="1">
        <v>97</v>
      </c>
      <c r="D269" s="1" t="s">
        <v>584</v>
      </c>
      <c r="E269" s="1" t="s">
        <v>585</v>
      </c>
      <c r="F269" s="8">
        <v>2</v>
      </c>
      <c r="G269" s="9">
        <v>2</v>
      </c>
      <c r="H269" s="1" t="s">
        <v>3254</v>
      </c>
      <c r="I269" s="10">
        <v>0.67049998</v>
      </c>
      <c r="J269" s="10">
        <v>0</v>
      </c>
      <c r="K269" s="10">
        <v>0.870999992</v>
      </c>
      <c r="L269" s="10">
        <v>0.12899999300000001</v>
      </c>
      <c r="M269" s="1" t="s">
        <v>3304</v>
      </c>
      <c r="N269" s="1" t="s">
        <v>5294</v>
      </c>
    </row>
    <row r="270" spans="1:14" x14ac:dyDescent="0.25">
      <c r="A270" s="1" t="s">
        <v>329</v>
      </c>
      <c r="B270" s="1">
        <v>6</v>
      </c>
      <c r="C270" s="1">
        <v>98</v>
      </c>
      <c r="D270" s="1" t="s">
        <v>5295</v>
      </c>
      <c r="E270" s="1" t="s">
        <v>5296</v>
      </c>
      <c r="F270" s="8">
        <v>2</v>
      </c>
      <c r="G270" s="9">
        <v>2</v>
      </c>
      <c r="H270" s="1" t="s">
        <v>3254</v>
      </c>
      <c r="I270" s="10">
        <v>-0.57190001000000001</v>
      </c>
      <c r="J270" s="10">
        <v>0.13899999900000001</v>
      </c>
      <c r="K270" s="10">
        <v>0.86100000099999996</v>
      </c>
      <c r="L270" s="10">
        <v>0</v>
      </c>
      <c r="M270" s="1" t="s">
        <v>3260</v>
      </c>
      <c r="N270" s="1" t="s">
        <v>5297</v>
      </c>
    </row>
    <row r="271" spans="1:14" x14ac:dyDescent="0.25">
      <c r="A271" s="1" t="s">
        <v>329</v>
      </c>
      <c r="B271" s="1">
        <v>15</v>
      </c>
      <c r="C271" s="1">
        <v>538</v>
      </c>
      <c r="D271" s="1" t="s">
        <v>3495</v>
      </c>
      <c r="E271" s="1" t="s">
        <v>3496</v>
      </c>
      <c r="F271" s="8">
        <v>3</v>
      </c>
      <c r="G271" s="9">
        <v>3</v>
      </c>
      <c r="H271" s="1" t="s">
        <v>3254</v>
      </c>
      <c r="I271" s="10">
        <v>0.36120000499999999</v>
      </c>
      <c r="J271" s="10">
        <v>0</v>
      </c>
      <c r="K271" s="10">
        <v>0.93199998100000003</v>
      </c>
      <c r="L271" s="10">
        <v>6.8000004000000003E-2</v>
      </c>
      <c r="M271" s="1" t="s">
        <v>3255</v>
      </c>
      <c r="N271" s="1" t="s">
        <v>3497</v>
      </c>
    </row>
    <row r="272" spans="1:14" x14ac:dyDescent="0.25">
      <c r="A272" s="1" t="s">
        <v>329</v>
      </c>
      <c r="B272" s="1">
        <v>4</v>
      </c>
      <c r="C272" s="1">
        <v>31</v>
      </c>
      <c r="D272" s="1" t="s">
        <v>3498</v>
      </c>
      <c r="E272" s="1" t="s">
        <v>3499</v>
      </c>
      <c r="F272" s="8">
        <v>2</v>
      </c>
      <c r="G272" s="9">
        <v>2</v>
      </c>
      <c r="H272" s="1" t="s">
        <v>3254</v>
      </c>
      <c r="I272" s="10">
        <v>0.28080001500000001</v>
      </c>
      <c r="J272" s="10">
        <v>9.7999997000000005E-2</v>
      </c>
      <c r="K272" s="10">
        <v>0.75</v>
      </c>
      <c r="L272" s="10">
        <v>0.151999995</v>
      </c>
      <c r="M272" s="1" t="s">
        <v>3260</v>
      </c>
      <c r="N272" s="1" t="s">
        <v>3500</v>
      </c>
    </row>
    <row r="273" spans="1:14" x14ac:dyDescent="0.25">
      <c r="A273" s="1" t="s">
        <v>329</v>
      </c>
      <c r="B273" s="1">
        <v>6</v>
      </c>
      <c r="C273" s="1">
        <v>107</v>
      </c>
      <c r="D273" s="1" t="s">
        <v>3501</v>
      </c>
      <c r="E273" s="1" t="s">
        <v>3502</v>
      </c>
      <c r="F273" s="8">
        <v>7</v>
      </c>
      <c r="G273" s="9">
        <v>7</v>
      </c>
      <c r="H273" s="1" t="s">
        <v>3254</v>
      </c>
      <c r="I273" s="10">
        <v>0.85729998399999996</v>
      </c>
      <c r="J273" s="10">
        <v>1.0999999999999999E-2</v>
      </c>
      <c r="K273" s="10">
        <v>0.924000025</v>
      </c>
      <c r="L273" s="10">
        <v>6.4999998000000003E-2</v>
      </c>
      <c r="M273" s="1" t="s">
        <v>3255</v>
      </c>
      <c r="N273" s="1" t="s">
        <v>3503</v>
      </c>
    </row>
    <row r="274" spans="1:14" x14ac:dyDescent="0.25">
      <c r="A274" s="1" t="s">
        <v>329</v>
      </c>
      <c r="B274" s="1">
        <v>6</v>
      </c>
      <c r="C274" s="1">
        <v>117</v>
      </c>
      <c r="D274" s="1" t="s">
        <v>594</v>
      </c>
      <c r="E274" s="1" t="s">
        <v>595</v>
      </c>
      <c r="F274" s="8">
        <v>0</v>
      </c>
      <c r="G274" s="9">
        <v>1</v>
      </c>
      <c r="H274" s="1" t="s">
        <v>3254</v>
      </c>
      <c r="I274" s="10">
        <v>0.55739998800000001</v>
      </c>
      <c r="J274" s="10">
        <v>0</v>
      </c>
      <c r="K274" s="10">
        <v>0.91699999600000004</v>
      </c>
      <c r="L274" s="10">
        <v>8.2999997000000006E-2</v>
      </c>
      <c r="M274" s="1" t="s">
        <v>3255</v>
      </c>
      <c r="N274" s="1" t="s">
        <v>3504</v>
      </c>
    </row>
    <row r="275" spans="1:14" x14ac:dyDescent="0.25">
      <c r="A275" s="1" t="s">
        <v>596</v>
      </c>
      <c r="B275" s="1">
        <v>1</v>
      </c>
      <c r="C275" s="1">
        <v>43</v>
      </c>
      <c r="D275" s="1" t="s">
        <v>597</v>
      </c>
      <c r="E275" s="1" t="s">
        <v>598</v>
      </c>
      <c r="F275" s="8">
        <v>1</v>
      </c>
      <c r="G275" s="9">
        <v>2</v>
      </c>
      <c r="H275" s="1" t="s">
        <v>3254</v>
      </c>
      <c r="I275" s="10">
        <v>-0.25</v>
      </c>
      <c r="J275" s="10">
        <v>6.8999998000000007E-2</v>
      </c>
      <c r="K275" s="10">
        <v>0.930999994</v>
      </c>
      <c r="L275" s="10">
        <v>0</v>
      </c>
      <c r="M275" s="1" t="s">
        <v>3260</v>
      </c>
      <c r="N275" s="1" t="s">
        <v>4492</v>
      </c>
    </row>
    <row r="276" spans="1:14" x14ac:dyDescent="0.25">
      <c r="A276" s="1" t="s">
        <v>599</v>
      </c>
      <c r="B276" s="1">
        <v>1</v>
      </c>
      <c r="C276" s="1">
        <v>16</v>
      </c>
      <c r="D276" s="1" t="s">
        <v>3505</v>
      </c>
      <c r="E276" s="1" t="s">
        <v>3506</v>
      </c>
      <c r="F276" s="8">
        <v>2</v>
      </c>
      <c r="G276" s="9">
        <v>2</v>
      </c>
      <c r="H276" s="1" t="s">
        <v>3254</v>
      </c>
      <c r="I276" s="10">
        <v>0.49390000099999998</v>
      </c>
      <c r="J276" s="10">
        <v>8.9000001999999995E-2</v>
      </c>
      <c r="K276" s="10">
        <v>0.72100001599999997</v>
      </c>
      <c r="L276" s="10">
        <v>0.189999998</v>
      </c>
      <c r="M276" s="1" t="s">
        <v>3255</v>
      </c>
      <c r="N276" s="1" t="s">
        <v>3507</v>
      </c>
    </row>
    <row r="277" spans="1:14" x14ac:dyDescent="0.25">
      <c r="A277" s="1" t="s">
        <v>599</v>
      </c>
      <c r="B277" s="1">
        <v>1</v>
      </c>
      <c r="C277" s="1">
        <v>48</v>
      </c>
      <c r="D277" s="1" t="s">
        <v>602</v>
      </c>
      <c r="E277" s="1" t="s">
        <v>603</v>
      </c>
      <c r="F277" s="8">
        <v>2</v>
      </c>
      <c r="G277" s="9">
        <v>2</v>
      </c>
      <c r="H277" s="1" t="s">
        <v>3254</v>
      </c>
      <c r="I277" s="10">
        <v>0.69080001099999999</v>
      </c>
      <c r="J277" s="10">
        <v>2.6000000999999998E-2</v>
      </c>
      <c r="K277" s="10">
        <v>0.85600000600000004</v>
      </c>
      <c r="L277" s="10">
        <v>0.11800000099999999</v>
      </c>
      <c r="M277" s="1" t="s">
        <v>3260</v>
      </c>
      <c r="N277" s="1" t="s">
        <v>5298</v>
      </c>
    </row>
    <row r="278" spans="1:14" x14ac:dyDescent="0.25">
      <c r="A278" s="1" t="s">
        <v>604</v>
      </c>
      <c r="B278" s="1">
        <v>2</v>
      </c>
      <c r="C278" s="1">
        <v>73</v>
      </c>
      <c r="D278" s="1" t="s">
        <v>605</v>
      </c>
      <c r="E278" s="1" t="s">
        <v>606</v>
      </c>
      <c r="F278" s="8">
        <v>1</v>
      </c>
      <c r="G278" s="9">
        <v>1</v>
      </c>
      <c r="H278" s="1" t="s">
        <v>3254</v>
      </c>
      <c r="I278" s="10">
        <v>-7.7200003000000003E-2</v>
      </c>
      <c r="J278" s="10">
        <v>6.8000004000000003E-2</v>
      </c>
      <c r="K278" s="10">
        <v>0.87400001299999996</v>
      </c>
      <c r="L278" s="10">
        <v>5.7999997999999997E-2</v>
      </c>
      <c r="M278" s="1" t="s">
        <v>3255</v>
      </c>
      <c r="N278" s="1" t="s">
        <v>4493</v>
      </c>
    </row>
    <row r="279" spans="1:14" x14ac:dyDescent="0.25">
      <c r="A279" s="1" t="s">
        <v>604</v>
      </c>
      <c r="B279" s="1">
        <v>3</v>
      </c>
      <c r="C279" s="1">
        <v>86</v>
      </c>
      <c r="D279" s="1" t="s">
        <v>607</v>
      </c>
      <c r="E279" s="1" t="s">
        <v>608</v>
      </c>
      <c r="F279" s="8">
        <v>1</v>
      </c>
      <c r="G279" s="9">
        <v>1</v>
      </c>
      <c r="H279" s="1" t="s">
        <v>3254</v>
      </c>
      <c r="I279" s="10">
        <v>0.61790001400000005</v>
      </c>
      <c r="J279" s="10">
        <v>4.5000001999999997E-2</v>
      </c>
      <c r="K279" s="10">
        <v>0.80000001200000004</v>
      </c>
      <c r="L279" s="10">
        <v>0.153999999</v>
      </c>
      <c r="M279" s="1" t="s">
        <v>3260</v>
      </c>
      <c r="N279" s="1" t="s">
        <v>4494</v>
      </c>
    </row>
    <row r="280" spans="1:14" x14ac:dyDescent="0.25">
      <c r="A280" s="1" t="s">
        <v>609</v>
      </c>
      <c r="B280" s="1">
        <v>9</v>
      </c>
      <c r="C280" s="1">
        <v>259</v>
      </c>
      <c r="D280" s="1" t="s">
        <v>610</v>
      </c>
      <c r="E280" s="1" t="s">
        <v>611</v>
      </c>
      <c r="F280" s="8">
        <v>5</v>
      </c>
      <c r="G280" s="9">
        <v>5</v>
      </c>
      <c r="H280" s="1" t="s">
        <v>3254</v>
      </c>
      <c r="I280" s="10">
        <v>0.70959997200000002</v>
      </c>
      <c r="J280" s="10">
        <v>0</v>
      </c>
      <c r="K280" s="10">
        <v>0.92500001200000004</v>
      </c>
      <c r="L280" s="10">
        <v>7.5000002999999996E-2</v>
      </c>
      <c r="M280" s="1" t="s">
        <v>3255</v>
      </c>
      <c r="N280" s="1" t="s">
        <v>3508</v>
      </c>
    </row>
    <row r="281" spans="1:14" x14ac:dyDescent="0.25">
      <c r="A281" s="1" t="s">
        <v>609</v>
      </c>
      <c r="B281" s="1">
        <v>35</v>
      </c>
      <c r="C281" s="1">
        <v>1645</v>
      </c>
      <c r="D281" s="1" t="s">
        <v>3509</v>
      </c>
      <c r="E281" s="1" t="s">
        <v>3510</v>
      </c>
      <c r="F281" s="8">
        <v>1</v>
      </c>
      <c r="G281" s="9">
        <v>1</v>
      </c>
      <c r="H281" s="1" t="s">
        <v>3254</v>
      </c>
      <c r="I281" s="10">
        <v>0.36120000499999999</v>
      </c>
      <c r="J281" s="10">
        <v>0</v>
      </c>
      <c r="K281" s="10">
        <v>0.88400000300000003</v>
      </c>
      <c r="L281" s="10">
        <v>0.11599999699999999</v>
      </c>
      <c r="M281" s="1" t="s">
        <v>3255</v>
      </c>
      <c r="N281" s="1" t="s">
        <v>3511</v>
      </c>
    </row>
    <row r="282" spans="1:14" x14ac:dyDescent="0.25">
      <c r="A282" s="1" t="s">
        <v>609</v>
      </c>
      <c r="B282" s="1">
        <v>22</v>
      </c>
      <c r="C282" s="1">
        <v>948</v>
      </c>
      <c r="D282" s="1" t="s">
        <v>3512</v>
      </c>
      <c r="E282" s="1" t="s">
        <v>3513</v>
      </c>
      <c r="F282" s="8">
        <v>2</v>
      </c>
      <c r="G282" s="9">
        <v>2</v>
      </c>
      <c r="H282" s="1" t="s">
        <v>3254</v>
      </c>
      <c r="I282" s="10">
        <v>0.36120000499999999</v>
      </c>
      <c r="J282" s="10">
        <v>0</v>
      </c>
      <c r="K282" s="10">
        <v>0.88400000300000003</v>
      </c>
      <c r="L282" s="10">
        <v>0.11599999699999999</v>
      </c>
      <c r="M282" s="1" t="s">
        <v>3255</v>
      </c>
      <c r="N282" s="1" t="s">
        <v>3514</v>
      </c>
    </row>
    <row r="283" spans="1:14" x14ac:dyDescent="0.25">
      <c r="A283" s="1" t="s">
        <v>609</v>
      </c>
      <c r="B283" s="1">
        <v>16</v>
      </c>
      <c r="C283" s="1">
        <v>593</v>
      </c>
      <c r="D283" s="1" t="s">
        <v>6165</v>
      </c>
      <c r="E283" s="1" t="s">
        <v>6166</v>
      </c>
      <c r="F283" s="8">
        <v>6</v>
      </c>
      <c r="G283" s="9">
        <v>6</v>
      </c>
      <c r="H283" s="1" t="s">
        <v>3254</v>
      </c>
      <c r="I283" s="10">
        <v>-0.177900001</v>
      </c>
      <c r="J283" s="10">
        <v>0.127000004</v>
      </c>
      <c r="K283" s="10">
        <v>0.75099998700000004</v>
      </c>
      <c r="L283" s="10">
        <v>0.122000001</v>
      </c>
      <c r="M283" s="1" t="s">
        <v>3260</v>
      </c>
      <c r="N283" s="1" t="s">
        <v>6167</v>
      </c>
    </row>
    <row r="284" spans="1:14" x14ac:dyDescent="0.25">
      <c r="A284" s="1" t="s">
        <v>609</v>
      </c>
      <c r="B284" s="1">
        <v>22</v>
      </c>
      <c r="C284" s="1">
        <v>917</v>
      </c>
      <c r="D284" s="1" t="s">
        <v>3515</v>
      </c>
      <c r="E284" s="1" t="s">
        <v>3516</v>
      </c>
      <c r="F284" s="8">
        <v>3</v>
      </c>
      <c r="G284" s="9">
        <v>3</v>
      </c>
      <c r="H284" s="1" t="s">
        <v>3254</v>
      </c>
      <c r="I284" s="10">
        <v>0.47670000800000001</v>
      </c>
      <c r="J284" s="10">
        <v>0</v>
      </c>
      <c r="K284" s="10">
        <v>0.88899999900000004</v>
      </c>
      <c r="L284" s="10">
        <v>0.111000001</v>
      </c>
      <c r="M284" s="1" t="s">
        <v>3255</v>
      </c>
      <c r="N284" s="1" t="s">
        <v>3517</v>
      </c>
    </row>
    <row r="285" spans="1:14" x14ac:dyDescent="0.25">
      <c r="A285" s="1" t="s">
        <v>609</v>
      </c>
      <c r="B285" s="1">
        <v>32</v>
      </c>
      <c r="C285" s="1">
        <v>1491</v>
      </c>
      <c r="D285" s="1" t="s">
        <v>3518</v>
      </c>
      <c r="E285" s="1" t="s">
        <v>3519</v>
      </c>
      <c r="F285" s="8">
        <v>0</v>
      </c>
      <c r="G285" s="9">
        <v>1</v>
      </c>
      <c r="H285" s="1" t="s">
        <v>3254</v>
      </c>
      <c r="I285" s="10">
        <v>-0.63690000800000002</v>
      </c>
      <c r="J285" s="10">
        <v>0.463999987</v>
      </c>
      <c r="K285" s="10">
        <v>0.536000013</v>
      </c>
      <c r="L285" s="10">
        <v>0</v>
      </c>
      <c r="M285" s="1" t="s">
        <v>3255</v>
      </c>
      <c r="N285" s="1" t="s">
        <v>3520</v>
      </c>
    </row>
    <row r="286" spans="1:14" x14ac:dyDescent="0.25">
      <c r="A286" s="1" t="s">
        <v>609</v>
      </c>
      <c r="B286" s="1">
        <v>25</v>
      </c>
      <c r="C286" s="1">
        <v>1109</v>
      </c>
      <c r="D286" s="1" t="s">
        <v>3521</v>
      </c>
      <c r="E286" s="1" t="s">
        <v>3522</v>
      </c>
      <c r="F286" s="8">
        <v>3</v>
      </c>
      <c r="G286" s="9">
        <v>3</v>
      </c>
      <c r="H286" s="1" t="s">
        <v>3254</v>
      </c>
      <c r="I286" s="10">
        <v>0.62489998300000005</v>
      </c>
      <c r="J286" s="10">
        <v>0</v>
      </c>
      <c r="K286" s="10">
        <v>0.855000019</v>
      </c>
      <c r="L286" s="10">
        <v>0.14499999599999999</v>
      </c>
      <c r="M286" s="1" t="s">
        <v>3304</v>
      </c>
      <c r="N286" s="1" t="s">
        <v>3523</v>
      </c>
    </row>
    <row r="287" spans="1:14" x14ac:dyDescent="0.25">
      <c r="A287" s="1" t="s">
        <v>609</v>
      </c>
      <c r="B287" s="1">
        <v>23</v>
      </c>
      <c r="C287" s="1">
        <v>1015</v>
      </c>
      <c r="D287" s="1" t="s">
        <v>3524</v>
      </c>
      <c r="E287" s="1" t="s">
        <v>3525</v>
      </c>
      <c r="F287" s="8">
        <v>0</v>
      </c>
      <c r="G287" s="9">
        <v>1</v>
      </c>
      <c r="H287" s="1" t="s">
        <v>3254</v>
      </c>
      <c r="I287" s="10">
        <v>-0.38179999599999997</v>
      </c>
      <c r="J287" s="10">
        <v>0.128000006</v>
      </c>
      <c r="K287" s="10">
        <v>0.799000025</v>
      </c>
      <c r="L287" s="10">
        <v>7.2999998999999996E-2</v>
      </c>
      <c r="M287" s="1" t="s">
        <v>3255</v>
      </c>
      <c r="N287" s="1" t="s">
        <v>3526</v>
      </c>
    </row>
    <row r="288" spans="1:14" x14ac:dyDescent="0.25">
      <c r="A288" s="1" t="s">
        <v>609</v>
      </c>
      <c r="B288" s="1">
        <v>26</v>
      </c>
      <c r="C288" s="1">
        <v>1150</v>
      </c>
      <c r="D288" s="1" t="s">
        <v>3527</v>
      </c>
      <c r="E288" s="1" t="s">
        <v>3528</v>
      </c>
      <c r="F288" s="8">
        <v>0</v>
      </c>
      <c r="G288" s="9">
        <v>1</v>
      </c>
      <c r="H288" s="1" t="s">
        <v>3254</v>
      </c>
      <c r="I288" s="10">
        <v>0.36120000499999999</v>
      </c>
      <c r="J288" s="10">
        <v>0</v>
      </c>
      <c r="K288" s="10">
        <v>0.87199997900000004</v>
      </c>
      <c r="L288" s="10">
        <v>0.128000006</v>
      </c>
      <c r="M288" s="1" t="s">
        <v>3260</v>
      </c>
      <c r="N288" s="1" t="s">
        <v>3529</v>
      </c>
    </row>
    <row r="289" spans="1:14" x14ac:dyDescent="0.25">
      <c r="A289" s="1" t="s">
        <v>609</v>
      </c>
      <c r="B289" s="1">
        <v>25</v>
      </c>
      <c r="C289" s="1">
        <v>1110</v>
      </c>
      <c r="D289" s="1" t="s">
        <v>3530</v>
      </c>
      <c r="E289" s="1" t="s">
        <v>3531</v>
      </c>
      <c r="F289" s="8">
        <v>0</v>
      </c>
      <c r="G289" s="9">
        <v>1</v>
      </c>
      <c r="H289" s="1" t="s">
        <v>3254</v>
      </c>
      <c r="I289" s="10">
        <v>0</v>
      </c>
      <c r="J289" s="10">
        <v>0</v>
      </c>
      <c r="K289" s="10">
        <v>1</v>
      </c>
      <c r="L289" s="10">
        <v>0</v>
      </c>
      <c r="M289" s="1" t="s">
        <v>3255</v>
      </c>
      <c r="N289" s="1" t="s">
        <v>3532</v>
      </c>
    </row>
    <row r="290" spans="1:14" x14ac:dyDescent="0.25">
      <c r="A290" s="1" t="s">
        <v>609</v>
      </c>
      <c r="B290" s="1">
        <v>19</v>
      </c>
      <c r="C290" s="1">
        <v>774</v>
      </c>
      <c r="D290" s="1" t="s">
        <v>3533</v>
      </c>
      <c r="E290" s="1" t="s">
        <v>3534</v>
      </c>
      <c r="F290" s="8">
        <v>3</v>
      </c>
      <c r="G290" s="9">
        <v>3</v>
      </c>
      <c r="H290" s="1" t="s">
        <v>3254</v>
      </c>
      <c r="I290" s="10">
        <v>0.51059997099999999</v>
      </c>
      <c r="J290" s="10">
        <v>0</v>
      </c>
      <c r="K290" s="10">
        <v>0.948000014</v>
      </c>
      <c r="L290" s="10">
        <v>5.2000000999999997E-2</v>
      </c>
      <c r="M290" s="1" t="s">
        <v>3255</v>
      </c>
      <c r="N290" s="1" t="s">
        <v>3535</v>
      </c>
    </row>
    <row r="291" spans="1:14" x14ac:dyDescent="0.25">
      <c r="A291" s="1" t="s">
        <v>609</v>
      </c>
      <c r="B291" s="1">
        <v>9</v>
      </c>
      <c r="C291" s="1">
        <v>240</v>
      </c>
      <c r="D291" s="1" t="s">
        <v>3536</v>
      </c>
      <c r="E291" s="1" t="s">
        <v>3537</v>
      </c>
      <c r="F291" s="8">
        <v>4</v>
      </c>
      <c r="G291" s="9">
        <v>4</v>
      </c>
      <c r="H291" s="1" t="s">
        <v>3254</v>
      </c>
      <c r="I291" s="10">
        <v>3.1399998999999998E-2</v>
      </c>
      <c r="J291" s="10">
        <v>6.4999998000000003E-2</v>
      </c>
      <c r="K291" s="10">
        <v>0.851000011</v>
      </c>
      <c r="L291" s="10">
        <v>8.2999997000000006E-2</v>
      </c>
      <c r="M291" s="1" t="s">
        <v>3255</v>
      </c>
      <c r="N291" s="1" t="s">
        <v>3538</v>
      </c>
    </row>
    <row r="292" spans="1:14" x14ac:dyDescent="0.25">
      <c r="A292" s="1" t="s">
        <v>609</v>
      </c>
      <c r="B292" s="1">
        <v>20</v>
      </c>
      <c r="C292" s="1">
        <v>817</v>
      </c>
      <c r="D292" s="1" t="s">
        <v>3539</v>
      </c>
      <c r="E292" s="1" t="s">
        <v>3540</v>
      </c>
      <c r="F292" s="8">
        <v>6</v>
      </c>
      <c r="G292" s="9">
        <v>6</v>
      </c>
      <c r="H292" s="1" t="s">
        <v>3254</v>
      </c>
      <c r="I292" s="10">
        <v>0.85189998099999997</v>
      </c>
      <c r="J292" s="10">
        <v>0</v>
      </c>
      <c r="K292" s="10">
        <v>0.85600000600000004</v>
      </c>
      <c r="L292" s="10">
        <v>0.14399999399999999</v>
      </c>
      <c r="M292" s="1" t="s">
        <v>3255</v>
      </c>
      <c r="N292" s="1" t="s">
        <v>3541</v>
      </c>
    </row>
    <row r="293" spans="1:14" x14ac:dyDescent="0.25">
      <c r="A293" s="1" t="s">
        <v>609</v>
      </c>
      <c r="B293" s="1">
        <v>19</v>
      </c>
      <c r="C293" s="1">
        <v>814</v>
      </c>
      <c r="D293" s="1" t="s">
        <v>3542</v>
      </c>
      <c r="E293" s="1" t="s">
        <v>3543</v>
      </c>
      <c r="F293" s="8">
        <v>3</v>
      </c>
      <c r="G293" s="9">
        <v>3</v>
      </c>
      <c r="H293" s="1" t="s">
        <v>3254</v>
      </c>
      <c r="I293" s="10">
        <v>0.55739998800000001</v>
      </c>
      <c r="J293" s="10">
        <v>0.111000001</v>
      </c>
      <c r="K293" s="10">
        <v>0.69599997999999996</v>
      </c>
      <c r="L293" s="10">
        <v>0.193000004</v>
      </c>
      <c r="M293" s="1" t="s">
        <v>3255</v>
      </c>
      <c r="N293" s="1" t="s">
        <v>3544</v>
      </c>
    </row>
    <row r="294" spans="1:14" x14ac:dyDescent="0.25">
      <c r="A294" s="1" t="s">
        <v>609</v>
      </c>
      <c r="B294" s="1">
        <v>8</v>
      </c>
      <c r="C294" s="1">
        <v>206</v>
      </c>
      <c r="D294" s="1" t="s">
        <v>5959</v>
      </c>
      <c r="E294" s="1" t="s">
        <v>5960</v>
      </c>
      <c r="F294" s="8">
        <v>4</v>
      </c>
      <c r="G294" s="9">
        <v>4</v>
      </c>
      <c r="H294" s="1" t="s">
        <v>3254</v>
      </c>
      <c r="I294" s="10">
        <v>0.83600002500000004</v>
      </c>
      <c r="J294" s="10">
        <v>7.9999998000000003E-2</v>
      </c>
      <c r="K294" s="10">
        <v>0.69199997199999996</v>
      </c>
      <c r="L294" s="10">
        <v>0.22699999800000001</v>
      </c>
      <c r="M294" s="1" t="s">
        <v>3260</v>
      </c>
      <c r="N294" s="1" t="s">
        <v>5961</v>
      </c>
    </row>
    <row r="295" spans="1:14" x14ac:dyDescent="0.25">
      <c r="A295" s="1" t="s">
        <v>609</v>
      </c>
      <c r="B295" s="1">
        <v>25</v>
      </c>
      <c r="C295" s="1">
        <v>1098</v>
      </c>
      <c r="D295" s="1" t="s">
        <v>3545</v>
      </c>
      <c r="E295" s="1" t="s">
        <v>3546</v>
      </c>
      <c r="F295" s="8">
        <v>3</v>
      </c>
      <c r="G295" s="9">
        <v>3</v>
      </c>
      <c r="H295" s="1" t="s">
        <v>3254</v>
      </c>
      <c r="I295" s="10">
        <v>0.177900001</v>
      </c>
      <c r="J295" s="10">
        <v>5.5E-2</v>
      </c>
      <c r="K295" s="10">
        <v>0.86400002200000003</v>
      </c>
      <c r="L295" s="10">
        <v>7.9999998000000003E-2</v>
      </c>
      <c r="M295" s="1" t="s">
        <v>3255</v>
      </c>
      <c r="N295" s="1" t="s">
        <v>3547</v>
      </c>
    </row>
    <row r="296" spans="1:14" x14ac:dyDescent="0.25">
      <c r="A296" s="1" t="s">
        <v>609</v>
      </c>
      <c r="B296" s="1">
        <v>9</v>
      </c>
      <c r="C296" s="1">
        <v>253</v>
      </c>
      <c r="D296" s="1" t="s">
        <v>5299</v>
      </c>
      <c r="E296" s="1" t="s">
        <v>5300</v>
      </c>
      <c r="F296" s="8">
        <v>2</v>
      </c>
      <c r="G296" s="9">
        <v>2</v>
      </c>
      <c r="H296" s="1" t="s">
        <v>3254</v>
      </c>
      <c r="I296" s="10">
        <v>0.102700002</v>
      </c>
      <c r="J296" s="10">
        <v>8.1000000000000003E-2</v>
      </c>
      <c r="K296" s="10">
        <v>0.80800002800000004</v>
      </c>
      <c r="L296" s="10">
        <v>0.111000001</v>
      </c>
      <c r="M296" s="1" t="s">
        <v>3255</v>
      </c>
      <c r="N296" s="1" t="s">
        <v>5301</v>
      </c>
    </row>
    <row r="297" spans="1:14" x14ac:dyDescent="0.25">
      <c r="A297" s="1" t="s">
        <v>609</v>
      </c>
      <c r="B297" s="1">
        <v>24</v>
      </c>
      <c r="C297" s="1">
        <v>1074</v>
      </c>
      <c r="D297" s="1" t="s">
        <v>3548</v>
      </c>
      <c r="E297" s="1" t="s">
        <v>3549</v>
      </c>
      <c r="F297" s="8">
        <v>3</v>
      </c>
      <c r="G297" s="9">
        <v>3</v>
      </c>
      <c r="H297" s="1" t="s">
        <v>3254</v>
      </c>
      <c r="I297" s="10">
        <v>0.81760001199999999</v>
      </c>
      <c r="J297" s="10">
        <v>4.6999998000000001E-2</v>
      </c>
      <c r="K297" s="10">
        <v>0.754000008</v>
      </c>
      <c r="L297" s="10">
        <v>0.20000000300000001</v>
      </c>
      <c r="M297" s="1" t="s">
        <v>3255</v>
      </c>
      <c r="N297" s="1" t="s">
        <v>3550</v>
      </c>
    </row>
    <row r="298" spans="1:14" x14ac:dyDescent="0.25">
      <c r="A298" s="1" t="s">
        <v>609</v>
      </c>
      <c r="B298" s="1">
        <v>8</v>
      </c>
      <c r="C298" s="1">
        <v>200</v>
      </c>
      <c r="D298" s="1" t="s">
        <v>3551</v>
      </c>
      <c r="E298" s="1" t="s">
        <v>3552</v>
      </c>
      <c r="F298" s="8">
        <v>3</v>
      </c>
      <c r="G298" s="9">
        <v>3</v>
      </c>
      <c r="H298" s="1" t="s">
        <v>3254</v>
      </c>
      <c r="I298" s="10">
        <v>-0.47670000800000001</v>
      </c>
      <c r="J298" s="10">
        <v>0.13500000500000001</v>
      </c>
      <c r="K298" s="10">
        <v>0.77600002300000004</v>
      </c>
      <c r="L298" s="10">
        <v>8.7999999999999995E-2</v>
      </c>
      <c r="M298" s="1" t="s">
        <v>3255</v>
      </c>
      <c r="N298" s="1" t="s">
        <v>3553</v>
      </c>
    </row>
    <row r="299" spans="1:14" x14ac:dyDescent="0.25">
      <c r="A299" s="1" t="s">
        <v>609</v>
      </c>
      <c r="B299" s="1">
        <v>30</v>
      </c>
      <c r="C299" s="1">
        <v>1393</v>
      </c>
      <c r="D299" s="1" t="s">
        <v>3554</v>
      </c>
      <c r="E299" s="1" t="s">
        <v>3555</v>
      </c>
      <c r="F299" s="8">
        <v>0</v>
      </c>
      <c r="G299" s="9">
        <v>1</v>
      </c>
      <c r="H299" s="1" t="s">
        <v>3254</v>
      </c>
      <c r="I299" s="10">
        <v>0.61239999499999997</v>
      </c>
      <c r="J299" s="10">
        <v>0</v>
      </c>
      <c r="K299" s="10">
        <v>0.68800002299999996</v>
      </c>
      <c r="L299" s="10">
        <v>0.312000006</v>
      </c>
      <c r="M299" s="1" t="s">
        <v>3255</v>
      </c>
      <c r="N299" s="1" t="s">
        <v>3556</v>
      </c>
    </row>
    <row r="300" spans="1:14" x14ac:dyDescent="0.25">
      <c r="A300" s="1" t="s">
        <v>609</v>
      </c>
      <c r="B300" s="1">
        <v>35</v>
      </c>
      <c r="C300" s="1">
        <v>1655</v>
      </c>
      <c r="D300" s="1" t="s">
        <v>3557</v>
      </c>
      <c r="E300" s="1" t="s">
        <v>3558</v>
      </c>
      <c r="F300" s="8">
        <v>0</v>
      </c>
      <c r="G300" s="9">
        <v>1</v>
      </c>
      <c r="H300" s="1" t="s">
        <v>3254</v>
      </c>
      <c r="I300" s="10">
        <v>0.55739998800000001</v>
      </c>
      <c r="J300" s="10">
        <v>0</v>
      </c>
      <c r="K300" s="10">
        <v>0.81300002299999996</v>
      </c>
      <c r="L300" s="10">
        <v>0.187000006</v>
      </c>
      <c r="M300" s="1" t="s">
        <v>3255</v>
      </c>
      <c r="N300" s="1" t="s">
        <v>3559</v>
      </c>
    </row>
    <row r="301" spans="1:14" x14ac:dyDescent="0.25">
      <c r="A301" s="1" t="s">
        <v>609</v>
      </c>
      <c r="B301" s="1">
        <v>22</v>
      </c>
      <c r="C301" s="1">
        <v>937</v>
      </c>
      <c r="D301" s="1" t="s">
        <v>3560</v>
      </c>
      <c r="E301" s="1" t="s">
        <v>3561</v>
      </c>
      <c r="F301" s="8">
        <v>7</v>
      </c>
      <c r="G301" s="9">
        <v>7</v>
      </c>
      <c r="H301" s="1" t="s">
        <v>3254</v>
      </c>
      <c r="I301" s="10">
        <v>-0.83600002500000004</v>
      </c>
      <c r="J301" s="10">
        <v>0.153999999</v>
      </c>
      <c r="K301" s="10">
        <v>0.84600001599999997</v>
      </c>
      <c r="L301" s="10">
        <v>0</v>
      </c>
      <c r="M301" s="1" t="s">
        <v>3255</v>
      </c>
      <c r="N301" s="1" t="s">
        <v>3562</v>
      </c>
    </row>
    <row r="302" spans="1:14" x14ac:dyDescent="0.25">
      <c r="A302" s="1" t="s">
        <v>654</v>
      </c>
      <c r="B302" s="1">
        <v>6</v>
      </c>
      <c r="C302" s="1">
        <v>77</v>
      </c>
      <c r="D302" s="1" t="s">
        <v>655</v>
      </c>
      <c r="E302" s="1" t="s">
        <v>656</v>
      </c>
      <c r="F302" s="8">
        <v>2</v>
      </c>
      <c r="G302" s="9">
        <v>2</v>
      </c>
      <c r="H302" s="1" t="s">
        <v>3254</v>
      </c>
      <c r="I302" s="10">
        <v>0.31819999199999999</v>
      </c>
      <c r="J302" s="10">
        <v>0</v>
      </c>
      <c r="K302" s="10">
        <v>0.924000025</v>
      </c>
      <c r="L302" s="10">
        <v>7.5999997999999999E-2</v>
      </c>
      <c r="M302" s="1" t="s">
        <v>3304</v>
      </c>
      <c r="N302" s="1" t="s">
        <v>3563</v>
      </c>
    </row>
    <row r="303" spans="1:14" x14ac:dyDescent="0.25">
      <c r="A303" s="1" t="s">
        <v>654</v>
      </c>
      <c r="B303" s="1">
        <v>6</v>
      </c>
      <c r="C303" s="1">
        <v>107</v>
      </c>
      <c r="D303" s="1" t="s">
        <v>657</v>
      </c>
      <c r="E303" s="1" t="s">
        <v>658</v>
      </c>
      <c r="F303" s="8">
        <v>1</v>
      </c>
      <c r="G303" s="9">
        <v>1</v>
      </c>
      <c r="H303" s="1" t="s">
        <v>3254</v>
      </c>
      <c r="I303" s="10">
        <v>0</v>
      </c>
      <c r="J303" s="10">
        <v>0</v>
      </c>
      <c r="K303" s="10">
        <v>1</v>
      </c>
      <c r="L303" s="10">
        <v>0</v>
      </c>
      <c r="M303" s="1" t="s">
        <v>3260</v>
      </c>
      <c r="N303" s="1" t="s">
        <v>4495</v>
      </c>
    </row>
    <row r="304" spans="1:14" x14ac:dyDescent="0.25">
      <c r="A304" s="1" t="s">
        <v>654</v>
      </c>
      <c r="B304" s="1">
        <v>6</v>
      </c>
      <c r="C304" s="1">
        <v>115</v>
      </c>
      <c r="D304" s="1" t="s">
        <v>659</v>
      </c>
      <c r="E304" s="1" t="s">
        <v>660</v>
      </c>
      <c r="F304" s="8">
        <v>1</v>
      </c>
      <c r="G304" s="9">
        <v>1</v>
      </c>
      <c r="H304" s="1" t="s">
        <v>3950</v>
      </c>
      <c r="I304" s="10">
        <v>5.1600001999999999E-2</v>
      </c>
      <c r="J304" s="10">
        <v>0.10299999999999999</v>
      </c>
      <c r="K304" s="10">
        <v>0.78399997899999996</v>
      </c>
      <c r="L304" s="10">
        <v>0.112999998</v>
      </c>
      <c r="M304" s="1" t="s">
        <v>3260</v>
      </c>
      <c r="N304" s="1" t="s">
        <v>4496</v>
      </c>
    </row>
    <row r="305" spans="1:14" x14ac:dyDescent="0.25">
      <c r="A305" s="1" t="s">
        <v>654</v>
      </c>
      <c r="B305" s="1">
        <v>5</v>
      </c>
      <c r="C305" s="1">
        <v>74</v>
      </c>
      <c r="D305" s="1" t="s">
        <v>661</v>
      </c>
      <c r="E305" s="1" t="s">
        <v>662</v>
      </c>
      <c r="F305" s="8">
        <v>1</v>
      </c>
      <c r="G305" s="9">
        <v>1</v>
      </c>
      <c r="H305" s="1" t="s">
        <v>3254</v>
      </c>
      <c r="I305" s="10">
        <v>4.9800001000000003E-2</v>
      </c>
      <c r="J305" s="10">
        <v>0.12899999300000001</v>
      </c>
      <c r="K305" s="10">
        <v>0.69900000100000004</v>
      </c>
      <c r="L305" s="10">
        <v>0.17100000400000001</v>
      </c>
      <c r="M305" s="1" t="s">
        <v>3255</v>
      </c>
      <c r="N305" s="1" t="s">
        <v>4497</v>
      </c>
    </row>
    <row r="306" spans="1:14" x14ac:dyDescent="0.25">
      <c r="A306" s="1" t="s">
        <v>654</v>
      </c>
      <c r="B306" s="1">
        <v>6</v>
      </c>
      <c r="C306" s="1">
        <v>114</v>
      </c>
      <c r="D306" s="1" t="s">
        <v>663</v>
      </c>
      <c r="E306" s="1" t="s">
        <v>664</v>
      </c>
      <c r="F306" s="8">
        <v>1</v>
      </c>
      <c r="G306" s="9">
        <v>1</v>
      </c>
      <c r="H306" s="1" t="s">
        <v>3950</v>
      </c>
      <c r="I306" s="10">
        <v>0</v>
      </c>
      <c r="J306" s="10">
        <v>0</v>
      </c>
      <c r="K306" s="10">
        <v>1</v>
      </c>
      <c r="L306" s="10">
        <v>0</v>
      </c>
      <c r="M306" s="1" t="s">
        <v>3255</v>
      </c>
      <c r="N306" s="1" t="s">
        <v>4498</v>
      </c>
    </row>
    <row r="307" spans="1:14" x14ac:dyDescent="0.25">
      <c r="A307" s="1" t="s">
        <v>654</v>
      </c>
      <c r="B307" s="1">
        <v>9</v>
      </c>
      <c r="C307" s="1">
        <v>198</v>
      </c>
      <c r="D307" s="1" t="s">
        <v>665</v>
      </c>
      <c r="E307" s="1" t="s">
        <v>666</v>
      </c>
      <c r="F307" s="8">
        <v>1</v>
      </c>
      <c r="G307" s="9">
        <v>1</v>
      </c>
      <c r="H307" s="1" t="s">
        <v>3950</v>
      </c>
      <c r="I307" s="10">
        <v>-0.27320000500000002</v>
      </c>
      <c r="J307" s="10">
        <v>0.15999999600000001</v>
      </c>
      <c r="K307" s="10">
        <v>0.71200001199999996</v>
      </c>
      <c r="L307" s="10">
        <v>0.128000006</v>
      </c>
      <c r="M307" s="1" t="s">
        <v>3255</v>
      </c>
      <c r="N307" s="1" t="s">
        <v>4499</v>
      </c>
    </row>
    <row r="308" spans="1:14" x14ac:dyDescent="0.25">
      <c r="A308" s="1" t="s">
        <v>654</v>
      </c>
      <c r="B308" s="1">
        <v>6</v>
      </c>
      <c r="C308" s="1">
        <v>84</v>
      </c>
      <c r="D308" s="1" t="s">
        <v>667</v>
      </c>
      <c r="E308" s="1" t="s">
        <v>668</v>
      </c>
      <c r="F308" s="8">
        <v>3</v>
      </c>
      <c r="G308" s="9">
        <v>3</v>
      </c>
      <c r="H308" s="1" t="s">
        <v>3254</v>
      </c>
      <c r="I308" s="10">
        <v>0</v>
      </c>
      <c r="J308" s="10">
        <v>0</v>
      </c>
      <c r="K308" s="10">
        <v>1</v>
      </c>
      <c r="L308" s="10">
        <v>0</v>
      </c>
      <c r="M308" s="1" t="s">
        <v>3260</v>
      </c>
      <c r="N308" s="1" t="s">
        <v>5699</v>
      </c>
    </row>
    <row r="309" spans="1:14" x14ac:dyDescent="0.25">
      <c r="A309" s="1" t="s">
        <v>654</v>
      </c>
      <c r="B309" s="1">
        <v>6</v>
      </c>
      <c r="C309" s="1">
        <v>86</v>
      </c>
      <c r="D309" s="1" t="s">
        <v>669</v>
      </c>
      <c r="E309" s="1" t="s">
        <v>670</v>
      </c>
      <c r="F309" s="8">
        <v>2</v>
      </c>
      <c r="G309" s="9">
        <v>2</v>
      </c>
      <c r="H309" s="1" t="s">
        <v>3254</v>
      </c>
      <c r="I309" s="10">
        <v>0.36120000499999999</v>
      </c>
      <c r="J309" s="10">
        <v>0</v>
      </c>
      <c r="K309" s="10">
        <v>0.92799997300000003</v>
      </c>
      <c r="L309" s="10">
        <v>7.1999996999999996E-2</v>
      </c>
      <c r="M309" s="1" t="s">
        <v>3255</v>
      </c>
      <c r="N309" s="1" t="s">
        <v>3564</v>
      </c>
    </row>
    <row r="310" spans="1:14" x14ac:dyDescent="0.25">
      <c r="A310" s="1" t="s">
        <v>654</v>
      </c>
      <c r="B310" s="1">
        <v>6</v>
      </c>
      <c r="C310" s="1">
        <v>101</v>
      </c>
      <c r="D310" s="1" t="s">
        <v>671</v>
      </c>
      <c r="E310" s="1" t="s">
        <v>672</v>
      </c>
      <c r="F310" s="8">
        <v>2</v>
      </c>
      <c r="G310" s="9">
        <v>2</v>
      </c>
      <c r="H310" s="1" t="s">
        <v>3254</v>
      </c>
      <c r="I310" s="10">
        <v>-0.19349999700000001</v>
      </c>
      <c r="J310" s="10">
        <v>8.5000001000000006E-2</v>
      </c>
      <c r="K310" s="10">
        <v>0.915000021</v>
      </c>
      <c r="L310" s="10">
        <v>0</v>
      </c>
      <c r="M310" s="1" t="s">
        <v>3255</v>
      </c>
      <c r="N310" s="1" t="s">
        <v>3565</v>
      </c>
    </row>
    <row r="311" spans="1:14" x14ac:dyDescent="0.25">
      <c r="A311" s="1" t="s">
        <v>654</v>
      </c>
      <c r="B311" s="1">
        <v>6</v>
      </c>
      <c r="C311" s="1">
        <v>105</v>
      </c>
      <c r="D311" s="1" t="s">
        <v>673</v>
      </c>
      <c r="E311" s="1" t="s">
        <v>674</v>
      </c>
      <c r="F311" s="8">
        <v>2</v>
      </c>
      <c r="G311" s="9">
        <v>2</v>
      </c>
      <c r="H311" s="1" t="s">
        <v>3254</v>
      </c>
      <c r="I311" s="10">
        <v>0.49320000400000003</v>
      </c>
      <c r="J311" s="10">
        <v>0</v>
      </c>
      <c r="K311" s="10">
        <v>0.83999997400000004</v>
      </c>
      <c r="L311" s="10">
        <v>0.15999999600000001</v>
      </c>
      <c r="M311" s="1" t="s">
        <v>3255</v>
      </c>
      <c r="N311" s="1" t="s">
        <v>3566</v>
      </c>
    </row>
    <row r="312" spans="1:14" x14ac:dyDescent="0.25">
      <c r="A312" s="1" t="s">
        <v>654</v>
      </c>
      <c r="B312" s="1">
        <v>6</v>
      </c>
      <c r="C312" s="1">
        <v>87</v>
      </c>
      <c r="D312" s="1" t="s">
        <v>675</v>
      </c>
      <c r="E312" s="1" t="s">
        <v>676</v>
      </c>
      <c r="F312" s="8">
        <v>2</v>
      </c>
      <c r="G312" s="9">
        <v>2</v>
      </c>
      <c r="H312" s="1" t="s">
        <v>3254</v>
      </c>
      <c r="I312" s="10">
        <v>0.128000006</v>
      </c>
      <c r="J312" s="10">
        <v>4.1000001000000001E-2</v>
      </c>
      <c r="K312" s="10">
        <v>0.90399998400000003</v>
      </c>
      <c r="L312" s="10">
        <v>5.5E-2</v>
      </c>
      <c r="M312" s="1" t="s">
        <v>3260</v>
      </c>
      <c r="N312" s="1" t="s">
        <v>3567</v>
      </c>
    </row>
    <row r="313" spans="1:14" x14ac:dyDescent="0.25">
      <c r="A313" s="1" t="s">
        <v>654</v>
      </c>
      <c r="B313" s="1">
        <v>5</v>
      </c>
      <c r="C313" s="1">
        <v>61</v>
      </c>
      <c r="D313" s="1" t="s">
        <v>677</v>
      </c>
      <c r="E313" s="1" t="s">
        <v>678</v>
      </c>
      <c r="F313" s="8">
        <v>0</v>
      </c>
      <c r="G313" s="9">
        <v>1</v>
      </c>
      <c r="H313" s="1" t="s">
        <v>3254</v>
      </c>
      <c r="I313" s="10">
        <v>0.102700002</v>
      </c>
      <c r="J313" s="10">
        <v>9.0999997999999999E-2</v>
      </c>
      <c r="K313" s="10">
        <v>0.75999998999999996</v>
      </c>
      <c r="L313" s="10">
        <v>0.15000000599999999</v>
      </c>
      <c r="M313" s="1" t="s">
        <v>3260</v>
      </c>
      <c r="N313" s="1" t="s">
        <v>3568</v>
      </c>
    </row>
    <row r="314" spans="1:14" x14ac:dyDescent="0.25">
      <c r="A314" s="1" t="s">
        <v>654</v>
      </c>
      <c r="B314" s="1">
        <v>5</v>
      </c>
      <c r="C314" s="1">
        <v>57</v>
      </c>
      <c r="D314" s="1" t="s">
        <v>679</v>
      </c>
      <c r="E314" s="1" t="s">
        <v>680</v>
      </c>
      <c r="F314" s="8">
        <v>0</v>
      </c>
      <c r="G314" s="9">
        <v>1</v>
      </c>
      <c r="H314" s="1" t="s">
        <v>3254</v>
      </c>
      <c r="I314" s="10">
        <v>0.102700002</v>
      </c>
      <c r="J314" s="10">
        <v>0.123999998</v>
      </c>
      <c r="K314" s="10">
        <v>0.704999983</v>
      </c>
      <c r="L314" s="10">
        <v>0.17100000400000001</v>
      </c>
      <c r="M314" s="1" t="s">
        <v>3255</v>
      </c>
      <c r="N314" s="1" t="s">
        <v>3569</v>
      </c>
    </row>
    <row r="315" spans="1:14" x14ac:dyDescent="0.25">
      <c r="A315" s="1" t="s">
        <v>654</v>
      </c>
      <c r="B315" s="1">
        <v>6</v>
      </c>
      <c r="C315" s="1">
        <v>100</v>
      </c>
      <c r="D315" s="1" t="s">
        <v>681</v>
      </c>
      <c r="E315" s="1" t="s">
        <v>682</v>
      </c>
      <c r="F315" s="8">
        <v>4</v>
      </c>
      <c r="G315" s="9">
        <v>4</v>
      </c>
      <c r="H315" s="1" t="s">
        <v>3254</v>
      </c>
      <c r="I315" s="10">
        <v>-0.62489998300000005</v>
      </c>
      <c r="J315" s="10">
        <v>0.150999993</v>
      </c>
      <c r="K315" s="10">
        <v>0.77499997600000003</v>
      </c>
      <c r="L315" s="10">
        <v>7.4000000999999996E-2</v>
      </c>
      <c r="M315" s="1" t="s">
        <v>3255</v>
      </c>
      <c r="N315" s="1" t="s">
        <v>5962</v>
      </c>
    </row>
    <row r="316" spans="1:14" x14ac:dyDescent="0.25">
      <c r="A316" s="1" t="s">
        <v>654</v>
      </c>
      <c r="B316" s="1">
        <v>5</v>
      </c>
      <c r="C316" s="1">
        <v>72</v>
      </c>
      <c r="D316" s="1" t="s">
        <v>3570</v>
      </c>
      <c r="E316" s="1" t="s">
        <v>3571</v>
      </c>
      <c r="F316" s="8">
        <v>0</v>
      </c>
      <c r="G316" s="9">
        <v>1</v>
      </c>
      <c r="H316" s="1" t="s">
        <v>3254</v>
      </c>
      <c r="I316" s="10">
        <v>-0.27700001000000002</v>
      </c>
      <c r="J316" s="10">
        <v>0.127000004</v>
      </c>
      <c r="K316" s="10">
        <v>0.80000001200000004</v>
      </c>
      <c r="L316" s="10">
        <v>7.4000000999999996E-2</v>
      </c>
      <c r="M316" s="1" t="s">
        <v>3255</v>
      </c>
      <c r="N316" s="1" t="s">
        <v>3572</v>
      </c>
    </row>
    <row r="317" spans="1:14" x14ac:dyDescent="0.25">
      <c r="A317" s="1" t="s">
        <v>685</v>
      </c>
      <c r="B317" s="1">
        <v>7</v>
      </c>
      <c r="C317" s="1">
        <v>138</v>
      </c>
      <c r="D317" s="1" t="s">
        <v>3573</v>
      </c>
      <c r="E317" s="1" t="s">
        <v>3574</v>
      </c>
      <c r="F317" s="8">
        <v>0</v>
      </c>
      <c r="G317" s="9">
        <v>1</v>
      </c>
      <c r="H317" s="1" t="s">
        <v>3254</v>
      </c>
      <c r="I317" s="10">
        <v>0.36120000499999999</v>
      </c>
      <c r="J317" s="10">
        <v>0</v>
      </c>
      <c r="K317" s="10">
        <v>0.70599997000000003</v>
      </c>
      <c r="L317" s="10">
        <v>0.29399999999999998</v>
      </c>
      <c r="M317" s="1" t="s">
        <v>3255</v>
      </c>
      <c r="N317" s="1" t="s">
        <v>3575</v>
      </c>
    </row>
    <row r="318" spans="1:14" x14ac:dyDescent="0.25">
      <c r="A318" s="1" t="s">
        <v>688</v>
      </c>
      <c r="B318" s="1">
        <v>8</v>
      </c>
      <c r="C318" s="1">
        <v>205</v>
      </c>
      <c r="D318" s="1" t="s">
        <v>689</v>
      </c>
      <c r="E318" s="1" t="s">
        <v>690</v>
      </c>
      <c r="F318" s="8">
        <v>2</v>
      </c>
      <c r="G318" s="9">
        <v>2</v>
      </c>
      <c r="H318" s="1" t="s">
        <v>3254</v>
      </c>
      <c r="I318" s="10">
        <v>7.7200003000000003E-2</v>
      </c>
      <c r="J318" s="10">
        <v>0</v>
      </c>
      <c r="K318" s="10">
        <v>0.952000022</v>
      </c>
      <c r="L318" s="10">
        <v>4.8000000000000001E-2</v>
      </c>
      <c r="M318" s="1" t="s">
        <v>3255</v>
      </c>
      <c r="N318" s="1" t="s">
        <v>5302</v>
      </c>
    </row>
    <row r="319" spans="1:14" x14ac:dyDescent="0.25">
      <c r="A319" s="1" t="s">
        <v>688</v>
      </c>
      <c r="B319" s="1">
        <v>5</v>
      </c>
      <c r="C319" s="1">
        <v>67</v>
      </c>
      <c r="D319" s="1" t="s">
        <v>5963</v>
      </c>
      <c r="E319" s="1" t="s">
        <v>5964</v>
      </c>
      <c r="F319" s="8">
        <v>4</v>
      </c>
      <c r="G319" s="9">
        <v>4</v>
      </c>
      <c r="H319" s="1" t="s">
        <v>3254</v>
      </c>
      <c r="I319" s="10">
        <v>-0.177900001</v>
      </c>
      <c r="J319" s="10">
        <v>4.8000000000000001E-2</v>
      </c>
      <c r="K319" s="10">
        <v>0.90100002300000004</v>
      </c>
      <c r="L319" s="10">
        <v>5.0999998999999997E-2</v>
      </c>
      <c r="M319" s="1" t="s">
        <v>3304</v>
      </c>
      <c r="N319" s="1" t="s">
        <v>5965</v>
      </c>
    </row>
    <row r="320" spans="1:14" x14ac:dyDescent="0.25">
      <c r="A320" s="1" t="s">
        <v>688</v>
      </c>
      <c r="B320" s="1">
        <v>10</v>
      </c>
      <c r="C320" s="1">
        <v>281</v>
      </c>
      <c r="D320" s="1" t="s">
        <v>3576</v>
      </c>
      <c r="E320" s="1" t="s">
        <v>3577</v>
      </c>
      <c r="F320" s="8">
        <v>2</v>
      </c>
      <c r="G320" s="9">
        <v>2</v>
      </c>
      <c r="H320" s="1" t="s">
        <v>3254</v>
      </c>
      <c r="I320" s="10">
        <v>0.27320000500000002</v>
      </c>
      <c r="J320" s="10">
        <v>2.8000001E-2</v>
      </c>
      <c r="K320" s="10">
        <v>0.91299998800000004</v>
      </c>
      <c r="L320" s="10">
        <v>5.8999999999999997E-2</v>
      </c>
      <c r="M320" s="1" t="s">
        <v>3255</v>
      </c>
      <c r="N320" s="1" t="s">
        <v>3578</v>
      </c>
    </row>
    <row r="321" spans="1:14" x14ac:dyDescent="0.25">
      <c r="A321" s="1" t="s">
        <v>688</v>
      </c>
      <c r="B321" s="1">
        <v>2</v>
      </c>
      <c r="C321" s="1">
        <v>14</v>
      </c>
      <c r="D321" s="1" t="s">
        <v>695</v>
      </c>
      <c r="E321" s="1" t="s">
        <v>696</v>
      </c>
      <c r="F321" s="8">
        <v>1</v>
      </c>
      <c r="G321" s="9">
        <v>1</v>
      </c>
      <c r="H321" s="1" t="s">
        <v>3254</v>
      </c>
      <c r="I321" s="10">
        <v>0</v>
      </c>
      <c r="J321" s="10">
        <v>0</v>
      </c>
      <c r="K321" s="10">
        <v>1</v>
      </c>
      <c r="L321" s="10">
        <v>0</v>
      </c>
      <c r="M321" s="1" t="s">
        <v>3260</v>
      </c>
      <c r="N321" s="1" t="s">
        <v>4500</v>
      </c>
    </row>
    <row r="322" spans="1:14" x14ac:dyDescent="0.25">
      <c r="A322" s="1" t="s">
        <v>688</v>
      </c>
      <c r="B322" s="1">
        <v>14</v>
      </c>
      <c r="C322" s="1">
        <v>553</v>
      </c>
      <c r="D322" s="1" t="s">
        <v>697</v>
      </c>
      <c r="E322" s="1" t="s">
        <v>698</v>
      </c>
      <c r="F322" s="8">
        <v>0</v>
      </c>
      <c r="G322" s="9">
        <v>1</v>
      </c>
      <c r="H322" s="1" t="s">
        <v>3254</v>
      </c>
      <c r="I322" s="10">
        <v>0.36120000499999999</v>
      </c>
      <c r="J322" s="10">
        <v>0</v>
      </c>
      <c r="K322" s="10">
        <v>0.82800000900000004</v>
      </c>
      <c r="L322" s="10">
        <v>0.17200000600000001</v>
      </c>
      <c r="M322" s="1" t="s">
        <v>3255</v>
      </c>
      <c r="N322" s="1" t="s">
        <v>3579</v>
      </c>
    </row>
    <row r="323" spans="1:14" x14ac:dyDescent="0.25">
      <c r="A323" s="1" t="s">
        <v>688</v>
      </c>
      <c r="B323" s="1">
        <v>6</v>
      </c>
      <c r="C323" s="1">
        <v>116</v>
      </c>
      <c r="D323" s="1" t="s">
        <v>3580</v>
      </c>
      <c r="E323" s="1" t="s">
        <v>3581</v>
      </c>
      <c r="F323" s="8">
        <v>7</v>
      </c>
      <c r="G323" s="9">
        <v>1</v>
      </c>
      <c r="H323" s="1" t="s">
        <v>3254</v>
      </c>
      <c r="I323" s="10">
        <v>-0.57190001000000001</v>
      </c>
      <c r="J323" s="10">
        <v>3.9999999000000001E-2</v>
      </c>
      <c r="K323" s="10">
        <v>0.959999979</v>
      </c>
      <c r="L323" s="10">
        <v>0</v>
      </c>
      <c r="M323" s="1" t="s">
        <v>3255</v>
      </c>
      <c r="N323" s="1" t="s">
        <v>3582</v>
      </c>
    </row>
    <row r="324" spans="1:14" x14ac:dyDescent="0.25">
      <c r="A324" s="1" t="s">
        <v>688</v>
      </c>
      <c r="B324" s="1">
        <v>7</v>
      </c>
      <c r="C324" s="1">
        <v>142</v>
      </c>
      <c r="D324" s="1" t="s">
        <v>6168</v>
      </c>
      <c r="E324" s="1" t="s">
        <v>6169</v>
      </c>
      <c r="F324" s="8">
        <v>6</v>
      </c>
      <c r="G324" s="9">
        <v>1</v>
      </c>
      <c r="H324" s="1" t="s">
        <v>3254</v>
      </c>
      <c r="I324" s="10">
        <v>0.55680000799999996</v>
      </c>
      <c r="J324" s="10">
        <v>3.9999999000000001E-2</v>
      </c>
      <c r="K324" s="10">
        <v>0.87699997399999996</v>
      </c>
      <c r="L324" s="10">
        <v>8.2999997000000006E-2</v>
      </c>
      <c r="M324" s="1" t="s">
        <v>3260</v>
      </c>
      <c r="N324" s="1" t="s">
        <v>6170</v>
      </c>
    </row>
    <row r="325" spans="1:14" x14ac:dyDescent="0.25">
      <c r="A325" s="1" t="s">
        <v>688</v>
      </c>
      <c r="B325" s="1">
        <v>2</v>
      </c>
      <c r="C325" s="1">
        <v>21</v>
      </c>
      <c r="D325" s="1" t="s">
        <v>3583</v>
      </c>
      <c r="E325" s="1" t="s">
        <v>3584</v>
      </c>
      <c r="F325" s="8">
        <v>6</v>
      </c>
      <c r="G325" s="9">
        <v>6</v>
      </c>
      <c r="H325" s="1" t="s">
        <v>3254</v>
      </c>
      <c r="I325" s="10">
        <v>0.93480002900000003</v>
      </c>
      <c r="J325" s="10">
        <v>0</v>
      </c>
      <c r="K325" s="10">
        <v>0.859000027</v>
      </c>
      <c r="L325" s="10">
        <v>0.14100000300000001</v>
      </c>
      <c r="M325" s="1" t="s">
        <v>3255</v>
      </c>
      <c r="N325" s="1" t="s">
        <v>3585</v>
      </c>
    </row>
    <row r="326" spans="1:14" x14ac:dyDescent="0.25">
      <c r="A326" s="1" t="s">
        <v>688</v>
      </c>
      <c r="B326" s="1">
        <v>10</v>
      </c>
      <c r="C326" s="1">
        <v>273</v>
      </c>
      <c r="D326" s="1" t="s">
        <v>5966</v>
      </c>
      <c r="E326" s="1" t="s">
        <v>5967</v>
      </c>
      <c r="F326" s="8">
        <v>4</v>
      </c>
      <c r="G326" s="9">
        <v>4</v>
      </c>
      <c r="H326" s="1" t="s">
        <v>3254</v>
      </c>
      <c r="I326" s="10">
        <v>0.42149999700000002</v>
      </c>
      <c r="J326" s="10">
        <v>8.7999999999999995E-2</v>
      </c>
      <c r="K326" s="10">
        <v>0.81400001</v>
      </c>
      <c r="L326" s="10">
        <v>9.7999997000000005E-2</v>
      </c>
      <c r="M326" s="1" t="s">
        <v>3255</v>
      </c>
      <c r="N326" s="1" t="s">
        <v>5968</v>
      </c>
    </row>
    <row r="327" spans="1:14" x14ac:dyDescent="0.25">
      <c r="A327" s="1" t="s">
        <v>688</v>
      </c>
      <c r="B327" s="1">
        <v>8</v>
      </c>
      <c r="C327" s="1">
        <v>191</v>
      </c>
      <c r="D327" s="1" t="s">
        <v>5303</v>
      </c>
      <c r="E327" s="1" t="s">
        <v>5304</v>
      </c>
      <c r="F327" s="8">
        <v>2</v>
      </c>
      <c r="G327" s="9">
        <v>2</v>
      </c>
      <c r="H327" s="1" t="s">
        <v>3254</v>
      </c>
      <c r="I327" s="10">
        <v>0.15309999899999999</v>
      </c>
      <c r="J327" s="10">
        <v>5.9999998999999998E-2</v>
      </c>
      <c r="K327" s="10">
        <v>0.887000024</v>
      </c>
      <c r="L327" s="10">
        <v>5.2999998999999999E-2</v>
      </c>
      <c r="M327" s="1" t="s">
        <v>3304</v>
      </c>
      <c r="N327" s="1" t="s">
        <v>5305</v>
      </c>
    </row>
    <row r="328" spans="1:14" x14ac:dyDescent="0.25">
      <c r="A328" s="1" t="s">
        <v>688</v>
      </c>
      <c r="B328" s="1">
        <v>8</v>
      </c>
      <c r="C328" s="1">
        <v>188</v>
      </c>
      <c r="D328" s="1" t="s">
        <v>3586</v>
      </c>
      <c r="E328" s="1" t="s">
        <v>3587</v>
      </c>
      <c r="F328" s="8">
        <v>3</v>
      </c>
      <c r="G328" s="9">
        <v>3</v>
      </c>
      <c r="H328" s="1" t="s">
        <v>3254</v>
      </c>
      <c r="I328" s="10">
        <v>-6.3900000999999998E-2</v>
      </c>
      <c r="J328" s="10">
        <v>6.7000002000000003E-2</v>
      </c>
      <c r="K328" s="10">
        <v>0.86799997100000004</v>
      </c>
      <c r="L328" s="10">
        <v>6.4999998000000003E-2</v>
      </c>
      <c r="M328" s="1" t="s">
        <v>3255</v>
      </c>
      <c r="N328" s="1" t="s">
        <v>3588</v>
      </c>
    </row>
    <row r="329" spans="1:14" x14ac:dyDescent="0.25">
      <c r="A329" s="1" t="s">
        <v>688</v>
      </c>
      <c r="B329" s="1">
        <v>5</v>
      </c>
      <c r="C329" s="1">
        <v>52</v>
      </c>
      <c r="D329" s="1" t="s">
        <v>3589</v>
      </c>
      <c r="E329" s="1" t="s">
        <v>3590</v>
      </c>
      <c r="F329" s="8">
        <v>2</v>
      </c>
      <c r="G329" s="9">
        <v>2</v>
      </c>
      <c r="H329" s="1" t="s">
        <v>3254</v>
      </c>
      <c r="I329" s="10">
        <v>0.17610000100000001</v>
      </c>
      <c r="J329" s="10">
        <v>7.1999996999999996E-2</v>
      </c>
      <c r="K329" s="10">
        <v>0.82200002699999997</v>
      </c>
      <c r="L329" s="10">
        <v>0.105999999</v>
      </c>
      <c r="M329" s="1" t="s">
        <v>3255</v>
      </c>
      <c r="N329" s="1" t="s">
        <v>3591</v>
      </c>
    </row>
    <row r="330" spans="1:14" x14ac:dyDescent="0.25">
      <c r="A330" s="1" t="s">
        <v>688</v>
      </c>
      <c r="B330" s="1">
        <v>13</v>
      </c>
      <c r="C330" s="1">
        <v>489</v>
      </c>
      <c r="D330" s="1" t="s">
        <v>3592</v>
      </c>
      <c r="E330" s="1" t="s">
        <v>3593</v>
      </c>
      <c r="F330" s="8">
        <v>0</v>
      </c>
      <c r="G330" s="9">
        <v>1</v>
      </c>
      <c r="H330" s="1" t="s">
        <v>3254</v>
      </c>
      <c r="I330" s="10">
        <v>0.36120000499999999</v>
      </c>
      <c r="J330" s="10">
        <v>0</v>
      </c>
      <c r="K330" s="10">
        <v>0.66699999600000004</v>
      </c>
      <c r="L330" s="10">
        <v>0.33300000400000002</v>
      </c>
      <c r="M330" s="1" t="s">
        <v>3255</v>
      </c>
      <c r="N330" s="1" t="s">
        <v>3594</v>
      </c>
    </row>
    <row r="331" spans="1:14" x14ac:dyDescent="0.25">
      <c r="A331" s="1" t="s">
        <v>688</v>
      </c>
      <c r="B331" s="1">
        <v>6</v>
      </c>
      <c r="C331" s="1">
        <v>118</v>
      </c>
      <c r="D331" s="1" t="s">
        <v>4501</v>
      </c>
      <c r="E331" s="1" t="s">
        <v>4502</v>
      </c>
      <c r="F331" s="8">
        <v>2</v>
      </c>
      <c r="G331" s="9">
        <v>2</v>
      </c>
      <c r="H331" s="1" t="s">
        <v>3254</v>
      </c>
      <c r="I331" s="10">
        <v>0.29600000399999998</v>
      </c>
      <c r="J331" s="10">
        <v>0</v>
      </c>
      <c r="K331" s="10">
        <v>0.94499999300000004</v>
      </c>
      <c r="L331" s="10">
        <v>5.5E-2</v>
      </c>
      <c r="M331" s="1" t="s">
        <v>3260</v>
      </c>
      <c r="N331" s="1" t="s">
        <v>4503</v>
      </c>
    </row>
    <row r="332" spans="1:14" x14ac:dyDescent="0.25">
      <c r="A332" s="1" t="s">
        <v>688</v>
      </c>
      <c r="B332" s="1">
        <v>2</v>
      </c>
      <c r="C332" s="1">
        <v>9</v>
      </c>
      <c r="D332" s="1" t="s">
        <v>717</v>
      </c>
      <c r="E332" s="1" t="s">
        <v>718</v>
      </c>
      <c r="F332" s="8">
        <v>1</v>
      </c>
      <c r="G332" s="9">
        <v>1</v>
      </c>
      <c r="H332" s="1" t="s">
        <v>3254</v>
      </c>
      <c r="I332" s="10">
        <v>0.27320000500000002</v>
      </c>
      <c r="J332" s="10">
        <v>0</v>
      </c>
      <c r="K332" s="10">
        <v>0.90499997099999996</v>
      </c>
      <c r="L332" s="10">
        <v>9.4999999000000002E-2</v>
      </c>
      <c r="M332" s="1" t="s">
        <v>3255</v>
      </c>
      <c r="N332" s="1" t="s">
        <v>4504</v>
      </c>
    </row>
    <row r="333" spans="1:14" x14ac:dyDescent="0.25">
      <c r="A333" s="1" t="s">
        <v>688</v>
      </c>
      <c r="B333" s="1">
        <v>11</v>
      </c>
      <c r="C333" s="1">
        <v>282</v>
      </c>
      <c r="D333" s="1" t="s">
        <v>3595</v>
      </c>
      <c r="E333" s="1" t="s">
        <v>3596</v>
      </c>
      <c r="F333" s="8">
        <v>5</v>
      </c>
      <c r="G333" s="9">
        <v>5</v>
      </c>
      <c r="H333" s="1" t="s">
        <v>3254</v>
      </c>
      <c r="I333" s="10">
        <v>0.64859998200000002</v>
      </c>
      <c r="J333" s="10">
        <v>1.7000001000000001E-2</v>
      </c>
      <c r="K333" s="10">
        <v>0.915000021</v>
      </c>
      <c r="L333" s="10">
        <v>6.7000002000000003E-2</v>
      </c>
      <c r="M333" s="1" t="s">
        <v>3260</v>
      </c>
      <c r="N333" s="1" t="s">
        <v>3597</v>
      </c>
    </row>
    <row r="334" spans="1:14" x14ac:dyDescent="0.25">
      <c r="A334" s="1" t="s">
        <v>688</v>
      </c>
      <c r="B334" s="1">
        <v>8</v>
      </c>
      <c r="C334" s="1">
        <v>156</v>
      </c>
      <c r="D334" s="1" t="s">
        <v>721</v>
      </c>
      <c r="E334" s="1" t="s">
        <v>722</v>
      </c>
      <c r="F334" s="8">
        <v>0</v>
      </c>
      <c r="G334" s="9">
        <v>1</v>
      </c>
      <c r="H334" s="1" t="s">
        <v>3254</v>
      </c>
      <c r="I334" s="10">
        <v>0</v>
      </c>
      <c r="J334" s="10">
        <v>0</v>
      </c>
      <c r="K334" s="10">
        <v>1</v>
      </c>
      <c r="L334" s="10">
        <v>0</v>
      </c>
      <c r="M334" s="1" t="s">
        <v>3255</v>
      </c>
      <c r="N334" s="1" t="s">
        <v>3598</v>
      </c>
    </row>
    <row r="335" spans="1:14" x14ac:dyDescent="0.25">
      <c r="A335" s="1" t="s">
        <v>688</v>
      </c>
      <c r="B335" s="1">
        <v>12</v>
      </c>
      <c r="C335" s="1">
        <v>372</v>
      </c>
      <c r="D335" s="1" t="s">
        <v>723</v>
      </c>
      <c r="E335" s="1" t="s">
        <v>724</v>
      </c>
      <c r="F335" s="8">
        <v>2</v>
      </c>
      <c r="G335" s="9">
        <v>2</v>
      </c>
      <c r="H335" s="1" t="s">
        <v>3254</v>
      </c>
      <c r="I335" s="10">
        <v>9.7199998999999995E-2</v>
      </c>
      <c r="J335" s="10">
        <v>5.7000000000000002E-2</v>
      </c>
      <c r="K335" s="10">
        <v>0.87699997399999996</v>
      </c>
      <c r="L335" s="10">
        <v>6.6000000000000003E-2</v>
      </c>
      <c r="M335" s="1" t="s">
        <v>3255</v>
      </c>
      <c r="N335" s="1" t="s">
        <v>5306</v>
      </c>
    </row>
    <row r="336" spans="1:14" x14ac:dyDescent="0.25">
      <c r="A336" s="1" t="s">
        <v>688</v>
      </c>
      <c r="B336" s="1">
        <v>10</v>
      </c>
      <c r="C336" s="1">
        <v>278</v>
      </c>
      <c r="D336" s="1" t="s">
        <v>3599</v>
      </c>
      <c r="E336" s="1" t="s">
        <v>3600</v>
      </c>
      <c r="F336" s="8">
        <v>4</v>
      </c>
      <c r="G336" s="9">
        <v>1</v>
      </c>
      <c r="H336" s="1" t="s">
        <v>3254</v>
      </c>
      <c r="I336" s="10">
        <v>0.31819999199999999</v>
      </c>
      <c r="J336" s="10">
        <v>3.0999999E-2</v>
      </c>
      <c r="K336" s="10">
        <v>0.911000013</v>
      </c>
      <c r="L336" s="10">
        <v>5.7999997999999997E-2</v>
      </c>
      <c r="M336" s="1" t="s">
        <v>3255</v>
      </c>
      <c r="N336" s="1" t="s">
        <v>3601</v>
      </c>
    </row>
    <row r="337" spans="1:14" x14ac:dyDescent="0.25">
      <c r="A337" s="1" t="s">
        <v>688</v>
      </c>
      <c r="B337" s="1">
        <v>13</v>
      </c>
      <c r="C337" s="1">
        <v>418</v>
      </c>
      <c r="D337" s="1" t="s">
        <v>727</v>
      </c>
      <c r="E337" s="1" t="s">
        <v>728</v>
      </c>
      <c r="F337" s="8">
        <v>1</v>
      </c>
      <c r="G337" s="9">
        <v>1</v>
      </c>
      <c r="H337" s="1" t="s">
        <v>3254</v>
      </c>
      <c r="I337" s="10">
        <v>0.40189999300000001</v>
      </c>
      <c r="J337" s="10">
        <v>6.6000000000000003E-2</v>
      </c>
      <c r="K337" s="10">
        <v>0.78500002599999996</v>
      </c>
      <c r="L337" s="10">
        <v>0.14800000199999999</v>
      </c>
      <c r="M337" s="1" t="s">
        <v>3260</v>
      </c>
      <c r="N337" s="1" t="s">
        <v>4505</v>
      </c>
    </row>
    <row r="338" spans="1:14" x14ac:dyDescent="0.25">
      <c r="A338" s="1" t="s">
        <v>688</v>
      </c>
      <c r="B338" s="1">
        <v>4</v>
      </c>
      <c r="C338" s="1">
        <v>38</v>
      </c>
      <c r="D338" s="1" t="s">
        <v>3602</v>
      </c>
      <c r="E338" s="1" t="s">
        <v>3603</v>
      </c>
      <c r="F338" s="8">
        <v>3</v>
      </c>
      <c r="G338" s="9">
        <v>3</v>
      </c>
      <c r="H338" s="1" t="s">
        <v>3254</v>
      </c>
      <c r="I338" s="10">
        <v>0</v>
      </c>
      <c r="J338" s="10">
        <v>0</v>
      </c>
      <c r="K338" s="10">
        <v>1</v>
      </c>
      <c r="L338" s="10">
        <v>0</v>
      </c>
      <c r="M338" s="1" t="s">
        <v>3255</v>
      </c>
      <c r="N338" s="1" t="s">
        <v>3604</v>
      </c>
    </row>
    <row r="339" spans="1:14" x14ac:dyDescent="0.25">
      <c r="A339" s="1" t="s">
        <v>688</v>
      </c>
      <c r="B339" s="1">
        <v>8</v>
      </c>
      <c r="C339" s="1">
        <v>187</v>
      </c>
      <c r="D339" s="1" t="s">
        <v>731</v>
      </c>
      <c r="E339" s="1" t="s">
        <v>732</v>
      </c>
      <c r="F339" s="8">
        <v>6</v>
      </c>
      <c r="G339" s="9">
        <v>6</v>
      </c>
      <c r="H339" s="1" t="s">
        <v>3254</v>
      </c>
      <c r="I339" s="10">
        <v>0.44969999799999999</v>
      </c>
      <c r="J339" s="10">
        <v>0</v>
      </c>
      <c r="K339" s="10">
        <v>0.939999998</v>
      </c>
      <c r="L339" s="10">
        <v>5.9999998999999998E-2</v>
      </c>
      <c r="M339" s="1" t="s">
        <v>3255</v>
      </c>
      <c r="N339" s="1" t="s">
        <v>3605</v>
      </c>
    </row>
    <row r="340" spans="1:14" x14ac:dyDescent="0.25">
      <c r="A340" s="1" t="s">
        <v>688</v>
      </c>
      <c r="B340" s="1">
        <v>13</v>
      </c>
      <c r="C340" s="1">
        <v>529</v>
      </c>
      <c r="D340" s="1" t="s">
        <v>733</v>
      </c>
      <c r="E340" s="1" t="s">
        <v>734</v>
      </c>
      <c r="F340" s="8">
        <v>0</v>
      </c>
      <c r="G340" s="9">
        <v>1</v>
      </c>
      <c r="H340" s="1" t="s">
        <v>3254</v>
      </c>
      <c r="I340" s="10">
        <v>0.36120000499999999</v>
      </c>
      <c r="J340" s="10">
        <v>0</v>
      </c>
      <c r="K340" s="10">
        <v>0.78299999200000003</v>
      </c>
      <c r="L340" s="10">
        <v>0.216999993</v>
      </c>
      <c r="M340" s="1" t="s">
        <v>3255</v>
      </c>
      <c r="N340" s="1" t="s">
        <v>3606</v>
      </c>
    </row>
    <row r="341" spans="1:14" x14ac:dyDescent="0.25">
      <c r="A341" s="1" t="s">
        <v>688</v>
      </c>
      <c r="B341" s="1">
        <v>6</v>
      </c>
      <c r="C341" s="1">
        <v>113</v>
      </c>
      <c r="D341" s="1" t="s">
        <v>735</v>
      </c>
      <c r="E341" s="1" t="s">
        <v>736</v>
      </c>
      <c r="F341" s="8">
        <v>1</v>
      </c>
      <c r="G341" s="9">
        <v>1</v>
      </c>
      <c r="H341" s="1" t="s">
        <v>3254</v>
      </c>
      <c r="I341" s="10">
        <v>0.36120000499999999</v>
      </c>
      <c r="J341" s="10">
        <v>0</v>
      </c>
      <c r="K341" s="10">
        <v>0.88400000300000003</v>
      </c>
      <c r="L341" s="10">
        <v>0.11599999699999999</v>
      </c>
      <c r="M341" s="1" t="s">
        <v>3255</v>
      </c>
      <c r="N341" s="1" t="s">
        <v>4506</v>
      </c>
    </row>
    <row r="342" spans="1:14" x14ac:dyDescent="0.25">
      <c r="A342" s="1" t="s">
        <v>688</v>
      </c>
      <c r="B342" s="1">
        <v>4</v>
      </c>
      <c r="C342" s="1">
        <v>43</v>
      </c>
      <c r="D342" s="1" t="s">
        <v>3607</v>
      </c>
      <c r="E342" s="1" t="s">
        <v>3608</v>
      </c>
      <c r="F342" s="8">
        <v>0</v>
      </c>
      <c r="G342" s="9">
        <v>1</v>
      </c>
      <c r="H342" s="1" t="s">
        <v>3254</v>
      </c>
      <c r="I342" s="10">
        <v>0.36120000499999999</v>
      </c>
      <c r="J342" s="10">
        <v>0</v>
      </c>
      <c r="K342" s="10">
        <v>0.78299999200000003</v>
      </c>
      <c r="L342" s="10">
        <v>0.216999993</v>
      </c>
      <c r="M342" s="1" t="s">
        <v>3255</v>
      </c>
      <c r="N342" s="1" t="s">
        <v>3609</v>
      </c>
    </row>
    <row r="343" spans="1:14" x14ac:dyDescent="0.25">
      <c r="A343" s="1" t="s">
        <v>688</v>
      </c>
      <c r="B343" s="1">
        <v>14</v>
      </c>
      <c r="C343" s="1">
        <v>547</v>
      </c>
      <c r="D343" s="1" t="s">
        <v>739</v>
      </c>
      <c r="E343" s="1" t="s">
        <v>740</v>
      </c>
      <c r="F343" s="8">
        <v>0</v>
      </c>
      <c r="G343" s="9">
        <v>1</v>
      </c>
      <c r="H343" s="1" t="s">
        <v>3254</v>
      </c>
      <c r="I343" s="10">
        <v>0.36120000499999999</v>
      </c>
      <c r="J343" s="10">
        <v>0</v>
      </c>
      <c r="K343" s="10">
        <v>0.78299999200000003</v>
      </c>
      <c r="L343" s="10">
        <v>0.216999993</v>
      </c>
      <c r="M343" s="1" t="s">
        <v>3255</v>
      </c>
      <c r="N343" s="1" t="s">
        <v>3610</v>
      </c>
    </row>
    <row r="344" spans="1:14" x14ac:dyDescent="0.25">
      <c r="A344" s="1" t="s">
        <v>688</v>
      </c>
      <c r="B344" s="1">
        <v>3</v>
      </c>
      <c r="C344" s="1">
        <v>29</v>
      </c>
      <c r="D344" s="1" t="s">
        <v>741</v>
      </c>
      <c r="E344" s="1" t="s">
        <v>742</v>
      </c>
      <c r="F344" s="8">
        <v>1</v>
      </c>
      <c r="G344" s="9">
        <v>1</v>
      </c>
      <c r="H344" s="1" t="s">
        <v>3254</v>
      </c>
      <c r="I344" s="10">
        <v>0</v>
      </c>
      <c r="J344" s="10">
        <v>0</v>
      </c>
      <c r="K344" s="10">
        <v>1</v>
      </c>
      <c r="L344" s="10">
        <v>0</v>
      </c>
      <c r="M344" s="1" t="s">
        <v>3255</v>
      </c>
      <c r="N344" s="1" t="s">
        <v>4507</v>
      </c>
    </row>
    <row r="345" spans="1:14" x14ac:dyDescent="0.25">
      <c r="A345" s="1" t="s">
        <v>688</v>
      </c>
      <c r="B345" s="1">
        <v>7</v>
      </c>
      <c r="C345" s="1">
        <v>149</v>
      </c>
      <c r="D345" s="1" t="s">
        <v>3611</v>
      </c>
      <c r="E345" s="1" t="s">
        <v>3612</v>
      </c>
      <c r="F345" s="8">
        <v>2</v>
      </c>
      <c r="G345" s="9">
        <v>2</v>
      </c>
      <c r="H345" s="1" t="s">
        <v>3254</v>
      </c>
      <c r="I345" s="10">
        <v>7.7200003000000003E-2</v>
      </c>
      <c r="J345" s="10">
        <v>2.8000001E-2</v>
      </c>
      <c r="K345" s="10">
        <v>0.94099998500000004</v>
      </c>
      <c r="L345" s="10">
        <v>3.0999999E-2</v>
      </c>
      <c r="M345" s="1" t="s">
        <v>3255</v>
      </c>
      <c r="N345" s="1" t="s">
        <v>3613</v>
      </c>
    </row>
    <row r="346" spans="1:14" x14ac:dyDescent="0.25">
      <c r="A346" s="1" t="s">
        <v>688</v>
      </c>
      <c r="B346" s="1">
        <v>13</v>
      </c>
      <c r="C346" s="1">
        <v>517</v>
      </c>
      <c r="D346" s="1" t="s">
        <v>745</v>
      </c>
      <c r="E346" s="1" t="s">
        <v>746</v>
      </c>
      <c r="F346" s="8">
        <v>0</v>
      </c>
      <c r="G346" s="9">
        <v>1</v>
      </c>
      <c r="H346" s="1" t="s">
        <v>3254</v>
      </c>
      <c r="I346" s="10">
        <v>0.36120000499999999</v>
      </c>
      <c r="J346" s="10">
        <v>0</v>
      </c>
      <c r="K346" s="10">
        <v>0.545000017</v>
      </c>
      <c r="L346" s="10">
        <v>0.45500001299999998</v>
      </c>
      <c r="M346" s="1" t="s">
        <v>3255</v>
      </c>
      <c r="N346" s="1" t="s">
        <v>3614</v>
      </c>
    </row>
    <row r="347" spans="1:14" x14ac:dyDescent="0.25">
      <c r="A347" s="1" t="s">
        <v>688</v>
      </c>
      <c r="B347" s="1">
        <v>9</v>
      </c>
      <c r="C347" s="1">
        <v>252</v>
      </c>
      <c r="D347" s="1" t="s">
        <v>3615</v>
      </c>
      <c r="E347" s="1" t="s">
        <v>3616</v>
      </c>
      <c r="F347" s="8">
        <v>6</v>
      </c>
      <c r="G347" s="9">
        <v>6</v>
      </c>
      <c r="H347" s="1" t="s">
        <v>3254</v>
      </c>
      <c r="I347" s="10">
        <v>0.128000006</v>
      </c>
      <c r="J347" s="10">
        <v>4.8999999000000002E-2</v>
      </c>
      <c r="K347" s="10">
        <v>0.89800000199999996</v>
      </c>
      <c r="L347" s="10">
        <v>5.2999998999999999E-2</v>
      </c>
      <c r="M347" s="1" t="s">
        <v>3255</v>
      </c>
      <c r="N347" s="1" t="s">
        <v>3617</v>
      </c>
    </row>
    <row r="348" spans="1:14" x14ac:dyDescent="0.25">
      <c r="A348" s="1" t="s">
        <v>749</v>
      </c>
      <c r="B348" s="1">
        <v>6</v>
      </c>
      <c r="C348" s="1">
        <v>94</v>
      </c>
      <c r="D348" s="1" t="s">
        <v>4508</v>
      </c>
      <c r="E348" s="1" t="s">
        <v>4509</v>
      </c>
      <c r="F348" s="8">
        <v>1</v>
      </c>
      <c r="G348" s="9">
        <v>1</v>
      </c>
      <c r="H348" s="1" t="s">
        <v>3254</v>
      </c>
      <c r="I348" s="10">
        <v>0</v>
      </c>
      <c r="J348" s="10">
        <v>0</v>
      </c>
      <c r="K348" s="10">
        <v>1</v>
      </c>
      <c r="L348" s="10">
        <v>0</v>
      </c>
      <c r="M348" s="1" t="s">
        <v>3255</v>
      </c>
      <c r="N348" s="1" t="s">
        <v>4510</v>
      </c>
    </row>
    <row r="349" spans="1:14" x14ac:dyDescent="0.25">
      <c r="A349" s="1" t="s">
        <v>749</v>
      </c>
      <c r="B349" s="1">
        <v>6</v>
      </c>
      <c r="C349" s="1">
        <v>93</v>
      </c>
      <c r="D349" s="1" t="s">
        <v>752</v>
      </c>
      <c r="E349" s="1" t="s">
        <v>753</v>
      </c>
      <c r="F349" s="8">
        <v>1</v>
      </c>
      <c r="G349" s="9">
        <v>1</v>
      </c>
      <c r="H349" s="1" t="s">
        <v>3950</v>
      </c>
      <c r="I349" s="10">
        <v>0</v>
      </c>
      <c r="J349" s="10">
        <v>0</v>
      </c>
      <c r="K349" s="10">
        <v>1</v>
      </c>
      <c r="L349" s="10">
        <v>0</v>
      </c>
      <c r="M349" s="1" t="s">
        <v>3304</v>
      </c>
      <c r="N349" s="1" t="s">
        <v>4511</v>
      </c>
    </row>
    <row r="350" spans="1:14" x14ac:dyDescent="0.25">
      <c r="A350" s="1" t="s">
        <v>754</v>
      </c>
      <c r="B350" s="1">
        <v>6</v>
      </c>
      <c r="C350" s="1">
        <v>119</v>
      </c>
      <c r="D350" s="1" t="s">
        <v>3618</v>
      </c>
      <c r="E350" s="1" t="s">
        <v>3619</v>
      </c>
      <c r="F350" s="8">
        <v>4</v>
      </c>
      <c r="G350" s="9">
        <v>4</v>
      </c>
      <c r="H350" s="1" t="s">
        <v>3254</v>
      </c>
      <c r="I350" s="10">
        <v>0.76029998099999996</v>
      </c>
      <c r="J350" s="10">
        <v>0</v>
      </c>
      <c r="K350" s="10">
        <v>0.926999986</v>
      </c>
      <c r="L350" s="10">
        <v>7.2999998999999996E-2</v>
      </c>
      <c r="M350" s="1" t="s">
        <v>3260</v>
      </c>
      <c r="N350" s="1" t="s">
        <v>3620</v>
      </c>
    </row>
    <row r="351" spans="1:14" x14ac:dyDescent="0.25">
      <c r="A351" s="1" t="s">
        <v>754</v>
      </c>
      <c r="B351" s="1">
        <v>5</v>
      </c>
      <c r="C351" s="1">
        <v>46</v>
      </c>
      <c r="D351" s="1" t="s">
        <v>757</v>
      </c>
      <c r="E351" s="1" t="s">
        <v>758</v>
      </c>
      <c r="F351" s="8">
        <v>2</v>
      </c>
      <c r="G351" s="9">
        <v>2</v>
      </c>
      <c r="H351" s="1" t="s">
        <v>3950</v>
      </c>
      <c r="I351" s="10">
        <v>0.177900001</v>
      </c>
      <c r="J351" s="10">
        <v>0</v>
      </c>
      <c r="K351" s="10">
        <v>0.952000022</v>
      </c>
      <c r="L351" s="10">
        <v>4.8000000000000001E-2</v>
      </c>
      <c r="M351" s="1" t="s">
        <v>3260</v>
      </c>
      <c r="N351" s="1" t="s">
        <v>5307</v>
      </c>
    </row>
    <row r="352" spans="1:14" x14ac:dyDescent="0.25">
      <c r="A352" s="1" t="s">
        <v>759</v>
      </c>
      <c r="B352" s="1">
        <v>6</v>
      </c>
      <c r="C352" s="1">
        <v>149</v>
      </c>
      <c r="D352" s="1" t="s">
        <v>3621</v>
      </c>
      <c r="E352" s="1" t="s">
        <v>3622</v>
      </c>
      <c r="F352" s="8">
        <v>5</v>
      </c>
      <c r="G352" s="9">
        <v>5</v>
      </c>
      <c r="H352" s="1" t="s">
        <v>3254</v>
      </c>
      <c r="I352" s="10">
        <v>-0.64289998999999998</v>
      </c>
      <c r="J352" s="10">
        <v>0.13099999700000001</v>
      </c>
      <c r="K352" s="10">
        <v>0.76899999399999996</v>
      </c>
      <c r="L352" s="10">
        <v>0.10000000100000001</v>
      </c>
      <c r="M352" s="1" t="s">
        <v>3304</v>
      </c>
      <c r="N352" s="1" t="s">
        <v>3623</v>
      </c>
    </row>
    <row r="353" spans="1:14" x14ac:dyDescent="0.25">
      <c r="A353" s="1" t="s">
        <v>759</v>
      </c>
      <c r="B353" s="1">
        <v>6</v>
      </c>
      <c r="C353" s="1">
        <v>146</v>
      </c>
      <c r="D353" s="1" t="s">
        <v>3624</v>
      </c>
      <c r="E353" s="1" t="s">
        <v>3625</v>
      </c>
      <c r="F353" s="8">
        <v>4</v>
      </c>
      <c r="G353" s="9">
        <v>4</v>
      </c>
      <c r="H353" s="1" t="s">
        <v>3254</v>
      </c>
      <c r="I353" s="10">
        <v>0.40189999300000001</v>
      </c>
      <c r="J353" s="10">
        <v>7.1999996999999996E-2</v>
      </c>
      <c r="K353" s="10">
        <v>0.81300002299999996</v>
      </c>
      <c r="L353" s="10">
        <v>0.115000002</v>
      </c>
      <c r="M353" s="1" t="s">
        <v>3304</v>
      </c>
      <c r="N353" s="1" t="s">
        <v>3626</v>
      </c>
    </row>
    <row r="354" spans="1:14" x14ac:dyDescent="0.25">
      <c r="A354" s="1" t="s">
        <v>764</v>
      </c>
      <c r="B354" s="1">
        <v>5</v>
      </c>
      <c r="C354" s="1">
        <v>63</v>
      </c>
      <c r="D354" s="1" t="s">
        <v>765</v>
      </c>
      <c r="E354" s="1" t="s">
        <v>766</v>
      </c>
      <c r="F354" s="8">
        <v>1</v>
      </c>
      <c r="G354" s="9">
        <v>1</v>
      </c>
      <c r="H354" s="1" t="s">
        <v>3254</v>
      </c>
      <c r="I354" s="10">
        <v>0.66519999500000004</v>
      </c>
      <c r="J354" s="10">
        <v>0</v>
      </c>
      <c r="K354" s="10">
        <v>0.907000005</v>
      </c>
      <c r="L354" s="10">
        <v>9.3000001999999998E-2</v>
      </c>
      <c r="M354" s="1" t="s">
        <v>3255</v>
      </c>
      <c r="N354" s="1" t="s">
        <v>4512</v>
      </c>
    </row>
    <row r="355" spans="1:14" x14ac:dyDescent="0.25">
      <c r="A355" s="1" t="s">
        <v>764</v>
      </c>
      <c r="B355" s="1">
        <v>6</v>
      </c>
      <c r="C355" s="1">
        <v>103</v>
      </c>
      <c r="D355" s="1" t="s">
        <v>3627</v>
      </c>
      <c r="E355" s="1" t="s">
        <v>3628</v>
      </c>
      <c r="F355" s="8">
        <v>5</v>
      </c>
      <c r="G355" s="9">
        <v>5</v>
      </c>
      <c r="H355" s="1" t="s">
        <v>3254</v>
      </c>
      <c r="I355" s="10">
        <v>0.56889998900000005</v>
      </c>
      <c r="J355" s="10">
        <v>7.1000002000000006E-2</v>
      </c>
      <c r="K355" s="10">
        <v>0.83099997000000003</v>
      </c>
      <c r="L355" s="10">
        <v>9.7999997000000005E-2</v>
      </c>
      <c r="M355" s="1" t="s">
        <v>3304</v>
      </c>
      <c r="N355" s="1" t="s">
        <v>3629</v>
      </c>
    </row>
    <row r="356" spans="1:14" x14ac:dyDescent="0.25">
      <c r="A356" s="1" t="s">
        <v>764</v>
      </c>
      <c r="B356" s="1">
        <v>7</v>
      </c>
      <c r="C356" s="1">
        <v>170</v>
      </c>
      <c r="D356" s="1" t="s">
        <v>5700</v>
      </c>
      <c r="E356" s="1" t="s">
        <v>5701</v>
      </c>
      <c r="F356" s="8">
        <v>3</v>
      </c>
      <c r="G356" s="9">
        <v>3</v>
      </c>
      <c r="H356" s="1" t="s">
        <v>3254</v>
      </c>
      <c r="I356" s="10">
        <v>-2.5800000999999999E-2</v>
      </c>
      <c r="J356" s="10">
        <v>4.8000000000000001E-2</v>
      </c>
      <c r="K356" s="10">
        <v>0.907000005</v>
      </c>
      <c r="L356" s="10">
        <v>4.5000001999999997E-2</v>
      </c>
      <c r="M356" s="1" t="s">
        <v>3260</v>
      </c>
      <c r="N356" s="1" t="s">
        <v>5702</v>
      </c>
    </row>
    <row r="357" spans="1:14" x14ac:dyDescent="0.25">
      <c r="A357" s="1" t="s">
        <v>764</v>
      </c>
      <c r="B357" s="1">
        <v>5</v>
      </c>
      <c r="C357" s="1">
        <v>53</v>
      </c>
      <c r="D357" s="1" t="s">
        <v>3630</v>
      </c>
      <c r="E357" s="1" t="s">
        <v>3631</v>
      </c>
      <c r="F357" s="8">
        <v>3</v>
      </c>
      <c r="G357" s="9">
        <v>3</v>
      </c>
      <c r="H357" s="1" t="s">
        <v>3254</v>
      </c>
      <c r="I357" s="10">
        <v>-0.499500006</v>
      </c>
      <c r="J357" s="10">
        <v>6.8000004000000003E-2</v>
      </c>
      <c r="K357" s="10">
        <v>0.89200002</v>
      </c>
      <c r="L357" s="10">
        <v>3.9999999000000001E-2</v>
      </c>
      <c r="M357" s="1" t="s">
        <v>3304</v>
      </c>
      <c r="N357" s="1" t="s">
        <v>3632</v>
      </c>
    </row>
    <row r="358" spans="1:14" x14ac:dyDescent="0.25">
      <c r="A358" s="1" t="s">
        <v>764</v>
      </c>
      <c r="B358" s="1">
        <v>5</v>
      </c>
      <c r="C358" s="1">
        <v>62</v>
      </c>
      <c r="D358" s="1" t="s">
        <v>4513</v>
      </c>
      <c r="E358" s="1" t="s">
        <v>4514</v>
      </c>
      <c r="F358" s="8">
        <v>1</v>
      </c>
      <c r="G358" s="9">
        <v>1</v>
      </c>
      <c r="H358" s="1" t="s">
        <v>3950</v>
      </c>
      <c r="I358" s="10">
        <v>-0.57749998599999997</v>
      </c>
      <c r="J358" s="10">
        <v>0.185000002</v>
      </c>
      <c r="K358" s="10">
        <v>0.66900002999999997</v>
      </c>
      <c r="L358" s="10">
        <v>0.14599999799999999</v>
      </c>
      <c r="M358" s="1" t="s">
        <v>3255</v>
      </c>
      <c r="N358" s="1" t="s">
        <v>4515</v>
      </c>
    </row>
    <row r="359" spans="1:14" x14ac:dyDescent="0.25">
      <c r="A359" s="1" t="s">
        <v>764</v>
      </c>
      <c r="B359" s="1">
        <v>6</v>
      </c>
      <c r="C359" s="1">
        <v>143</v>
      </c>
      <c r="D359" s="1" t="s">
        <v>3633</v>
      </c>
      <c r="E359" s="1" t="s">
        <v>3634</v>
      </c>
      <c r="F359" s="8">
        <v>3</v>
      </c>
      <c r="G359" s="9">
        <v>3</v>
      </c>
      <c r="H359" s="1" t="s">
        <v>3254</v>
      </c>
      <c r="I359" s="10">
        <v>5.1600001999999999E-2</v>
      </c>
      <c r="J359" s="10">
        <v>6.8999998000000007E-2</v>
      </c>
      <c r="K359" s="10">
        <v>0.82899999599999996</v>
      </c>
      <c r="L359" s="10">
        <v>0.10299999999999999</v>
      </c>
      <c r="M359" s="1" t="s">
        <v>3255</v>
      </c>
      <c r="N359" s="1" t="s">
        <v>3635</v>
      </c>
    </row>
    <row r="360" spans="1:14" x14ac:dyDescent="0.25">
      <c r="A360" s="1" t="s">
        <v>764</v>
      </c>
      <c r="B360" s="1">
        <v>6</v>
      </c>
      <c r="C360" s="1">
        <v>118</v>
      </c>
      <c r="D360" s="1" t="s">
        <v>6098</v>
      </c>
      <c r="E360" s="1" t="s">
        <v>6099</v>
      </c>
      <c r="F360" s="8">
        <v>5</v>
      </c>
      <c r="G360" s="9">
        <v>5</v>
      </c>
      <c r="H360" s="1" t="s">
        <v>3254</v>
      </c>
      <c r="I360" s="10">
        <v>0.73509997100000002</v>
      </c>
      <c r="J360" s="10">
        <v>3.9999999000000001E-2</v>
      </c>
      <c r="K360" s="10">
        <v>0.86100000099999996</v>
      </c>
      <c r="L360" s="10">
        <v>9.8999999000000005E-2</v>
      </c>
      <c r="M360" s="1" t="s">
        <v>3255</v>
      </c>
      <c r="N360" s="1" t="s">
        <v>6100</v>
      </c>
    </row>
    <row r="361" spans="1:14" x14ac:dyDescent="0.25">
      <c r="A361" s="1" t="s">
        <v>764</v>
      </c>
      <c r="B361" s="1">
        <v>5</v>
      </c>
      <c r="C361" s="1">
        <v>45</v>
      </c>
      <c r="D361" s="1" t="s">
        <v>5969</v>
      </c>
      <c r="E361" s="1" t="s">
        <v>5970</v>
      </c>
      <c r="F361" s="8">
        <v>4</v>
      </c>
      <c r="G361" s="9">
        <v>4</v>
      </c>
      <c r="H361" s="1" t="s">
        <v>3254</v>
      </c>
      <c r="I361" s="10">
        <v>-0.29600000399999998</v>
      </c>
      <c r="J361" s="10">
        <v>5.2999998999999999E-2</v>
      </c>
      <c r="K361" s="10">
        <v>0.902999997</v>
      </c>
      <c r="L361" s="10">
        <v>4.3999999999999997E-2</v>
      </c>
      <c r="M361" s="1" t="s">
        <v>3255</v>
      </c>
      <c r="N361" s="1" t="s">
        <v>5971</v>
      </c>
    </row>
    <row r="362" spans="1:14" x14ac:dyDescent="0.25">
      <c r="A362" s="1" t="s">
        <v>781</v>
      </c>
      <c r="B362" s="1">
        <v>5</v>
      </c>
      <c r="C362" s="1">
        <v>80</v>
      </c>
      <c r="D362" s="1" t="s">
        <v>782</v>
      </c>
      <c r="E362" s="1" t="s">
        <v>783</v>
      </c>
      <c r="F362" s="8">
        <v>2</v>
      </c>
      <c r="G362" s="9">
        <v>2</v>
      </c>
      <c r="H362" s="1" t="s">
        <v>3950</v>
      </c>
      <c r="I362" s="10">
        <v>-0.15309999899999999</v>
      </c>
      <c r="J362" s="10">
        <v>9.3000001999999998E-2</v>
      </c>
      <c r="K362" s="10">
        <v>0.84799999000000004</v>
      </c>
      <c r="L362" s="10">
        <v>5.8999999999999997E-2</v>
      </c>
      <c r="M362" s="1" t="s">
        <v>3255</v>
      </c>
      <c r="N362" s="1" t="s">
        <v>5308</v>
      </c>
    </row>
    <row r="363" spans="1:14" x14ac:dyDescent="0.25">
      <c r="A363" s="1" t="s">
        <v>781</v>
      </c>
      <c r="B363" s="1">
        <v>8</v>
      </c>
      <c r="C363" s="1">
        <v>231</v>
      </c>
      <c r="D363" s="1" t="s">
        <v>784</v>
      </c>
      <c r="E363" s="1" t="s">
        <v>785</v>
      </c>
      <c r="F363" s="8">
        <v>1</v>
      </c>
      <c r="G363" s="9">
        <v>1</v>
      </c>
      <c r="H363" s="1" t="s">
        <v>3254</v>
      </c>
      <c r="I363" s="10">
        <v>0</v>
      </c>
      <c r="J363" s="10">
        <v>0</v>
      </c>
      <c r="K363" s="10">
        <v>1</v>
      </c>
      <c r="L363" s="10">
        <v>0</v>
      </c>
      <c r="M363" s="1" t="s">
        <v>3304</v>
      </c>
      <c r="N363" s="1" t="s">
        <v>4516</v>
      </c>
    </row>
    <row r="364" spans="1:14" x14ac:dyDescent="0.25">
      <c r="A364" s="1" t="s">
        <v>781</v>
      </c>
      <c r="B364" s="1">
        <v>2</v>
      </c>
      <c r="C364" s="1">
        <v>10</v>
      </c>
      <c r="D364" s="1" t="s">
        <v>3636</v>
      </c>
      <c r="E364" s="1" t="s">
        <v>3637</v>
      </c>
      <c r="F364" s="8">
        <v>6</v>
      </c>
      <c r="G364" s="9">
        <v>1</v>
      </c>
      <c r="H364" s="1" t="s">
        <v>3254</v>
      </c>
      <c r="I364" s="10">
        <v>0.79019999500000004</v>
      </c>
      <c r="J364" s="10">
        <v>0</v>
      </c>
      <c r="K364" s="10">
        <v>0.898999989</v>
      </c>
      <c r="L364" s="10">
        <v>0.101000004</v>
      </c>
      <c r="M364" s="1" t="s">
        <v>3255</v>
      </c>
      <c r="N364" s="1" t="s">
        <v>3638</v>
      </c>
    </row>
    <row r="365" spans="1:14" x14ac:dyDescent="0.25">
      <c r="A365" s="1" t="s">
        <v>781</v>
      </c>
      <c r="B365" s="1">
        <v>8</v>
      </c>
      <c r="C365" s="1">
        <v>233</v>
      </c>
      <c r="D365" s="1" t="s">
        <v>788</v>
      </c>
      <c r="E365" s="1" t="s">
        <v>789</v>
      </c>
      <c r="F365" s="8">
        <v>1</v>
      </c>
      <c r="G365" s="9">
        <v>1</v>
      </c>
      <c r="H365" s="1" t="s">
        <v>3254</v>
      </c>
      <c r="I365" s="10">
        <v>0.42149999700000002</v>
      </c>
      <c r="J365" s="10">
        <v>8.7999999999999995E-2</v>
      </c>
      <c r="K365" s="10">
        <v>0.782000005</v>
      </c>
      <c r="L365" s="10">
        <v>0.12999999500000001</v>
      </c>
      <c r="M365" s="1" t="s">
        <v>3304</v>
      </c>
      <c r="N365" s="1" t="s">
        <v>4517</v>
      </c>
    </row>
    <row r="366" spans="1:14" x14ac:dyDescent="0.25">
      <c r="A366" s="1" t="s">
        <v>781</v>
      </c>
      <c r="B366" s="1">
        <v>5</v>
      </c>
      <c r="C366" s="1">
        <v>45</v>
      </c>
      <c r="D366" s="1" t="s">
        <v>4518</v>
      </c>
      <c r="E366" s="1" t="s">
        <v>4519</v>
      </c>
      <c r="F366" s="8">
        <v>1</v>
      </c>
      <c r="G366" s="9">
        <v>1</v>
      </c>
      <c r="H366" s="1" t="s">
        <v>3950</v>
      </c>
      <c r="I366" s="10">
        <v>-0.63690000800000002</v>
      </c>
      <c r="J366" s="10">
        <v>0.187999994</v>
      </c>
      <c r="K366" s="10">
        <v>0.754000008</v>
      </c>
      <c r="L366" s="10">
        <v>5.7999997999999997E-2</v>
      </c>
      <c r="M366" s="1" t="s">
        <v>3304</v>
      </c>
      <c r="N366" s="1" t="s">
        <v>4520</v>
      </c>
    </row>
    <row r="367" spans="1:14" x14ac:dyDescent="0.25">
      <c r="A367" s="1" t="s">
        <v>781</v>
      </c>
      <c r="B367" s="1">
        <v>8</v>
      </c>
      <c r="C367" s="1">
        <v>238</v>
      </c>
      <c r="D367" s="1" t="s">
        <v>792</v>
      </c>
      <c r="E367" s="1" t="s">
        <v>793</v>
      </c>
      <c r="F367" s="8">
        <v>2</v>
      </c>
      <c r="G367" s="9">
        <v>2</v>
      </c>
      <c r="H367" s="1" t="s">
        <v>3254</v>
      </c>
      <c r="I367" s="10">
        <v>0.27320000500000002</v>
      </c>
      <c r="J367" s="10">
        <v>0</v>
      </c>
      <c r="K367" s="10">
        <v>0.959999979</v>
      </c>
      <c r="L367" s="10">
        <v>3.9999999000000001E-2</v>
      </c>
      <c r="M367" s="1" t="s">
        <v>3304</v>
      </c>
      <c r="N367" s="1" t="s">
        <v>5309</v>
      </c>
    </row>
    <row r="368" spans="1:14" x14ac:dyDescent="0.25">
      <c r="A368" s="1" t="s">
        <v>781</v>
      </c>
      <c r="B368" s="1">
        <v>5</v>
      </c>
      <c r="C368" s="1">
        <v>89</v>
      </c>
      <c r="D368" s="1" t="s">
        <v>3639</v>
      </c>
      <c r="E368" s="1" t="s">
        <v>3640</v>
      </c>
      <c r="F368" s="8">
        <v>7</v>
      </c>
      <c r="G368" s="9">
        <v>7</v>
      </c>
      <c r="H368" s="1" t="s">
        <v>3254</v>
      </c>
      <c r="I368" s="10">
        <v>-0.38469999999999999</v>
      </c>
      <c r="J368" s="10">
        <v>7.0000000000000007E-2</v>
      </c>
      <c r="K368" s="10">
        <v>0.879000008</v>
      </c>
      <c r="L368" s="10">
        <v>5.0000001000000002E-2</v>
      </c>
      <c r="M368" s="1" t="s">
        <v>3260</v>
      </c>
      <c r="N368" s="1" t="s">
        <v>3641</v>
      </c>
    </row>
    <row r="369" spans="1:14" x14ac:dyDescent="0.25">
      <c r="A369" s="1" t="s">
        <v>781</v>
      </c>
      <c r="B369" s="1">
        <v>8</v>
      </c>
      <c r="C369" s="1">
        <v>228</v>
      </c>
      <c r="D369" s="1" t="s">
        <v>796</v>
      </c>
      <c r="E369" s="1" t="s">
        <v>796</v>
      </c>
      <c r="F369" s="8">
        <v>1</v>
      </c>
      <c r="G369" s="9">
        <v>1</v>
      </c>
      <c r="H369" s="1" t="s">
        <v>3254</v>
      </c>
      <c r="I369" s="10">
        <v>-0.47670000800000001</v>
      </c>
      <c r="J369" s="10">
        <v>0.27900001400000002</v>
      </c>
      <c r="K369" s="10">
        <v>0.72100001599999997</v>
      </c>
      <c r="L369" s="10">
        <v>0</v>
      </c>
      <c r="M369" s="1" t="s">
        <v>3255</v>
      </c>
      <c r="N369" s="1" t="s">
        <v>4521</v>
      </c>
    </row>
    <row r="370" spans="1:14" x14ac:dyDescent="0.25">
      <c r="A370" s="1" t="s">
        <v>781</v>
      </c>
      <c r="B370" s="1">
        <v>8</v>
      </c>
      <c r="C370" s="1">
        <v>247</v>
      </c>
      <c r="D370" s="1" t="s">
        <v>797</v>
      </c>
      <c r="E370" s="1" t="s">
        <v>798</v>
      </c>
      <c r="F370" s="8">
        <v>2</v>
      </c>
      <c r="G370" s="9">
        <v>2</v>
      </c>
      <c r="H370" s="1" t="s">
        <v>3254</v>
      </c>
      <c r="I370" s="10">
        <v>0.55739998800000001</v>
      </c>
      <c r="J370" s="10">
        <v>3.3000000000000002E-2</v>
      </c>
      <c r="K370" s="10">
        <v>0.88099998199999996</v>
      </c>
      <c r="L370" s="10">
        <v>8.6000003000000005E-2</v>
      </c>
      <c r="M370" s="1" t="s">
        <v>3255</v>
      </c>
      <c r="N370" s="1" t="s">
        <v>3642</v>
      </c>
    </row>
    <row r="371" spans="1:14" x14ac:dyDescent="0.25">
      <c r="A371" s="1" t="s">
        <v>781</v>
      </c>
      <c r="B371" s="1">
        <v>8</v>
      </c>
      <c r="C371" s="1">
        <v>229</v>
      </c>
      <c r="D371" s="1" t="s">
        <v>5972</v>
      </c>
      <c r="E371" s="1" t="s">
        <v>5973</v>
      </c>
      <c r="F371" s="8">
        <v>4</v>
      </c>
      <c r="G371" s="9">
        <v>4</v>
      </c>
      <c r="H371" s="1" t="s">
        <v>3254</v>
      </c>
      <c r="I371" s="10">
        <v>-0.34720000600000001</v>
      </c>
      <c r="J371" s="10">
        <v>6.8999998000000007E-2</v>
      </c>
      <c r="K371" s="10">
        <v>0.89399999399999996</v>
      </c>
      <c r="L371" s="10">
        <v>3.6999999999999998E-2</v>
      </c>
      <c r="M371" s="1" t="s">
        <v>3255</v>
      </c>
      <c r="N371" s="1" t="s">
        <v>5974</v>
      </c>
    </row>
    <row r="372" spans="1:14" x14ac:dyDescent="0.25">
      <c r="A372" s="1" t="s">
        <v>781</v>
      </c>
      <c r="B372" s="1">
        <v>8</v>
      </c>
      <c r="C372" s="1">
        <v>246</v>
      </c>
      <c r="D372" s="1" t="s">
        <v>801</v>
      </c>
      <c r="E372" s="1" t="s">
        <v>802</v>
      </c>
      <c r="F372" s="8">
        <v>4</v>
      </c>
      <c r="G372" s="9">
        <v>4</v>
      </c>
      <c r="H372" s="1" t="s">
        <v>3254</v>
      </c>
      <c r="I372" s="10">
        <v>0.43639999600000001</v>
      </c>
      <c r="J372" s="10">
        <v>8.9000001999999995E-2</v>
      </c>
      <c r="K372" s="10">
        <v>0.77499997600000003</v>
      </c>
      <c r="L372" s="10">
        <v>0.13600000700000001</v>
      </c>
      <c r="M372" s="1" t="s">
        <v>3255</v>
      </c>
      <c r="N372" s="1" t="s">
        <v>5975</v>
      </c>
    </row>
    <row r="373" spans="1:14" x14ac:dyDescent="0.25">
      <c r="A373" s="1" t="s">
        <v>781</v>
      </c>
      <c r="B373" s="1">
        <v>8</v>
      </c>
      <c r="C373" s="1">
        <v>213</v>
      </c>
      <c r="D373" s="1" t="s">
        <v>803</v>
      </c>
      <c r="E373" s="1" t="s">
        <v>804</v>
      </c>
      <c r="F373" s="8">
        <v>3</v>
      </c>
      <c r="G373" s="9">
        <v>3</v>
      </c>
      <c r="H373" s="1" t="s">
        <v>3254</v>
      </c>
      <c r="I373" s="10">
        <v>-0.67049998</v>
      </c>
      <c r="J373" s="10">
        <v>0.20800000399999999</v>
      </c>
      <c r="K373" s="10">
        <v>0.79199999600000004</v>
      </c>
      <c r="L373" s="10">
        <v>0</v>
      </c>
      <c r="M373" s="1" t="s">
        <v>3255</v>
      </c>
      <c r="N373" s="1" t="s">
        <v>3643</v>
      </c>
    </row>
    <row r="374" spans="1:14" x14ac:dyDescent="0.25">
      <c r="A374" s="1" t="s">
        <v>781</v>
      </c>
      <c r="B374" s="1">
        <v>4</v>
      </c>
      <c r="C374" s="1">
        <v>36</v>
      </c>
      <c r="D374" s="1" t="s">
        <v>3644</v>
      </c>
      <c r="E374" s="1" t="s">
        <v>3645</v>
      </c>
      <c r="F374" s="8">
        <v>4</v>
      </c>
      <c r="G374" s="9">
        <v>4</v>
      </c>
      <c r="H374" s="1" t="s">
        <v>3254</v>
      </c>
      <c r="I374" s="10">
        <v>0.61239999499999997</v>
      </c>
      <c r="J374" s="10">
        <v>3.9999999000000001E-2</v>
      </c>
      <c r="K374" s="10">
        <v>0.82400000100000004</v>
      </c>
      <c r="L374" s="10">
        <v>0.13600000700000001</v>
      </c>
      <c r="M374" s="1" t="s">
        <v>3304</v>
      </c>
      <c r="N374" s="1" t="s">
        <v>3646</v>
      </c>
    </row>
    <row r="375" spans="1:14" x14ac:dyDescent="0.25">
      <c r="A375" s="1" t="s">
        <v>781</v>
      </c>
      <c r="B375" s="1">
        <v>7</v>
      </c>
      <c r="C375" s="1">
        <v>204</v>
      </c>
      <c r="D375" s="1" t="s">
        <v>3647</v>
      </c>
      <c r="E375" s="1" t="s">
        <v>3648</v>
      </c>
      <c r="F375" s="8">
        <v>2</v>
      </c>
      <c r="G375" s="9">
        <v>2</v>
      </c>
      <c r="H375" s="1" t="s">
        <v>3254</v>
      </c>
      <c r="I375" s="10">
        <v>0.29600000399999998</v>
      </c>
      <c r="J375" s="10">
        <v>0.163000003</v>
      </c>
      <c r="K375" s="10">
        <v>0.61000001400000003</v>
      </c>
      <c r="L375" s="10">
        <v>0.22699999800000001</v>
      </c>
      <c r="M375" s="1" t="s">
        <v>3304</v>
      </c>
      <c r="N375" s="1" t="s">
        <v>3649</v>
      </c>
    </row>
    <row r="376" spans="1:14" x14ac:dyDescent="0.25">
      <c r="A376" s="1" t="s">
        <v>781</v>
      </c>
      <c r="B376" s="1">
        <v>5</v>
      </c>
      <c r="C376" s="1">
        <v>79</v>
      </c>
      <c r="D376" s="1" t="s">
        <v>809</v>
      </c>
      <c r="E376" s="1" t="s">
        <v>810</v>
      </c>
      <c r="F376" s="8">
        <v>1</v>
      </c>
      <c r="G376" s="9">
        <v>1</v>
      </c>
      <c r="H376" s="1" t="s">
        <v>3254</v>
      </c>
      <c r="I376" s="10">
        <v>0</v>
      </c>
      <c r="J376" s="10">
        <v>0</v>
      </c>
      <c r="K376" s="10">
        <v>1</v>
      </c>
      <c r="L376" s="10">
        <v>0</v>
      </c>
      <c r="M376" s="1" t="s">
        <v>3255</v>
      </c>
      <c r="N376" s="1" t="s">
        <v>4522</v>
      </c>
    </row>
    <row r="377" spans="1:14" x14ac:dyDescent="0.25">
      <c r="A377" s="1" t="s">
        <v>811</v>
      </c>
      <c r="B377" s="1">
        <v>5</v>
      </c>
      <c r="C377" s="1">
        <v>80</v>
      </c>
      <c r="D377" s="1" t="s">
        <v>812</v>
      </c>
      <c r="E377" s="1" t="s">
        <v>813</v>
      </c>
      <c r="F377" s="8">
        <v>2</v>
      </c>
      <c r="G377" s="9">
        <v>2</v>
      </c>
      <c r="H377" s="1" t="s">
        <v>3254</v>
      </c>
      <c r="I377" s="10">
        <v>0</v>
      </c>
      <c r="J377" s="10">
        <v>0</v>
      </c>
      <c r="K377" s="10">
        <v>1</v>
      </c>
      <c r="L377" s="10">
        <v>0</v>
      </c>
      <c r="M377" s="1" t="s">
        <v>3255</v>
      </c>
      <c r="N377" s="1" t="s">
        <v>5310</v>
      </c>
    </row>
    <row r="378" spans="1:14" x14ac:dyDescent="0.25">
      <c r="A378" s="1" t="s">
        <v>814</v>
      </c>
      <c r="B378" s="1">
        <v>5</v>
      </c>
      <c r="C378" s="1">
        <v>62</v>
      </c>
      <c r="D378" s="1" t="s">
        <v>3650</v>
      </c>
      <c r="E378" s="1" t="s">
        <v>3651</v>
      </c>
      <c r="F378" s="8">
        <v>5</v>
      </c>
      <c r="G378" s="9">
        <v>5</v>
      </c>
      <c r="H378" s="1" t="s">
        <v>3254</v>
      </c>
      <c r="I378" s="10">
        <v>0.92510002899999999</v>
      </c>
      <c r="J378" s="10">
        <v>0</v>
      </c>
      <c r="K378" s="10">
        <v>0.82099997999999996</v>
      </c>
      <c r="L378" s="10">
        <v>0.17900000499999999</v>
      </c>
      <c r="M378" s="1" t="s">
        <v>3260</v>
      </c>
      <c r="N378" s="1" t="s">
        <v>3652</v>
      </c>
    </row>
    <row r="379" spans="1:14" x14ac:dyDescent="0.25">
      <c r="A379" s="1" t="s">
        <v>814</v>
      </c>
      <c r="B379" s="1">
        <v>4</v>
      </c>
      <c r="C379" s="1">
        <v>51</v>
      </c>
      <c r="D379" s="1" t="s">
        <v>3653</v>
      </c>
      <c r="E379" s="1" t="s">
        <v>3654</v>
      </c>
      <c r="F379" s="8">
        <v>5</v>
      </c>
      <c r="G379" s="9">
        <v>5</v>
      </c>
      <c r="H379" s="1" t="s">
        <v>3254</v>
      </c>
      <c r="I379" s="10">
        <v>0.94599997999999996</v>
      </c>
      <c r="J379" s="10">
        <v>0</v>
      </c>
      <c r="K379" s="10">
        <v>0.795000017</v>
      </c>
      <c r="L379" s="10">
        <v>0.20499999799999999</v>
      </c>
      <c r="M379" s="1" t="s">
        <v>3260</v>
      </c>
      <c r="N379" s="1" t="s">
        <v>3655</v>
      </c>
    </row>
    <row r="380" spans="1:14" x14ac:dyDescent="0.25">
      <c r="A380" s="1" t="s">
        <v>814</v>
      </c>
      <c r="B380" s="1">
        <v>7</v>
      </c>
      <c r="C380" s="1">
        <v>157</v>
      </c>
      <c r="D380" s="1" t="s">
        <v>819</v>
      </c>
      <c r="E380" s="1" t="s">
        <v>820</v>
      </c>
      <c r="F380" s="8">
        <v>4</v>
      </c>
      <c r="G380" s="9">
        <v>4</v>
      </c>
      <c r="H380" s="1" t="s">
        <v>3254</v>
      </c>
      <c r="I380" s="10">
        <v>0.24840000300000001</v>
      </c>
      <c r="J380" s="10">
        <v>6.7000002000000003E-2</v>
      </c>
      <c r="K380" s="10">
        <v>0.85000002399999997</v>
      </c>
      <c r="L380" s="10">
        <v>8.2999997000000006E-2</v>
      </c>
      <c r="M380" s="1" t="s">
        <v>3260</v>
      </c>
      <c r="N380" s="1" t="s">
        <v>3656</v>
      </c>
    </row>
    <row r="381" spans="1:14" x14ac:dyDescent="0.25">
      <c r="A381" s="1" t="s">
        <v>814</v>
      </c>
      <c r="B381" s="1">
        <v>8</v>
      </c>
      <c r="C381" s="1">
        <v>219</v>
      </c>
      <c r="D381" s="1" t="s">
        <v>821</v>
      </c>
      <c r="E381" s="1" t="s">
        <v>822</v>
      </c>
      <c r="F381" s="8">
        <v>0</v>
      </c>
      <c r="G381" s="9">
        <v>1</v>
      </c>
      <c r="H381" s="1" t="s">
        <v>3254</v>
      </c>
      <c r="I381" s="10">
        <v>0</v>
      </c>
      <c r="J381" s="10">
        <v>0</v>
      </c>
      <c r="K381" s="10">
        <v>1</v>
      </c>
      <c r="L381" s="10">
        <v>0</v>
      </c>
      <c r="M381" s="1" t="s">
        <v>3255</v>
      </c>
      <c r="N381" s="1" t="s">
        <v>3657</v>
      </c>
    </row>
    <row r="382" spans="1:14" x14ac:dyDescent="0.25">
      <c r="A382" s="1" t="s">
        <v>814</v>
      </c>
      <c r="B382" s="1">
        <v>14</v>
      </c>
      <c r="C382" s="1">
        <v>494</v>
      </c>
      <c r="D382" s="1" t="s">
        <v>3658</v>
      </c>
      <c r="E382" s="1" t="s">
        <v>3659</v>
      </c>
      <c r="F382" s="8">
        <v>0</v>
      </c>
      <c r="G382" s="9">
        <v>1</v>
      </c>
      <c r="H382" s="1" t="s">
        <v>3254</v>
      </c>
      <c r="I382" s="10">
        <v>0.36120000499999999</v>
      </c>
      <c r="J382" s="10">
        <v>0</v>
      </c>
      <c r="K382" s="10">
        <v>0.85699999299999996</v>
      </c>
      <c r="L382" s="10">
        <v>0.14300000700000001</v>
      </c>
      <c r="M382" s="1" t="s">
        <v>3255</v>
      </c>
      <c r="N382" s="1" t="s">
        <v>3660</v>
      </c>
    </row>
    <row r="383" spans="1:14" x14ac:dyDescent="0.25">
      <c r="A383" s="1" t="s">
        <v>814</v>
      </c>
      <c r="B383" s="1">
        <v>5</v>
      </c>
      <c r="C383" s="1">
        <v>71</v>
      </c>
      <c r="D383" s="1" t="s">
        <v>825</v>
      </c>
      <c r="E383" s="1" t="s">
        <v>826</v>
      </c>
      <c r="F383" s="8">
        <v>1</v>
      </c>
      <c r="G383" s="9">
        <v>1</v>
      </c>
      <c r="H383" s="1" t="s">
        <v>3950</v>
      </c>
      <c r="I383" s="10">
        <v>0.42149999700000002</v>
      </c>
      <c r="J383" s="10">
        <v>0</v>
      </c>
      <c r="K383" s="10">
        <v>0.87199997900000004</v>
      </c>
      <c r="L383" s="10">
        <v>0.128000006</v>
      </c>
      <c r="M383" s="1" t="s">
        <v>3260</v>
      </c>
      <c r="N383" s="1" t="s">
        <v>4523</v>
      </c>
    </row>
    <row r="384" spans="1:14" x14ac:dyDescent="0.25">
      <c r="A384" s="1" t="s">
        <v>814</v>
      </c>
      <c r="B384" s="1">
        <v>6</v>
      </c>
      <c r="C384" s="1">
        <v>84</v>
      </c>
      <c r="D384" s="1" t="s">
        <v>6101</v>
      </c>
      <c r="E384" s="1" t="s">
        <v>6102</v>
      </c>
      <c r="F384" s="8">
        <v>5</v>
      </c>
      <c r="G384" s="9">
        <v>5</v>
      </c>
      <c r="H384" s="1" t="s">
        <v>3254</v>
      </c>
      <c r="I384" s="10">
        <v>-0.90649998200000004</v>
      </c>
      <c r="J384" s="10">
        <v>0.155000001</v>
      </c>
      <c r="K384" s="10">
        <v>0.790000021</v>
      </c>
      <c r="L384" s="10">
        <v>5.5E-2</v>
      </c>
      <c r="M384" s="1" t="s">
        <v>3304</v>
      </c>
      <c r="N384" s="1" t="s">
        <v>6103</v>
      </c>
    </row>
    <row r="385" spans="1:14" x14ac:dyDescent="0.25">
      <c r="A385" s="1" t="s">
        <v>814</v>
      </c>
      <c r="B385" s="1">
        <v>6</v>
      </c>
      <c r="C385" s="1">
        <v>85</v>
      </c>
      <c r="D385" s="1" t="s">
        <v>829</v>
      </c>
      <c r="E385" s="1" t="s">
        <v>830</v>
      </c>
      <c r="F385" s="8">
        <v>2</v>
      </c>
      <c r="G385" s="9">
        <v>2</v>
      </c>
      <c r="H385" s="1" t="s">
        <v>3254</v>
      </c>
      <c r="I385" s="10">
        <v>0.78439998600000005</v>
      </c>
      <c r="J385" s="10">
        <v>0</v>
      </c>
      <c r="K385" s="10">
        <v>0.77999997099999996</v>
      </c>
      <c r="L385" s="10">
        <v>0.219999999</v>
      </c>
      <c r="M385" s="1" t="s">
        <v>3255</v>
      </c>
      <c r="N385" s="1" t="s">
        <v>4524</v>
      </c>
    </row>
    <row r="386" spans="1:14" x14ac:dyDescent="0.25">
      <c r="A386" s="1" t="s">
        <v>814</v>
      </c>
      <c r="B386" s="1">
        <v>6</v>
      </c>
      <c r="C386" s="1">
        <v>81</v>
      </c>
      <c r="D386" s="1" t="s">
        <v>831</v>
      </c>
      <c r="E386" s="1" t="s">
        <v>832</v>
      </c>
      <c r="F386" s="8">
        <v>1</v>
      </c>
      <c r="G386" s="9">
        <v>1</v>
      </c>
      <c r="H386" s="1" t="s">
        <v>3950</v>
      </c>
      <c r="I386" s="10">
        <v>0</v>
      </c>
      <c r="J386" s="10">
        <v>0</v>
      </c>
      <c r="K386" s="10">
        <v>1</v>
      </c>
      <c r="L386" s="10">
        <v>0</v>
      </c>
      <c r="M386" s="1" t="s">
        <v>3260</v>
      </c>
      <c r="N386" s="1" t="s">
        <v>4525</v>
      </c>
    </row>
    <row r="387" spans="1:14" x14ac:dyDescent="0.25">
      <c r="A387" s="1" t="s">
        <v>814</v>
      </c>
      <c r="B387" s="1">
        <v>7</v>
      </c>
      <c r="C387" s="1">
        <v>114</v>
      </c>
      <c r="D387" s="1" t="s">
        <v>833</v>
      </c>
      <c r="E387" s="1" t="s">
        <v>834</v>
      </c>
      <c r="F387" s="8">
        <v>5</v>
      </c>
      <c r="G387" s="9">
        <v>5</v>
      </c>
      <c r="H387" s="1" t="s">
        <v>3254</v>
      </c>
      <c r="I387" s="10">
        <v>0.91360002799999995</v>
      </c>
      <c r="J387" s="10">
        <v>3.2000002E-2</v>
      </c>
      <c r="K387" s="10">
        <v>0.79699999099999996</v>
      </c>
      <c r="L387" s="10">
        <v>0.17100000400000001</v>
      </c>
      <c r="M387" s="1" t="s">
        <v>3255</v>
      </c>
      <c r="N387" s="1" t="s">
        <v>3661</v>
      </c>
    </row>
    <row r="388" spans="1:14" x14ac:dyDescent="0.25">
      <c r="A388" s="1" t="s">
        <v>814</v>
      </c>
      <c r="B388" s="1">
        <v>5</v>
      </c>
      <c r="C388" s="1">
        <v>73</v>
      </c>
      <c r="D388" s="1" t="s">
        <v>4526</v>
      </c>
      <c r="E388" s="1" t="s">
        <v>4527</v>
      </c>
      <c r="F388" s="8">
        <v>1</v>
      </c>
      <c r="G388" s="9">
        <v>1</v>
      </c>
      <c r="H388" s="1" t="s">
        <v>3950</v>
      </c>
      <c r="I388" s="10">
        <v>0</v>
      </c>
      <c r="J388" s="10">
        <v>0</v>
      </c>
      <c r="K388" s="10">
        <v>1</v>
      </c>
      <c r="L388" s="10">
        <v>0</v>
      </c>
      <c r="M388" s="1" t="s">
        <v>3304</v>
      </c>
      <c r="N388" s="1" t="s">
        <v>4528</v>
      </c>
    </row>
    <row r="389" spans="1:14" x14ac:dyDescent="0.25">
      <c r="A389" s="1" t="s">
        <v>814</v>
      </c>
      <c r="B389" s="1">
        <v>7</v>
      </c>
      <c r="C389" s="1">
        <v>112</v>
      </c>
      <c r="D389" s="1" t="s">
        <v>3662</v>
      </c>
      <c r="E389" s="1" t="s">
        <v>3663</v>
      </c>
      <c r="F389" s="8">
        <v>0</v>
      </c>
      <c r="G389" s="9">
        <v>1</v>
      </c>
      <c r="H389" s="1" t="s">
        <v>3254</v>
      </c>
      <c r="I389" s="10">
        <v>0.68739998300000005</v>
      </c>
      <c r="J389" s="10">
        <v>0</v>
      </c>
      <c r="K389" s="10">
        <v>0.83200001700000004</v>
      </c>
      <c r="L389" s="10">
        <v>0.16799999800000001</v>
      </c>
      <c r="M389" s="1" t="s">
        <v>3255</v>
      </c>
      <c r="N389" s="1" t="s">
        <v>3664</v>
      </c>
    </row>
    <row r="390" spans="1:14" x14ac:dyDescent="0.25">
      <c r="A390" s="1" t="s">
        <v>814</v>
      </c>
      <c r="B390" s="1">
        <v>5</v>
      </c>
      <c r="C390" s="1">
        <v>79</v>
      </c>
      <c r="D390" s="1" t="s">
        <v>5976</v>
      </c>
      <c r="E390" s="1" t="s">
        <v>5977</v>
      </c>
      <c r="F390" s="8">
        <v>4</v>
      </c>
      <c r="G390" s="9">
        <v>4</v>
      </c>
      <c r="H390" s="1" t="s">
        <v>3254</v>
      </c>
      <c r="I390" s="10">
        <v>0.91000002599999996</v>
      </c>
      <c r="J390" s="10">
        <v>5.5E-2</v>
      </c>
      <c r="K390" s="10">
        <v>0.76700002</v>
      </c>
      <c r="L390" s="10">
        <v>0.17800000299999999</v>
      </c>
      <c r="M390" s="1" t="s">
        <v>3255</v>
      </c>
      <c r="N390" s="1" t="s">
        <v>5978</v>
      </c>
    </row>
    <row r="391" spans="1:14" x14ac:dyDescent="0.25">
      <c r="A391" s="1" t="s">
        <v>814</v>
      </c>
      <c r="B391" s="1">
        <v>4</v>
      </c>
      <c r="C391" s="1">
        <v>52</v>
      </c>
      <c r="D391" s="1" t="s">
        <v>841</v>
      </c>
      <c r="E391" s="1" t="s">
        <v>842</v>
      </c>
      <c r="F391" s="8">
        <v>4</v>
      </c>
      <c r="G391" s="9">
        <v>4</v>
      </c>
      <c r="H391" s="1" t="s">
        <v>3254</v>
      </c>
      <c r="I391" s="10">
        <v>9.0000003999999995E-2</v>
      </c>
      <c r="J391" s="10">
        <v>4.1000001000000001E-2</v>
      </c>
      <c r="K391" s="10">
        <v>0.894999981</v>
      </c>
      <c r="L391" s="10">
        <v>6.4000003E-2</v>
      </c>
      <c r="M391" s="1" t="s">
        <v>3255</v>
      </c>
      <c r="N391" s="1" t="s">
        <v>5979</v>
      </c>
    </row>
    <row r="392" spans="1:14" x14ac:dyDescent="0.25">
      <c r="A392" s="1" t="s">
        <v>814</v>
      </c>
      <c r="B392" s="1">
        <v>8</v>
      </c>
      <c r="C392" s="1">
        <v>218</v>
      </c>
      <c r="D392" s="1" t="s">
        <v>843</v>
      </c>
      <c r="E392" s="1" t="s">
        <v>844</v>
      </c>
      <c r="F392" s="8">
        <v>2</v>
      </c>
      <c r="G392" s="9">
        <v>2</v>
      </c>
      <c r="H392" s="1" t="s">
        <v>3254</v>
      </c>
      <c r="I392" s="10">
        <v>0.47029998899999997</v>
      </c>
      <c r="J392" s="10">
        <v>0</v>
      </c>
      <c r="K392" s="10">
        <v>0.69599997999999996</v>
      </c>
      <c r="L392" s="10">
        <v>0.30399999</v>
      </c>
      <c r="M392" s="1" t="s">
        <v>3255</v>
      </c>
      <c r="N392" s="1" t="s">
        <v>3665</v>
      </c>
    </row>
    <row r="393" spans="1:14" x14ac:dyDescent="0.25">
      <c r="A393" s="1" t="s">
        <v>814</v>
      </c>
      <c r="B393" s="1">
        <v>10</v>
      </c>
      <c r="C393" s="1">
        <v>296</v>
      </c>
      <c r="D393" s="1" t="s">
        <v>3666</v>
      </c>
      <c r="E393" s="1" t="s">
        <v>3667</v>
      </c>
      <c r="F393" s="8">
        <v>0</v>
      </c>
      <c r="G393" s="9">
        <v>1</v>
      </c>
      <c r="H393" s="1" t="s">
        <v>3254</v>
      </c>
      <c r="I393" s="10">
        <v>-0.40189999300000001</v>
      </c>
      <c r="J393" s="10">
        <v>0.14300000700000001</v>
      </c>
      <c r="K393" s="10">
        <v>0.771000028</v>
      </c>
      <c r="L393" s="10">
        <v>8.6000003000000005E-2</v>
      </c>
      <c r="M393" s="1" t="s">
        <v>3255</v>
      </c>
      <c r="N393" s="1" t="s">
        <v>3668</v>
      </c>
    </row>
    <row r="394" spans="1:14" x14ac:dyDescent="0.25">
      <c r="A394" s="1" t="s">
        <v>847</v>
      </c>
      <c r="B394" s="1">
        <v>13</v>
      </c>
      <c r="C394" s="1">
        <v>502</v>
      </c>
      <c r="D394" s="1" t="s">
        <v>3669</v>
      </c>
      <c r="E394" s="1" t="s">
        <v>3670</v>
      </c>
      <c r="F394" s="8">
        <v>2</v>
      </c>
      <c r="G394" s="9">
        <v>2</v>
      </c>
      <c r="H394" s="1" t="s">
        <v>3254</v>
      </c>
      <c r="I394" s="10">
        <v>0.81260001699999995</v>
      </c>
      <c r="J394" s="10">
        <v>0</v>
      </c>
      <c r="K394" s="10">
        <v>0.72699999800000004</v>
      </c>
      <c r="L394" s="10">
        <v>0.27300000200000002</v>
      </c>
      <c r="M394" s="1" t="s">
        <v>3260</v>
      </c>
      <c r="N394" s="1" t="s">
        <v>3671</v>
      </c>
    </row>
    <row r="395" spans="1:14" x14ac:dyDescent="0.25">
      <c r="A395" s="1" t="s">
        <v>847</v>
      </c>
      <c r="B395" s="1">
        <v>6</v>
      </c>
      <c r="C395" s="1">
        <v>114</v>
      </c>
      <c r="D395" s="1" t="s">
        <v>3672</v>
      </c>
      <c r="E395" s="1" t="s">
        <v>3673</v>
      </c>
      <c r="F395" s="8">
        <v>6</v>
      </c>
      <c r="G395" s="9">
        <v>6</v>
      </c>
      <c r="H395" s="1" t="s">
        <v>3254</v>
      </c>
      <c r="I395" s="10">
        <v>0.98019999300000005</v>
      </c>
      <c r="J395" s="10">
        <v>0</v>
      </c>
      <c r="K395" s="10">
        <v>0.786000013</v>
      </c>
      <c r="L395" s="10">
        <v>0.21400000199999999</v>
      </c>
      <c r="M395" s="1" t="s">
        <v>3255</v>
      </c>
      <c r="N395" s="1" t="s">
        <v>3674</v>
      </c>
    </row>
    <row r="396" spans="1:14" x14ac:dyDescent="0.25">
      <c r="A396" s="1" t="s">
        <v>847</v>
      </c>
      <c r="B396" s="1">
        <v>11</v>
      </c>
      <c r="C396" s="1">
        <v>395</v>
      </c>
      <c r="D396" s="1" t="s">
        <v>852</v>
      </c>
      <c r="E396" s="1" t="s">
        <v>853</v>
      </c>
      <c r="F396" s="8">
        <v>2</v>
      </c>
      <c r="G396" s="9">
        <v>2</v>
      </c>
      <c r="H396" s="1" t="s">
        <v>3254</v>
      </c>
      <c r="I396" s="10">
        <v>0.226300001</v>
      </c>
      <c r="J396" s="10">
        <v>0</v>
      </c>
      <c r="K396" s="10">
        <v>0.924000025</v>
      </c>
      <c r="L396" s="10">
        <v>7.5999997999999999E-2</v>
      </c>
      <c r="M396" s="1" t="s">
        <v>3255</v>
      </c>
      <c r="N396" s="1" t="s">
        <v>5311</v>
      </c>
    </row>
    <row r="397" spans="1:14" x14ac:dyDescent="0.25">
      <c r="A397" s="1" t="s">
        <v>847</v>
      </c>
      <c r="B397" s="1">
        <v>11</v>
      </c>
      <c r="C397" s="1">
        <v>389</v>
      </c>
      <c r="D397" s="1" t="s">
        <v>5312</v>
      </c>
      <c r="E397" s="1" t="s">
        <v>5313</v>
      </c>
      <c r="F397" s="8">
        <v>2</v>
      </c>
      <c r="G397" s="9">
        <v>2</v>
      </c>
      <c r="H397" s="1" t="s">
        <v>3254</v>
      </c>
      <c r="I397" s="10">
        <v>0.90810000899999999</v>
      </c>
      <c r="J397" s="10">
        <v>3.2000002E-2</v>
      </c>
      <c r="K397" s="10">
        <v>0.73100000600000004</v>
      </c>
      <c r="L397" s="10">
        <v>0.23800000499999999</v>
      </c>
      <c r="M397" s="1" t="s">
        <v>3255</v>
      </c>
      <c r="N397" s="1" t="s">
        <v>5314</v>
      </c>
    </row>
    <row r="398" spans="1:14" x14ac:dyDescent="0.25">
      <c r="A398" s="1" t="s">
        <v>847</v>
      </c>
      <c r="B398" s="1">
        <v>6</v>
      </c>
      <c r="C398" s="1">
        <v>132</v>
      </c>
      <c r="D398" s="1" t="s">
        <v>856</v>
      </c>
      <c r="E398" s="1" t="s">
        <v>857</v>
      </c>
      <c r="F398" s="8">
        <v>2</v>
      </c>
      <c r="G398" s="9">
        <v>2</v>
      </c>
      <c r="H398" s="1" t="s">
        <v>3254</v>
      </c>
      <c r="I398" s="10">
        <v>0.20229999700000001</v>
      </c>
      <c r="J398" s="10">
        <v>0</v>
      </c>
      <c r="K398" s="10">
        <v>0.91699999600000004</v>
      </c>
      <c r="L398" s="10">
        <v>8.2999997000000006E-2</v>
      </c>
      <c r="M398" s="1" t="s">
        <v>3255</v>
      </c>
      <c r="N398" s="1" t="s">
        <v>4529</v>
      </c>
    </row>
    <row r="399" spans="1:14" x14ac:dyDescent="0.25">
      <c r="A399" s="1" t="s">
        <v>847</v>
      </c>
      <c r="B399" s="1">
        <v>13</v>
      </c>
      <c r="C399" s="1">
        <v>484</v>
      </c>
      <c r="D399" s="1" t="s">
        <v>858</v>
      </c>
      <c r="E399" s="1" t="s">
        <v>859</v>
      </c>
      <c r="F399" s="8">
        <v>1</v>
      </c>
      <c r="G399" s="9">
        <v>1</v>
      </c>
      <c r="H399" s="1" t="s">
        <v>3254</v>
      </c>
      <c r="I399" s="10">
        <v>0.57190001000000001</v>
      </c>
      <c r="J399" s="10">
        <v>0</v>
      </c>
      <c r="K399" s="10">
        <v>0.83600002500000004</v>
      </c>
      <c r="L399" s="10">
        <v>0.164000005</v>
      </c>
      <c r="M399" s="1" t="s">
        <v>3260</v>
      </c>
      <c r="N399" s="1" t="s">
        <v>4530</v>
      </c>
    </row>
    <row r="400" spans="1:14" x14ac:dyDescent="0.25">
      <c r="A400" s="1" t="s">
        <v>847</v>
      </c>
      <c r="B400" s="1">
        <v>5</v>
      </c>
      <c r="C400" s="1">
        <v>59</v>
      </c>
      <c r="D400" s="1" t="s">
        <v>860</v>
      </c>
      <c r="E400" s="1" t="s">
        <v>861</v>
      </c>
      <c r="F400" s="8">
        <v>1</v>
      </c>
      <c r="G400" s="9">
        <v>1</v>
      </c>
      <c r="H400" s="1" t="s">
        <v>3254</v>
      </c>
      <c r="I400" s="10">
        <v>0.83160000999999995</v>
      </c>
      <c r="J400" s="10">
        <v>0</v>
      </c>
      <c r="K400" s="10">
        <v>0.799000025</v>
      </c>
      <c r="L400" s="10">
        <v>0.20100000500000001</v>
      </c>
      <c r="M400" s="1" t="s">
        <v>3255</v>
      </c>
      <c r="N400" s="1" t="s">
        <v>4531</v>
      </c>
    </row>
    <row r="401" spans="1:14" x14ac:dyDescent="0.25">
      <c r="A401" s="1" t="s">
        <v>847</v>
      </c>
      <c r="B401" s="1">
        <v>13</v>
      </c>
      <c r="C401" s="1">
        <v>466</v>
      </c>
      <c r="D401" s="1" t="s">
        <v>3675</v>
      </c>
      <c r="E401" s="1" t="s">
        <v>3676</v>
      </c>
      <c r="F401" s="8">
        <v>6</v>
      </c>
      <c r="G401" s="9">
        <v>6</v>
      </c>
      <c r="H401" s="1" t="s">
        <v>3254</v>
      </c>
      <c r="I401" s="10">
        <v>0.74299997100000004</v>
      </c>
      <c r="J401" s="10">
        <v>7.6999999999999999E-2</v>
      </c>
      <c r="K401" s="10">
        <v>0.791000009</v>
      </c>
      <c r="L401" s="10">
        <v>0.13199999900000001</v>
      </c>
      <c r="M401" s="1" t="s">
        <v>3255</v>
      </c>
      <c r="N401" s="1" t="s">
        <v>3677</v>
      </c>
    </row>
    <row r="402" spans="1:14" x14ac:dyDescent="0.25">
      <c r="A402" s="1" t="s">
        <v>847</v>
      </c>
      <c r="B402" s="1">
        <v>5</v>
      </c>
      <c r="C402" s="1">
        <v>55</v>
      </c>
      <c r="D402" s="1" t="s">
        <v>3678</v>
      </c>
      <c r="E402" s="1" t="s">
        <v>3679</v>
      </c>
      <c r="F402" s="8">
        <v>7</v>
      </c>
      <c r="G402" s="9">
        <v>7</v>
      </c>
      <c r="H402" s="1" t="s">
        <v>3254</v>
      </c>
      <c r="I402" s="10">
        <v>0.94770002399999997</v>
      </c>
      <c r="J402" s="10">
        <v>0</v>
      </c>
      <c r="K402" s="10">
        <v>0.79400002999999997</v>
      </c>
      <c r="L402" s="10">
        <v>0.20599999999999999</v>
      </c>
      <c r="M402" s="1" t="s">
        <v>3255</v>
      </c>
      <c r="N402" s="1" t="s">
        <v>3680</v>
      </c>
    </row>
    <row r="403" spans="1:14" x14ac:dyDescent="0.25">
      <c r="A403" s="1" t="s">
        <v>847</v>
      </c>
      <c r="B403" s="1">
        <v>6</v>
      </c>
      <c r="C403" s="1">
        <v>127</v>
      </c>
      <c r="D403" s="1" t="s">
        <v>866</v>
      </c>
      <c r="E403" s="1" t="s">
        <v>867</v>
      </c>
      <c r="F403" s="8">
        <v>2</v>
      </c>
      <c r="G403" s="9">
        <v>2</v>
      </c>
      <c r="H403" s="1" t="s">
        <v>3254</v>
      </c>
      <c r="I403" s="10">
        <v>0.90810000899999999</v>
      </c>
      <c r="J403" s="10">
        <v>0</v>
      </c>
      <c r="K403" s="10">
        <v>0.77999997099999996</v>
      </c>
      <c r="L403" s="10">
        <v>0.219999999</v>
      </c>
      <c r="M403" s="1" t="s">
        <v>3260</v>
      </c>
      <c r="N403" s="1" t="s">
        <v>5315</v>
      </c>
    </row>
    <row r="404" spans="1:14" x14ac:dyDescent="0.25">
      <c r="A404" s="1" t="s">
        <v>847</v>
      </c>
      <c r="B404" s="1">
        <v>6</v>
      </c>
      <c r="C404" s="1">
        <v>115</v>
      </c>
      <c r="D404" s="1" t="s">
        <v>868</v>
      </c>
      <c r="E404" s="1" t="s">
        <v>869</v>
      </c>
      <c r="F404" s="8">
        <v>3</v>
      </c>
      <c r="G404" s="9">
        <v>3</v>
      </c>
      <c r="H404" s="1" t="s">
        <v>3254</v>
      </c>
      <c r="I404" s="10">
        <v>0.34000000400000002</v>
      </c>
      <c r="J404" s="10">
        <v>0</v>
      </c>
      <c r="K404" s="10">
        <v>0.948000014</v>
      </c>
      <c r="L404" s="10">
        <v>5.2000000999999997E-2</v>
      </c>
      <c r="M404" s="1" t="s">
        <v>3255</v>
      </c>
      <c r="N404" s="1" t="s">
        <v>3681</v>
      </c>
    </row>
    <row r="405" spans="1:14" x14ac:dyDescent="0.25">
      <c r="A405" s="1" t="s">
        <v>847</v>
      </c>
      <c r="B405" s="1">
        <v>13</v>
      </c>
      <c r="C405" s="1">
        <v>498</v>
      </c>
      <c r="D405" s="1" t="s">
        <v>3682</v>
      </c>
      <c r="E405" s="1" t="s">
        <v>3683</v>
      </c>
      <c r="F405" s="8">
        <v>5</v>
      </c>
      <c r="G405" s="9">
        <v>5</v>
      </c>
      <c r="H405" s="1" t="s">
        <v>3254</v>
      </c>
      <c r="I405" s="10">
        <v>0.81260001699999995</v>
      </c>
      <c r="J405" s="10">
        <v>5.8999999999999997E-2</v>
      </c>
      <c r="K405" s="10">
        <v>0.69599997999999996</v>
      </c>
      <c r="L405" s="10">
        <v>0.24500000499999999</v>
      </c>
      <c r="M405" s="1" t="s">
        <v>3255</v>
      </c>
      <c r="N405" s="1" t="s">
        <v>3684</v>
      </c>
    </row>
    <row r="406" spans="1:14" x14ac:dyDescent="0.25">
      <c r="A406" s="1" t="s">
        <v>847</v>
      </c>
      <c r="B406" s="1">
        <v>13</v>
      </c>
      <c r="C406" s="1">
        <v>485</v>
      </c>
      <c r="D406" s="1" t="s">
        <v>872</v>
      </c>
      <c r="E406" s="1" t="s">
        <v>873</v>
      </c>
      <c r="F406" s="8">
        <v>3</v>
      </c>
      <c r="G406" s="9">
        <v>3</v>
      </c>
      <c r="H406" s="1" t="s">
        <v>3254</v>
      </c>
      <c r="I406" s="10">
        <v>0.89340001300000005</v>
      </c>
      <c r="J406" s="10">
        <v>0</v>
      </c>
      <c r="K406" s="10">
        <v>0.67900002000000004</v>
      </c>
      <c r="L406" s="10">
        <v>0.32100001</v>
      </c>
      <c r="M406" s="1" t="s">
        <v>3260</v>
      </c>
      <c r="N406" s="1" t="s">
        <v>4532</v>
      </c>
    </row>
    <row r="407" spans="1:14" x14ac:dyDescent="0.25">
      <c r="A407" s="1" t="s">
        <v>847</v>
      </c>
      <c r="B407" s="1">
        <v>13</v>
      </c>
      <c r="C407" s="1">
        <v>486</v>
      </c>
      <c r="D407" s="1" t="s">
        <v>874</v>
      </c>
      <c r="E407" s="1" t="s">
        <v>875</v>
      </c>
      <c r="F407" s="8">
        <v>1</v>
      </c>
      <c r="G407" s="9">
        <v>1</v>
      </c>
      <c r="H407" s="1" t="s">
        <v>3254</v>
      </c>
      <c r="I407" s="10">
        <v>0.79019999500000004</v>
      </c>
      <c r="J407" s="10">
        <v>0</v>
      </c>
      <c r="K407" s="10">
        <v>0.72699999800000004</v>
      </c>
      <c r="L407" s="10">
        <v>0.27300000200000002</v>
      </c>
      <c r="M407" s="1" t="s">
        <v>3260</v>
      </c>
      <c r="N407" s="1" t="s">
        <v>4533</v>
      </c>
    </row>
    <row r="408" spans="1:14" x14ac:dyDescent="0.25">
      <c r="A408" s="1" t="s">
        <v>847</v>
      </c>
      <c r="B408" s="1">
        <v>13</v>
      </c>
      <c r="C408" s="1">
        <v>514</v>
      </c>
      <c r="D408" s="1" t="s">
        <v>3685</v>
      </c>
      <c r="E408" s="1" t="s">
        <v>3686</v>
      </c>
      <c r="F408" s="8">
        <v>0</v>
      </c>
      <c r="G408" s="9">
        <v>1</v>
      </c>
      <c r="H408" s="1" t="s">
        <v>3254</v>
      </c>
      <c r="I408" s="10">
        <v>0.36120000499999999</v>
      </c>
      <c r="J408" s="10">
        <v>0</v>
      </c>
      <c r="K408" s="10">
        <v>0.86500001000000004</v>
      </c>
      <c r="L408" s="10">
        <v>0.13500000500000001</v>
      </c>
      <c r="M408" s="1" t="s">
        <v>3255</v>
      </c>
      <c r="N408" s="1" t="s">
        <v>3665</v>
      </c>
    </row>
    <row r="409" spans="1:14" x14ac:dyDescent="0.25">
      <c r="A409" s="1" t="s">
        <v>847</v>
      </c>
      <c r="B409" s="1">
        <v>3</v>
      </c>
      <c r="C409" s="1">
        <v>18</v>
      </c>
      <c r="D409" s="1" t="s">
        <v>5980</v>
      </c>
      <c r="E409" s="1" t="s">
        <v>5981</v>
      </c>
      <c r="F409" s="8">
        <v>4</v>
      </c>
      <c r="G409" s="9">
        <v>4</v>
      </c>
      <c r="H409" s="1" t="s">
        <v>3254</v>
      </c>
      <c r="I409" s="10">
        <v>0.72089999900000001</v>
      </c>
      <c r="J409" s="10">
        <v>7.9000003999999999E-2</v>
      </c>
      <c r="K409" s="10">
        <v>0.73199999299999996</v>
      </c>
      <c r="L409" s="10">
        <v>0.188999996</v>
      </c>
      <c r="M409" s="1" t="s">
        <v>3255</v>
      </c>
      <c r="N409" s="1" t="s">
        <v>5982</v>
      </c>
    </row>
    <row r="410" spans="1:14" x14ac:dyDescent="0.25">
      <c r="A410" s="1" t="s">
        <v>847</v>
      </c>
      <c r="B410" s="1">
        <v>5</v>
      </c>
      <c r="C410" s="1">
        <v>99</v>
      </c>
      <c r="D410" s="1" t="s">
        <v>880</v>
      </c>
      <c r="E410" s="1" t="s">
        <v>881</v>
      </c>
      <c r="F410" s="8">
        <v>3</v>
      </c>
      <c r="G410" s="9">
        <v>3</v>
      </c>
      <c r="H410" s="1" t="s">
        <v>3254</v>
      </c>
      <c r="I410" s="10">
        <v>0.65969997599999997</v>
      </c>
      <c r="J410" s="10">
        <v>0</v>
      </c>
      <c r="K410" s="10">
        <v>0.88099998199999996</v>
      </c>
      <c r="L410" s="10">
        <v>0.11900000299999999</v>
      </c>
      <c r="M410" s="1" t="s">
        <v>3260</v>
      </c>
      <c r="N410" s="1" t="s">
        <v>3687</v>
      </c>
    </row>
    <row r="411" spans="1:14" x14ac:dyDescent="0.25">
      <c r="A411" s="1" t="s">
        <v>882</v>
      </c>
      <c r="B411" s="1">
        <v>6</v>
      </c>
      <c r="C411" s="1">
        <v>126</v>
      </c>
      <c r="D411" s="1" t="s">
        <v>883</v>
      </c>
      <c r="E411" s="1" t="s">
        <v>884</v>
      </c>
      <c r="F411" s="8">
        <v>1</v>
      </c>
      <c r="G411" s="9">
        <v>1</v>
      </c>
      <c r="H411" s="1" t="s">
        <v>3254</v>
      </c>
      <c r="I411" s="10">
        <v>-0.64859998200000002</v>
      </c>
      <c r="J411" s="10">
        <v>0.14599999799999999</v>
      </c>
      <c r="K411" s="10">
        <v>0.853999972</v>
      </c>
      <c r="L411" s="10">
        <v>0</v>
      </c>
      <c r="M411" s="1" t="s">
        <v>3255</v>
      </c>
      <c r="N411" s="1" t="s">
        <v>4534</v>
      </c>
    </row>
    <row r="412" spans="1:14" x14ac:dyDescent="0.25">
      <c r="A412" s="1" t="s">
        <v>882</v>
      </c>
      <c r="B412" s="1">
        <v>3</v>
      </c>
      <c r="C412" s="1">
        <v>27</v>
      </c>
      <c r="D412" s="1" t="s">
        <v>885</v>
      </c>
      <c r="E412" s="1" t="s">
        <v>886</v>
      </c>
      <c r="F412" s="8">
        <v>4</v>
      </c>
      <c r="G412" s="9">
        <v>4</v>
      </c>
      <c r="H412" s="1" t="s">
        <v>3254</v>
      </c>
      <c r="I412" s="10">
        <v>-0.27480000300000001</v>
      </c>
      <c r="J412" s="10">
        <v>0.123999998</v>
      </c>
      <c r="K412" s="10">
        <v>0.81599998500000004</v>
      </c>
      <c r="L412" s="10">
        <v>5.9999998999999998E-2</v>
      </c>
      <c r="M412" s="1" t="s">
        <v>3255</v>
      </c>
      <c r="N412" s="1" t="s">
        <v>3688</v>
      </c>
    </row>
    <row r="413" spans="1:14" x14ac:dyDescent="0.25">
      <c r="A413" s="1" t="s">
        <v>882</v>
      </c>
      <c r="B413" s="1">
        <v>7</v>
      </c>
      <c r="C413" s="1">
        <v>140</v>
      </c>
      <c r="D413" s="1" t="s">
        <v>887</v>
      </c>
      <c r="E413" s="1" t="s">
        <v>888</v>
      </c>
      <c r="F413" s="8">
        <v>2</v>
      </c>
      <c r="G413" s="9">
        <v>2</v>
      </c>
      <c r="H413" s="1" t="s">
        <v>3254</v>
      </c>
      <c r="I413" s="10">
        <v>0.42149999700000002</v>
      </c>
      <c r="J413" s="10">
        <v>0</v>
      </c>
      <c r="K413" s="10">
        <v>0.93800002299999996</v>
      </c>
      <c r="L413" s="10">
        <v>6.1999999E-2</v>
      </c>
      <c r="M413" s="1" t="s">
        <v>3255</v>
      </c>
      <c r="N413" s="1" t="s">
        <v>5316</v>
      </c>
    </row>
    <row r="414" spans="1:14" x14ac:dyDescent="0.25">
      <c r="A414" s="1" t="s">
        <v>882</v>
      </c>
      <c r="B414" s="1">
        <v>8</v>
      </c>
      <c r="C414" s="1">
        <v>174</v>
      </c>
      <c r="D414" s="1" t="s">
        <v>3689</v>
      </c>
      <c r="E414" s="1" t="s">
        <v>3690</v>
      </c>
      <c r="F414" s="8">
        <v>1</v>
      </c>
      <c r="G414" s="9">
        <v>1</v>
      </c>
      <c r="H414" s="1" t="s">
        <v>3254</v>
      </c>
      <c r="I414" s="10">
        <v>0.27320000500000002</v>
      </c>
      <c r="J414" s="10">
        <v>0</v>
      </c>
      <c r="K414" s="10">
        <v>0.87000000499999997</v>
      </c>
      <c r="L414" s="10">
        <v>0.12999999500000001</v>
      </c>
      <c r="M414" s="1" t="s">
        <v>3255</v>
      </c>
      <c r="N414" s="1" t="s">
        <v>3691</v>
      </c>
    </row>
    <row r="415" spans="1:14" x14ac:dyDescent="0.25">
      <c r="A415" s="1" t="s">
        <v>882</v>
      </c>
      <c r="B415" s="1">
        <v>3</v>
      </c>
      <c r="C415" s="1">
        <v>33</v>
      </c>
      <c r="D415" s="1" t="s">
        <v>3692</v>
      </c>
      <c r="E415" s="1" t="s">
        <v>3693</v>
      </c>
      <c r="F415" s="8">
        <v>5</v>
      </c>
      <c r="G415" s="9">
        <v>5</v>
      </c>
      <c r="H415" s="1" t="s">
        <v>3254</v>
      </c>
      <c r="I415" s="10">
        <v>-0.61239999499999997</v>
      </c>
      <c r="J415" s="10">
        <v>0.112000003</v>
      </c>
      <c r="K415" s="10">
        <v>0.83099997000000003</v>
      </c>
      <c r="L415" s="10">
        <v>5.7000000000000002E-2</v>
      </c>
      <c r="M415" s="1" t="s">
        <v>3255</v>
      </c>
      <c r="N415" s="1" t="s">
        <v>3694</v>
      </c>
    </row>
    <row r="416" spans="1:14" x14ac:dyDescent="0.25">
      <c r="A416" s="1" t="s">
        <v>882</v>
      </c>
      <c r="B416" s="1">
        <v>6</v>
      </c>
      <c r="C416" s="1">
        <v>127</v>
      </c>
      <c r="D416" s="1" t="s">
        <v>893</v>
      </c>
      <c r="E416" s="1" t="s">
        <v>894</v>
      </c>
      <c r="F416" s="8">
        <v>1</v>
      </c>
      <c r="G416" s="9">
        <v>1</v>
      </c>
      <c r="H416" s="1" t="s">
        <v>3950</v>
      </c>
      <c r="I416" s="10">
        <v>-0.11890000100000001</v>
      </c>
      <c r="J416" s="10">
        <v>0.17000000200000001</v>
      </c>
      <c r="K416" s="10">
        <v>0.69599997999999996</v>
      </c>
      <c r="L416" s="10">
        <v>0.13400000300000001</v>
      </c>
      <c r="M416" s="1" t="s">
        <v>3255</v>
      </c>
      <c r="N416" s="1" t="s">
        <v>4535</v>
      </c>
    </row>
    <row r="417" spans="1:14" x14ac:dyDescent="0.25">
      <c r="A417" s="1" t="s">
        <v>882</v>
      </c>
      <c r="B417" s="1">
        <v>5</v>
      </c>
      <c r="C417" s="1">
        <v>49</v>
      </c>
      <c r="D417" s="1" t="s">
        <v>895</v>
      </c>
      <c r="E417" s="1" t="s">
        <v>896</v>
      </c>
      <c r="F417" s="8">
        <v>3</v>
      </c>
      <c r="G417" s="9">
        <v>3</v>
      </c>
      <c r="H417" s="1" t="s">
        <v>3254</v>
      </c>
      <c r="I417" s="10">
        <v>-0.102700002</v>
      </c>
      <c r="J417" s="10">
        <v>2.6000000999999998E-2</v>
      </c>
      <c r="K417" s="10">
        <v>0.97399997699999996</v>
      </c>
      <c r="L417" s="10">
        <v>0</v>
      </c>
      <c r="M417" s="1" t="s">
        <v>3255</v>
      </c>
      <c r="N417" s="1" t="s">
        <v>5703</v>
      </c>
    </row>
    <row r="418" spans="1:14" x14ac:dyDescent="0.25">
      <c r="A418" s="1" t="s">
        <v>882</v>
      </c>
      <c r="B418" s="1">
        <v>3</v>
      </c>
      <c r="C418" s="1">
        <v>34</v>
      </c>
      <c r="D418" s="1" t="s">
        <v>897</v>
      </c>
      <c r="E418" s="1" t="s">
        <v>898</v>
      </c>
      <c r="F418" s="8">
        <v>3</v>
      </c>
      <c r="G418" s="9">
        <v>3</v>
      </c>
      <c r="H418" s="1" t="s">
        <v>3254</v>
      </c>
      <c r="I418" s="10">
        <v>-0.55739998800000001</v>
      </c>
      <c r="J418" s="10">
        <v>9.4999999000000002E-2</v>
      </c>
      <c r="K418" s="10">
        <v>0.87199997900000004</v>
      </c>
      <c r="L418" s="10">
        <v>3.3000000000000002E-2</v>
      </c>
      <c r="M418" s="1" t="s">
        <v>3255</v>
      </c>
      <c r="N418" s="1" t="s">
        <v>3695</v>
      </c>
    </row>
    <row r="419" spans="1:14" x14ac:dyDescent="0.25">
      <c r="A419" s="1" t="s">
        <v>882</v>
      </c>
      <c r="B419" s="1">
        <v>8</v>
      </c>
      <c r="C419" s="1">
        <v>171</v>
      </c>
      <c r="D419" s="1" t="s">
        <v>3696</v>
      </c>
      <c r="E419" s="1" t="s">
        <v>3697</v>
      </c>
      <c r="F419" s="8">
        <v>2</v>
      </c>
      <c r="G419" s="9">
        <v>2</v>
      </c>
      <c r="H419" s="1" t="s">
        <v>3254</v>
      </c>
      <c r="I419" s="10">
        <v>0.49390000099999998</v>
      </c>
      <c r="J419" s="10">
        <v>0</v>
      </c>
      <c r="K419" s="10">
        <v>0.89999997600000003</v>
      </c>
      <c r="L419" s="10">
        <v>0.10000000100000001</v>
      </c>
      <c r="M419" s="1" t="s">
        <v>3255</v>
      </c>
      <c r="N419" s="1" t="s">
        <v>3698</v>
      </c>
    </row>
    <row r="420" spans="1:14" x14ac:dyDescent="0.25">
      <c r="A420" s="1" t="s">
        <v>882</v>
      </c>
      <c r="B420" s="1">
        <v>3</v>
      </c>
      <c r="C420" s="1">
        <v>25</v>
      </c>
      <c r="D420" s="1" t="s">
        <v>901</v>
      </c>
      <c r="E420" s="1" t="s">
        <v>902</v>
      </c>
      <c r="F420" s="8">
        <v>2</v>
      </c>
      <c r="G420" s="9">
        <v>2</v>
      </c>
      <c r="H420" s="1" t="s">
        <v>3254</v>
      </c>
      <c r="I420" s="10">
        <v>-0.51059997099999999</v>
      </c>
      <c r="J420" s="10">
        <v>0.28099998799999998</v>
      </c>
      <c r="K420" s="10">
        <v>0.71899998200000004</v>
      </c>
      <c r="L420" s="10">
        <v>0</v>
      </c>
      <c r="M420" s="1" t="s">
        <v>3255</v>
      </c>
      <c r="N420" s="1" t="s">
        <v>3699</v>
      </c>
    </row>
    <row r="421" spans="1:14" x14ac:dyDescent="0.25">
      <c r="A421" s="1" t="s">
        <v>882</v>
      </c>
      <c r="B421" s="1">
        <v>5</v>
      </c>
      <c r="C421" s="1">
        <v>42</v>
      </c>
      <c r="D421" s="1" t="s">
        <v>5983</v>
      </c>
      <c r="E421" s="1" t="s">
        <v>5984</v>
      </c>
      <c r="F421" s="8">
        <v>4</v>
      </c>
      <c r="G421" s="9">
        <v>1</v>
      </c>
      <c r="H421" s="1" t="s">
        <v>3254</v>
      </c>
      <c r="I421" s="10">
        <v>-0.52670002000000005</v>
      </c>
      <c r="J421" s="10">
        <v>0.111000001</v>
      </c>
      <c r="K421" s="10">
        <v>0.85299998499999996</v>
      </c>
      <c r="L421" s="10">
        <v>3.5999997999999998E-2</v>
      </c>
      <c r="M421" s="1" t="s">
        <v>3304</v>
      </c>
      <c r="N421" s="1" t="s">
        <v>5985</v>
      </c>
    </row>
    <row r="422" spans="1:14" x14ac:dyDescent="0.25">
      <c r="A422" s="1" t="s">
        <v>882</v>
      </c>
      <c r="B422" s="1">
        <v>7</v>
      </c>
      <c r="C422" s="1">
        <v>141</v>
      </c>
      <c r="D422" s="1" t="s">
        <v>905</v>
      </c>
      <c r="E422" s="1" t="s">
        <v>906</v>
      </c>
      <c r="F422" s="8">
        <v>2</v>
      </c>
      <c r="G422" s="9">
        <v>2</v>
      </c>
      <c r="H422" s="1" t="s">
        <v>3950</v>
      </c>
      <c r="I422" s="10">
        <v>-0.49390000099999998</v>
      </c>
      <c r="J422" s="10">
        <v>0.29600000399999998</v>
      </c>
      <c r="K422" s="10">
        <v>0.70399999599999996</v>
      </c>
      <c r="L422" s="10">
        <v>0</v>
      </c>
      <c r="M422" s="1" t="s">
        <v>3255</v>
      </c>
      <c r="N422" s="1" t="s">
        <v>5317</v>
      </c>
    </row>
    <row r="423" spans="1:14" x14ac:dyDescent="0.25">
      <c r="A423" s="1" t="s">
        <v>882</v>
      </c>
      <c r="B423" s="1">
        <v>5</v>
      </c>
      <c r="C423" s="1">
        <v>44</v>
      </c>
      <c r="D423" s="1" t="s">
        <v>907</v>
      </c>
      <c r="E423" s="1" t="s">
        <v>908</v>
      </c>
      <c r="F423" s="8">
        <v>1</v>
      </c>
      <c r="G423" s="9">
        <v>1</v>
      </c>
      <c r="H423" s="1" t="s">
        <v>3254</v>
      </c>
      <c r="I423" s="10">
        <v>0.244900003</v>
      </c>
      <c r="J423" s="10">
        <v>0</v>
      </c>
      <c r="K423" s="10">
        <v>0.91000002599999996</v>
      </c>
      <c r="L423" s="10">
        <v>9.0000003999999995E-2</v>
      </c>
      <c r="M423" s="1" t="s">
        <v>3260</v>
      </c>
      <c r="N423" s="1" t="s">
        <v>4536</v>
      </c>
    </row>
    <row r="424" spans="1:14" x14ac:dyDescent="0.25">
      <c r="A424" s="1" t="s">
        <v>882</v>
      </c>
      <c r="B424" s="1">
        <v>3</v>
      </c>
      <c r="C424" s="1">
        <v>23</v>
      </c>
      <c r="D424" s="1" t="s">
        <v>3700</v>
      </c>
      <c r="E424" s="1" t="s">
        <v>3701</v>
      </c>
      <c r="F424" s="8">
        <v>5</v>
      </c>
      <c r="G424" s="9">
        <v>5</v>
      </c>
      <c r="H424" s="1" t="s">
        <v>3254</v>
      </c>
      <c r="I424" s="10">
        <v>0.38269999599999999</v>
      </c>
      <c r="J424" s="10">
        <v>5.8999999999999997E-2</v>
      </c>
      <c r="K424" s="10">
        <v>0.855000019</v>
      </c>
      <c r="L424" s="10">
        <v>8.6000003000000005E-2</v>
      </c>
      <c r="M424" s="1" t="s">
        <v>3255</v>
      </c>
      <c r="N424" s="1" t="s">
        <v>3702</v>
      </c>
    </row>
    <row r="425" spans="1:14" x14ac:dyDescent="0.25">
      <c r="A425" s="1" t="s">
        <v>882</v>
      </c>
      <c r="B425" s="1">
        <v>6</v>
      </c>
      <c r="C425" s="1">
        <v>130</v>
      </c>
      <c r="D425" s="1" t="s">
        <v>5986</v>
      </c>
      <c r="E425" s="1" t="s">
        <v>5987</v>
      </c>
      <c r="F425" s="8">
        <v>4</v>
      </c>
      <c r="G425" s="9">
        <v>4</v>
      </c>
      <c r="H425" s="1" t="s">
        <v>3254</v>
      </c>
      <c r="I425" s="10">
        <v>-0.15479999799999999</v>
      </c>
      <c r="J425" s="10">
        <v>0.10400000199999999</v>
      </c>
      <c r="K425" s="10">
        <v>0.81099999</v>
      </c>
      <c r="L425" s="10">
        <v>8.5000001000000006E-2</v>
      </c>
      <c r="M425" s="1" t="s">
        <v>3255</v>
      </c>
      <c r="N425" s="1" t="s">
        <v>5988</v>
      </c>
    </row>
    <row r="426" spans="1:14" x14ac:dyDescent="0.25">
      <c r="A426" s="1" t="s">
        <v>882</v>
      </c>
      <c r="B426" s="1">
        <v>5</v>
      </c>
      <c r="C426" s="1">
        <v>83</v>
      </c>
      <c r="D426" s="1" t="s">
        <v>3703</v>
      </c>
      <c r="E426" s="1" t="s">
        <v>3704</v>
      </c>
      <c r="F426" s="8">
        <v>7</v>
      </c>
      <c r="G426" s="9">
        <v>7</v>
      </c>
      <c r="H426" s="1" t="s">
        <v>3254</v>
      </c>
      <c r="I426" s="10">
        <v>0.61239999499999997</v>
      </c>
      <c r="J426" s="10">
        <v>2.1000000000000001E-2</v>
      </c>
      <c r="K426" s="10">
        <v>0.91000002599999996</v>
      </c>
      <c r="L426" s="10">
        <v>6.8999998000000007E-2</v>
      </c>
      <c r="M426" s="1" t="s">
        <v>3260</v>
      </c>
      <c r="N426" s="1" t="s">
        <v>3705</v>
      </c>
    </row>
    <row r="427" spans="1:14" x14ac:dyDescent="0.25">
      <c r="A427" s="1" t="s">
        <v>882</v>
      </c>
      <c r="B427" s="1">
        <v>3</v>
      </c>
      <c r="C427" s="1">
        <v>32</v>
      </c>
      <c r="D427" s="1" t="s">
        <v>5704</v>
      </c>
      <c r="E427" s="1" t="s">
        <v>5705</v>
      </c>
      <c r="F427" s="8">
        <v>3</v>
      </c>
      <c r="G427" s="9">
        <v>3</v>
      </c>
      <c r="H427" s="1" t="s">
        <v>3254</v>
      </c>
      <c r="I427" s="10">
        <v>-0.84009999000000002</v>
      </c>
      <c r="J427" s="10">
        <v>0.14599999799999999</v>
      </c>
      <c r="K427" s="10">
        <v>0.79699999099999996</v>
      </c>
      <c r="L427" s="10">
        <v>5.6000002E-2</v>
      </c>
      <c r="M427" s="1" t="s">
        <v>3304</v>
      </c>
      <c r="N427" s="1" t="s">
        <v>5706</v>
      </c>
    </row>
    <row r="428" spans="1:14" x14ac:dyDescent="0.25">
      <c r="A428" s="1" t="s">
        <v>917</v>
      </c>
      <c r="B428" s="1">
        <v>10</v>
      </c>
      <c r="C428" s="1">
        <v>304</v>
      </c>
      <c r="D428" s="1" t="s">
        <v>918</v>
      </c>
      <c r="E428" s="1" t="s">
        <v>919</v>
      </c>
      <c r="F428" s="8">
        <v>2</v>
      </c>
      <c r="G428" s="9">
        <v>2</v>
      </c>
      <c r="H428" s="1" t="s">
        <v>3254</v>
      </c>
      <c r="I428" s="10">
        <v>5.1600001999999999E-2</v>
      </c>
      <c r="J428" s="10">
        <v>7.1000002000000006E-2</v>
      </c>
      <c r="K428" s="10">
        <v>0.85299998499999996</v>
      </c>
      <c r="L428" s="10">
        <v>7.5999997999999999E-2</v>
      </c>
      <c r="M428" s="1" t="s">
        <v>3255</v>
      </c>
      <c r="N428" s="1" t="s">
        <v>3706</v>
      </c>
    </row>
    <row r="429" spans="1:14" x14ac:dyDescent="0.25">
      <c r="A429" s="1" t="s">
        <v>917</v>
      </c>
      <c r="B429" s="1">
        <v>8</v>
      </c>
      <c r="C429" s="1">
        <v>237</v>
      </c>
      <c r="D429" s="1" t="s">
        <v>920</v>
      </c>
      <c r="E429" s="1" t="s">
        <v>921</v>
      </c>
      <c r="F429" s="8">
        <v>2</v>
      </c>
      <c r="G429" s="9">
        <v>2</v>
      </c>
      <c r="H429" s="1" t="s">
        <v>3254</v>
      </c>
      <c r="I429" s="10">
        <v>0.68080002100000003</v>
      </c>
      <c r="J429" s="10">
        <v>0</v>
      </c>
      <c r="K429" s="10">
        <v>0.86100000099999996</v>
      </c>
      <c r="L429" s="10">
        <v>0.13899999900000001</v>
      </c>
      <c r="M429" s="1" t="s">
        <v>3255</v>
      </c>
      <c r="N429" s="1" t="s">
        <v>3707</v>
      </c>
    </row>
    <row r="430" spans="1:14" x14ac:dyDescent="0.25">
      <c r="A430" s="1" t="s">
        <v>917</v>
      </c>
      <c r="B430" s="1">
        <v>5</v>
      </c>
      <c r="C430" s="1">
        <v>53</v>
      </c>
      <c r="D430" s="1" t="s">
        <v>922</v>
      </c>
      <c r="E430" s="1" t="s">
        <v>923</v>
      </c>
      <c r="F430" s="8">
        <v>3</v>
      </c>
      <c r="G430" s="9">
        <v>3</v>
      </c>
      <c r="H430" s="1" t="s">
        <v>3254</v>
      </c>
      <c r="I430" s="10">
        <v>0.226300001</v>
      </c>
      <c r="J430" s="10">
        <v>0</v>
      </c>
      <c r="K430" s="10">
        <v>0.93900001</v>
      </c>
      <c r="L430" s="10">
        <v>6.1000000999999998E-2</v>
      </c>
      <c r="M430" s="1" t="s">
        <v>3255</v>
      </c>
      <c r="N430" s="1" t="s">
        <v>3708</v>
      </c>
    </row>
    <row r="431" spans="1:14" x14ac:dyDescent="0.25">
      <c r="A431" s="1" t="s">
        <v>917</v>
      </c>
      <c r="B431" s="1">
        <v>8</v>
      </c>
      <c r="C431" s="1">
        <v>207</v>
      </c>
      <c r="D431" s="1" t="s">
        <v>924</v>
      </c>
      <c r="E431" s="1" t="s">
        <v>925</v>
      </c>
      <c r="F431" s="8">
        <v>2</v>
      </c>
      <c r="G431" s="9">
        <v>2</v>
      </c>
      <c r="H431" s="1" t="s">
        <v>3254</v>
      </c>
      <c r="I431" s="10">
        <v>0.69080001099999999</v>
      </c>
      <c r="J431" s="10">
        <v>0</v>
      </c>
      <c r="K431" s="10">
        <v>0.84799999000000004</v>
      </c>
      <c r="L431" s="10">
        <v>0.151999995</v>
      </c>
      <c r="M431" s="1" t="s">
        <v>3255</v>
      </c>
      <c r="N431" s="1" t="s">
        <v>3709</v>
      </c>
    </row>
    <row r="432" spans="1:14" x14ac:dyDescent="0.25">
      <c r="A432" s="1" t="s">
        <v>917</v>
      </c>
      <c r="B432" s="1">
        <v>8</v>
      </c>
      <c r="C432" s="1">
        <v>193</v>
      </c>
      <c r="D432" s="1" t="s">
        <v>3710</v>
      </c>
      <c r="E432" s="1" t="s">
        <v>3711</v>
      </c>
      <c r="F432" s="8">
        <v>3</v>
      </c>
      <c r="G432" s="9">
        <v>3</v>
      </c>
      <c r="H432" s="1" t="s">
        <v>3254</v>
      </c>
      <c r="I432" s="10">
        <v>0.69010001399999998</v>
      </c>
      <c r="J432" s="10">
        <v>3.7999999E-2</v>
      </c>
      <c r="K432" s="10">
        <v>0.86199998899999997</v>
      </c>
      <c r="L432" s="10">
        <v>0.10000000100000001</v>
      </c>
      <c r="M432" s="1" t="s">
        <v>3260</v>
      </c>
      <c r="N432" s="1" t="s">
        <v>3712</v>
      </c>
    </row>
    <row r="433" spans="1:14" x14ac:dyDescent="0.25">
      <c r="A433" s="1" t="s">
        <v>917</v>
      </c>
      <c r="B433" s="1">
        <v>8</v>
      </c>
      <c r="C433" s="1">
        <v>206</v>
      </c>
      <c r="D433" s="1" t="s">
        <v>928</v>
      </c>
      <c r="E433" s="1" t="s">
        <v>929</v>
      </c>
      <c r="F433" s="8">
        <v>2</v>
      </c>
      <c r="G433" s="9">
        <v>2</v>
      </c>
      <c r="H433" s="1" t="s">
        <v>3254</v>
      </c>
      <c r="I433" s="10">
        <v>0.79989999499999997</v>
      </c>
      <c r="J433" s="10">
        <v>6.4000003E-2</v>
      </c>
      <c r="K433" s="10">
        <v>0.75700002899999996</v>
      </c>
      <c r="L433" s="10">
        <v>0.17900000499999999</v>
      </c>
      <c r="M433" s="1" t="s">
        <v>3255</v>
      </c>
      <c r="N433" s="1" t="s">
        <v>3713</v>
      </c>
    </row>
    <row r="434" spans="1:14" x14ac:dyDescent="0.25">
      <c r="A434" s="1" t="s">
        <v>917</v>
      </c>
      <c r="B434" s="1">
        <v>8</v>
      </c>
      <c r="C434" s="1">
        <v>217</v>
      </c>
      <c r="D434" s="1" t="s">
        <v>930</v>
      </c>
      <c r="E434" s="1" t="s">
        <v>931</v>
      </c>
      <c r="F434" s="8">
        <v>1</v>
      </c>
      <c r="G434" s="9">
        <v>1</v>
      </c>
      <c r="H434" s="1" t="s">
        <v>3254</v>
      </c>
      <c r="I434" s="10">
        <v>0.20229999700000001</v>
      </c>
      <c r="J434" s="10">
        <v>0</v>
      </c>
      <c r="K434" s="10">
        <v>0.847000003</v>
      </c>
      <c r="L434" s="10">
        <v>0.152999997</v>
      </c>
      <c r="M434" s="1" t="s">
        <v>3260</v>
      </c>
      <c r="N434" s="1" t="s">
        <v>4537</v>
      </c>
    </row>
    <row r="435" spans="1:14" x14ac:dyDescent="0.25">
      <c r="A435" s="1" t="s">
        <v>917</v>
      </c>
      <c r="B435" s="1">
        <v>6</v>
      </c>
      <c r="C435" s="1">
        <v>77</v>
      </c>
      <c r="D435" s="1" t="s">
        <v>932</v>
      </c>
      <c r="E435" s="1" t="s">
        <v>933</v>
      </c>
      <c r="F435" s="8">
        <v>3</v>
      </c>
      <c r="G435" s="9">
        <v>3</v>
      </c>
      <c r="H435" s="1" t="s">
        <v>3254</v>
      </c>
      <c r="I435" s="10">
        <v>-7.7200003000000003E-2</v>
      </c>
      <c r="J435" s="10">
        <v>9.7000003000000001E-2</v>
      </c>
      <c r="K435" s="10">
        <v>0.78700000000000003</v>
      </c>
      <c r="L435" s="10">
        <v>0.115000002</v>
      </c>
      <c r="M435" s="1" t="s">
        <v>3255</v>
      </c>
      <c r="N435" s="1" t="s">
        <v>3714</v>
      </c>
    </row>
    <row r="436" spans="1:14" x14ac:dyDescent="0.25">
      <c r="A436" s="1" t="s">
        <v>917</v>
      </c>
      <c r="B436" s="1">
        <v>4</v>
      </c>
      <c r="C436" s="1">
        <v>29</v>
      </c>
      <c r="D436" s="1" t="s">
        <v>3715</v>
      </c>
      <c r="E436" s="1" t="s">
        <v>3716</v>
      </c>
      <c r="F436" s="8">
        <v>4</v>
      </c>
      <c r="G436" s="9">
        <v>4</v>
      </c>
      <c r="H436" s="1" t="s">
        <v>3254</v>
      </c>
      <c r="I436" s="10">
        <v>0.27320000500000002</v>
      </c>
      <c r="J436" s="10">
        <v>0.10299999999999999</v>
      </c>
      <c r="K436" s="10">
        <v>0.769999981</v>
      </c>
      <c r="L436" s="10">
        <v>0.127000004</v>
      </c>
      <c r="M436" s="1" t="s">
        <v>3255</v>
      </c>
      <c r="N436" s="1" t="s">
        <v>3717</v>
      </c>
    </row>
    <row r="437" spans="1:14" x14ac:dyDescent="0.25">
      <c r="A437" s="1" t="s">
        <v>936</v>
      </c>
      <c r="B437" s="1">
        <v>6</v>
      </c>
      <c r="C437" s="1">
        <v>108</v>
      </c>
      <c r="D437" s="1" t="s">
        <v>5318</v>
      </c>
      <c r="E437" s="1" t="s">
        <v>5319</v>
      </c>
      <c r="F437" s="8">
        <v>2</v>
      </c>
      <c r="G437" s="9">
        <v>2</v>
      </c>
      <c r="H437" s="1" t="s">
        <v>3254</v>
      </c>
      <c r="I437" s="10">
        <v>0.51059997099999999</v>
      </c>
      <c r="J437" s="10">
        <v>4.1000001000000001E-2</v>
      </c>
      <c r="K437" s="10">
        <v>0.853999972</v>
      </c>
      <c r="L437" s="10">
        <v>0.104999997</v>
      </c>
      <c r="M437" s="1" t="s">
        <v>3260</v>
      </c>
      <c r="N437" s="1" t="s">
        <v>5320</v>
      </c>
    </row>
    <row r="438" spans="1:14" x14ac:dyDescent="0.25">
      <c r="A438" s="1" t="s">
        <v>936</v>
      </c>
      <c r="B438" s="1">
        <v>6</v>
      </c>
      <c r="C438" s="1">
        <v>110</v>
      </c>
      <c r="D438" s="1" t="s">
        <v>5321</v>
      </c>
      <c r="E438" s="1" t="s">
        <v>5322</v>
      </c>
      <c r="F438" s="8">
        <v>2</v>
      </c>
      <c r="G438" s="9">
        <v>2</v>
      </c>
      <c r="H438" s="1" t="s">
        <v>3254</v>
      </c>
      <c r="I438" s="10">
        <v>0.62489998300000005</v>
      </c>
      <c r="J438" s="10">
        <v>4.1000001000000001E-2</v>
      </c>
      <c r="K438" s="10">
        <v>0.83799999999999997</v>
      </c>
      <c r="L438" s="10">
        <v>0.120999999</v>
      </c>
      <c r="M438" s="1" t="s">
        <v>3255</v>
      </c>
      <c r="N438" s="1" t="s">
        <v>5323</v>
      </c>
    </row>
    <row r="439" spans="1:14" x14ac:dyDescent="0.25">
      <c r="A439" s="1" t="s">
        <v>936</v>
      </c>
      <c r="B439" s="1">
        <v>6</v>
      </c>
      <c r="C439" s="1">
        <v>85</v>
      </c>
      <c r="D439" s="1" t="s">
        <v>941</v>
      </c>
      <c r="E439" s="1" t="s">
        <v>942</v>
      </c>
      <c r="F439" s="8">
        <v>4</v>
      </c>
      <c r="G439" s="9">
        <v>4</v>
      </c>
      <c r="H439" s="1" t="s">
        <v>3254</v>
      </c>
      <c r="I439" s="10">
        <v>0.83130002000000003</v>
      </c>
      <c r="J439" s="10">
        <v>4.3999999999999997E-2</v>
      </c>
      <c r="K439" s="10">
        <v>0.72399997699999996</v>
      </c>
      <c r="L439" s="10">
        <v>0.23199999299999999</v>
      </c>
      <c r="M439" s="1" t="s">
        <v>3255</v>
      </c>
      <c r="N439" s="1" t="s">
        <v>5989</v>
      </c>
    </row>
    <row r="440" spans="1:14" x14ac:dyDescent="0.25">
      <c r="A440" s="1" t="s">
        <v>943</v>
      </c>
      <c r="B440" s="1">
        <v>1</v>
      </c>
      <c r="C440" s="1">
        <v>11</v>
      </c>
      <c r="D440" s="1" t="s">
        <v>944</v>
      </c>
      <c r="E440" s="1" t="s">
        <v>945</v>
      </c>
      <c r="F440" s="8">
        <v>1</v>
      </c>
      <c r="G440" s="9">
        <v>1</v>
      </c>
      <c r="H440" s="1" t="s">
        <v>3254</v>
      </c>
      <c r="I440" s="10">
        <v>0.60369998199999997</v>
      </c>
      <c r="J440" s="10">
        <v>0</v>
      </c>
      <c r="K440" s="10">
        <v>0.801999986</v>
      </c>
      <c r="L440" s="10">
        <v>0.19799999900000001</v>
      </c>
      <c r="M440" s="1" t="s">
        <v>3255</v>
      </c>
      <c r="N440" s="1" t="s">
        <v>4538</v>
      </c>
    </row>
    <row r="441" spans="1:14" x14ac:dyDescent="0.25">
      <c r="A441" s="1" t="s">
        <v>943</v>
      </c>
      <c r="B441" s="1">
        <v>5</v>
      </c>
      <c r="C441" s="1">
        <v>179</v>
      </c>
      <c r="D441" s="1" t="s">
        <v>3718</v>
      </c>
      <c r="E441" s="1" t="s">
        <v>3719</v>
      </c>
      <c r="F441" s="8">
        <v>4</v>
      </c>
      <c r="G441" s="9">
        <v>4</v>
      </c>
      <c r="H441" s="1" t="s">
        <v>3254</v>
      </c>
      <c r="I441" s="10">
        <v>0.9375</v>
      </c>
      <c r="J441" s="10">
        <v>5.4000000999999999E-2</v>
      </c>
      <c r="K441" s="10">
        <v>0.700999975</v>
      </c>
      <c r="L441" s="10">
        <v>0.24600000699999999</v>
      </c>
      <c r="M441" s="1" t="s">
        <v>3255</v>
      </c>
      <c r="N441" s="1" t="s">
        <v>3720</v>
      </c>
    </row>
    <row r="442" spans="1:14" x14ac:dyDescent="0.25">
      <c r="A442" s="1" t="s">
        <v>943</v>
      </c>
      <c r="B442" s="1">
        <v>3</v>
      </c>
      <c r="C442" s="1">
        <v>71</v>
      </c>
      <c r="D442" s="1" t="s">
        <v>948</v>
      </c>
      <c r="E442" s="1" t="s">
        <v>949</v>
      </c>
      <c r="F442" s="8">
        <v>3</v>
      </c>
      <c r="G442" s="9">
        <v>3</v>
      </c>
      <c r="H442" s="1" t="s">
        <v>3254</v>
      </c>
      <c r="I442" s="10">
        <v>-0.88609999399999995</v>
      </c>
      <c r="J442" s="10">
        <v>0.158000007</v>
      </c>
      <c r="K442" s="10">
        <v>0.78299999200000003</v>
      </c>
      <c r="L442" s="10">
        <v>5.8999999999999997E-2</v>
      </c>
      <c r="M442" s="1" t="s">
        <v>3255</v>
      </c>
      <c r="N442" s="1" t="s">
        <v>5707</v>
      </c>
    </row>
    <row r="443" spans="1:14" x14ac:dyDescent="0.25">
      <c r="A443" s="1" t="s">
        <v>943</v>
      </c>
      <c r="B443" s="1">
        <v>1</v>
      </c>
      <c r="C443" s="1">
        <v>13</v>
      </c>
      <c r="D443" s="1" t="s">
        <v>950</v>
      </c>
      <c r="E443" s="1" t="s">
        <v>951</v>
      </c>
      <c r="F443" s="8">
        <v>0</v>
      </c>
      <c r="G443" s="9">
        <v>1</v>
      </c>
      <c r="H443" s="1" t="s">
        <v>3254</v>
      </c>
      <c r="I443" s="10">
        <v>0.55739998800000001</v>
      </c>
      <c r="J443" s="10">
        <v>0</v>
      </c>
      <c r="K443" s="10">
        <v>0.922999978</v>
      </c>
      <c r="L443" s="10">
        <v>7.6999999999999999E-2</v>
      </c>
      <c r="M443" s="1" t="s">
        <v>3255</v>
      </c>
      <c r="N443" s="1" t="s">
        <v>3721</v>
      </c>
    </row>
    <row r="444" spans="1:14" x14ac:dyDescent="0.25">
      <c r="A444" s="1" t="s">
        <v>943</v>
      </c>
      <c r="B444" s="1">
        <v>1</v>
      </c>
      <c r="C444" s="1">
        <v>7</v>
      </c>
      <c r="D444" s="1" t="s">
        <v>952</v>
      </c>
      <c r="E444" s="1" t="s">
        <v>953</v>
      </c>
      <c r="F444" s="8">
        <v>6</v>
      </c>
      <c r="G444" s="9">
        <v>6</v>
      </c>
      <c r="H444" s="1" t="s">
        <v>3254</v>
      </c>
      <c r="I444" s="10">
        <v>0.177900001</v>
      </c>
      <c r="J444" s="10">
        <v>2.4E-2</v>
      </c>
      <c r="K444" s="10">
        <v>0.944000006</v>
      </c>
      <c r="L444" s="10">
        <v>3.2000002E-2</v>
      </c>
      <c r="M444" s="1" t="s">
        <v>3255</v>
      </c>
      <c r="N444" s="1" t="s">
        <v>3722</v>
      </c>
    </row>
    <row r="445" spans="1:14" x14ac:dyDescent="0.25">
      <c r="A445" s="1" t="s">
        <v>943</v>
      </c>
      <c r="B445" s="1">
        <v>1</v>
      </c>
      <c r="C445" s="1">
        <v>22</v>
      </c>
      <c r="D445" s="1" t="s">
        <v>954</v>
      </c>
      <c r="E445" s="1" t="s">
        <v>955</v>
      </c>
      <c r="F445" s="8">
        <v>2</v>
      </c>
      <c r="G445" s="9">
        <v>2</v>
      </c>
      <c r="H445" s="1" t="s">
        <v>3254</v>
      </c>
      <c r="I445" s="10">
        <v>-1.8E-3</v>
      </c>
      <c r="J445" s="10">
        <v>8.1000000000000003E-2</v>
      </c>
      <c r="K445" s="10">
        <v>0.81099999</v>
      </c>
      <c r="L445" s="10">
        <v>0.108000003</v>
      </c>
      <c r="M445" s="1" t="s">
        <v>3255</v>
      </c>
      <c r="N445" s="1" t="s">
        <v>3723</v>
      </c>
    </row>
    <row r="446" spans="1:14" x14ac:dyDescent="0.25">
      <c r="A446" s="1" t="s">
        <v>943</v>
      </c>
      <c r="B446" s="1">
        <v>5</v>
      </c>
      <c r="C446" s="1">
        <v>175</v>
      </c>
      <c r="D446" s="1" t="s">
        <v>3724</v>
      </c>
      <c r="E446" s="1" t="s">
        <v>3725</v>
      </c>
      <c r="F446" s="8">
        <v>0</v>
      </c>
      <c r="G446" s="9">
        <v>1</v>
      </c>
      <c r="H446" s="1" t="s">
        <v>3254</v>
      </c>
      <c r="I446" s="10">
        <v>0.36120000499999999</v>
      </c>
      <c r="J446" s="10">
        <v>0</v>
      </c>
      <c r="K446" s="10">
        <v>0.87800002099999996</v>
      </c>
      <c r="L446" s="10">
        <v>0.122000001</v>
      </c>
      <c r="M446" s="1" t="s">
        <v>3255</v>
      </c>
      <c r="N446" s="1" t="s">
        <v>3726</v>
      </c>
    </row>
    <row r="447" spans="1:14" x14ac:dyDescent="0.25">
      <c r="A447" s="1" t="s">
        <v>943</v>
      </c>
      <c r="B447" s="1">
        <v>1</v>
      </c>
      <c r="C447" s="1">
        <v>20</v>
      </c>
      <c r="D447" s="1" t="s">
        <v>5708</v>
      </c>
      <c r="E447" s="1" t="s">
        <v>5709</v>
      </c>
      <c r="F447" s="8">
        <v>3</v>
      </c>
      <c r="G447" s="9">
        <v>3</v>
      </c>
      <c r="H447" s="1" t="s">
        <v>3254</v>
      </c>
      <c r="I447" s="10">
        <v>0.38179999599999997</v>
      </c>
      <c r="J447" s="10">
        <v>0</v>
      </c>
      <c r="K447" s="10">
        <v>0.94199997199999996</v>
      </c>
      <c r="L447" s="10">
        <v>5.7999997999999997E-2</v>
      </c>
      <c r="M447" s="1" t="s">
        <v>3255</v>
      </c>
      <c r="N447" s="1" t="s">
        <v>5710</v>
      </c>
    </row>
    <row r="448" spans="1:14" x14ac:dyDescent="0.25">
      <c r="A448" s="1" t="s">
        <v>943</v>
      </c>
      <c r="B448" s="1">
        <v>4</v>
      </c>
      <c r="C448" s="1">
        <v>108</v>
      </c>
      <c r="D448" s="1" t="s">
        <v>960</v>
      </c>
      <c r="E448" s="1" t="s">
        <v>961</v>
      </c>
      <c r="F448" s="8">
        <v>4</v>
      </c>
      <c r="G448" s="9">
        <v>4</v>
      </c>
      <c r="H448" s="1" t="s">
        <v>3254</v>
      </c>
      <c r="I448" s="10">
        <v>0.94029998800000003</v>
      </c>
      <c r="J448" s="10">
        <v>2.4E-2</v>
      </c>
      <c r="K448" s="10">
        <v>0.74699997900000004</v>
      </c>
      <c r="L448" s="10">
        <v>0.22900000200000001</v>
      </c>
      <c r="M448" s="1" t="s">
        <v>3260</v>
      </c>
      <c r="N448" s="1" t="s">
        <v>3727</v>
      </c>
    </row>
    <row r="449" spans="1:14" x14ac:dyDescent="0.25">
      <c r="A449" s="1" t="s">
        <v>943</v>
      </c>
      <c r="B449" s="1">
        <v>1</v>
      </c>
      <c r="C449" s="1">
        <v>15</v>
      </c>
      <c r="D449" s="1" t="s">
        <v>5324</v>
      </c>
      <c r="E449" s="1" t="s">
        <v>5325</v>
      </c>
      <c r="F449" s="8">
        <v>2</v>
      </c>
      <c r="G449" s="9">
        <v>2</v>
      </c>
      <c r="H449" s="1" t="s">
        <v>3254</v>
      </c>
      <c r="I449" s="10">
        <v>0.31819999199999999</v>
      </c>
      <c r="J449" s="10">
        <v>0</v>
      </c>
      <c r="K449" s="10">
        <v>0.92199999099999996</v>
      </c>
      <c r="L449" s="10">
        <v>7.8000001999999999E-2</v>
      </c>
      <c r="M449" s="1" t="s">
        <v>3255</v>
      </c>
      <c r="N449" s="1" t="s">
        <v>5326</v>
      </c>
    </row>
    <row r="450" spans="1:14" x14ac:dyDescent="0.25">
      <c r="A450" s="1" t="s">
        <v>943</v>
      </c>
      <c r="B450" s="1">
        <v>5</v>
      </c>
      <c r="C450" s="1">
        <v>149</v>
      </c>
      <c r="D450" s="1" t="s">
        <v>3728</v>
      </c>
      <c r="E450" s="1" t="s">
        <v>3729</v>
      </c>
      <c r="F450" s="8">
        <v>3</v>
      </c>
      <c r="G450" s="9">
        <v>3</v>
      </c>
      <c r="H450" s="1" t="s">
        <v>3254</v>
      </c>
      <c r="I450" s="10">
        <v>0.62489998300000005</v>
      </c>
      <c r="J450" s="10">
        <v>0</v>
      </c>
      <c r="K450" s="10">
        <v>0.758000016</v>
      </c>
      <c r="L450" s="10">
        <v>0.24199999899999999</v>
      </c>
      <c r="M450" s="1" t="s">
        <v>3255</v>
      </c>
      <c r="N450" s="1" t="s">
        <v>3730</v>
      </c>
    </row>
    <row r="451" spans="1:14" x14ac:dyDescent="0.25">
      <c r="A451" s="1" t="s">
        <v>943</v>
      </c>
      <c r="B451" s="1">
        <v>4</v>
      </c>
      <c r="C451" s="1">
        <v>128</v>
      </c>
      <c r="D451" s="1" t="s">
        <v>966</v>
      </c>
      <c r="E451" s="1" t="s">
        <v>967</v>
      </c>
      <c r="F451" s="8">
        <v>2</v>
      </c>
      <c r="G451" s="9">
        <v>2</v>
      </c>
      <c r="H451" s="1" t="s">
        <v>3254</v>
      </c>
      <c r="I451" s="10">
        <v>0</v>
      </c>
      <c r="J451" s="10">
        <v>7.4000000999999996E-2</v>
      </c>
      <c r="K451" s="10">
        <v>0.851000011</v>
      </c>
      <c r="L451" s="10">
        <v>7.4000000999999996E-2</v>
      </c>
      <c r="M451" s="1" t="s">
        <v>3260</v>
      </c>
      <c r="N451" s="1" t="s">
        <v>5327</v>
      </c>
    </row>
    <row r="452" spans="1:14" x14ac:dyDescent="0.25">
      <c r="A452" s="1" t="s">
        <v>943</v>
      </c>
      <c r="B452" s="1">
        <v>4</v>
      </c>
      <c r="C452" s="1">
        <v>110</v>
      </c>
      <c r="D452" s="1" t="s">
        <v>968</v>
      </c>
      <c r="E452" s="1" t="s">
        <v>969</v>
      </c>
      <c r="F452" s="8">
        <v>2</v>
      </c>
      <c r="G452" s="9">
        <v>2</v>
      </c>
      <c r="H452" s="1" t="s">
        <v>3254</v>
      </c>
      <c r="I452" s="10">
        <v>0.42149999700000002</v>
      </c>
      <c r="J452" s="10">
        <v>0</v>
      </c>
      <c r="K452" s="10">
        <v>0.91699999600000004</v>
      </c>
      <c r="L452" s="10">
        <v>8.2999997000000006E-2</v>
      </c>
      <c r="M452" s="1" t="s">
        <v>3255</v>
      </c>
      <c r="N452" s="1" t="s">
        <v>3731</v>
      </c>
    </row>
    <row r="453" spans="1:14" x14ac:dyDescent="0.25">
      <c r="A453" s="1" t="s">
        <v>943</v>
      </c>
      <c r="B453" s="1">
        <v>1</v>
      </c>
      <c r="C453" s="1">
        <v>27</v>
      </c>
      <c r="D453" s="1" t="s">
        <v>3732</v>
      </c>
      <c r="E453" s="1" t="s">
        <v>3733</v>
      </c>
      <c r="F453" s="8">
        <v>3</v>
      </c>
      <c r="G453" s="9">
        <v>3</v>
      </c>
      <c r="H453" s="1" t="s">
        <v>3254</v>
      </c>
      <c r="I453" s="10">
        <v>0.76499998599999997</v>
      </c>
      <c r="J453" s="10">
        <v>0</v>
      </c>
      <c r="K453" s="10">
        <v>0.76700002</v>
      </c>
      <c r="L453" s="10">
        <v>0.23299999499999999</v>
      </c>
      <c r="M453" s="1" t="s">
        <v>3260</v>
      </c>
      <c r="N453" s="1" t="s">
        <v>3734</v>
      </c>
    </row>
    <row r="454" spans="1:14" x14ac:dyDescent="0.25">
      <c r="A454" s="1" t="s">
        <v>943</v>
      </c>
      <c r="B454" s="1">
        <v>1</v>
      </c>
      <c r="C454" s="1">
        <v>17</v>
      </c>
      <c r="D454" s="1" t="s">
        <v>972</v>
      </c>
      <c r="E454" s="1" t="s">
        <v>973</v>
      </c>
      <c r="F454" s="8">
        <v>3</v>
      </c>
      <c r="G454" s="9">
        <v>3</v>
      </c>
      <c r="H454" s="1" t="s">
        <v>3254</v>
      </c>
      <c r="I454" s="10">
        <v>0.52670002000000005</v>
      </c>
      <c r="J454" s="10">
        <v>0</v>
      </c>
      <c r="K454" s="10">
        <v>0.87599998700000004</v>
      </c>
      <c r="L454" s="10">
        <v>0.123999998</v>
      </c>
      <c r="M454" s="1" t="s">
        <v>3260</v>
      </c>
      <c r="N454" s="1" t="s">
        <v>5711</v>
      </c>
    </row>
    <row r="455" spans="1:14" x14ac:dyDescent="0.25">
      <c r="A455" s="1" t="s">
        <v>943</v>
      </c>
      <c r="B455" s="1">
        <v>1</v>
      </c>
      <c r="C455" s="1">
        <v>3</v>
      </c>
      <c r="D455" s="1" t="s">
        <v>5712</v>
      </c>
      <c r="E455" s="1" t="s">
        <v>5713</v>
      </c>
      <c r="F455" s="8">
        <v>3</v>
      </c>
      <c r="G455" s="9">
        <v>3</v>
      </c>
      <c r="H455" s="1" t="s">
        <v>3254</v>
      </c>
      <c r="I455" s="10">
        <v>-0.16109999999999999</v>
      </c>
      <c r="J455" s="10">
        <v>0.112999998</v>
      </c>
      <c r="K455" s="10">
        <v>0.76700002</v>
      </c>
      <c r="L455" s="10">
        <v>0.119999997</v>
      </c>
      <c r="M455" s="1" t="s">
        <v>3255</v>
      </c>
      <c r="N455" s="1" t="s">
        <v>5714</v>
      </c>
    </row>
    <row r="456" spans="1:14" x14ac:dyDescent="0.25">
      <c r="A456" s="1" t="s">
        <v>943</v>
      </c>
      <c r="B456" s="1">
        <v>1</v>
      </c>
      <c r="C456" s="1">
        <v>1</v>
      </c>
      <c r="D456" s="1" t="s">
        <v>976</v>
      </c>
      <c r="E456" s="1" t="s">
        <v>977</v>
      </c>
      <c r="F456" s="8">
        <v>5</v>
      </c>
      <c r="G456" s="9">
        <v>5</v>
      </c>
      <c r="H456" s="1" t="s">
        <v>3254</v>
      </c>
      <c r="I456" s="10">
        <v>0.93819999700000001</v>
      </c>
      <c r="J456" s="10">
        <v>0</v>
      </c>
      <c r="K456" s="10">
        <v>0.83600002500000004</v>
      </c>
      <c r="L456" s="10">
        <v>0.164000005</v>
      </c>
      <c r="M456" s="1" t="s">
        <v>3260</v>
      </c>
      <c r="N456" s="1" t="s">
        <v>6104</v>
      </c>
    </row>
    <row r="457" spans="1:14" x14ac:dyDescent="0.25">
      <c r="A457" s="1" t="s">
        <v>943</v>
      </c>
      <c r="B457" s="1">
        <v>4</v>
      </c>
      <c r="C457" s="1">
        <v>120</v>
      </c>
      <c r="D457" s="1" t="s">
        <v>978</v>
      </c>
      <c r="E457" s="1" t="s">
        <v>979</v>
      </c>
      <c r="F457" s="8">
        <v>3</v>
      </c>
      <c r="G457" s="9">
        <v>3</v>
      </c>
      <c r="H457" s="1" t="s">
        <v>3254</v>
      </c>
      <c r="I457" s="10">
        <v>0.55629998400000003</v>
      </c>
      <c r="J457" s="10">
        <v>3.3000000000000002E-2</v>
      </c>
      <c r="K457" s="10">
        <v>0.87699997399999996</v>
      </c>
      <c r="L457" s="10">
        <v>9.0000003999999995E-2</v>
      </c>
      <c r="M457" s="1" t="s">
        <v>3255</v>
      </c>
      <c r="N457" s="1" t="s">
        <v>5715</v>
      </c>
    </row>
    <row r="458" spans="1:14" x14ac:dyDescent="0.25">
      <c r="A458" s="1" t="s">
        <v>943</v>
      </c>
      <c r="B458" s="1">
        <v>4</v>
      </c>
      <c r="C458" s="1">
        <v>121</v>
      </c>
      <c r="D458" s="1" t="s">
        <v>980</v>
      </c>
      <c r="E458" s="1" t="s">
        <v>981</v>
      </c>
      <c r="F458" s="8">
        <v>2</v>
      </c>
      <c r="G458" s="9">
        <v>2</v>
      </c>
      <c r="H458" s="1" t="s">
        <v>3254</v>
      </c>
      <c r="I458" s="10">
        <v>-0.58590000900000005</v>
      </c>
      <c r="J458" s="10">
        <v>0.14200000500000001</v>
      </c>
      <c r="K458" s="10">
        <v>0.81300002299999996</v>
      </c>
      <c r="L458" s="10">
        <v>4.5000001999999997E-2</v>
      </c>
      <c r="M458" s="1" t="s">
        <v>3255</v>
      </c>
      <c r="N458" s="1" t="s">
        <v>5328</v>
      </c>
    </row>
    <row r="459" spans="1:14" x14ac:dyDescent="0.25">
      <c r="A459" s="1" t="s">
        <v>943</v>
      </c>
      <c r="B459" s="1">
        <v>4</v>
      </c>
      <c r="C459" s="1">
        <v>111</v>
      </c>
      <c r="D459" s="1" t="s">
        <v>982</v>
      </c>
      <c r="E459" s="1" t="s">
        <v>983</v>
      </c>
      <c r="F459" s="8">
        <v>3</v>
      </c>
      <c r="G459" s="9">
        <v>3</v>
      </c>
      <c r="H459" s="1" t="s">
        <v>3254</v>
      </c>
      <c r="I459" s="10">
        <v>-0.896799982</v>
      </c>
      <c r="J459" s="10">
        <v>0.25799998600000001</v>
      </c>
      <c r="K459" s="10">
        <v>0.741999984</v>
      </c>
      <c r="L459" s="10">
        <v>0</v>
      </c>
      <c r="M459" s="1" t="s">
        <v>3255</v>
      </c>
      <c r="N459" s="1" t="s">
        <v>3735</v>
      </c>
    </row>
    <row r="460" spans="1:14" x14ac:dyDescent="0.25">
      <c r="A460" s="1" t="s">
        <v>943</v>
      </c>
      <c r="B460" s="1">
        <v>4</v>
      </c>
      <c r="C460" s="1">
        <v>113</v>
      </c>
      <c r="D460" s="1" t="s">
        <v>3736</v>
      </c>
      <c r="E460" s="1" t="s">
        <v>3737</v>
      </c>
      <c r="F460" s="8">
        <v>4</v>
      </c>
      <c r="G460" s="9">
        <v>4</v>
      </c>
      <c r="H460" s="1" t="s">
        <v>3254</v>
      </c>
      <c r="I460" s="10">
        <v>-0.16210000199999999</v>
      </c>
      <c r="J460" s="10">
        <v>7.0000000000000007E-2</v>
      </c>
      <c r="K460" s="10">
        <v>0.85600000600000004</v>
      </c>
      <c r="L460" s="10">
        <v>7.4000000999999996E-2</v>
      </c>
      <c r="M460" s="1" t="s">
        <v>3304</v>
      </c>
      <c r="N460" s="1" t="s">
        <v>3738</v>
      </c>
    </row>
    <row r="461" spans="1:14" x14ac:dyDescent="0.25">
      <c r="A461" s="1" t="s">
        <v>986</v>
      </c>
      <c r="B461" s="1">
        <v>1</v>
      </c>
      <c r="C461" s="1">
        <v>19</v>
      </c>
      <c r="D461" s="1" t="s">
        <v>987</v>
      </c>
      <c r="E461" s="1" t="s">
        <v>988</v>
      </c>
      <c r="F461" s="8">
        <v>6</v>
      </c>
      <c r="G461" s="9">
        <v>1</v>
      </c>
      <c r="H461" s="1" t="s">
        <v>3254</v>
      </c>
      <c r="I461" s="10">
        <v>0.44040000400000001</v>
      </c>
      <c r="J461" s="10">
        <v>0</v>
      </c>
      <c r="K461" s="10">
        <v>0.95300000900000004</v>
      </c>
      <c r="L461" s="10">
        <v>4.6999998000000001E-2</v>
      </c>
      <c r="M461" s="1" t="s">
        <v>3255</v>
      </c>
      <c r="N461" s="1" t="s">
        <v>6171</v>
      </c>
    </row>
    <row r="462" spans="1:14" x14ac:dyDescent="0.25">
      <c r="A462" s="1" t="s">
        <v>986</v>
      </c>
      <c r="B462" s="1">
        <v>1</v>
      </c>
      <c r="C462" s="1">
        <v>37</v>
      </c>
      <c r="D462" s="1" t="s">
        <v>989</v>
      </c>
      <c r="E462" s="1" t="s">
        <v>990</v>
      </c>
      <c r="F462" s="8">
        <v>4</v>
      </c>
      <c r="G462" s="9">
        <v>4</v>
      </c>
      <c r="H462" s="1" t="s">
        <v>3254</v>
      </c>
      <c r="I462" s="10">
        <v>0.75970000000000004</v>
      </c>
      <c r="J462" s="10">
        <v>2.1999999999999999E-2</v>
      </c>
      <c r="K462" s="10">
        <v>0.84399998200000004</v>
      </c>
      <c r="L462" s="10">
        <v>0.13400000300000001</v>
      </c>
      <c r="M462" s="1" t="s">
        <v>3260</v>
      </c>
      <c r="N462" s="1" t="s">
        <v>5990</v>
      </c>
    </row>
    <row r="463" spans="1:14" x14ac:dyDescent="0.25">
      <c r="A463" s="1" t="s">
        <v>991</v>
      </c>
      <c r="B463" s="1">
        <v>7</v>
      </c>
      <c r="C463" s="1">
        <v>155</v>
      </c>
      <c r="D463" s="1" t="s">
        <v>3739</v>
      </c>
      <c r="E463" s="1" t="s">
        <v>3740</v>
      </c>
      <c r="F463" s="8">
        <v>3</v>
      </c>
      <c r="G463" s="9">
        <v>3</v>
      </c>
      <c r="H463" s="1" t="s">
        <v>3254</v>
      </c>
      <c r="I463" s="10">
        <v>0.34000000400000002</v>
      </c>
      <c r="J463" s="10">
        <v>0</v>
      </c>
      <c r="K463" s="10">
        <v>0.92599999899999996</v>
      </c>
      <c r="L463" s="10">
        <v>7.4000000999999996E-2</v>
      </c>
      <c r="M463" s="1" t="s">
        <v>3255</v>
      </c>
      <c r="N463" s="1" t="s">
        <v>3741</v>
      </c>
    </row>
    <row r="464" spans="1:14" x14ac:dyDescent="0.25">
      <c r="A464" s="1" t="s">
        <v>994</v>
      </c>
      <c r="B464" s="1">
        <v>1</v>
      </c>
      <c r="C464" s="1">
        <v>10</v>
      </c>
      <c r="D464" s="1" t="s">
        <v>3742</v>
      </c>
      <c r="E464" s="1" t="s">
        <v>3743</v>
      </c>
      <c r="F464" s="8">
        <v>2</v>
      </c>
      <c r="G464" s="9">
        <v>2</v>
      </c>
      <c r="H464" s="1" t="s">
        <v>3254</v>
      </c>
      <c r="I464" s="10">
        <v>0.128000006</v>
      </c>
      <c r="J464" s="10">
        <v>7.9000003999999999E-2</v>
      </c>
      <c r="K464" s="10">
        <v>0.82400000100000004</v>
      </c>
      <c r="L464" s="10">
        <v>9.7000003000000001E-2</v>
      </c>
      <c r="M464" s="1" t="s">
        <v>3255</v>
      </c>
      <c r="N464" s="1" t="s">
        <v>3744</v>
      </c>
    </row>
    <row r="465" spans="1:14" x14ac:dyDescent="0.25">
      <c r="A465" s="1" t="s">
        <v>994</v>
      </c>
      <c r="B465" s="1">
        <v>3</v>
      </c>
      <c r="C465" s="1">
        <v>103</v>
      </c>
      <c r="D465" s="1" t="s">
        <v>997</v>
      </c>
      <c r="E465" s="1" t="s">
        <v>998</v>
      </c>
      <c r="F465" s="8">
        <v>4</v>
      </c>
      <c r="G465" s="9">
        <v>1</v>
      </c>
      <c r="H465" s="1" t="s">
        <v>3254</v>
      </c>
      <c r="I465" s="10">
        <v>0.15309999899999999</v>
      </c>
      <c r="J465" s="10">
        <v>5.5E-2</v>
      </c>
      <c r="K465" s="10">
        <v>0.875</v>
      </c>
      <c r="L465" s="10">
        <v>7.0000000000000007E-2</v>
      </c>
      <c r="M465" s="1" t="s">
        <v>3255</v>
      </c>
      <c r="N465" s="1" t="s">
        <v>3745</v>
      </c>
    </row>
    <row r="466" spans="1:14" x14ac:dyDescent="0.25">
      <c r="A466" s="1" t="s">
        <v>994</v>
      </c>
      <c r="B466" s="1">
        <v>3</v>
      </c>
      <c r="C466" s="1">
        <v>101</v>
      </c>
      <c r="D466" s="1" t="s">
        <v>3746</v>
      </c>
      <c r="E466" s="1" t="s">
        <v>3747</v>
      </c>
      <c r="F466" s="8">
        <v>0</v>
      </c>
      <c r="G466" s="9">
        <v>1</v>
      </c>
      <c r="H466" s="1" t="s">
        <v>3254</v>
      </c>
      <c r="I466" s="10">
        <v>0.77829998700000003</v>
      </c>
      <c r="J466" s="10">
        <v>0</v>
      </c>
      <c r="K466" s="10">
        <v>0.65799999200000003</v>
      </c>
      <c r="L466" s="10">
        <v>0.34200000800000002</v>
      </c>
      <c r="M466" s="1" t="s">
        <v>3255</v>
      </c>
      <c r="N466" s="1" t="s">
        <v>3748</v>
      </c>
    </row>
    <row r="467" spans="1:14" x14ac:dyDescent="0.25">
      <c r="A467" s="1" t="s">
        <v>1001</v>
      </c>
      <c r="B467" s="1">
        <v>2</v>
      </c>
      <c r="C467" s="1">
        <v>159</v>
      </c>
      <c r="D467" s="1" t="s">
        <v>3749</v>
      </c>
      <c r="E467" s="1" t="s">
        <v>3750</v>
      </c>
      <c r="F467" s="8">
        <v>3</v>
      </c>
      <c r="G467" s="9">
        <v>3</v>
      </c>
      <c r="H467" s="1" t="s">
        <v>3254</v>
      </c>
      <c r="I467" s="10">
        <v>0.27320000500000002</v>
      </c>
      <c r="J467" s="10">
        <v>0</v>
      </c>
      <c r="K467" s="10">
        <v>0.92799997300000003</v>
      </c>
      <c r="L467" s="10">
        <v>7.1999996999999996E-2</v>
      </c>
      <c r="M467" s="1" t="s">
        <v>3260</v>
      </c>
      <c r="N467" s="1" t="s">
        <v>3751</v>
      </c>
    </row>
    <row r="468" spans="1:14" x14ac:dyDescent="0.25">
      <c r="A468" s="1" t="s">
        <v>1001</v>
      </c>
      <c r="B468" s="1">
        <v>3</v>
      </c>
      <c r="C468" s="1">
        <v>224</v>
      </c>
      <c r="D468" s="1" t="s">
        <v>5991</v>
      </c>
      <c r="E468" s="1" t="s">
        <v>5992</v>
      </c>
      <c r="F468" s="8">
        <v>4</v>
      </c>
      <c r="G468" s="9">
        <v>4</v>
      </c>
      <c r="H468" s="1" t="s">
        <v>3254</v>
      </c>
      <c r="I468" s="10">
        <v>0.59939998400000005</v>
      </c>
      <c r="J468" s="10">
        <v>0</v>
      </c>
      <c r="K468" s="10">
        <v>0.93900001</v>
      </c>
      <c r="L468" s="10">
        <v>6.1000000999999998E-2</v>
      </c>
      <c r="M468" s="1" t="s">
        <v>3304</v>
      </c>
      <c r="N468" s="1" t="s">
        <v>5993</v>
      </c>
    </row>
    <row r="469" spans="1:14" x14ac:dyDescent="0.25">
      <c r="A469" s="1" t="s">
        <v>1001</v>
      </c>
      <c r="B469" s="1">
        <v>3</v>
      </c>
      <c r="C469" s="1">
        <v>167</v>
      </c>
      <c r="D469" s="1" t="s">
        <v>3752</v>
      </c>
      <c r="E469" s="1" t="s">
        <v>3753</v>
      </c>
      <c r="F469" s="8">
        <v>3</v>
      </c>
      <c r="G469" s="9">
        <v>3</v>
      </c>
      <c r="H469" s="1" t="s">
        <v>3254</v>
      </c>
      <c r="I469" s="10">
        <v>0</v>
      </c>
      <c r="J469" s="10">
        <v>0</v>
      </c>
      <c r="K469" s="10">
        <v>1</v>
      </c>
      <c r="L469" s="10">
        <v>0</v>
      </c>
      <c r="M469" s="1" t="s">
        <v>3255</v>
      </c>
      <c r="N469" s="1" t="s">
        <v>3754</v>
      </c>
    </row>
    <row r="470" spans="1:14" x14ac:dyDescent="0.25">
      <c r="A470" s="1" t="s">
        <v>1001</v>
      </c>
      <c r="B470" s="1">
        <v>6</v>
      </c>
      <c r="C470" s="1">
        <v>247</v>
      </c>
      <c r="D470" s="1" t="s">
        <v>1008</v>
      </c>
      <c r="E470" s="1" t="s">
        <v>1009</v>
      </c>
      <c r="F470" s="8">
        <v>2</v>
      </c>
      <c r="G470" s="9">
        <v>2</v>
      </c>
      <c r="H470" s="1" t="s">
        <v>3254</v>
      </c>
      <c r="I470" s="10">
        <v>-0.29600000399999998</v>
      </c>
      <c r="J470" s="10">
        <v>9.4999999000000002E-2</v>
      </c>
      <c r="K470" s="10">
        <v>0.90499997099999996</v>
      </c>
      <c r="L470" s="10">
        <v>0</v>
      </c>
      <c r="M470" s="1" t="s">
        <v>3304</v>
      </c>
      <c r="N470" s="1" t="s">
        <v>3755</v>
      </c>
    </row>
    <row r="471" spans="1:14" x14ac:dyDescent="0.25">
      <c r="A471" s="1" t="s">
        <v>1001</v>
      </c>
      <c r="B471" s="1">
        <v>3</v>
      </c>
      <c r="C471" s="1">
        <v>213</v>
      </c>
      <c r="D471" s="1" t="s">
        <v>1010</v>
      </c>
      <c r="E471" s="1" t="s">
        <v>1011</v>
      </c>
      <c r="F471" s="8">
        <v>4</v>
      </c>
      <c r="G471" s="9">
        <v>4</v>
      </c>
      <c r="H471" s="1" t="s">
        <v>3254</v>
      </c>
      <c r="I471" s="10">
        <v>0.59839999700000002</v>
      </c>
      <c r="J471" s="10">
        <v>0</v>
      </c>
      <c r="K471" s="10">
        <v>0.90399998400000003</v>
      </c>
      <c r="L471" s="10">
        <v>9.6000001000000001E-2</v>
      </c>
      <c r="M471" s="1" t="s">
        <v>3260</v>
      </c>
      <c r="N471" s="1" t="s">
        <v>3756</v>
      </c>
    </row>
    <row r="472" spans="1:14" x14ac:dyDescent="0.25">
      <c r="A472" s="1" t="s">
        <v>1001</v>
      </c>
      <c r="B472" s="1">
        <v>3</v>
      </c>
      <c r="C472" s="1">
        <v>217</v>
      </c>
      <c r="D472" s="1" t="s">
        <v>1012</v>
      </c>
      <c r="E472" s="1" t="s">
        <v>1013</v>
      </c>
      <c r="F472" s="8">
        <v>8</v>
      </c>
      <c r="G472" s="9">
        <v>8</v>
      </c>
      <c r="H472" s="1" t="s">
        <v>3254</v>
      </c>
      <c r="I472" s="10">
        <v>0.76840001300000005</v>
      </c>
      <c r="J472" s="10">
        <v>1.0999999999999999E-2</v>
      </c>
      <c r="K472" s="10">
        <v>0.90200000999999996</v>
      </c>
      <c r="L472" s="10">
        <v>8.6999996999999996E-2</v>
      </c>
      <c r="M472" s="1" t="s">
        <v>3255</v>
      </c>
      <c r="N472" s="1" t="s">
        <v>6213</v>
      </c>
    </row>
    <row r="473" spans="1:14" x14ac:dyDescent="0.25">
      <c r="A473" s="1" t="s">
        <v>1001</v>
      </c>
      <c r="B473" s="1">
        <v>6</v>
      </c>
      <c r="C473" s="1">
        <v>254</v>
      </c>
      <c r="D473" s="1" t="s">
        <v>1014</v>
      </c>
      <c r="E473" s="1" t="s">
        <v>1015</v>
      </c>
      <c r="F473" s="8">
        <v>2</v>
      </c>
      <c r="G473" s="9">
        <v>2</v>
      </c>
      <c r="H473" s="1" t="s">
        <v>3254</v>
      </c>
      <c r="I473" s="10">
        <v>0.112400003</v>
      </c>
      <c r="J473" s="10">
        <v>3.5999997999999998E-2</v>
      </c>
      <c r="K473" s="10">
        <v>0.90100002300000004</v>
      </c>
      <c r="L473" s="10">
        <v>6.3000001E-2</v>
      </c>
      <c r="M473" s="1" t="s">
        <v>3255</v>
      </c>
      <c r="N473" s="1" t="s">
        <v>5329</v>
      </c>
    </row>
    <row r="474" spans="1:14" x14ac:dyDescent="0.25">
      <c r="A474" s="1" t="s">
        <v>1001</v>
      </c>
      <c r="B474" s="1">
        <v>3</v>
      </c>
      <c r="C474" s="1">
        <v>178</v>
      </c>
      <c r="D474" s="1" t="s">
        <v>1016</v>
      </c>
      <c r="E474" s="1" t="s">
        <v>1017</v>
      </c>
      <c r="F474" s="8">
        <v>3</v>
      </c>
      <c r="G474" s="9">
        <v>3</v>
      </c>
      <c r="H474" s="1" t="s">
        <v>3254</v>
      </c>
      <c r="I474" s="10">
        <v>0</v>
      </c>
      <c r="J474" s="10">
        <v>0</v>
      </c>
      <c r="K474" s="10">
        <v>1</v>
      </c>
      <c r="L474" s="10">
        <v>0</v>
      </c>
      <c r="M474" s="1" t="s">
        <v>3255</v>
      </c>
      <c r="N474" s="1" t="s">
        <v>5716</v>
      </c>
    </row>
    <row r="475" spans="1:14" x14ac:dyDescent="0.25">
      <c r="A475" s="1" t="s">
        <v>1001</v>
      </c>
      <c r="B475" s="1">
        <v>1</v>
      </c>
      <c r="C475" s="1">
        <v>16</v>
      </c>
      <c r="D475" s="1" t="s">
        <v>1018</v>
      </c>
      <c r="E475" s="1" t="s">
        <v>1019</v>
      </c>
      <c r="F475" s="8">
        <v>1</v>
      </c>
      <c r="G475" s="9">
        <v>1</v>
      </c>
      <c r="H475" s="1" t="s">
        <v>3254</v>
      </c>
      <c r="I475" s="10">
        <v>0</v>
      </c>
      <c r="J475" s="10">
        <v>0</v>
      </c>
      <c r="K475" s="10">
        <v>1</v>
      </c>
      <c r="L475" s="10">
        <v>0</v>
      </c>
      <c r="M475" s="1" t="s">
        <v>3255</v>
      </c>
      <c r="N475" s="1" t="s">
        <v>4539</v>
      </c>
    </row>
    <row r="476" spans="1:14" x14ac:dyDescent="0.25">
      <c r="A476" s="1" t="s">
        <v>1001</v>
      </c>
      <c r="B476" s="1">
        <v>1</v>
      </c>
      <c r="C476" s="1">
        <v>54</v>
      </c>
      <c r="D476" s="1" t="s">
        <v>3757</v>
      </c>
      <c r="E476" s="1" t="s">
        <v>3758</v>
      </c>
      <c r="F476" s="8">
        <v>0</v>
      </c>
      <c r="G476" s="9">
        <v>1</v>
      </c>
      <c r="H476" s="1" t="s">
        <v>3254</v>
      </c>
      <c r="I476" s="10">
        <v>0.62489998300000005</v>
      </c>
      <c r="J476" s="10">
        <v>0</v>
      </c>
      <c r="K476" s="10">
        <v>0.745999992</v>
      </c>
      <c r="L476" s="10">
        <v>0.254000008</v>
      </c>
      <c r="M476" s="1" t="s">
        <v>3255</v>
      </c>
      <c r="N476" s="1" t="s">
        <v>3759</v>
      </c>
    </row>
    <row r="477" spans="1:14" x14ac:dyDescent="0.25">
      <c r="A477" s="1" t="s">
        <v>1001</v>
      </c>
      <c r="B477" s="1">
        <v>3</v>
      </c>
      <c r="C477" s="1">
        <v>205</v>
      </c>
      <c r="D477" s="1" t="s">
        <v>5994</v>
      </c>
      <c r="E477" s="1" t="s">
        <v>5995</v>
      </c>
      <c r="F477" s="8">
        <v>4</v>
      </c>
      <c r="G477" s="9">
        <v>4</v>
      </c>
      <c r="H477" s="1" t="s">
        <v>3254</v>
      </c>
      <c r="I477" s="10">
        <v>-0.69080001099999999</v>
      </c>
      <c r="J477" s="10">
        <v>8.9000001999999995E-2</v>
      </c>
      <c r="K477" s="10">
        <v>0.894999981</v>
      </c>
      <c r="L477" s="10">
        <v>1.6000001E-2</v>
      </c>
      <c r="M477" s="1" t="s">
        <v>3255</v>
      </c>
      <c r="N477" s="1" t="s">
        <v>5996</v>
      </c>
    </row>
    <row r="478" spans="1:14" x14ac:dyDescent="0.25">
      <c r="A478" s="1" t="s">
        <v>1001</v>
      </c>
      <c r="B478" s="1">
        <v>6</v>
      </c>
      <c r="C478" s="1">
        <v>257</v>
      </c>
      <c r="D478" s="1" t="s">
        <v>1024</v>
      </c>
      <c r="E478" s="1" t="s">
        <v>1025</v>
      </c>
      <c r="F478" s="8">
        <v>2</v>
      </c>
      <c r="G478" s="9">
        <v>2</v>
      </c>
      <c r="H478" s="1" t="s">
        <v>3254</v>
      </c>
      <c r="I478" s="10">
        <v>0.91180002699999996</v>
      </c>
      <c r="J478" s="10">
        <v>0</v>
      </c>
      <c r="K478" s="10">
        <v>0.61799997100000004</v>
      </c>
      <c r="L478" s="10">
        <v>0.38199999899999998</v>
      </c>
      <c r="M478" s="1" t="s">
        <v>3255</v>
      </c>
      <c r="N478" s="1" t="s">
        <v>3760</v>
      </c>
    </row>
    <row r="479" spans="1:14" x14ac:dyDescent="0.25">
      <c r="A479" s="1" t="s">
        <v>1001</v>
      </c>
      <c r="B479" s="1">
        <v>2</v>
      </c>
      <c r="C479" s="1">
        <v>85</v>
      </c>
      <c r="D479" s="1" t="s">
        <v>5330</v>
      </c>
      <c r="E479" s="1" t="s">
        <v>5331</v>
      </c>
      <c r="F479" s="8">
        <v>2</v>
      </c>
      <c r="G479" s="9">
        <v>2</v>
      </c>
      <c r="H479" s="1" t="s">
        <v>3254</v>
      </c>
      <c r="I479" s="10">
        <v>-0.29600000399999998</v>
      </c>
      <c r="J479" s="10">
        <v>7.8000001999999999E-2</v>
      </c>
      <c r="K479" s="10">
        <v>0.92199999099999996</v>
      </c>
      <c r="L479" s="10">
        <v>0</v>
      </c>
      <c r="M479" s="1" t="s">
        <v>3255</v>
      </c>
      <c r="N479" s="1" t="s">
        <v>5332</v>
      </c>
    </row>
    <row r="480" spans="1:14" x14ac:dyDescent="0.25">
      <c r="A480" s="1" t="s">
        <v>1001</v>
      </c>
      <c r="B480" s="1">
        <v>4</v>
      </c>
      <c r="C480" s="1">
        <v>232</v>
      </c>
      <c r="D480" s="1" t="s">
        <v>1028</v>
      </c>
      <c r="E480" s="1" t="s">
        <v>1029</v>
      </c>
      <c r="F480" s="8">
        <v>2</v>
      </c>
      <c r="G480" s="9">
        <v>2</v>
      </c>
      <c r="H480" s="1" t="s">
        <v>3254</v>
      </c>
      <c r="I480" s="10">
        <v>0.36120000499999999</v>
      </c>
      <c r="J480" s="10">
        <v>0</v>
      </c>
      <c r="K480" s="10">
        <v>0.92799997300000003</v>
      </c>
      <c r="L480" s="10">
        <v>7.1999996999999996E-2</v>
      </c>
      <c r="M480" s="1" t="s">
        <v>3255</v>
      </c>
      <c r="N480" s="1" t="s">
        <v>5333</v>
      </c>
    </row>
    <row r="481" spans="1:14" x14ac:dyDescent="0.25">
      <c r="A481" s="1" t="s">
        <v>1001</v>
      </c>
      <c r="B481" s="1">
        <v>1</v>
      </c>
      <c r="C481" s="1">
        <v>14</v>
      </c>
      <c r="D481" s="1" t="s">
        <v>5334</v>
      </c>
      <c r="E481" s="1" t="s">
        <v>5335</v>
      </c>
      <c r="F481" s="8">
        <v>2</v>
      </c>
      <c r="G481" s="9">
        <v>2</v>
      </c>
      <c r="H481" s="1" t="s">
        <v>3254</v>
      </c>
      <c r="I481" s="10">
        <v>-0.52670002000000005</v>
      </c>
      <c r="J481" s="10">
        <v>0.182999998</v>
      </c>
      <c r="K481" s="10">
        <v>0.73900002200000003</v>
      </c>
      <c r="L481" s="10">
        <v>7.8000001999999999E-2</v>
      </c>
      <c r="M481" s="1" t="s">
        <v>3260</v>
      </c>
      <c r="N481" s="1" t="s">
        <v>5336</v>
      </c>
    </row>
    <row r="482" spans="1:14" x14ac:dyDescent="0.25">
      <c r="A482" s="1" t="s">
        <v>1001</v>
      </c>
      <c r="B482" s="1">
        <v>3</v>
      </c>
      <c r="C482" s="1">
        <v>195</v>
      </c>
      <c r="D482" s="1" t="s">
        <v>5997</v>
      </c>
      <c r="E482" s="1" t="s">
        <v>5998</v>
      </c>
      <c r="F482" s="8">
        <v>4</v>
      </c>
      <c r="G482" s="9">
        <v>4</v>
      </c>
      <c r="H482" s="1" t="s">
        <v>3254</v>
      </c>
      <c r="I482" s="10">
        <v>0.87809997799999995</v>
      </c>
      <c r="J482" s="10">
        <v>0</v>
      </c>
      <c r="K482" s="10">
        <v>0.81800001899999997</v>
      </c>
      <c r="L482" s="10">
        <v>0.181999996</v>
      </c>
      <c r="M482" s="1" t="s">
        <v>3260</v>
      </c>
      <c r="N482" s="1" t="s">
        <v>5999</v>
      </c>
    </row>
    <row r="483" spans="1:14" x14ac:dyDescent="0.25">
      <c r="A483" s="1" t="s">
        <v>1001</v>
      </c>
      <c r="B483" s="1">
        <v>1</v>
      </c>
      <c r="C483" s="1">
        <v>27</v>
      </c>
      <c r="D483" s="1" t="s">
        <v>3761</v>
      </c>
      <c r="E483" s="1" t="s">
        <v>3762</v>
      </c>
      <c r="F483" s="8">
        <v>6</v>
      </c>
      <c r="G483" s="9">
        <v>6</v>
      </c>
      <c r="H483" s="1" t="s">
        <v>3254</v>
      </c>
      <c r="I483" s="10">
        <v>0.72070002600000005</v>
      </c>
      <c r="J483" s="10">
        <v>3.9000000999999999E-2</v>
      </c>
      <c r="K483" s="10">
        <v>0.87199997900000004</v>
      </c>
      <c r="L483" s="10">
        <v>8.9000001999999995E-2</v>
      </c>
      <c r="M483" s="1" t="s">
        <v>3255</v>
      </c>
      <c r="N483" s="1" t="s">
        <v>3763</v>
      </c>
    </row>
    <row r="484" spans="1:14" x14ac:dyDescent="0.25">
      <c r="A484" s="1" t="s">
        <v>1001</v>
      </c>
      <c r="B484" s="1">
        <v>2</v>
      </c>
      <c r="C484" s="1">
        <v>65</v>
      </c>
      <c r="D484" s="1" t="s">
        <v>1036</v>
      </c>
      <c r="E484" s="1" t="s">
        <v>1037</v>
      </c>
      <c r="F484" s="8">
        <v>3</v>
      </c>
      <c r="G484" s="9">
        <v>1</v>
      </c>
      <c r="H484" s="1" t="s">
        <v>3254</v>
      </c>
      <c r="I484" s="10">
        <v>-0.27550000000000002</v>
      </c>
      <c r="J484" s="10">
        <v>4.6999998000000001E-2</v>
      </c>
      <c r="K484" s="10">
        <v>0.95300000900000004</v>
      </c>
      <c r="L484" s="10">
        <v>0</v>
      </c>
      <c r="M484" s="1" t="s">
        <v>3255</v>
      </c>
      <c r="N484" s="1" t="s">
        <v>3764</v>
      </c>
    </row>
    <row r="485" spans="1:14" x14ac:dyDescent="0.25">
      <c r="A485" s="1" t="s">
        <v>1001</v>
      </c>
      <c r="B485" s="1">
        <v>3</v>
      </c>
      <c r="C485" s="1">
        <v>211</v>
      </c>
      <c r="D485" s="1" t="s">
        <v>3765</v>
      </c>
      <c r="E485" s="1" t="s">
        <v>3766</v>
      </c>
      <c r="F485" s="8">
        <v>4</v>
      </c>
      <c r="G485" s="9">
        <v>4</v>
      </c>
      <c r="H485" s="1" t="s">
        <v>3254</v>
      </c>
      <c r="I485" s="10">
        <v>0.52560001599999995</v>
      </c>
      <c r="J485" s="10">
        <v>3.9999999000000001E-2</v>
      </c>
      <c r="K485" s="10">
        <v>0.85799998</v>
      </c>
      <c r="L485" s="10">
        <v>0.10199999799999999</v>
      </c>
      <c r="M485" s="1" t="s">
        <v>3255</v>
      </c>
      <c r="N485" s="1" t="s">
        <v>3767</v>
      </c>
    </row>
    <row r="486" spans="1:14" x14ac:dyDescent="0.25">
      <c r="A486" s="1" t="s">
        <v>1001</v>
      </c>
      <c r="B486" s="1">
        <v>7</v>
      </c>
      <c r="C486" s="1">
        <v>284</v>
      </c>
      <c r="D486" s="1" t="s">
        <v>3768</v>
      </c>
      <c r="E486" s="1" t="s">
        <v>3769</v>
      </c>
      <c r="F486" s="8">
        <v>3</v>
      </c>
      <c r="G486" s="9">
        <v>3</v>
      </c>
      <c r="H486" s="1" t="s">
        <v>3254</v>
      </c>
      <c r="I486" s="10">
        <v>0.70029997799999999</v>
      </c>
      <c r="J486" s="10">
        <v>0</v>
      </c>
      <c r="K486" s="10">
        <v>0.82899999599999996</v>
      </c>
      <c r="L486" s="10">
        <v>0.17100000400000001</v>
      </c>
      <c r="M486" s="1" t="s">
        <v>3255</v>
      </c>
      <c r="N486" s="1" t="s">
        <v>3770</v>
      </c>
    </row>
    <row r="487" spans="1:14" x14ac:dyDescent="0.25">
      <c r="A487" s="1" t="s">
        <v>1001</v>
      </c>
      <c r="B487" s="1">
        <v>1</v>
      </c>
      <c r="C487" s="1">
        <v>1</v>
      </c>
      <c r="D487" s="1" t="s">
        <v>1042</v>
      </c>
      <c r="E487" s="1" t="s">
        <v>1043</v>
      </c>
      <c r="F487" s="8">
        <v>4</v>
      </c>
      <c r="G487" s="9">
        <v>4</v>
      </c>
      <c r="H487" s="1" t="s">
        <v>3254</v>
      </c>
      <c r="I487" s="10">
        <v>0.92599999899999996</v>
      </c>
      <c r="J487" s="10">
        <v>0</v>
      </c>
      <c r="K487" s="10">
        <v>0.80400002000000004</v>
      </c>
      <c r="L487" s="10">
        <v>0.19599999500000001</v>
      </c>
      <c r="M487" s="1" t="s">
        <v>3255</v>
      </c>
      <c r="N487" s="1" t="s">
        <v>3771</v>
      </c>
    </row>
    <row r="488" spans="1:14" x14ac:dyDescent="0.25">
      <c r="A488" s="1" t="s">
        <v>1001</v>
      </c>
      <c r="B488" s="1">
        <v>1</v>
      </c>
      <c r="C488" s="1">
        <v>42</v>
      </c>
      <c r="D488" s="1" t="s">
        <v>4540</v>
      </c>
      <c r="E488" s="1" t="s">
        <v>4541</v>
      </c>
      <c r="F488" s="8">
        <v>1</v>
      </c>
      <c r="G488" s="9">
        <v>1</v>
      </c>
      <c r="H488" s="1" t="s">
        <v>3254</v>
      </c>
      <c r="I488" s="10">
        <v>0.36120000499999999</v>
      </c>
      <c r="J488" s="10">
        <v>0</v>
      </c>
      <c r="K488" s="10">
        <v>0.90899997899999996</v>
      </c>
      <c r="L488" s="10">
        <v>9.0999997999999999E-2</v>
      </c>
      <c r="M488" s="1" t="s">
        <v>3255</v>
      </c>
      <c r="N488" s="1" t="s">
        <v>4542</v>
      </c>
    </row>
    <row r="489" spans="1:14" x14ac:dyDescent="0.25">
      <c r="A489" s="1" t="s">
        <v>1001</v>
      </c>
      <c r="B489" s="1">
        <v>3</v>
      </c>
      <c r="C489" s="1">
        <v>183</v>
      </c>
      <c r="D489" s="1" t="s">
        <v>1046</v>
      </c>
      <c r="E489" s="1" t="s">
        <v>1047</v>
      </c>
      <c r="F489" s="8">
        <v>3</v>
      </c>
      <c r="G489" s="9">
        <v>3</v>
      </c>
      <c r="H489" s="1" t="s">
        <v>3254</v>
      </c>
      <c r="I489" s="10">
        <v>0.64700001500000004</v>
      </c>
      <c r="J489" s="10">
        <v>5.6000002E-2</v>
      </c>
      <c r="K489" s="10">
        <v>0.814999998</v>
      </c>
      <c r="L489" s="10">
        <v>0.12899999300000001</v>
      </c>
      <c r="M489" s="1" t="s">
        <v>3255</v>
      </c>
      <c r="N489" s="1" t="s">
        <v>5717</v>
      </c>
    </row>
    <row r="490" spans="1:14" x14ac:dyDescent="0.25">
      <c r="A490" s="1" t="s">
        <v>1001</v>
      </c>
      <c r="B490" s="1">
        <v>3</v>
      </c>
      <c r="C490" s="1">
        <v>194</v>
      </c>
      <c r="D490" s="1" t="s">
        <v>6105</v>
      </c>
      <c r="E490" s="1" t="s">
        <v>6106</v>
      </c>
      <c r="F490" s="8">
        <v>5</v>
      </c>
      <c r="G490" s="9">
        <v>5</v>
      </c>
      <c r="H490" s="1" t="s">
        <v>3254</v>
      </c>
      <c r="I490" s="10">
        <v>0.57190001000000001</v>
      </c>
      <c r="J490" s="10">
        <v>7.1000002000000006E-2</v>
      </c>
      <c r="K490" s="10">
        <v>0.81400001</v>
      </c>
      <c r="L490" s="10">
        <v>0.115000002</v>
      </c>
      <c r="M490" s="1" t="s">
        <v>3304</v>
      </c>
      <c r="N490" s="1" t="s">
        <v>6107</v>
      </c>
    </row>
    <row r="491" spans="1:14" x14ac:dyDescent="0.25">
      <c r="A491" s="1" t="s">
        <v>1001</v>
      </c>
      <c r="B491" s="1">
        <v>3</v>
      </c>
      <c r="C491" s="1">
        <v>197</v>
      </c>
      <c r="D491" s="1" t="s">
        <v>1050</v>
      </c>
      <c r="E491" s="1" t="s">
        <v>1051</v>
      </c>
      <c r="F491" s="8">
        <v>3</v>
      </c>
      <c r="G491" s="9">
        <v>3</v>
      </c>
      <c r="H491" s="1" t="s">
        <v>3254</v>
      </c>
      <c r="I491" s="10">
        <v>0.75010001699999995</v>
      </c>
      <c r="J491" s="10">
        <v>2.4E-2</v>
      </c>
      <c r="K491" s="10">
        <v>0.82200002699999997</v>
      </c>
      <c r="L491" s="10">
        <v>0.153999999</v>
      </c>
      <c r="M491" s="1" t="s">
        <v>3255</v>
      </c>
      <c r="N491" s="1" t="s">
        <v>5718</v>
      </c>
    </row>
    <row r="492" spans="1:14" x14ac:dyDescent="0.25">
      <c r="A492" s="1" t="s">
        <v>1001</v>
      </c>
      <c r="B492" s="1">
        <v>2</v>
      </c>
      <c r="C492" s="1">
        <v>110</v>
      </c>
      <c r="D492" s="1" t="s">
        <v>1052</v>
      </c>
      <c r="E492" s="1" t="s">
        <v>1053</v>
      </c>
      <c r="F492" s="8">
        <v>2</v>
      </c>
      <c r="G492" s="9">
        <v>2</v>
      </c>
      <c r="H492" s="1" t="s">
        <v>3254</v>
      </c>
      <c r="I492" s="10">
        <v>0.29600000399999998</v>
      </c>
      <c r="J492" s="10">
        <v>0</v>
      </c>
      <c r="K492" s="10">
        <v>0.916000009</v>
      </c>
      <c r="L492" s="10">
        <v>8.3999999000000006E-2</v>
      </c>
      <c r="M492" s="1" t="s">
        <v>3255</v>
      </c>
      <c r="N492" s="1" t="s">
        <v>5337</v>
      </c>
    </row>
    <row r="493" spans="1:14" x14ac:dyDescent="0.25">
      <c r="A493" s="1" t="s">
        <v>1001</v>
      </c>
      <c r="B493" s="1">
        <v>3</v>
      </c>
      <c r="C493" s="1">
        <v>229</v>
      </c>
      <c r="D493" s="1" t="s">
        <v>3772</v>
      </c>
      <c r="E493" s="1" t="s">
        <v>3773</v>
      </c>
      <c r="F493" s="8">
        <v>3</v>
      </c>
      <c r="G493" s="9">
        <v>3</v>
      </c>
      <c r="H493" s="1" t="s">
        <v>3254</v>
      </c>
      <c r="I493" s="10">
        <v>-5.1600001999999999E-2</v>
      </c>
      <c r="J493" s="10">
        <v>5.2999998999999999E-2</v>
      </c>
      <c r="K493" s="10">
        <v>0.89700001500000004</v>
      </c>
      <c r="L493" s="10">
        <v>5.0000001000000002E-2</v>
      </c>
      <c r="M493" s="1" t="s">
        <v>3255</v>
      </c>
      <c r="N493" s="1" t="s">
        <v>3774</v>
      </c>
    </row>
    <row r="494" spans="1:14" x14ac:dyDescent="0.25">
      <c r="A494" s="1" t="s">
        <v>1001</v>
      </c>
      <c r="B494" s="1">
        <v>1</v>
      </c>
      <c r="C494" s="1">
        <v>5</v>
      </c>
      <c r="D494" s="1" t="s">
        <v>1056</v>
      </c>
      <c r="E494" s="1" t="s">
        <v>1057</v>
      </c>
      <c r="F494" s="8">
        <v>1</v>
      </c>
      <c r="G494" s="9">
        <v>2</v>
      </c>
      <c r="H494" s="1" t="s">
        <v>3254</v>
      </c>
      <c r="I494" s="10">
        <v>0.90619999200000001</v>
      </c>
      <c r="J494" s="10">
        <v>0</v>
      </c>
      <c r="K494" s="10">
        <v>0.69300001899999997</v>
      </c>
      <c r="L494" s="10">
        <v>0.30700001100000002</v>
      </c>
      <c r="M494" s="1" t="s">
        <v>3255</v>
      </c>
      <c r="N494" s="1" t="s">
        <v>4543</v>
      </c>
    </row>
    <row r="495" spans="1:14" x14ac:dyDescent="0.25">
      <c r="A495" s="1" t="s">
        <v>1001</v>
      </c>
      <c r="B495" s="1">
        <v>2</v>
      </c>
      <c r="C495" s="1">
        <v>75</v>
      </c>
      <c r="D495" s="1" t="s">
        <v>3775</v>
      </c>
      <c r="E495" s="1" t="s">
        <v>3776</v>
      </c>
      <c r="F495" s="8">
        <v>3</v>
      </c>
      <c r="G495" s="9">
        <v>3</v>
      </c>
      <c r="H495" s="1" t="s">
        <v>3254</v>
      </c>
      <c r="I495" s="10">
        <v>0.42149999700000002</v>
      </c>
      <c r="J495" s="10">
        <v>0</v>
      </c>
      <c r="K495" s="10">
        <v>0.920000017</v>
      </c>
      <c r="L495" s="10">
        <v>7.9999998000000003E-2</v>
      </c>
      <c r="M495" s="1" t="s">
        <v>3260</v>
      </c>
      <c r="N495" s="1" t="s">
        <v>3777</v>
      </c>
    </row>
    <row r="496" spans="1:14" x14ac:dyDescent="0.25">
      <c r="A496" s="1" t="s">
        <v>1001</v>
      </c>
      <c r="B496" s="1">
        <v>6</v>
      </c>
      <c r="C496" s="1">
        <v>244</v>
      </c>
      <c r="D496" s="1" t="s">
        <v>1060</v>
      </c>
      <c r="E496" s="1" t="s">
        <v>1061</v>
      </c>
      <c r="F496" s="8">
        <v>3</v>
      </c>
      <c r="G496" s="9">
        <v>3</v>
      </c>
      <c r="H496" s="1" t="s">
        <v>3254</v>
      </c>
      <c r="I496" s="10">
        <v>-2.5800000999999999E-2</v>
      </c>
      <c r="J496" s="10">
        <v>6.8000004000000003E-2</v>
      </c>
      <c r="K496" s="10">
        <v>0.81300002299999996</v>
      </c>
      <c r="L496" s="10">
        <v>0.11900000299999999</v>
      </c>
      <c r="M496" s="1" t="s">
        <v>3255</v>
      </c>
      <c r="N496" s="1" t="s">
        <v>3778</v>
      </c>
    </row>
    <row r="497" spans="1:14" x14ac:dyDescent="0.25">
      <c r="A497" s="1" t="s">
        <v>1001</v>
      </c>
      <c r="B497" s="1">
        <v>1</v>
      </c>
      <c r="C497" s="1">
        <v>10</v>
      </c>
      <c r="D497" s="1" t="s">
        <v>1062</v>
      </c>
      <c r="E497" s="1" t="s">
        <v>1063</v>
      </c>
      <c r="F497" s="8">
        <v>3</v>
      </c>
      <c r="G497" s="9">
        <v>3</v>
      </c>
      <c r="H497" s="1" t="s">
        <v>3254</v>
      </c>
      <c r="I497" s="10">
        <v>0.27320000500000002</v>
      </c>
      <c r="J497" s="10">
        <v>0</v>
      </c>
      <c r="K497" s="10">
        <v>0.94999998799999996</v>
      </c>
      <c r="L497" s="10">
        <v>5.0000001000000002E-2</v>
      </c>
      <c r="M497" s="1" t="s">
        <v>3304</v>
      </c>
      <c r="N497" s="1" t="s">
        <v>3779</v>
      </c>
    </row>
    <row r="498" spans="1:14" x14ac:dyDescent="0.25">
      <c r="A498" s="1" t="s">
        <v>1001</v>
      </c>
      <c r="B498" s="1">
        <v>2</v>
      </c>
      <c r="C498" s="1">
        <v>95</v>
      </c>
      <c r="D498" s="1" t="s">
        <v>1064</v>
      </c>
      <c r="E498" s="1" t="s">
        <v>1065</v>
      </c>
      <c r="F498" s="8">
        <v>5</v>
      </c>
      <c r="G498" s="9">
        <v>5</v>
      </c>
      <c r="H498" s="1" t="s">
        <v>3254</v>
      </c>
      <c r="I498" s="10">
        <v>0.31819999199999999</v>
      </c>
      <c r="J498" s="10">
        <v>0</v>
      </c>
      <c r="K498" s="10">
        <v>0.952000022</v>
      </c>
      <c r="L498" s="10">
        <v>4.8000000000000001E-2</v>
      </c>
      <c r="M498" s="1" t="s">
        <v>3255</v>
      </c>
      <c r="N498" s="1" t="s">
        <v>3780</v>
      </c>
    </row>
    <row r="499" spans="1:14" x14ac:dyDescent="0.25">
      <c r="A499" s="1" t="s">
        <v>1001</v>
      </c>
      <c r="B499" s="1">
        <v>1</v>
      </c>
      <c r="C499" s="1">
        <v>41</v>
      </c>
      <c r="D499" s="1" t="s">
        <v>6172</v>
      </c>
      <c r="E499" s="1" t="s">
        <v>6173</v>
      </c>
      <c r="F499" s="8">
        <v>6</v>
      </c>
      <c r="G499" s="9">
        <v>6</v>
      </c>
      <c r="H499" s="1" t="s">
        <v>3254</v>
      </c>
      <c r="I499" s="10">
        <v>0.77829998700000003</v>
      </c>
      <c r="J499" s="10">
        <v>1.6000001E-2</v>
      </c>
      <c r="K499" s="10">
        <v>0.88599997799999997</v>
      </c>
      <c r="L499" s="10">
        <v>9.7999997000000005E-2</v>
      </c>
      <c r="M499" s="1" t="s">
        <v>3260</v>
      </c>
      <c r="N499" s="1" t="s">
        <v>6174</v>
      </c>
    </row>
    <row r="500" spans="1:14" x14ac:dyDescent="0.25">
      <c r="A500" s="1" t="s">
        <v>1001</v>
      </c>
      <c r="B500" s="1">
        <v>5</v>
      </c>
      <c r="C500" s="1">
        <v>234</v>
      </c>
      <c r="D500" s="1" t="s">
        <v>1068</v>
      </c>
      <c r="E500" s="1" t="s">
        <v>1069</v>
      </c>
      <c r="F500" s="8">
        <v>3</v>
      </c>
      <c r="G500" s="9">
        <v>3</v>
      </c>
      <c r="H500" s="1" t="s">
        <v>3254</v>
      </c>
      <c r="I500" s="10">
        <v>-0.45759999800000001</v>
      </c>
      <c r="J500" s="10">
        <v>8.5000001000000006E-2</v>
      </c>
      <c r="K500" s="10">
        <v>0.879000008</v>
      </c>
      <c r="L500" s="10">
        <v>3.6999999999999998E-2</v>
      </c>
      <c r="M500" s="1" t="s">
        <v>3255</v>
      </c>
      <c r="N500" s="1" t="s">
        <v>3781</v>
      </c>
    </row>
    <row r="501" spans="1:14" x14ac:dyDescent="0.25">
      <c r="A501" s="1" t="s">
        <v>1001</v>
      </c>
      <c r="B501" s="1">
        <v>1</v>
      </c>
      <c r="C501" s="1">
        <v>31</v>
      </c>
      <c r="D501" s="1" t="s">
        <v>5719</v>
      </c>
      <c r="E501" s="1" t="s">
        <v>5720</v>
      </c>
      <c r="F501" s="8">
        <v>3</v>
      </c>
      <c r="G501" s="9">
        <v>3</v>
      </c>
      <c r="H501" s="1" t="s">
        <v>3254</v>
      </c>
      <c r="I501" s="10">
        <v>0.226300001</v>
      </c>
      <c r="J501" s="10">
        <v>0</v>
      </c>
      <c r="K501" s="10">
        <v>0.95399999599999996</v>
      </c>
      <c r="L501" s="10">
        <v>4.5999999999999999E-2</v>
      </c>
      <c r="M501" s="1" t="s">
        <v>3255</v>
      </c>
      <c r="N501" s="1" t="s">
        <v>5721</v>
      </c>
    </row>
    <row r="502" spans="1:14" x14ac:dyDescent="0.25">
      <c r="A502" s="1" t="s">
        <v>1001</v>
      </c>
      <c r="B502" s="1">
        <v>7</v>
      </c>
      <c r="C502" s="1">
        <v>285</v>
      </c>
      <c r="D502" s="1" t="s">
        <v>1072</v>
      </c>
      <c r="E502" s="1" t="s">
        <v>1073</v>
      </c>
      <c r="F502" s="8">
        <v>2</v>
      </c>
      <c r="G502" s="9">
        <v>2</v>
      </c>
      <c r="H502" s="1" t="s">
        <v>3254</v>
      </c>
      <c r="I502" s="10">
        <v>-0.177900001</v>
      </c>
      <c r="J502" s="10">
        <v>8.2999997000000006E-2</v>
      </c>
      <c r="K502" s="10">
        <v>0.85799998</v>
      </c>
      <c r="L502" s="10">
        <v>5.8999999999999997E-2</v>
      </c>
      <c r="M502" s="1" t="s">
        <v>3255</v>
      </c>
      <c r="N502" s="1" t="s">
        <v>3782</v>
      </c>
    </row>
    <row r="503" spans="1:14" x14ac:dyDescent="0.25">
      <c r="A503" s="1" t="s">
        <v>1001</v>
      </c>
      <c r="B503" s="1">
        <v>3</v>
      </c>
      <c r="C503" s="1">
        <v>203</v>
      </c>
      <c r="D503" s="1" t="s">
        <v>1074</v>
      </c>
      <c r="E503" s="1" t="s">
        <v>1075</v>
      </c>
      <c r="F503" s="8">
        <v>0</v>
      </c>
      <c r="G503" s="9">
        <v>1</v>
      </c>
      <c r="H503" s="1" t="s">
        <v>3254</v>
      </c>
      <c r="I503" s="10">
        <v>0</v>
      </c>
      <c r="J503" s="10">
        <v>0</v>
      </c>
      <c r="K503" s="10">
        <v>1</v>
      </c>
      <c r="L503" s="10">
        <v>0</v>
      </c>
      <c r="M503" s="1" t="s">
        <v>3255</v>
      </c>
      <c r="N503" s="1" t="s">
        <v>3783</v>
      </c>
    </row>
    <row r="504" spans="1:14" x14ac:dyDescent="0.25">
      <c r="A504" s="1" t="s">
        <v>1001</v>
      </c>
      <c r="B504" s="1">
        <v>7</v>
      </c>
      <c r="C504" s="1">
        <v>268</v>
      </c>
      <c r="D504" s="1" t="s">
        <v>3784</v>
      </c>
      <c r="E504" s="1" t="s">
        <v>3785</v>
      </c>
      <c r="F504" s="8">
        <v>4</v>
      </c>
      <c r="G504" s="9">
        <v>4</v>
      </c>
      <c r="H504" s="1" t="s">
        <v>3254</v>
      </c>
      <c r="I504" s="10">
        <v>0.24840000300000001</v>
      </c>
      <c r="J504" s="10">
        <v>0</v>
      </c>
      <c r="K504" s="10">
        <v>0.95399999599999996</v>
      </c>
      <c r="L504" s="10">
        <v>4.5999999999999999E-2</v>
      </c>
      <c r="M504" s="1" t="s">
        <v>3260</v>
      </c>
      <c r="N504" s="1" t="s">
        <v>3786</v>
      </c>
    </row>
    <row r="505" spans="1:14" x14ac:dyDescent="0.25">
      <c r="A505" s="1" t="s">
        <v>1001</v>
      </c>
      <c r="B505" s="1">
        <v>2</v>
      </c>
      <c r="C505" s="1">
        <v>160</v>
      </c>
      <c r="D505" s="1" t="s">
        <v>3787</v>
      </c>
      <c r="E505" s="1" t="s">
        <v>3788</v>
      </c>
      <c r="F505" s="8">
        <v>4</v>
      </c>
      <c r="G505" s="9">
        <v>4</v>
      </c>
      <c r="H505" s="1" t="s">
        <v>3254</v>
      </c>
      <c r="I505" s="10">
        <v>0.61239999499999997</v>
      </c>
      <c r="J505" s="10">
        <v>4.5000001999999997E-2</v>
      </c>
      <c r="K505" s="10">
        <v>0.81800001899999997</v>
      </c>
      <c r="L505" s="10">
        <v>0.13600000700000001</v>
      </c>
      <c r="M505" s="1" t="s">
        <v>3260</v>
      </c>
      <c r="N505" s="1" t="s">
        <v>3789</v>
      </c>
    </row>
    <row r="506" spans="1:14" x14ac:dyDescent="0.25">
      <c r="A506" s="1" t="s">
        <v>1001</v>
      </c>
      <c r="B506" s="1">
        <v>2</v>
      </c>
      <c r="C506" s="1">
        <v>98</v>
      </c>
      <c r="D506" s="1" t="s">
        <v>3790</v>
      </c>
      <c r="E506" s="1" t="s">
        <v>3791</v>
      </c>
      <c r="F506" s="8">
        <v>2</v>
      </c>
      <c r="G506" s="9">
        <v>2</v>
      </c>
      <c r="H506" s="1" t="s">
        <v>3254</v>
      </c>
      <c r="I506" s="10">
        <v>-0.128000006</v>
      </c>
      <c r="J506" s="10">
        <v>6.7000002000000003E-2</v>
      </c>
      <c r="K506" s="10">
        <v>0.93300002800000004</v>
      </c>
      <c r="L506" s="10">
        <v>0</v>
      </c>
      <c r="M506" s="1" t="s">
        <v>3255</v>
      </c>
      <c r="N506" s="1" t="s">
        <v>3792</v>
      </c>
    </row>
    <row r="507" spans="1:14" x14ac:dyDescent="0.25">
      <c r="A507" s="1" t="s">
        <v>1001</v>
      </c>
      <c r="B507" s="1">
        <v>7</v>
      </c>
      <c r="C507" s="1">
        <v>308</v>
      </c>
      <c r="D507" s="1" t="s">
        <v>1082</v>
      </c>
      <c r="E507" s="1" t="s">
        <v>1083</v>
      </c>
      <c r="F507" s="8">
        <v>0</v>
      </c>
      <c r="G507" s="9">
        <v>1</v>
      </c>
      <c r="H507" s="1" t="s">
        <v>3254</v>
      </c>
      <c r="I507" s="10">
        <v>0.55739998800000001</v>
      </c>
      <c r="J507" s="10">
        <v>0</v>
      </c>
      <c r="K507" s="10">
        <v>0.85000002399999997</v>
      </c>
      <c r="L507" s="10">
        <v>0.15000000599999999</v>
      </c>
      <c r="M507" s="1" t="s">
        <v>3255</v>
      </c>
      <c r="N507" s="1" t="s">
        <v>3793</v>
      </c>
    </row>
    <row r="508" spans="1:14" x14ac:dyDescent="0.25">
      <c r="A508" s="1" t="s">
        <v>1001</v>
      </c>
      <c r="B508" s="1">
        <v>1</v>
      </c>
      <c r="C508" s="1">
        <v>13</v>
      </c>
      <c r="D508" s="1" t="s">
        <v>5338</v>
      </c>
      <c r="E508" s="1" t="s">
        <v>5339</v>
      </c>
      <c r="F508" s="8">
        <v>2</v>
      </c>
      <c r="G508" s="9">
        <v>2</v>
      </c>
      <c r="H508" s="1" t="s">
        <v>3254</v>
      </c>
      <c r="I508" s="10">
        <v>0.102700002</v>
      </c>
      <c r="J508" s="10">
        <v>4.1000001000000001E-2</v>
      </c>
      <c r="K508" s="10">
        <v>0.911000013</v>
      </c>
      <c r="L508" s="10">
        <v>4.8000000000000001E-2</v>
      </c>
      <c r="M508" s="1" t="s">
        <v>3260</v>
      </c>
      <c r="N508" s="1" t="s">
        <v>5340</v>
      </c>
    </row>
    <row r="509" spans="1:14" x14ac:dyDescent="0.25">
      <c r="A509" s="1" t="s">
        <v>1001</v>
      </c>
      <c r="B509" s="1">
        <v>7</v>
      </c>
      <c r="C509" s="1">
        <v>272</v>
      </c>
      <c r="D509" s="1" t="s">
        <v>3794</v>
      </c>
      <c r="E509" s="1" t="s">
        <v>3795</v>
      </c>
      <c r="F509" s="8">
        <v>0</v>
      </c>
      <c r="G509" s="9">
        <v>1</v>
      </c>
      <c r="H509" s="1" t="s">
        <v>3254</v>
      </c>
      <c r="I509" s="10">
        <v>0.57190001000000001</v>
      </c>
      <c r="J509" s="10">
        <v>0</v>
      </c>
      <c r="K509" s="10">
        <v>0.810000002</v>
      </c>
      <c r="L509" s="10">
        <v>0.189999998</v>
      </c>
      <c r="M509" s="1" t="s">
        <v>3255</v>
      </c>
      <c r="N509" s="1" t="s">
        <v>3796</v>
      </c>
    </row>
    <row r="510" spans="1:14" x14ac:dyDescent="0.25">
      <c r="A510" s="1" t="s">
        <v>1001</v>
      </c>
      <c r="B510" s="1">
        <v>1</v>
      </c>
      <c r="C510" s="1">
        <v>18</v>
      </c>
      <c r="D510" s="1" t="s">
        <v>5722</v>
      </c>
      <c r="E510" s="1" t="s">
        <v>5723</v>
      </c>
      <c r="F510" s="8">
        <v>3</v>
      </c>
      <c r="G510" s="9">
        <v>3</v>
      </c>
      <c r="H510" s="1" t="s">
        <v>3254</v>
      </c>
      <c r="I510" s="10">
        <v>0.27320000500000002</v>
      </c>
      <c r="J510" s="10">
        <v>0</v>
      </c>
      <c r="K510" s="10">
        <v>0.97000002900000004</v>
      </c>
      <c r="L510" s="10">
        <v>2.9999998999999999E-2</v>
      </c>
      <c r="M510" s="1" t="s">
        <v>3304</v>
      </c>
      <c r="N510" s="1" t="s">
        <v>5724</v>
      </c>
    </row>
    <row r="511" spans="1:14" x14ac:dyDescent="0.25">
      <c r="A511" s="1" t="s">
        <v>1001</v>
      </c>
      <c r="B511" s="1">
        <v>7</v>
      </c>
      <c r="C511" s="1">
        <v>297</v>
      </c>
      <c r="D511" s="1" t="s">
        <v>1090</v>
      </c>
      <c r="E511" s="1" t="s">
        <v>1091</v>
      </c>
      <c r="F511" s="8">
        <v>4</v>
      </c>
      <c r="G511" s="9">
        <v>4</v>
      </c>
      <c r="H511" s="1" t="s">
        <v>3254</v>
      </c>
      <c r="I511" s="10">
        <v>-7.7200003000000003E-2</v>
      </c>
      <c r="J511" s="10">
        <v>2.5000000000000001E-2</v>
      </c>
      <c r="K511" s="10">
        <v>0.97500002399999997</v>
      </c>
      <c r="L511" s="10">
        <v>0</v>
      </c>
      <c r="M511" s="1" t="s">
        <v>3255</v>
      </c>
      <c r="N511" s="1" t="s">
        <v>3797</v>
      </c>
    </row>
    <row r="512" spans="1:14" x14ac:dyDescent="0.25">
      <c r="A512" s="1" t="s">
        <v>1001</v>
      </c>
      <c r="B512" s="1">
        <v>2</v>
      </c>
      <c r="C512" s="1">
        <v>68</v>
      </c>
      <c r="D512" s="1" t="s">
        <v>1092</v>
      </c>
      <c r="E512" s="1" t="s">
        <v>1093</v>
      </c>
      <c r="F512" s="8">
        <v>4</v>
      </c>
      <c r="G512" s="9">
        <v>4</v>
      </c>
      <c r="H512" s="1" t="s">
        <v>3254</v>
      </c>
      <c r="I512" s="10">
        <v>0</v>
      </c>
      <c r="J512" s="10">
        <v>0</v>
      </c>
      <c r="K512" s="10">
        <v>1</v>
      </c>
      <c r="L512" s="10">
        <v>0</v>
      </c>
      <c r="M512" s="1" t="s">
        <v>3255</v>
      </c>
      <c r="N512" s="1" t="s">
        <v>3798</v>
      </c>
    </row>
    <row r="513" spans="1:14" x14ac:dyDescent="0.25">
      <c r="A513" s="1" t="s">
        <v>1001</v>
      </c>
      <c r="B513" s="1">
        <v>2</v>
      </c>
      <c r="C513" s="1">
        <v>100</v>
      </c>
      <c r="D513" s="1" t="s">
        <v>6000</v>
      </c>
      <c r="E513" s="1" t="s">
        <v>6001</v>
      </c>
      <c r="F513" s="8">
        <v>4</v>
      </c>
      <c r="G513" s="9">
        <v>4</v>
      </c>
      <c r="H513" s="1" t="s">
        <v>3254</v>
      </c>
      <c r="I513" s="10">
        <v>-0.102700002</v>
      </c>
      <c r="J513" s="10">
        <v>6.3000001E-2</v>
      </c>
      <c r="K513" s="10">
        <v>0.89800000199999996</v>
      </c>
      <c r="L513" s="10">
        <v>3.9000000999999999E-2</v>
      </c>
      <c r="M513" s="1" t="s">
        <v>3255</v>
      </c>
      <c r="N513" s="1" t="s">
        <v>6002</v>
      </c>
    </row>
    <row r="514" spans="1:14" x14ac:dyDescent="0.25">
      <c r="A514" s="1" t="s">
        <v>1096</v>
      </c>
      <c r="B514" s="1">
        <v>7</v>
      </c>
      <c r="C514" s="1">
        <v>120</v>
      </c>
      <c r="D514" s="1" t="s">
        <v>5725</v>
      </c>
      <c r="E514" s="1" t="s">
        <v>5726</v>
      </c>
      <c r="F514" s="8">
        <v>3</v>
      </c>
      <c r="G514" s="9">
        <v>3</v>
      </c>
      <c r="H514" s="1" t="s">
        <v>3254</v>
      </c>
      <c r="I514" s="10">
        <v>7.7200003000000003E-2</v>
      </c>
      <c r="J514" s="10">
        <v>4.8000000000000001E-2</v>
      </c>
      <c r="K514" s="10">
        <v>0.89700001500000004</v>
      </c>
      <c r="L514" s="10">
        <v>5.5E-2</v>
      </c>
      <c r="M514" s="1" t="s">
        <v>3255</v>
      </c>
      <c r="N514" s="1" t="s">
        <v>5727</v>
      </c>
    </row>
    <row r="515" spans="1:14" x14ac:dyDescent="0.25">
      <c r="A515" s="1" t="s">
        <v>1096</v>
      </c>
      <c r="B515" s="1">
        <v>7</v>
      </c>
      <c r="C515" s="1">
        <v>130</v>
      </c>
      <c r="D515" s="1" t="s">
        <v>6003</v>
      </c>
      <c r="E515" s="1" t="s">
        <v>6004</v>
      </c>
      <c r="F515" s="8">
        <v>4</v>
      </c>
      <c r="G515" s="9">
        <v>4</v>
      </c>
      <c r="H515" s="1" t="s">
        <v>3254</v>
      </c>
      <c r="I515" s="10">
        <v>0.801999986</v>
      </c>
      <c r="J515" s="10">
        <v>5.2000000999999997E-2</v>
      </c>
      <c r="K515" s="10">
        <v>0.82400000100000004</v>
      </c>
      <c r="L515" s="10">
        <v>0.123000003</v>
      </c>
      <c r="M515" s="1" t="s">
        <v>3255</v>
      </c>
      <c r="N515" s="1" t="s">
        <v>6005</v>
      </c>
    </row>
    <row r="516" spans="1:14" x14ac:dyDescent="0.25">
      <c r="A516" s="1" t="s">
        <v>1096</v>
      </c>
      <c r="B516" s="1">
        <v>7</v>
      </c>
      <c r="C516" s="1">
        <v>121</v>
      </c>
      <c r="D516" s="1" t="s">
        <v>3799</v>
      </c>
      <c r="E516" s="1" t="s">
        <v>3800</v>
      </c>
      <c r="F516" s="8">
        <v>3</v>
      </c>
      <c r="G516" s="9">
        <v>3</v>
      </c>
      <c r="H516" s="1" t="s">
        <v>3254</v>
      </c>
      <c r="I516" s="10">
        <v>0.84939998400000005</v>
      </c>
      <c r="J516" s="10">
        <v>2.4E-2</v>
      </c>
      <c r="K516" s="10">
        <v>0.859000027</v>
      </c>
      <c r="L516" s="10">
        <v>0.11800000099999999</v>
      </c>
      <c r="M516" s="1" t="s">
        <v>3255</v>
      </c>
      <c r="N516" s="1" t="s">
        <v>3801</v>
      </c>
    </row>
    <row r="517" spans="1:14" x14ac:dyDescent="0.25">
      <c r="A517" s="1" t="s">
        <v>1096</v>
      </c>
      <c r="B517" s="1">
        <v>6</v>
      </c>
      <c r="C517" s="1">
        <v>98</v>
      </c>
      <c r="D517" s="1" t="s">
        <v>6108</v>
      </c>
      <c r="E517" s="1" t="s">
        <v>6109</v>
      </c>
      <c r="F517" s="8">
        <v>5</v>
      </c>
      <c r="G517" s="9">
        <v>5</v>
      </c>
      <c r="H517" s="1" t="s">
        <v>3254</v>
      </c>
      <c r="I517" s="10">
        <v>-0.31819999199999999</v>
      </c>
      <c r="J517" s="10">
        <v>6.1999999E-2</v>
      </c>
      <c r="K517" s="10">
        <v>0.90799999200000003</v>
      </c>
      <c r="L517" s="10">
        <v>2.9999998999999999E-2</v>
      </c>
      <c r="M517" s="1" t="s">
        <v>3255</v>
      </c>
      <c r="N517" s="1" t="s">
        <v>6110</v>
      </c>
    </row>
    <row r="518" spans="1:14" x14ac:dyDescent="0.25">
      <c r="A518" s="1" t="s">
        <v>1096</v>
      </c>
      <c r="B518" s="1">
        <v>7</v>
      </c>
      <c r="C518" s="1">
        <v>117</v>
      </c>
      <c r="D518" s="1" t="s">
        <v>5728</v>
      </c>
      <c r="E518" s="1" t="s">
        <v>5729</v>
      </c>
      <c r="F518" s="8">
        <v>3</v>
      </c>
      <c r="G518" s="9">
        <v>3</v>
      </c>
      <c r="H518" s="1" t="s">
        <v>3254</v>
      </c>
      <c r="I518" s="10">
        <v>0.84020000699999997</v>
      </c>
      <c r="J518" s="10">
        <v>5.2000000999999997E-2</v>
      </c>
      <c r="K518" s="10">
        <v>0.73699998899999997</v>
      </c>
      <c r="L518" s="10">
        <v>0.210999995</v>
      </c>
      <c r="M518" s="1" t="s">
        <v>3260</v>
      </c>
      <c r="N518" s="1" t="s">
        <v>5730</v>
      </c>
    </row>
    <row r="519" spans="1:14" x14ac:dyDescent="0.25">
      <c r="A519" s="1" t="s">
        <v>1096</v>
      </c>
      <c r="B519" s="1">
        <v>12</v>
      </c>
      <c r="C519" s="1">
        <v>433</v>
      </c>
      <c r="D519" s="1" t="s">
        <v>3802</v>
      </c>
      <c r="E519" s="1" t="s">
        <v>3803</v>
      </c>
      <c r="F519" s="8">
        <v>4</v>
      </c>
      <c r="G519" s="9">
        <v>1</v>
      </c>
      <c r="H519" s="1" t="s">
        <v>3254</v>
      </c>
      <c r="I519" s="10">
        <v>0</v>
      </c>
      <c r="J519" s="10">
        <v>0</v>
      </c>
      <c r="K519" s="10">
        <v>1</v>
      </c>
      <c r="L519" s="10">
        <v>0</v>
      </c>
      <c r="M519" s="1" t="s">
        <v>3255</v>
      </c>
      <c r="N519" s="1" t="s">
        <v>3804</v>
      </c>
    </row>
    <row r="520" spans="1:14" x14ac:dyDescent="0.25">
      <c r="A520" s="1" t="s">
        <v>1096</v>
      </c>
      <c r="B520" s="1">
        <v>8</v>
      </c>
      <c r="C520" s="1">
        <v>178</v>
      </c>
      <c r="D520" s="1" t="s">
        <v>6175</v>
      </c>
      <c r="E520" s="1" t="s">
        <v>6176</v>
      </c>
      <c r="F520" s="8">
        <v>6</v>
      </c>
      <c r="G520" s="9">
        <v>6</v>
      </c>
      <c r="H520" s="1" t="s">
        <v>3254</v>
      </c>
      <c r="I520" s="10">
        <v>5.1600001999999999E-2</v>
      </c>
      <c r="J520" s="10">
        <v>3.7999999E-2</v>
      </c>
      <c r="K520" s="10">
        <v>0.92199999099999996</v>
      </c>
      <c r="L520" s="10">
        <v>3.9999999000000001E-2</v>
      </c>
      <c r="M520" s="1" t="s">
        <v>3255</v>
      </c>
      <c r="N520" s="1" t="s">
        <v>6177</v>
      </c>
    </row>
    <row r="521" spans="1:14" x14ac:dyDescent="0.25">
      <c r="A521" s="1" t="s">
        <v>1096</v>
      </c>
      <c r="B521" s="1">
        <v>13</v>
      </c>
      <c r="C521" s="1">
        <v>512</v>
      </c>
      <c r="D521" s="1" t="s">
        <v>3805</v>
      </c>
      <c r="E521" s="1" t="s">
        <v>3806</v>
      </c>
      <c r="F521" s="8">
        <v>6</v>
      </c>
      <c r="G521" s="9">
        <v>6</v>
      </c>
      <c r="H521" s="1" t="s">
        <v>3254</v>
      </c>
      <c r="I521" s="10">
        <v>0.77170002500000001</v>
      </c>
      <c r="J521" s="10">
        <v>4.5000001999999997E-2</v>
      </c>
      <c r="K521" s="10">
        <v>0.842999995</v>
      </c>
      <c r="L521" s="10">
        <v>0.112000003</v>
      </c>
      <c r="M521" s="1" t="s">
        <v>3255</v>
      </c>
      <c r="N521" s="1" t="s">
        <v>3807</v>
      </c>
    </row>
    <row r="522" spans="1:14" x14ac:dyDescent="0.25">
      <c r="A522" s="1" t="s">
        <v>1096</v>
      </c>
      <c r="B522" s="1">
        <v>11</v>
      </c>
      <c r="C522" s="1">
        <v>387</v>
      </c>
      <c r="D522" s="1" t="s">
        <v>3808</v>
      </c>
      <c r="E522" s="1" t="s">
        <v>3809</v>
      </c>
      <c r="F522" s="8">
        <v>2</v>
      </c>
      <c r="G522" s="9">
        <v>2</v>
      </c>
      <c r="H522" s="1" t="s">
        <v>3254</v>
      </c>
      <c r="I522" s="10">
        <v>0.226300001</v>
      </c>
      <c r="J522" s="10">
        <v>8.6999996999999996E-2</v>
      </c>
      <c r="K522" s="10">
        <v>0.799000025</v>
      </c>
      <c r="L522" s="10">
        <v>0.114</v>
      </c>
      <c r="M522" s="1" t="s">
        <v>3255</v>
      </c>
      <c r="N522" s="1" t="s">
        <v>3810</v>
      </c>
    </row>
    <row r="523" spans="1:14" x14ac:dyDescent="0.25">
      <c r="A523" s="1" t="s">
        <v>1096</v>
      </c>
      <c r="B523" s="1">
        <v>18</v>
      </c>
      <c r="C523" s="1">
        <v>767</v>
      </c>
      <c r="D523" s="1" t="s">
        <v>3811</v>
      </c>
      <c r="E523" s="1" t="s">
        <v>3812</v>
      </c>
      <c r="F523" s="8">
        <v>0</v>
      </c>
      <c r="G523" s="9">
        <v>1</v>
      </c>
      <c r="H523" s="1" t="s">
        <v>3254</v>
      </c>
      <c r="I523" s="10">
        <v>0</v>
      </c>
      <c r="J523" s="10">
        <v>0</v>
      </c>
      <c r="K523" s="10">
        <v>1</v>
      </c>
      <c r="L523" s="10">
        <v>0</v>
      </c>
      <c r="M523" s="1" t="s">
        <v>3255</v>
      </c>
      <c r="N523" s="1" t="s">
        <v>3813</v>
      </c>
    </row>
    <row r="524" spans="1:14" x14ac:dyDescent="0.25">
      <c r="A524" s="1" t="s">
        <v>1117</v>
      </c>
      <c r="B524" s="1">
        <v>17</v>
      </c>
      <c r="C524" s="1">
        <v>610</v>
      </c>
      <c r="D524" s="1" t="s">
        <v>4544</v>
      </c>
      <c r="E524" s="1" t="s">
        <v>4545</v>
      </c>
      <c r="F524" s="8">
        <v>1</v>
      </c>
      <c r="G524" s="9">
        <v>1</v>
      </c>
      <c r="H524" s="1" t="s">
        <v>3254</v>
      </c>
      <c r="I524" s="10">
        <v>0.129800007</v>
      </c>
      <c r="J524" s="10">
        <v>0</v>
      </c>
      <c r="K524" s="10">
        <v>0.93900001</v>
      </c>
      <c r="L524" s="10">
        <v>6.1000000999999998E-2</v>
      </c>
      <c r="M524" s="1" t="s">
        <v>3255</v>
      </c>
      <c r="N524" s="1" t="s">
        <v>4546</v>
      </c>
    </row>
    <row r="525" spans="1:14" x14ac:dyDescent="0.25">
      <c r="A525" s="1" t="s">
        <v>1117</v>
      </c>
      <c r="B525" s="1">
        <v>18</v>
      </c>
      <c r="C525" s="1">
        <v>633</v>
      </c>
      <c r="D525" s="1" t="s">
        <v>3814</v>
      </c>
      <c r="E525" s="1" t="s">
        <v>3815</v>
      </c>
      <c r="F525" s="8">
        <v>7</v>
      </c>
      <c r="G525" s="9">
        <v>7</v>
      </c>
      <c r="H525" s="1" t="s">
        <v>3254</v>
      </c>
      <c r="I525" s="10">
        <v>0.82249998999999996</v>
      </c>
      <c r="J525" s="10">
        <v>3.5999997999999998E-2</v>
      </c>
      <c r="K525" s="10">
        <v>0.85299998499999996</v>
      </c>
      <c r="L525" s="10">
        <v>0.111000001</v>
      </c>
      <c r="M525" s="1" t="s">
        <v>3255</v>
      </c>
      <c r="N525" s="1" t="s">
        <v>3816</v>
      </c>
    </row>
    <row r="526" spans="1:14" x14ac:dyDescent="0.25">
      <c r="A526" s="1" t="s">
        <v>1117</v>
      </c>
      <c r="B526" s="1">
        <v>21</v>
      </c>
      <c r="C526" s="1">
        <v>790</v>
      </c>
      <c r="D526" s="1" t="s">
        <v>1122</v>
      </c>
      <c r="E526" s="1" t="s">
        <v>1123</v>
      </c>
      <c r="F526" s="8">
        <v>1</v>
      </c>
      <c r="G526" s="9">
        <v>1</v>
      </c>
      <c r="H526" s="1" t="s">
        <v>3254</v>
      </c>
      <c r="I526" s="10">
        <v>0</v>
      </c>
      <c r="J526" s="10">
        <v>0</v>
      </c>
      <c r="K526" s="10">
        <v>1</v>
      </c>
      <c r="L526" s="10">
        <v>0</v>
      </c>
      <c r="M526" s="1" t="s">
        <v>3260</v>
      </c>
      <c r="N526" s="1" t="s">
        <v>4547</v>
      </c>
    </row>
    <row r="527" spans="1:14" x14ac:dyDescent="0.25">
      <c r="A527" s="1" t="s">
        <v>1117</v>
      </c>
      <c r="B527" s="1">
        <v>9</v>
      </c>
      <c r="C527" s="1">
        <v>240</v>
      </c>
      <c r="D527" s="1" t="s">
        <v>1124</v>
      </c>
      <c r="E527" s="1" t="s">
        <v>1125</v>
      </c>
      <c r="F527" s="8">
        <v>3</v>
      </c>
      <c r="G527" s="9">
        <v>3</v>
      </c>
      <c r="H527" s="1" t="s">
        <v>3254</v>
      </c>
      <c r="I527" s="10">
        <v>0.58590000900000005</v>
      </c>
      <c r="J527" s="10">
        <v>3.9000000999999999E-2</v>
      </c>
      <c r="K527" s="10">
        <v>0.87699997399999996</v>
      </c>
      <c r="L527" s="10">
        <v>8.3999999000000006E-2</v>
      </c>
      <c r="M527" s="1" t="s">
        <v>3255</v>
      </c>
      <c r="N527" s="1" t="s">
        <v>5731</v>
      </c>
    </row>
    <row r="528" spans="1:14" x14ac:dyDescent="0.25">
      <c r="A528" s="1" t="s">
        <v>1117</v>
      </c>
      <c r="B528" s="1">
        <v>18</v>
      </c>
      <c r="C528" s="1">
        <v>670</v>
      </c>
      <c r="D528" s="1" t="s">
        <v>6217</v>
      </c>
      <c r="E528" s="1" t="s">
        <v>6218</v>
      </c>
      <c r="F528" s="8">
        <v>10</v>
      </c>
      <c r="G528" s="9">
        <v>10</v>
      </c>
      <c r="H528" s="1" t="s">
        <v>3254</v>
      </c>
      <c r="I528" s="10">
        <v>0.94770002399999997</v>
      </c>
      <c r="J528" s="10">
        <v>2.1000000000000001E-2</v>
      </c>
      <c r="K528" s="10">
        <v>0.85199999800000004</v>
      </c>
      <c r="L528" s="10">
        <v>0.127000004</v>
      </c>
      <c r="M528" s="1" t="s">
        <v>3304</v>
      </c>
      <c r="N528" s="1" t="s">
        <v>6219</v>
      </c>
    </row>
    <row r="529" spans="1:14" x14ac:dyDescent="0.25">
      <c r="A529" s="1" t="s">
        <v>1117</v>
      </c>
      <c r="B529" s="1">
        <v>19</v>
      </c>
      <c r="C529" s="1">
        <v>703</v>
      </c>
      <c r="D529" s="1" t="s">
        <v>6214</v>
      </c>
      <c r="E529" s="1" t="s">
        <v>6215</v>
      </c>
      <c r="F529" s="8">
        <v>8</v>
      </c>
      <c r="G529" s="9">
        <v>8</v>
      </c>
      <c r="H529" s="1" t="s">
        <v>3254</v>
      </c>
      <c r="I529" s="10">
        <v>0.84839999700000002</v>
      </c>
      <c r="J529" s="10">
        <v>2.8000001E-2</v>
      </c>
      <c r="K529" s="10">
        <v>0.88400000300000003</v>
      </c>
      <c r="L529" s="10">
        <v>8.6999996999999996E-2</v>
      </c>
      <c r="M529" s="1" t="s">
        <v>3260</v>
      </c>
      <c r="N529" s="1" t="s">
        <v>6216</v>
      </c>
    </row>
    <row r="530" spans="1:14" x14ac:dyDescent="0.25">
      <c r="A530" s="1" t="s">
        <v>1117</v>
      </c>
      <c r="B530" s="1">
        <v>19</v>
      </c>
      <c r="C530" s="1">
        <v>735</v>
      </c>
      <c r="D530" s="1" t="s">
        <v>3817</v>
      </c>
      <c r="E530" s="1" t="s">
        <v>3818</v>
      </c>
      <c r="F530" s="8">
        <v>4</v>
      </c>
      <c r="G530" s="9">
        <v>4</v>
      </c>
      <c r="H530" s="1" t="s">
        <v>3254</v>
      </c>
      <c r="I530" s="10">
        <v>0.28459999000000002</v>
      </c>
      <c r="J530" s="10">
        <v>2.5000000000000001E-2</v>
      </c>
      <c r="K530" s="10">
        <v>0.898999989</v>
      </c>
      <c r="L530" s="10">
        <v>7.5999997999999999E-2</v>
      </c>
      <c r="M530" s="1" t="s">
        <v>3255</v>
      </c>
      <c r="N530" s="1" t="s">
        <v>3819</v>
      </c>
    </row>
    <row r="531" spans="1:14" x14ac:dyDescent="0.25">
      <c r="A531" s="1" t="s">
        <v>1117</v>
      </c>
      <c r="B531" s="1">
        <v>5</v>
      </c>
      <c r="C531" s="1">
        <v>88</v>
      </c>
      <c r="D531" s="1" t="s">
        <v>3820</v>
      </c>
      <c r="E531" s="1" t="s">
        <v>3821</v>
      </c>
      <c r="F531" s="8">
        <v>4</v>
      </c>
      <c r="G531" s="9">
        <v>4</v>
      </c>
      <c r="H531" s="1" t="s">
        <v>3254</v>
      </c>
      <c r="I531" s="10">
        <v>0.96009999499999998</v>
      </c>
      <c r="J531" s="10">
        <v>0</v>
      </c>
      <c r="K531" s="10">
        <v>0.81400001</v>
      </c>
      <c r="L531" s="10">
        <v>0.186000004</v>
      </c>
      <c r="M531" s="1" t="s">
        <v>3255</v>
      </c>
      <c r="N531" s="1" t="s">
        <v>3822</v>
      </c>
    </row>
    <row r="532" spans="1:14" x14ac:dyDescent="0.25">
      <c r="A532" s="1" t="s">
        <v>1117</v>
      </c>
      <c r="B532" s="1">
        <v>21</v>
      </c>
      <c r="C532" s="1">
        <v>791</v>
      </c>
      <c r="D532" s="1" t="s">
        <v>1134</v>
      </c>
      <c r="E532" s="1" t="s">
        <v>1135</v>
      </c>
      <c r="F532" s="8">
        <v>2</v>
      </c>
      <c r="G532" s="9">
        <v>2</v>
      </c>
      <c r="H532" s="1" t="s">
        <v>3254</v>
      </c>
      <c r="I532" s="10">
        <v>0.49390000099999998</v>
      </c>
      <c r="J532" s="10">
        <v>0</v>
      </c>
      <c r="K532" s="10">
        <v>0.96200001199999996</v>
      </c>
      <c r="L532" s="10">
        <v>3.7999999E-2</v>
      </c>
      <c r="M532" s="1" t="s">
        <v>3260</v>
      </c>
      <c r="N532" s="1" t="s">
        <v>5341</v>
      </c>
    </row>
    <row r="533" spans="1:14" x14ac:dyDescent="0.25">
      <c r="A533" s="1" t="s">
        <v>1117</v>
      </c>
      <c r="B533" s="1">
        <v>5</v>
      </c>
      <c r="C533" s="1">
        <v>106</v>
      </c>
      <c r="D533" s="1" t="s">
        <v>6221</v>
      </c>
      <c r="E533" s="1" t="s">
        <v>6222</v>
      </c>
      <c r="F533" s="8">
        <v>12</v>
      </c>
      <c r="G533" s="9">
        <v>12</v>
      </c>
      <c r="H533" s="1" t="s">
        <v>3254</v>
      </c>
      <c r="I533" s="10">
        <v>0.55739998800000001</v>
      </c>
      <c r="J533" s="10">
        <v>2.3E-2</v>
      </c>
      <c r="K533" s="10">
        <v>0.92199999099999996</v>
      </c>
      <c r="L533" s="10">
        <v>5.5E-2</v>
      </c>
      <c r="M533" s="1" t="s">
        <v>3255</v>
      </c>
      <c r="N533" s="1" t="s">
        <v>6223</v>
      </c>
    </row>
    <row r="534" spans="1:14" x14ac:dyDescent="0.25">
      <c r="A534" s="1" t="s">
        <v>1138</v>
      </c>
      <c r="B534" s="1">
        <v>5</v>
      </c>
      <c r="C534" s="1">
        <v>67</v>
      </c>
      <c r="D534" s="1" t="s">
        <v>1139</v>
      </c>
      <c r="E534" s="1" t="s">
        <v>1140</v>
      </c>
      <c r="F534" s="8">
        <v>1</v>
      </c>
      <c r="G534" s="9">
        <v>1</v>
      </c>
      <c r="H534" s="1" t="s">
        <v>3950</v>
      </c>
      <c r="I534" s="10">
        <v>0</v>
      </c>
      <c r="J534" s="10">
        <v>0</v>
      </c>
      <c r="K534" s="10">
        <v>1</v>
      </c>
      <c r="L534" s="10">
        <v>0</v>
      </c>
      <c r="M534" s="1" t="s">
        <v>3260</v>
      </c>
      <c r="N534" s="1" t="s">
        <v>4548</v>
      </c>
    </row>
    <row r="535" spans="1:14" x14ac:dyDescent="0.25">
      <c r="A535" s="1" t="s">
        <v>1141</v>
      </c>
      <c r="B535" s="1">
        <v>8</v>
      </c>
      <c r="C535" s="1">
        <v>155</v>
      </c>
      <c r="D535" s="1" t="s">
        <v>6111</v>
      </c>
      <c r="E535" s="1" t="s">
        <v>6112</v>
      </c>
      <c r="F535" s="8">
        <v>5</v>
      </c>
      <c r="G535" s="9">
        <v>5</v>
      </c>
      <c r="H535" s="1" t="s">
        <v>3254</v>
      </c>
      <c r="I535" s="10">
        <v>0.77829998700000003</v>
      </c>
      <c r="J535" s="10">
        <v>0</v>
      </c>
      <c r="K535" s="10">
        <v>0.90499997099999996</v>
      </c>
      <c r="L535" s="10">
        <v>9.4999999000000002E-2</v>
      </c>
      <c r="M535" s="1" t="s">
        <v>3255</v>
      </c>
      <c r="N535" s="1" t="s">
        <v>6113</v>
      </c>
    </row>
    <row r="536" spans="1:14" x14ac:dyDescent="0.25">
      <c r="A536" s="1" t="s">
        <v>1144</v>
      </c>
      <c r="B536" s="1">
        <v>7</v>
      </c>
      <c r="C536" s="1">
        <v>151</v>
      </c>
      <c r="D536" s="1" t="s">
        <v>1145</v>
      </c>
      <c r="E536" s="1" t="s">
        <v>1146</v>
      </c>
      <c r="F536" s="8">
        <v>2</v>
      </c>
      <c r="G536" s="9">
        <v>2</v>
      </c>
      <c r="H536" s="1" t="s">
        <v>3254</v>
      </c>
      <c r="I536" s="10">
        <v>0.20229999700000001</v>
      </c>
      <c r="J536" s="10">
        <v>0</v>
      </c>
      <c r="K536" s="10">
        <v>0.93800002299999996</v>
      </c>
      <c r="L536" s="10">
        <v>6.1999999E-2</v>
      </c>
      <c r="M536" s="1" t="s">
        <v>3255</v>
      </c>
      <c r="N536" s="1" t="s">
        <v>5342</v>
      </c>
    </row>
    <row r="537" spans="1:14" x14ac:dyDescent="0.25">
      <c r="A537" s="1" t="s">
        <v>1144</v>
      </c>
      <c r="B537" s="1">
        <v>4</v>
      </c>
      <c r="C537" s="1">
        <v>26</v>
      </c>
      <c r="D537" s="1" t="s">
        <v>1147</v>
      </c>
      <c r="E537" s="1" t="s">
        <v>1148</v>
      </c>
      <c r="F537" s="8">
        <v>3</v>
      </c>
      <c r="G537" s="9">
        <v>3</v>
      </c>
      <c r="H537" s="1" t="s">
        <v>3254</v>
      </c>
      <c r="I537" s="10">
        <v>0.29600000399999998</v>
      </c>
      <c r="J537" s="10">
        <v>5.2000000999999997E-2</v>
      </c>
      <c r="K537" s="10">
        <v>0.84200000799999997</v>
      </c>
      <c r="L537" s="10">
        <v>0.105999999</v>
      </c>
      <c r="M537" s="1" t="s">
        <v>3260</v>
      </c>
      <c r="N537" s="1" t="s">
        <v>3823</v>
      </c>
    </row>
    <row r="538" spans="1:14" x14ac:dyDescent="0.25">
      <c r="A538" s="1" t="s">
        <v>1144</v>
      </c>
      <c r="B538" s="1">
        <v>2</v>
      </c>
      <c r="C538" s="1">
        <v>16</v>
      </c>
      <c r="D538" s="1" t="s">
        <v>5732</v>
      </c>
      <c r="E538" s="1" t="s">
        <v>5733</v>
      </c>
      <c r="F538" s="8">
        <v>3</v>
      </c>
      <c r="G538" s="9">
        <v>3</v>
      </c>
      <c r="H538" s="1" t="s">
        <v>3254</v>
      </c>
      <c r="I538" s="10">
        <v>-0.29600000399999998</v>
      </c>
      <c r="J538" s="10">
        <v>5.5E-2</v>
      </c>
      <c r="K538" s="10">
        <v>0.94499999300000004</v>
      </c>
      <c r="L538" s="10">
        <v>0</v>
      </c>
      <c r="M538" s="1" t="s">
        <v>3255</v>
      </c>
      <c r="N538" s="1" t="s">
        <v>5734</v>
      </c>
    </row>
    <row r="539" spans="1:14" x14ac:dyDescent="0.25">
      <c r="A539" s="1" t="s">
        <v>1144</v>
      </c>
      <c r="B539" s="1">
        <v>7</v>
      </c>
      <c r="C539" s="1">
        <v>137</v>
      </c>
      <c r="D539" s="1" t="s">
        <v>5735</v>
      </c>
      <c r="E539" s="1" t="s">
        <v>5736</v>
      </c>
      <c r="F539" s="8">
        <v>3</v>
      </c>
      <c r="G539" s="9">
        <v>1</v>
      </c>
      <c r="H539" s="1" t="s">
        <v>3254</v>
      </c>
      <c r="I539" s="10">
        <v>-0.16550000000000001</v>
      </c>
      <c r="J539" s="10">
        <v>8.6000003000000005E-2</v>
      </c>
      <c r="K539" s="10">
        <v>0.859000027</v>
      </c>
      <c r="L539" s="10">
        <v>5.5E-2</v>
      </c>
      <c r="M539" s="1" t="s">
        <v>3260</v>
      </c>
      <c r="N539" s="1" t="s">
        <v>5737</v>
      </c>
    </row>
    <row r="540" spans="1:14" x14ac:dyDescent="0.25">
      <c r="A540" s="1" t="s">
        <v>1144</v>
      </c>
      <c r="B540" s="1">
        <v>7</v>
      </c>
      <c r="C540" s="1">
        <v>120</v>
      </c>
      <c r="D540" s="1" t="s">
        <v>1153</v>
      </c>
      <c r="E540" s="1" t="s">
        <v>1154</v>
      </c>
      <c r="F540" s="8">
        <v>4</v>
      </c>
      <c r="G540" s="9">
        <v>4</v>
      </c>
      <c r="H540" s="1" t="s">
        <v>3254</v>
      </c>
      <c r="I540" s="10">
        <v>0.76499998599999997</v>
      </c>
      <c r="J540" s="10">
        <v>0</v>
      </c>
      <c r="K540" s="10">
        <v>0.85600000600000004</v>
      </c>
      <c r="L540" s="10">
        <v>0.14399999399999999</v>
      </c>
      <c r="M540" s="1" t="s">
        <v>3260</v>
      </c>
      <c r="N540" s="1" t="s">
        <v>6006</v>
      </c>
    </row>
    <row r="541" spans="1:14" x14ac:dyDescent="0.25">
      <c r="A541" s="1" t="s">
        <v>1144</v>
      </c>
      <c r="B541" s="1">
        <v>2</v>
      </c>
      <c r="C541" s="1">
        <v>12</v>
      </c>
      <c r="D541" s="1" t="s">
        <v>3824</v>
      </c>
      <c r="E541" s="1" t="s">
        <v>3825</v>
      </c>
      <c r="F541" s="8">
        <v>2</v>
      </c>
      <c r="G541" s="9">
        <v>2</v>
      </c>
      <c r="H541" s="1" t="s">
        <v>3254</v>
      </c>
      <c r="I541" s="10">
        <v>-0.49390000099999998</v>
      </c>
      <c r="J541" s="10">
        <v>0.17800000299999999</v>
      </c>
      <c r="K541" s="10">
        <v>0.737999976</v>
      </c>
      <c r="L541" s="10">
        <v>8.3999999000000006E-2</v>
      </c>
      <c r="M541" s="1" t="s">
        <v>3304</v>
      </c>
      <c r="N541" s="1" t="s">
        <v>3826</v>
      </c>
    </row>
    <row r="542" spans="1:14" x14ac:dyDescent="0.25">
      <c r="A542" s="1" t="s">
        <v>1144</v>
      </c>
      <c r="B542" s="1">
        <v>7</v>
      </c>
      <c r="C542" s="1">
        <v>144</v>
      </c>
      <c r="D542" s="1" t="s">
        <v>5738</v>
      </c>
      <c r="E542" s="1" t="s">
        <v>5739</v>
      </c>
      <c r="F542" s="8">
        <v>3</v>
      </c>
      <c r="G542" s="9">
        <v>3</v>
      </c>
      <c r="H542" s="1" t="s">
        <v>3254</v>
      </c>
      <c r="I542" s="10">
        <v>-0.54129999900000003</v>
      </c>
      <c r="J542" s="10">
        <v>0.14499999599999999</v>
      </c>
      <c r="K542" s="10">
        <v>0.77700000999999996</v>
      </c>
      <c r="L542" s="10">
        <v>7.8000001999999999E-2</v>
      </c>
      <c r="M542" s="1" t="s">
        <v>3304</v>
      </c>
      <c r="N542" s="1" t="s">
        <v>5740</v>
      </c>
    </row>
    <row r="543" spans="1:14" x14ac:dyDescent="0.25">
      <c r="A543" s="1" t="s">
        <v>1144</v>
      </c>
      <c r="B543" s="1">
        <v>9</v>
      </c>
      <c r="C543" s="1">
        <v>179</v>
      </c>
      <c r="D543" s="1" t="s">
        <v>5343</v>
      </c>
      <c r="E543" s="1" t="s">
        <v>5344</v>
      </c>
      <c r="F543" s="8">
        <v>2</v>
      </c>
      <c r="G543" s="9">
        <v>2</v>
      </c>
      <c r="H543" s="1" t="s">
        <v>3254</v>
      </c>
      <c r="I543" s="10">
        <v>-0.49390000099999998</v>
      </c>
      <c r="J543" s="10">
        <v>0.104999997</v>
      </c>
      <c r="K543" s="10">
        <v>0.85299998499999996</v>
      </c>
      <c r="L543" s="10">
        <v>4.3000001000000003E-2</v>
      </c>
      <c r="M543" s="1" t="s">
        <v>3255</v>
      </c>
      <c r="N543" s="1" t="s">
        <v>5345</v>
      </c>
    </row>
    <row r="544" spans="1:14" x14ac:dyDescent="0.25">
      <c r="A544" s="1" t="s">
        <v>1144</v>
      </c>
      <c r="B544" s="1">
        <v>7</v>
      </c>
      <c r="C544" s="1">
        <v>150</v>
      </c>
      <c r="D544" s="1" t="s">
        <v>3827</v>
      </c>
      <c r="E544" s="1" t="s">
        <v>3828</v>
      </c>
      <c r="F544" s="8">
        <v>4</v>
      </c>
      <c r="G544" s="9">
        <v>4</v>
      </c>
      <c r="H544" s="1" t="s">
        <v>3254</v>
      </c>
      <c r="I544" s="10">
        <v>0.47080001199999999</v>
      </c>
      <c r="J544" s="10">
        <v>5.0999998999999997E-2</v>
      </c>
      <c r="K544" s="10">
        <v>0.866999984</v>
      </c>
      <c r="L544" s="10">
        <v>8.2000002000000002E-2</v>
      </c>
      <c r="M544" s="1" t="s">
        <v>3255</v>
      </c>
      <c r="N544" s="1" t="s">
        <v>3829</v>
      </c>
    </row>
    <row r="545" spans="1:14" x14ac:dyDescent="0.25">
      <c r="A545" s="1" t="s">
        <v>1144</v>
      </c>
      <c r="B545" s="1">
        <v>7</v>
      </c>
      <c r="C545" s="1">
        <v>116</v>
      </c>
      <c r="D545" s="1" t="s">
        <v>1163</v>
      </c>
      <c r="E545" s="1" t="s">
        <v>1164</v>
      </c>
      <c r="F545" s="8">
        <v>2</v>
      </c>
      <c r="G545" s="9">
        <v>2</v>
      </c>
      <c r="H545" s="1" t="s">
        <v>3254</v>
      </c>
      <c r="I545" s="10">
        <v>0.59939998400000005</v>
      </c>
      <c r="J545" s="10">
        <v>0</v>
      </c>
      <c r="K545" s="10">
        <v>0.87699997399999996</v>
      </c>
      <c r="L545" s="10">
        <v>0.123000003</v>
      </c>
      <c r="M545" s="1" t="s">
        <v>3260</v>
      </c>
      <c r="N545" s="1" t="s">
        <v>5346</v>
      </c>
    </row>
    <row r="546" spans="1:14" x14ac:dyDescent="0.25">
      <c r="A546" s="1" t="s">
        <v>1144</v>
      </c>
      <c r="B546" s="1">
        <v>11</v>
      </c>
      <c r="C546" s="1">
        <v>282</v>
      </c>
      <c r="D546" s="1" t="s">
        <v>1165</v>
      </c>
      <c r="E546" s="1" t="s">
        <v>1166</v>
      </c>
      <c r="F546" s="8">
        <v>1</v>
      </c>
      <c r="G546" s="9">
        <v>1</v>
      </c>
      <c r="H546" s="1" t="s">
        <v>3254</v>
      </c>
      <c r="I546" s="10">
        <v>0</v>
      </c>
      <c r="J546" s="10">
        <v>0</v>
      </c>
      <c r="K546" s="10">
        <v>1</v>
      </c>
      <c r="L546" s="10">
        <v>0</v>
      </c>
      <c r="M546" s="1" t="s">
        <v>3255</v>
      </c>
      <c r="N546" s="1" t="s">
        <v>4549</v>
      </c>
    </row>
    <row r="547" spans="1:14" x14ac:dyDescent="0.25">
      <c r="A547" s="1" t="s">
        <v>1144</v>
      </c>
      <c r="B547" s="1">
        <v>7</v>
      </c>
      <c r="C547" s="1">
        <v>134</v>
      </c>
      <c r="D547" s="1" t="s">
        <v>6201</v>
      </c>
      <c r="E547" s="1" t="s">
        <v>6202</v>
      </c>
      <c r="F547" s="8">
        <v>7</v>
      </c>
      <c r="G547" s="9">
        <v>7</v>
      </c>
      <c r="H547" s="1" t="s">
        <v>3254</v>
      </c>
      <c r="I547" s="10">
        <v>0.93769997400000005</v>
      </c>
      <c r="J547" s="10">
        <v>4.1000001000000001E-2</v>
      </c>
      <c r="K547" s="10">
        <v>0.823000014</v>
      </c>
      <c r="L547" s="10">
        <v>0.13699999500000001</v>
      </c>
      <c r="M547" s="1" t="s">
        <v>3255</v>
      </c>
      <c r="N547" s="1" t="s">
        <v>6203</v>
      </c>
    </row>
    <row r="548" spans="1:14" x14ac:dyDescent="0.25">
      <c r="A548" s="1" t="s">
        <v>1144</v>
      </c>
      <c r="B548" s="1">
        <v>5</v>
      </c>
      <c r="C548" s="1">
        <v>32</v>
      </c>
      <c r="D548" s="1" t="s">
        <v>3830</v>
      </c>
      <c r="E548" s="1" t="s">
        <v>3831</v>
      </c>
      <c r="F548" s="8">
        <v>8</v>
      </c>
      <c r="G548" s="9">
        <v>8</v>
      </c>
      <c r="H548" s="1" t="s">
        <v>3254</v>
      </c>
      <c r="I548" s="10">
        <v>-0.85189998099999997</v>
      </c>
      <c r="J548" s="10">
        <v>0.14100000300000001</v>
      </c>
      <c r="K548" s="10">
        <v>0.79400002999999997</v>
      </c>
      <c r="L548" s="10">
        <v>6.4999998000000003E-2</v>
      </c>
      <c r="M548" s="1" t="s">
        <v>3304</v>
      </c>
      <c r="N548" s="1" t="s">
        <v>3832</v>
      </c>
    </row>
    <row r="549" spans="1:14" x14ac:dyDescent="0.25">
      <c r="A549" s="1" t="s">
        <v>1144</v>
      </c>
      <c r="B549" s="1">
        <v>5</v>
      </c>
      <c r="C549" s="1">
        <v>37</v>
      </c>
      <c r="D549" s="1" t="s">
        <v>6007</v>
      </c>
      <c r="E549" s="1" t="s">
        <v>6008</v>
      </c>
      <c r="F549" s="8">
        <v>4</v>
      </c>
      <c r="G549" s="9">
        <v>4</v>
      </c>
      <c r="H549" s="1" t="s">
        <v>3254</v>
      </c>
      <c r="I549" s="10">
        <v>2.5800000999999999E-2</v>
      </c>
      <c r="J549" s="10">
        <v>6.1000000999999998E-2</v>
      </c>
      <c r="K549" s="10">
        <v>0.859000027</v>
      </c>
      <c r="L549" s="10">
        <v>8.1000000000000003E-2</v>
      </c>
      <c r="M549" s="1" t="s">
        <v>3260</v>
      </c>
      <c r="N549" s="1" t="s">
        <v>6009</v>
      </c>
    </row>
    <row r="550" spans="1:14" x14ac:dyDescent="0.25">
      <c r="A550" s="1" t="s">
        <v>1144</v>
      </c>
      <c r="B550" s="1">
        <v>5</v>
      </c>
      <c r="C550" s="1">
        <v>39</v>
      </c>
      <c r="D550" s="1" t="s">
        <v>1173</v>
      </c>
      <c r="E550" s="1" t="s">
        <v>1174</v>
      </c>
      <c r="F550" s="8">
        <v>2</v>
      </c>
      <c r="G550" s="9">
        <v>2</v>
      </c>
      <c r="H550" s="1" t="s">
        <v>3254</v>
      </c>
      <c r="I550" s="10">
        <v>0.15309999899999999</v>
      </c>
      <c r="J550" s="10">
        <v>3.6999999999999998E-2</v>
      </c>
      <c r="K550" s="10">
        <v>0.89999997600000003</v>
      </c>
      <c r="L550" s="10">
        <v>6.3000001E-2</v>
      </c>
      <c r="M550" s="1" t="s">
        <v>3255</v>
      </c>
      <c r="N550" s="1" t="s">
        <v>5347</v>
      </c>
    </row>
    <row r="551" spans="1:14" x14ac:dyDescent="0.25">
      <c r="A551" s="1" t="s">
        <v>1144</v>
      </c>
      <c r="B551" s="1">
        <v>2</v>
      </c>
      <c r="C551" s="1">
        <v>15</v>
      </c>
      <c r="D551" s="1" t="s">
        <v>1175</v>
      </c>
      <c r="E551" s="1" t="s">
        <v>1176</v>
      </c>
      <c r="F551" s="8">
        <v>2</v>
      </c>
      <c r="G551" s="9">
        <v>2</v>
      </c>
      <c r="H551" s="1" t="s">
        <v>3254</v>
      </c>
      <c r="I551" s="10">
        <v>2.5800000999999999E-2</v>
      </c>
      <c r="J551" s="10">
        <v>5.2000000999999997E-2</v>
      </c>
      <c r="K551" s="10">
        <v>0.89300000700000004</v>
      </c>
      <c r="L551" s="10">
        <v>5.5E-2</v>
      </c>
      <c r="M551" s="1" t="s">
        <v>3260</v>
      </c>
      <c r="N551" s="1" t="s">
        <v>5348</v>
      </c>
    </row>
    <row r="552" spans="1:14" x14ac:dyDescent="0.25">
      <c r="A552" s="1" t="s">
        <v>1177</v>
      </c>
      <c r="B552" s="1">
        <v>8</v>
      </c>
      <c r="C552" s="1">
        <v>164</v>
      </c>
      <c r="D552" s="1" t="s">
        <v>6010</v>
      </c>
      <c r="E552" s="1" t="s">
        <v>6011</v>
      </c>
      <c r="F552" s="8">
        <v>4</v>
      </c>
      <c r="G552" s="9">
        <v>4</v>
      </c>
      <c r="H552" s="1" t="s">
        <v>3254</v>
      </c>
      <c r="I552" s="10">
        <v>-0.102700002</v>
      </c>
      <c r="J552" s="10">
        <v>3.6999999999999998E-2</v>
      </c>
      <c r="K552" s="10">
        <v>0.930999994</v>
      </c>
      <c r="L552" s="10">
        <v>3.2000002E-2</v>
      </c>
      <c r="M552" s="1" t="s">
        <v>3255</v>
      </c>
      <c r="N552" s="1" t="s">
        <v>6012</v>
      </c>
    </row>
    <row r="553" spans="1:14" x14ac:dyDescent="0.25">
      <c r="A553" s="1" t="s">
        <v>1180</v>
      </c>
      <c r="B553" s="1">
        <v>9</v>
      </c>
      <c r="C553" s="1">
        <v>206</v>
      </c>
      <c r="D553" s="1" t="s">
        <v>3833</v>
      </c>
      <c r="E553" s="1" t="s">
        <v>3834</v>
      </c>
      <c r="F553" s="8">
        <v>0</v>
      </c>
      <c r="G553" s="9">
        <v>1</v>
      </c>
      <c r="H553" s="1" t="s">
        <v>3254</v>
      </c>
      <c r="I553" s="10">
        <v>0.51059997099999999</v>
      </c>
      <c r="J553" s="10">
        <v>0</v>
      </c>
      <c r="K553" s="10">
        <v>0.75199997399999996</v>
      </c>
      <c r="L553" s="10">
        <v>0.247999996</v>
      </c>
      <c r="M553" s="1" t="s">
        <v>3255</v>
      </c>
      <c r="N553" s="1" t="s">
        <v>3835</v>
      </c>
    </row>
    <row r="554" spans="1:14" x14ac:dyDescent="0.25">
      <c r="A554" s="1" t="s">
        <v>1180</v>
      </c>
      <c r="B554" s="1">
        <v>7</v>
      </c>
      <c r="C554" s="1">
        <v>140</v>
      </c>
      <c r="D554" s="1" t="s">
        <v>1183</v>
      </c>
      <c r="E554" s="1" t="s">
        <v>1184</v>
      </c>
      <c r="F554" s="8">
        <v>2</v>
      </c>
      <c r="G554" s="9">
        <v>2</v>
      </c>
      <c r="H554" s="1" t="s">
        <v>3254</v>
      </c>
      <c r="I554" s="10">
        <v>0.42780000000000001</v>
      </c>
      <c r="J554" s="10">
        <v>0</v>
      </c>
      <c r="K554" s="10">
        <v>0.90200000999999996</v>
      </c>
      <c r="L554" s="10">
        <v>9.7999997000000005E-2</v>
      </c>
      <c r="M554" s="1" t="s">
        <v>3255</v>
      </c>
      <c r="N554" s="1" t="s">
        <v>5349</v>
      </c>
    </row>
    <row r="555" spans="1:14" x14ac:dyDescent="0.25">
      <c r="A555" s="1" t="s">
        <v>1180</v>
      </c>
      <c r="B555" s="1">
        <v>11</v>
      </c>
      <c r="C555" s="1">
        <v>240</v>
      </c>
      <c r="D555" s="1" t="s">
        <v>3836</v>
      </c>
      <c r="E555" s="1" t="s">
        <v>3837</v>
      </c>
      <c r="F555" s="8">
        <v>2</v>
      </c>
      <c r="G555" s="9">
        <v>2</v>
      </c>
      <c r="H555" s="1" t="s">
        <v>3254</v>
      </c>
      <c r="I555" s="10">
        <v>0.84420001499999997</v>
      </c>
      <c r="J555" s="10">
        <v>0</v>
      </c>
      <c r="K555" s="10">
        <v>0.791000009</v>
      </c>
      <c r="L555" s="10">
        <v>0.20900000599999999</v>
      </c>
      <c r="M555" s="1" t="s">
        <v>3255</v>
      </c>
      <c r="N555" s="1" t="s">
        <v>3838</v>
      </c>
    </row>
    <row r="556" spans="1:14" x14ac:dyDescent="0.25">
      <c r="A556" s="1" t="s">
        <v>1180</v>
      </c>
      <c r="B556" s="1">
        <v>9</v>
      </c>
      <c r="C556" s="1">
        <v>179</v>
      </c>
      <c r="D556" s="1" t="s">
        <v>1187</v>
      </c>
      <c r="E556" s="1" t="s">
        <v>1188</v>
      </c>
      <c r="F556" s="8">
        <v>6</v>
      </c>
      <c r="G556" s="9">
        <v>6</v>
      </c>
      <c r="H556" s="1" t="s">
        <v>3254</v>
      </c>
      <c r="I556" s="10">
        <v>-0.76499998599999997</v>
      </c>
      <c r="J556" s="10">
        <v>0.108000003</v>
      </c>
      <c r="K556" s="10">
        <v>0.89200002</v>
      </c>
      <c r="L556" s="10">
        <v>0</v>
      </c>
      <c r="M556" s="1" t="s">
        <v>3255</v>
      </c>
      <c r="N556" s="1" t="s">
        <v>6178</v>
      </c>
    </row>
    <row r="557" spans="1:14" x14ac:dyDescent="0.25">
      <c r="A557" s="1" t="s">
        <v>1180</v>
      </c>
      <c r="B557" s="1">
        <v>7</v>
      </c>
      <c r="C557" s="1">
        <v>146</v>
      </c>
      <c r="D557" s="1" t="s">
        <v>1189</v>
      </c>
      <c r="E557" s="1" t="s">
        <v>1190</v>
      </c>
      <c r="F557" s="8">
        <v>2</v>
      </c>
      <c r="G557" s="9">
        <v>2</v>
      </c>
      <c r="H557" s="1" t="s">
        <v>3254</v>
      </c>
      <c r="I557" s="10">
        <v>-0.128000006</v>
      </c>
      <c r="J557" s="10">
        <v>5.7000000000000002E-2</v>
      </c>
      <c r="K557" s="10">
        <v>0.94300001899999997</v>
      </c>
      <c r="L557" s="10">
        <v>0</v>
      </c>
      <c r="M557" s="1" t="s">
        <v>3255</v>
      </c>
      <c r="N557" s="1" t="s">
        <v>5350</v>
      </c>
    </row>
    <row r="558" spans="1:14" x14ac:dyDescent="0.25">
      <c r="A558" s="1" t="s">
        <v>1180</v>
      </c>
      <c r="B558" s="1">
        <v>8</v>
      </c>
      <c r="C558" s="1">
        <v>161</v>
      </c>
      <c r="D558" s="1" t="s">
        <v>1191</v>
      </c>
      <c r="E558" s="1" t="s">
        <v>1192</v>
      </c>
      <c r="F558" s="8">
        <v>3</v>
      </c>
      <c r="G558" s="9">
        <v>3</v>
      </c>
      <c r="H558" s="1" t="s">
        <v>3254</v>
      </c>
      <c r="I558" s="10">
        <v>-0.19009999899999999</v>
      </c>
      <c r="J558" s="10">
        <v>3.4000002000000001E-2</v>
      </c>
      <c r="K558" s="10">
        <v>0.96600002100000004</v>
      </c>
      <c r="L558" s="10">
        <v>0</v>
      </c>
      <c r="M558" s="1" t="s">
        <v>3255</v>
      </c>
      <c r="N558" s="1" t="s">
        <v>5741</v>
      </c>
    </row>
    <row r="559" spans="1:14" x14ac:dyDescent="0.25">
      <c r="A559" s="1" t="s">
        <v>1180</v>
      </c>
      <c r="B559" s="1">
        <v>6</v>
      </c>
      <c r="C559" s="1">
        <v>113</v>
      </c>
      <c r="D559" s="1" t="s">
        <v>6013</v>
      </c>
      <c r="E559" s="1" t="s">
        <v>6014</v>
      </c>
      <c r="F559" s="8">
        <v>4</v>
      </c>
      <c r="G559" s="9">
        <v>4</v>
      </c>
      <c r="H559" s="1" t="s">
        <v>3254</v>
      </c>
      <c r="I559" s="10">
        <v>0.55739998800000001</v>
      </c>
      <c r="J559" s="10">
        <v>0</v>
      </c>
      <c r="K559" s="10">
        <v>0.944000006</v>
      </c>
      <c r="L559" s="10">
        <v>5.6000002E-2</v>
      </c>
      <c r="M559" s="1" t="s">
        <v>3255</v>
      </c>
      <c r="N559" s="1" t="s">
        <v>6015</v>
      </c>
    </row>
    <row r="560" spans="1:14" x14ac:dyDescent="0.25">
      <c r="A560" s="1" t="s">
        <v>1180</v>
      </c>
      <c r="B560" s="1">
        <v>12</v>
      </c>
      <c r="C560" s="1">
        <v>260</v>
      </c>
      <c r="D560" s="1" t="s">
        <v>5351</v>
      </c>
      <c r="E560" s="1" t="s">
        <v>5352</v>
      </c>
      <c r="F560" s="8">
        <v>2</v>
      </c>
      <c r="G560" s="9">
        <v>2</v>
      </c>
      <c r="H560" s="1" t="s">
        <v>3254</v>
      </c>
      <c r="I560" s="10">
        <v>1.8E-3</v>
      </c>
      <c r="J560" s="10">
        <v>5.7999997999999997E-2</v>
      </c>
      <c r="K560" s="10">
        <v>0.88400000300000003</v>
      </c>
      <c r="L560" s="10">
        <v>5.7999997999999997E-2</v>
      </c>
      <c r="M560" s="1" t="s">
        <v>3255</v>
      </c>
      <c r="N560" s="1" t="s">
        <v>5353</v>
      </c>
    </row>
    <row r="561" spans="1:14" x14ac:dyDescent="0.25">
      <c r="A561" s="1" t="s">
        <v>1180</v>
      </c>
      <c r="B561" s="1">
        <v>12</v>
      </c>
      <c r="C561" s="1">
        <v>282</v>
      </c>
      <c r="D561" s="1" t="s">
        <v>1197</v>
      </c>
      <c r="E561" s="1" t="s">
        <v>1198</v>
      </c>
      <c r="F561" s="8">
        <v>0</v>
      </c>
      <c r="G561" s="9">
        <v>1</v>
      </c>
      <c r="H561" s="1" t="s">
        <v>3254</v>
      </c>
      <c r="I561" s="10">
        <v>0.36120000499999999</v>
      </c>
      <c r="J561" s="10">
        <v>0</v>
      </c>
      <c r="K561" s="10">
        <v>0.82800000900000004</v>
      </c>
      <c r="L561" s="10">
        <v>0.17200000600000001</v>
      </c>
      <c r="M561" s="1" t="s">
        <v>3304</v>
      </c>
      <c r="N561" s="1" t="s">
        <v>3839</v>
      </c>
    </row>
    <row r="562" spans="1:14" x14ac:dyDescent="0.25">
      <c r="A562" s="1" t="s">
        <v>1180</v>
      </c>
      <c r="B562" s="1">
        <v>11</v>
      </c>
      <c r="C562" s="1">
        <v>245</v>
      </c>
      <c r="D562" s="1" t="s">
        <v>5354</v>
      </c>
      <c r="E562" s="1" t="s">
        <v>5355</v>
      </c>
      <c r="F562" s="8">
        <v>2</v>
      </c>
      <c r="G562" s="9">
        <v>2</v>
      </c>
      <c r="H562" s="1" t="s">
        <v>3254</v>
      </c>
      <c r="I562" s="10">
        <v>0.69080001099999999</v>
      </c>
      <c r="J562" s="10">
        <v>0</v>
      </c>
      <c r="K562" s="10">
        <v>0.847000003</v>
      </c>
      <c r="L562" s="10">
        <v>0.152999997</v>
      </c>
      <c r="M562" s="1" t="s">
        <v>3255</v>
      </c>
      <c r="N562" s="1" t="s">
        <v>5356</v>
      </c>
    </row>
    <row r="563" spans="1:14" x14ac:dyDescent="0.25">
      <c r="A563" s="1" t="s">
        <v>1180</v>
      </c>
      <c r="B563" s="1">
        <v>9</v>
      </c>
      <c r="C563" s="1">
        <v>182</v>
      </c>
      <c r="D563" s="1" t="s">
        <v>1201</v>
      </c>
      <c r="E563" s="1" t="s">
        <v>1202</v>
      </c>
      <c r="F563" s="8">
        <v>3</v>
      </c>
      <c r="G563" s="9">
        <v>3</v>
      </c>
      <c r="H563" s="1" t="s">
        <v>3254</v>
      </c>
      <c r="I563" s="10">
        <v>0.226300001</v>
      </c>
      <c r="J563" s="10">
        <v>3.9999999000000001E-2</v>
      </c>
      <c r="K563" s="10">
        <v>0.88499998999999996</v>
      </c>
      <c r="L563" s="10">
        <v>7.5000002999999996E-2</v>
      </c>
      <c r="M563" s="1" t="s">
        <v>3260</v>
      </c>
      <c r="N563" s="1" t="s">
        <v>5742</v>
      </c>
    </row>
    <row r="564" spans="1:14" x14ac:dyDescent="0.25">
      <c r="A564" s="1" t="s">
        <v>1180</v>
      </c>
      <c r="B564" s="1">
        <v>13</v>
      </c>
      <c r="C564" s="1">
        <v>308</v>
      </c>
      <c r="D564" s="1" t="s">
        <v>4550</v>
      </c>
      <c r="E564" s="1" t="s">
        <v>4551</v>
      </c>
      <c r="F564" s="8">
        <v>1</v>
      </c>
      <c r="G564" s="9">
        <v>1</v>
      </c>
      <c r="H564" s="1" t="s">
        <v>3254</v>
      </c>
      <c r="I564" s="10">
        <v>0.68080002100000003</v>
      </c>
      <c r="J564" s="10">
        <v>5.5E-2</v>
      </c>
      <c r="K564" s="10">
        <v>0.75</v>
      </c>
      <c r="L564" s="10">
        <v>0.19499999300000001</v>
      </c>
      <c r="M564" s="1" t="s">
        <v>3255</v>
      </c>
      <c r="N564" s="1" t="s">
        <v>4552</v>
      </c>
    </row>
    <row r="565" spans="1:14" x14ac:dyDescent="0.25">
      <c r="A565" s="1" t="s">
        <v>1180</v>
      </c>
      <c r="B565" s="1">
        <v>5</v>
      </c>
      <c r="C565" s="1">
        <v>54</v>
      </c>
      <c r="D565" s="1" t="s">
        <v>1205</v>
      </c>
      <c r="E565" s="1" t="s">
        <v>1206</v>
      </c>
      <c r="F565" s="8">
        <v>10</v>
      </c>
      <c r="G565" s="9">
        <v>10</v>
      </c>
      <c r="H565" s="1" t="s">
        <v>3254</v>
      </c>
      <c r="I565" s="10">
        <v>0.83380001800000003</v>
      </c>
      <c r="J565" s="10">
        <v>1.8999999E-2</v>
      </c>
      <c r="K565" s="10">
        <v>0.90100002300000004</v>
      </c>
      <c r="L565" s="10">
        <v>7.9999998000000003E-2</v>
      </c>
      <c r="M565" s="1" t="s">
        <v>3255</v>
      </c>
      <c r="N565" s="1" t="s">
        <v>6220</v>
      </c>
    </row>
    <row r="566" spans="1:14" x14ac:dyDescent="0.25">
      <c r="A566" s="1" t="s">
        <v>1180</v>
      </c>
      <c r="B566" s="1">
        <v>13</v>
      </c>
      <c r="C566" s="1">
        <v>306</v>
      </c>
      <c r="D566" s="1" t="s">
        <v>3840</v>
      </c>
      <c r="E566" s="1" t="s">
        <v>3841</v>
      </c>
      <c r="F566" s="8">
        <v>0</v>
      </c>
      <c r="G566" s="9">
        <v>1</v>
      </c>
      <c r="H566" s="1" t="s">
        <v>3254</v>
      </c>
      <c r="I566" s="10">
        <v>-2.5800000999999999E-2</v>
      </c>
      <c r="J566" s="10">
        <v>5.0999998999999997E-2</v>
      </c>
      <c r="K566" s="10">
        <v>0.89999997600000003</v>
      </c>
      <c r="L566" s="10">
        <v>4.8999999000000002E-2</v>
      </c>
      <c r="M566" s="1" t="s">
        <v>3255</v>
      </c>
      <c r="N566" s="1" t="s">
        <v>3842</v>
      </c>
    </row>
    <row r="567" spans="1:14" x14ac:dyDescent="0.25">
      <c r="A567" s="1" t="s">
        <v>1180</v>
      </c>
      <c r="B567" s="1">
        <v>7</v>
      </c>
      <c r="C567" s="1">
        <v>149</v>
      </c>
      <c r="D567" s="1" t="s">
        <v>3843</v>
      </c>
      <c r="E567" s="1" t="s">
        <v>3844</v>
      </c>
      <c r="F567" s="8">
        <v>0</v>
      </c>
      <c r="G567" s="9">
        <v>1</v>
      </c>
      <c r="H567" s="1" t="s">
        <v>3254</v>
      </c>
      <c r="I567" s="10">
        <v>-0.44040000400000001</v>
      </c>
      <c r="J567" s="10">
        <v>0.108000003</v>
      </c>
      <c r="K567" s="10">
        <v>0.851000011</v>
      </c>
      <c r="L567" s="10">
        <v>4.1000001000000001E-2</v>
      </c>
      <c r="M567" s="1" t="s">
        <v>3255</v>
      </c>
      <c r="N567" s="1" t="s">
        <v>3845</v>
      </c>
    </row>
    <row r="568" spans="1:14" x14ac:dyDescent="0.25">
      <c r="A568" s="1" t="s">
        <v>1180</v>
      </c>
      <c r="B568" s="1">
        <v>7</v>
      </c>
      <c r="C568" s="1">
        <v>155</v>
      </c>
      <c r="D568" s="1" t="s">
        <v>5743</v>
      </c>
      <c r="E568" s="1" t="s">
        <v>5744</v>
      </c>
      <c r="F568" s="8">
        <v>3</v>
      </c>
      <c r="G568" s="9">
        <v>3</v>
      </c>
      <c r="H568" s="1" t="s">
        <v>3254</v>
      </c>
      <c r="I568" s="10">
        <v>0.25</v>
      </c>
      <c r="J568" s="10">
        <v>7.5999997999999999E-2</v>
      </c>
      <c r="K568" s="10">
        <v>0.81999999300000004</v>
      </c>
      <c r="L568" s="10">
        <v>0.10400000199999999</v>
      </c>
      <c r="M568" s="1" t="s">
        <v>3255</v>
      </c>
      <c r="N568" s="1" t="s">
        <v>5745</v>
      </c>
    </row>
    <row r="569" spans="1:14" x14ac:dyDescent="0.25">
      <c r="A569" s="1" t="s">
        <v>1180</v>
      </c>
      <c r="B569" s="1">
        <v>5</v>
      </c>
      <c r="C569" s="1">
        <v>38</v>
      </c>
      <c r="D569" s="1" t="s">
        <v>6016</v>
      </c>
      <c r="E569" s="1" t="s">
        <v>6017</v>
      </c>
      <c r="F569" s="8">
        <v>4</v>
      </c>
      <c r="G569" s="9">
        <v>4</v>
      </c>
      <c r="H569" s="1" t="s">
        <v>3254</v>
      </c>
      <c r="I569" s="10">
        <v>-0.29600000399999998</v>
      </c>
      <c r="J569" s="10">
        <v>2.9999998999999999E-2</v>
      </c>
      <c r="K569" s="10">
        <v>0.97000002900000004</v>
      </c>
      <c r="L569" s="10">
        <v>0</v>
      </c>
      <c r="M569" s="1" t="s">
        <v>3260</v>
      </c>
      <c r="N569" s="1" t="s">
        <v>6018</v>
      </c>
    </row>
    <row r="570" spans="1:14" x14ac:dyDescent="0.25">
      <c r="A570" s="1" t="s">
        <v>1180</v>
      </c>
      <c r="B570" s="1">
        <v>5</v>
      </c>
      <c r="C570" s="1">
        <v>51</v>
      </c>
      <c r="D570" s="1" t="s">
        <v>1215</v>
      </c>
      <c r="E570" s="1" t="s">
        <v>1216</v>
      </c>
      <c r="F570" s="8">
        <v>6</v>
      </c>
      <c r="G570" s="9">
        <v>6</v>
      </c>
      <c r="H570" s="1" t="s">
        <v>3254</v>
      </c>
      <c r="I570" s="10">
        <v>0.89340001300000005</v>
      </c>
      <c r="J570" s="10">
        <v>0</v>
      </c>
      <c r="K570" s="10">
        <v>0.84100002100000004</v>
      </c>
      <c r="L570" s="10">
        <v>0.15899999400000001</v>
      </c>
      <c r="M570" s="1" t="s">
        <v>3260</v>
      </c>
      <c r="N570" s="1" t="s">
        <v>6179</v>
      </c>
    </row>
    <row r="571" spans="1:14" x14ac:dyDescent="0.25">
      <c r="A571" s="1" t="s">
        <v>1180</v>
      </c>
      <c r="B571" s="1">
        <v>13</v>
      </c>
      <c r="C571" s="1">
        <v>309</v>
      </c>
      <c r="D571" s="1" t="s">
        <v>4553</v>
      </c>
      <c r="E571" s="1" t="s">
        <v>4554</v>
      </c>
      <c r="F571" s="8">
        <v>1</v>
      </c>
      <c r="G571" s="9">
        <v>1</v>
      </c>
      <c r="H571" s="1" t="s">
        <v>3254</v>
      </c>
      <c r="I571" s="10">
        <v>0.69080001099999999</v>
      </c>
      <c r="J571" s="10">
        <v>0</v>
      </c>
      <c r="K571" s="10">
        <v>0.85699999299999996</v>
      </c>
      <c r="L571" s="10">
        <v>0.14300000700000001</v>
      </c>
      <c r="M571" s="1" t="s">
        <v>3255</v>
      </c>
      <c r="N571" s="1" t="s">
        <v>4555</v>
      </c>
    </row>
    <row r="572" spans="1:14" x14ac:dyDescent="0.25">
      <c r="A572" s="1" t="s">
        <v>1180</v>
      </c>
      <c r="B572" s="1">
        <v>5</v>
      </c>
      <c r="C572" s="1">
        <v>70</v>
      </c>
      <c r="D572" s="1" t="s">
        <v>1219</v>
      </c>
      <c r="E572" s="1" t="s">
        <v>1220</v>
      </c>
      <c r="F572" s="8">
        <v>4</v>
      </c>
      <c r="G572" s="9">
        <v>4</v>
      </c>
      <c r="H572" s="1" t="s">
        <v>3254</v>
      </c>
      <c r="I572" s="10">
        <v>-0.47670000800000001</v>
      </c>
      <c r="J572" s="10">
        <v>5.8999999999999997E-2</v>
      </c>
      <c r="K572" s="10">
        <v>0.94099998500000004</v>
      </c>
      <c r="L572" s="10">
        <v>0</v>
      </c>
      <c r="M572" s="1" t="s">
        <v>3255</v>
      </c>
      <c r="N572" s="1" t="s">
        <v>6019</v>
      </c>
    </row>
    <row r="573" spans="1:14" x14ac:dyDescent="0.25">
      <c r="A573" s="1" t="s">
        <v>1180</v>
      </c>
      <c r="B573" s="1">
        <v>2</v>
      </c>
      <c r="C573" s="1">
        <v>17</v>
      </c>
      <c r="D573" s="1" t="s">
        <v>1221</v>
      </c>
      <c r="E573" s="1" t="s">
        <v>1222</v>
      </c>
      <c r="F573" s="8">
        <v>2</v>
      </c>
      <c r="G573" s="9">
        <v>2</v>
      </c>
      <c r="H573" s="1" t="s">
        <v>3254</v>
      </c>
      <c r="I573" s="10">
        <v>0</v>
      </c>
      <c r="J573" s="10">
        <v>0</v>
      </c>
      <c r="K573" s="10">
        <v>1</v>
      </c>
      <c r="L573" s="10">
        <v>0</v>
      </c>
      <c r="M573" s="1" t="s">
        <v>3255</v>
      </c>
      <c r="N573" s="1" t="s">
        <v>5357</v>
      </c>
    </row>
    <row r="574" spans="1:14" x14ac:dyDescent="0.25">
      <c r="A574" s="1" t="s">
        <v>1180</v>
      </c>
      <c r="B574" s="1">
        <v>5</v>
      </c>
      <c r="C574" s="1">
        <v>60</v>
      </c>
      <c r="D574" s="1" t="s">
        <v>1223</v>
      </c>
      <c r="E574" s="1" t="s">
        <v>1224</v>
      </c>
      <c r="F574" s="8">
        <v>4</v>
      </c>
      <c r="G574" s="9">
        <v>4</v>
      </c>
      <c r="H574" s="1" t="s">
        <v>3254</v>
      </c>
      <c r="I574" s="10">
        <v>-0.52670002000000005</v>
      </c>
      <c r="J574" s="10">
        <v>0.10000000100000001</v>
      </c>
      <c r="K574" s="10">
        <v>0.855000019</v>
      </c>
      <c r="L574" s="10">
        <v>4.5000001999999997E-2</v>
      </c>
      <c r="M574" s="1" t="s">
        <v>3255</v>
      </c>
      <c r="N574" s="1" t="s">
        <v>6020</v>
      </c>
    </row>
    <row r="575" spans="1:14" x14ac:dyDescent="0.25">
      <c r="A575" s="1" t="s">
        <v>1180</v>
      </c>
      <c r="B575" s="1">
        <v>9</v>
      </c>
      <c r="C575" s="1">
        <v>200</v>
      </c>
      <c r="D575" s="1" t="s">
        <v>1225</v>
      </c>
      <c r="E575" s="1" t="s">
        <v>1226</v>
      </c>
      <c r="F575" s="8">
        <v>0</v>
      </c>
      <c r="G575" s="9">
        <v>1</v>
      </c>
      <c r="H575" s="1" t="s">
        <v>3254</v>
      </c>
      <c r="I575" s="10">
        <v>0.36120000499999999</v>
      </c>
      <c r="J575" s="10">
        <v>0</v>
      </c>
      <c r="K575" s="10">
        <v>0.86500001000000004</v>
      </c>
      <c r="L575" s="10">
        <v>0.13500000500000001</v>
      </c>
      <c r="M575" s="1" t="s">
        <v>3255</v>
      </c>
      <c r="N575" s="1" t="s">
        <v>3846</v>
      </c>
    </row>
    <row r="576" spans="1:14" x14ac:dyDescent="0.25">
      <c r="A576" s="1" t="s">
        <v>1180</v>
      </c>
      <c r="B576" s="1">
        <v>7</v>
      </c>
      <c r="C576" s="1">
        <v>116</v>
      </c>
      <c r="D576" s="1" t="s">
        <v>6114</v>
      </c>
      <c r="E576" s="1" t="s">
        <v>6115</v>
      </c>
      <c r="F576" s="8">
        <v>5</v>
      </c>
      <c r="G576" s="9">
        <v>5</v>
      </c>
      <c r="H576" s="1" t="s">
        <v>3254</v>
      </c>
      <c r="I576" s="10">
        <v>0.70029997799999999</v>
      </c>
      <c r="J576" s="10">
        <v>0</v>
      </c>
      <c r="K576" s="10">
        <v>0.93199998100000003</v>
      </c>
      <c r="L576" s="10">
        <v>6.8000004000000003E-2</v>
      </c>
      <c r="M576" s="1" t="s">
        <v>3260</v>
      </c>
      <c r="N576" s="1" t="s">
        <v>6116</v>
      </c>
    </row>
    <row r="577" spans="1:14" x14ac:dyDescent="0.25">
      <c r="A577" s="1" t="s">
        <v>1180</v>
      </c>
      <c r="B577" s="1">
        <v>6</v>
      </c>
      <c r="C577" s="1">
        <v>97</v>
      </c>
      <c r="D577" s="1" t="s">
        <v>1229</v>
      </c>
      <c r="E577" s="1" t="s">
        <v>1230</v>
      </c>
      <c r="F577" s="8">
        <v>3</v>
      </c>
      <c r="G577" s="9">
        <v>3</v>
      </c>
      <c r="H577" s="1" t="s">
        <v>3254</v>
      </c>
      <c r="I577" s="10">
        <v>0.47670000800000001</v>
      </c>
      <c r="J577" s="10">
        <v>5.0999998999999997E-2</v>
      </c>
      <c r="K577" s="10">
        <v>0.86100000099999996</v>
      </c>
      <c r="L577" s="10">
        <v>8.7999999999999995E-2</v>
      </c>
      <c r="M577" s="1" t="s">
        <v>3255</v>
      </c>
      <c r="N577" s="1" t="s">
        <v>5746</v>
      </c>
    </row>
    <row r="578" spans="1:14" x14ac:dyDescent="0.25">
      <c r="A578" s="1" t="s">
        <v>1180</v>
      </c>
      <c r="B578" s="1">
        <v>6</v>
      </c>
      <c r="C578" s="1">
        <v>91</v>
      </c>
      <c r="D578" s="1" t="s">
        <v>1231</v>
      </c>
      <c r="E578" s="1" t="s">
        <v>1232</v>
      </c>
      <c r="F578" s="8">
        <v>2</v>
      </c>
      <c r="G578" s="9">
        <v>2</v>
      </c>
      <c r="H578" s="1" t="s">
        <v>3254</v>
      </c>
      <c r="I578" s="10">
        <v>0.33840000599999998</v>
      </c>
      <c r="J578" s="10">
        <v>7.2999998999999996E-2</v>
      </c>
      <c r="K578" s="10">
        <v>0.81400001</v>
      </c>
      <c r="L578" s="10">
        <v>0.112999998</v>
      </c>
      <c r="M578" s="1" t="s">
        <v>3260</v>
      </c>
      <c r="N578" s="1" t="s">
        <v>5358</v>
      </c>
    </row>
    <row r="579" spans="1:14" x14ac:dyDescent="0.25">
      <c r="A579" s="1" t="s">
        <v>1180</v>
      </c>
      <c r="B579" s="1">
        <v>7</v>
      </c>
      <c r="C579" s="1">
        <v>121</v>
      </c>
      <c r="D579" s="1" t="s">
        <v>5747</v>
      </c>
      <c r="E579" s="1" t="s">
        <v>5748</v>
      </c>
      <c r="F579" s="8">
        <v>3</v>
      </c>
      <c r="G579" s="9">
        <v>3</v>
      </c>
      <c r="H579" s="1" t="s">
        <v>3254</v>
      </c>
      <c r="I579" s="10">
        <v>0.34000000400000002</v>
      </c>
      <c r="J579" s="10">
        <v>4.5000001999999997E-2</v>
      </c>
      <c r="K579" s="10">
        <v>0.85799998</v>
      </c>
      <c r="L579" s="10">
        <v>9.7000003000000001E-2</v>
      </c>
      <c r="M579" s="1" t="s">
        <v>3255</v>
      </c>
      <c r="N579" s="1" t="s">
        <v>5749</v>
      </c>
    </row>
    <row r="580" spans="1:14" x14ac:dyDescent="0.25">
      <c r="A580" s="1" t="s">
        <v>1180</v>
      </c>
      <c r="B580" s="1">
        <v>7</v>
      </c>
      <c r="C580" s="1">
        <v>143</v>
      </c>
      <c r="D580" s="1" t="s">
        <v>1235</v>
      </c>
      <c r="E580" s="1" t="s">
        <v>1236</v>
      </c>
      <c r="F580" s="8">
        <v>4</v>
      </c>
      <c r="G580" s="9">
        <v>4</v>
      </c>
      <c r="H580" s="1" t="s">
        <v>3254</v>
      </c>
      <c r="I580" s="10">
        <v>7.7200003000000003E-2</v>
      </c>
      <c r="J580" s="10">
        <v>0</v>
      </c>
      <c r="K580" s="10">
        <v>0.98900002200000003</v>
      </c>
      <c r="L580" s="10">
        <v>1.0999999999999999E-2</v>
      </c>
      <c r="M580" s="1" t="s">
        <v>3255</v>
      </c>
      <c r="N580" s="1" t="s">
        <v>6021</v>
      </c>
    </row>
    <row r="581" spans="1:14" x14ac:dyDescent="0.25">
      <c r="A581" s="1" t="s">
        <v>1237</v>
      </c>
      <c r="B581" s="1">
        <v>9</v>
      </c>
      <c r="C581" s="1">
        <v>174</v>
      </c>
      <c r="D581" s="1" t="s">
        <v>1238</v>
      </c>
      <c r="E581" s="1" t="s">
        <v>1239</v>
      </c>
      <c r="F581" s="8">
        <v>3</v>
      </c>
      <c r="G581" s="9">
        <v>3</v>
      </c>
      <c r="H581" s="1" t="s">
        <v>3254</v>
      </c>
      <c r="I581" s="10">
        <v>-0.63690000800000002</v>
      </c>
      <c r="J581" s="10">
        <v>0.12899999300000001</v>
      </c>
      <c r="K581" s="10">
        <v>0.870999992</v>
      </c>
      <c r="L581" s="10">
        <v>0</v>
      </c>
      <c r="M581" s="1" t="s">
        <v>3255</v>
      </c>
      <c r="N581" s="1" t="s">
        <v>5750</v>
      </c>
    </row>
    <row r="582" spans="1:14" x14ac:dyDescent="0.25">
      <c r="A582" s="1" t="s">
        <v>1237</v>
      </c>
      <c r="B582" s="1">
        <v>12</v>
      </c>
      <c r="C582" s="1">
        <v>328</v>
      </c>
      <c r="D582" s="1" t="s">
        <v>1240</v>
      </c>
      <c r="E582" s="1" t="s">
        <v>1241</v>
      </c>
      <c r="F582" s="8">
        <v>1</v>
      </c>
      <c r="G582" s="9">
        <v>1</v>
      </c>
      <c r="H582" s="1" t="s">
        <v>3254</v>
      </c>
      <c r="I582" s="10">
        <v>9.64E-2</v>
      </c>
      <c r="J582" s="10">
        <v>0</v>
      </c>
      <c r="K582" s="10">
        <v>0.92500001200000004</v>
      </c>
      <c r="L582" s="10">
        <v>7.5000002999999996E-2</v>
      </c>
      <c r="M582" s="1" t="s">
        <v>3255</v>
      </c>
      <c r="N582" s="1" t="s">
        <v>4556</v>
      </c>
    </row>
    <row r="583" spans="1:14" x14ac:dyDescent="0.25">
      <c r="A583" s="1" t="s">
        <v>1237</v>
      </c>
      <c r="B583" s="1">
        <v>9</v>
      </c>
      <c r="C583" s="1">
        <v>179</v>
      </c>
      <c r="D583" s="1" t="s">
        <v>5359</v>
      </c>
      <c r="E583" s="1" t="s">
        <v>5360</v>
      </c>
      <c r="F583" s="8">
        <v>2</v>
      </c>
      <c r="G583" s="9">
        <v>2</v>
      </c>
      <c r="H583" s="1" t="s">
        <v>3254</v>
      </c>
      <c r="I583" s="10">
        <v>0.128000006</v>
      </c>
      <c r="J583" s="10">
        <v>4.1999999000000003E-2</v>
      </c>
      <c r="K583" s="10">
        <v>0.88200002899999996</v>
      </c>
      <c r="L583" s="10">
        <v>7.6999999999999999E-2</v>
      </c>
      <c r="M583" s="1" t="s">
        <v>3260</v>
      </c>
      <c r="N583" s="1" t="s">
        <v>5361</v>
      </c>
    </row>
    <row r="584" spans="1:14" x14ac:dyDescent="0.25">
      <c r="A584" s="1" t="s">
        <v>1237</v>
      </c>
      <c r="B584" s="1">
        <v>8</v>
      </c>
      <c r="C584" s="1">
        <v>143</v>
      </c>
      <c r="D584" s="1" t="s">
        <v>6022</v>
      </c>
      <c r="E584" s="1" t="s">
        <v>6023</v>
      </c>
      <c r="F584" s="8">
        <v>4</v>
      </c>
      <c r="G584" s="9">
        <v>4</v>
      </c>
      <c r="H584" s="1" t="s">
        <v>3254</v>
      </c>
      <c r="I584" s="10">
        <v>-0.161300004</v>
      </c>
      <c r="J584" s="10">
        <v>7.5000002999999996E-2</v>
      </c>
      <c r="K584" s="10">
        <v>0.847000003</v>
      </c>
      <c r="L584" s="10">
        <v>7.8000001999999999E-2</v>
      </c>
      <c r="M584" s="1" t="s">
        <v>3255</v>
      </c>
      <c r="N584" s="1" t="s">
        <v>6024</v>
      </c>
    </row>
    <row r="585" spans="1:14" x14ac:dyDescent="0.25">
      <c r="A585" s="1" t="s">
        <v>1237</v>
      </c>
      <c r="B585" s="1">
        <v>9</v>
      </c>
      <c r="C585" s="1">
        <v>183</v>
      </c>
      <c r="D585" s="1" t="s">
        <v>5362</v>
      </c>
      <c r="E585" s="1" t="s">
        <v>5363</v>
      </c>
      <c r="F585" s="8">
        <v>2</v>
      </c>
      <c r="G585" s="9">
        <v>2</v>
      </c>
      <c r="H585" s="1" t="s">
        <v>3254</v>
      </c>
      <c r="I585" s="10">
        <v>0</v>
      </c>
      <c r="J585" s="10">
        <v>8.6999996999999996E-2</v>
      </c>
      <c r="K585" s="10">
        <v>0.827000022</v>
      </c>
      <c r="L585" s="10">
        <v>8.6999996999999996E-2</v>
      </c>
      <c r="M585" s="1" t="s">
        <v>3255</v>
      </c>
      <c r="N585" s="1" t="s">
        <v>5364</v>
      </c>
    </row>
    <row r="586" spans="1:14" x14ac:dyDescent="0.25">
      <c r="A586" s="1" t="s">
        <v>1237</v>
      </c>
      <c r="B586" s="1">
        <v>9</v>
      </c>
      <c r="C586" s="1">
        <v>182</v>
      </c>
      <c r="D586" s="1" t="s">
        <v>3847</v>
      </c>
      <c r="E586" s="1" t="s">
        <v>3848</v>
      </c>
      <c r="F586" s="8">
        <v>5</v>
      </c>
      <c r="G586" s="9">
        <v>5</v>
      </c>
      <c r="H586" s="1" t="s">
        <v>3254</v>
      </c>
      <c r="I586" s="10">
        <v>0.55739998800000001</v>
      </c>
      <c r="J586" s="10">
        <v>0</v>
      </c>
      <c r="K586" s="10">
        <v>0.90499997099999996</v>
      </c>
      <c r="L586" s="10">
        <v>9.4999999000000002E-2</v>
      </c>
      <c r="M586" s="1" t="s">
        <v>3255</v>
      </c>
      <c r="N586" s="1" t="s">
        <v>3849</v>
      </c>
    </row>
    <row r="587" spans="1:14" x14ac:dyDescent="0.25">
      <c r="A587" s="1" t="s">
        <v>1237</v>
      </c>
      <c r="B587" s="1">
        <v>8</v>
      </c>
      <c r="C587" s="1">
        <v>139</v>
      </c>
      <c r="D587" s="1" t="s">
        <v>4557</v>
      </c>
      <c r="E587" s="1" t="s">
        <v>4558</v>
      </c>
      <c r="F587" s="8">
        <v>1</v>
      </c>
      <c r="G587" s="9">
        <v>1</v>
      </c>
      <c r="H587" s="1" t="s">
        <v>3950</v>
      </c>
      <c r="I587" s="10">
        <v>0.58590000900000005</v>
      </c>
      <c r="J587" s="10">
        <v>0</v>
      </c>
      <c r="K587" s="10">
        <v>0.74500000499999997</v>
      </c>
      <c r="L587" s="10">
        <v>0.25499999499999998</v>
      </c>
      <c r="M587" s="1" t="s">
        <v>3304</v>
      </c>
      <c r="N587" s="1" t="s">
        <v>4559</v>
      </c>
    </row>
    <row r="588" spans="1:14" x14ac:dyDescent="0.25">
      <c r="A588" s="1" t="s">
        <v>1237</v>
      </c>
      <c r="B588" s="1">
        <v>5</v>
      </c>
      <c r="C588" s="1">
        <v>47</v>
      </c>
      <c r="D588" s="1" t="s">
        <v>5365</v>
      </c>
      <c r="E588" s="1" t="s">
        <v>5366</v>
      </c>
      <c r="F588" s="8">
        <v>2</v>
      </c>
      <c r="G588" s="9">
        <v>2</v>
      </c>
      <c r="H588" s="1" t="s">
        <v>3950</v>
      </c>
      <c r="I588" s="10">
        <v>0.226300001</v>
      </c>
      <c r="J588" s="10">
        <v>0</v>
      </c>
      <c r="K588" s="10">
        <v>0.95700001700000004</v>
      </c>
      <c r="L588" s="10">
        <v>4.3000001000000003E-2</v>
      </c>
      <c r="M588" s="1" t="s">
        <v>3255</v>
      </c>
      <c r="N588" s="1" t="s">
        <v>5367</v>
      </c>
    </row>
    <row r="589" spans="1:14" x14ac:dyDescent="0.25">
      <c r="A589" s="1" t="s">
        <v>1254</v>
      </c>
      <c r="B589" s="1">
        <v>14</v>
      </c>
      <c r="C589" s="1">
        <v>375</v>
      </c>
      <c r="D589" s="1" t="s">
        <v>1255</v>
      </c>
      <c r="E589" s="1" t="s">
        <v>1256</v>
      </c>
      <c r="F589" s="8">
        <v>1</v>
      </c>
      <c r="G589" s="9">
        <v>1</v>
      </c>
      <c r="H589" s="1" t="s">
        <v>3950</v>
      </c>
      <c r="I589" s="10">
        <v>0.42149999700000002</v>
      </c>
      <c r="J589" s="10">
        <v>0</v>
      </c>
      <c r="K589" s="10">
        <v>0.78700000000000003</v>
      </c>
      <c r="L589" s="10">
        <v>0.21299999999999999</v>
      </c>
      <c r="M589" s="1" t="s">
        <v>3255</v>
      </c>
      <c r="N589" s="1" t="s">
        <v>4560</v>
      </c>
    </row>
    <row r="590" spans="1:14" x14ac:dyDescent="0.25">
      <c r="A590" s="1" t="s">
        <v>1254</v>
      </c>
      <c r="B590" s="1">
        <v>8</v>
      </c>
      <c r="C590" s="1">
        <v>152</v>
      </c>
      <c r="D590" s="1" t="s">
        <v>1257</v>
      </c>
      <c r="E590" s="1" t="s">
        <v>1258</v>
      </c>
      <c r="F590" s="8">
        <v>1</v>
      </c>
      <c r="G590" s="9">
        <v>1</v>
      </c>
      <c r="H590" s="1" t="s">
        <v>3950</v>
      </c>
      <c r="I590" s="10">
        <v>0.49390000099999998</v>
      </c>
      <c r="J590" s="10">
        <v>0</v>
      </c>
      <c r="K590" s="10">
        <v>0.68199998100000003</v>
      </c>
      <c r="L590" s="10">
        <v>0.31799998899999998</v>
      </c>
      <c r="M590" s="1" t="s">
        <v>3255</v>
      </c>
      <c r="N590" s="1" t="s">
        <v>4561</v>
      </c>
    </row>
    <row r="591" spans="1:14" x14ac:dyDescent="0.25">
      <c r="A591" s="1" t="s">
        <v>1254</v>
      </c>
      <c r="B591" s="1">
        <v>15</v>
      </c>
      <c r="C591" s="1">
        <v>396</v>
      </c>
      <c r="D591" s="1" t="s">
        <v>1259</v>
      </c>
      <c r="E591" s="1" t="s">
        <v>1260</v>
      </c>
      <c r="F591" s="8">
        <v>1</v>
      </c>
      <c r="G591" s="9">
        <v>1</v>
      </c>
      <c r="H591" s="1" t="s">
        <v>3254</v>
      </c>
      <c r="I591" s="10">
        <v>-0.38179999599999997</v>
      </c>
      <c r="J591" s="10">
        <v>0.15899999400000001</v>
      </c>
      <c r="K591" s="10">
        <v>0.84100002100000004</v>
      </c>
      <c r="L591" s="10">
        <v>0</v>
      </c>
      <c r="M591" s="1" t="s">
        <v>3255</v>
      </c>
      <c r="N591" s="1" t="s">
        <v>4562</v>
      </c>
    </row>
    <row r="592" spans="1:14" x14ac:dyDescent="0.25">
      <c r="A592" s="1" t="s">
        <v>1254</v>
      </c>
      <c r="B592" s="1">
        <v>6</v>
      </c>
      <c r="C592" s="1">
        <v>73</v>
      </c>
      <c r="D592" s="1" t="s">
        <v>4563</v>
      </c>
      <c r="E592" s="1" t="s">
        <v>4564</v>
      </c>
      <c r="F592" s="8">
        <v>2</v>
      </c>
      <c r="G592" s="9">
        <v>2</v>
      </c>
      <c r="H592" s="1" t="s">
        <v>3950</v>
      </c>
      <c r="I592" s="10">
        <v>0.36120000499999999</v>
      </c>
      <c r="J592" s="10">
        <v>0</v>
      </c>
      <c r="K592" s="10">
        <v>0.92500001200000004</v>
      </c>
      <c r="L592" s="10">
        <v>7.5000002999999996E-2</v>
      </c>
      <c r="M592" s="1" t="s">
        <v>3255</v>
      </c>
      <c r="N592" s="1" t="s">
        <v>4565</v>
      </c>
    </row>
    <row r="593" spans="1:14" x14ac:dyDescent="0.25">
      <c r="A593" s="1" t="s">
        <v>1254</v>
      </c>
      <c r="B593" s="1">
        <v>14</v>
      </c>
      <c r="C593" s="1">
        <v>377</v>
      </c>
      <c r="D593" s="1" t="s">
        <v>4566</v>
      </c>
      <c r="E593" s="1" t="s">
        <v>4567</v>
      </c>
      <c r="F593" s="8">
        <v>1</v>
      </c>
      <c r="G593" s="9">
        <v>1</v>
      </c>
      <c r="H593" s="1" t="s">
        <v>3254</v>
      </c>
      <c r="I593" s="10">
        <v>0.36120000499999999</v>
      </c>
      <c r="J593" s="10">
        <v>0</v>
      </c>
      <c r="K593" s="10">
        <v>0.84799999000000004</v>
      </c>
      <c r="L593" s="10">
        <v>0.151999995</v>
      </c>
      <c r="M593" s="1" t="s">
        <v>3255</v>
      </c>
      <c r="N593" s="1" t="s">
        <v>4568</v>
      </c>
    </row>
    <row r="594" spans="1:14" x14ac:dyDescent="0.25">
      <c r="A594" s="1" t="s">
        <v>1265</v>
      </c>
      <c r="B594" s="1">
        <v>54</v>
      </c>
      <c r="C594" s="1">
        <v>1414</v>
      </c>
      <c r="D594" s="1" t="s">
        <v>1266</v>
      </c>
      <c r="E594" s="1" t="s">
        <v>1267</v>
      </c>
      <c r="F594" s="8">
        <v>1</v>
      </c>
      <c r="G594" s="9">
        <v>2</v>
      </c>
      <c r="H594" s="1" t="s">
        <v>3950</v>
      </c>
      <c r="I594" s="10">
        <v>0</v>
      </c>
      <c r="J594" s="10">
        <v>0</v>
      </c>
      <c r="K594" s="10">
        <v>1</v>
      </c>
      <c r="L594" s="10">
        <v>0</v>
      </c>
      <c r="M594" s="1" t="s">
        <v>3255</v>
      </c>
      <c r="N594" s="1" t="s">
        <v>4569</v>
      </c>
    </row>
    <row r="595" spans="1:14" x14ac:dyDescent="0.25">
      <c r="A595" s="1" t="s">
        <v>1265</v>
      </c>
      <c r="B595" s="1">
        <v>14</v>
      </c>
      <c r="C595" s="1">
        <v>381</v>
      </c>
      <c r="D595" s="1" t="s">
        <v>1268</v>
      </c>
      <c r="E595" s="1" t="s">
        <v>1269</v>
      </c>
      <c r="F595" s="8">
        <v>1</v>
      </c>
      <c r="G595" s="9">
        <v>1</v>
      </c>
      <c r="H595" s="1" t="s">
        <v>3950</v>
      </c>
      <c r="I595" s="10">
        <v>0.27320000500000002</v>
      </c>
      <c r="J595" s="10">
        <v>0</v>
      </c>
      <c r="K595" s="10">
        <v>0.86100000099999996</v>
      </c>
      <c r="L595" s="10">
        <v>0.13899999900000001</v>
      </c>
      <c r="M595" s="1" t="s">
        <v>3304</v>
      </c>
      <c r="N595" s="1" t="s">
        <v>4570</v>
      </c>
    </row>
    <row r="596" spans="1:14" x14ac:dyDescent="0.25">
      <c r="A596" s="1" t="s">
        <v>1265</v>
      </c>
      <c r="B596" s="1">
        <v>20</v>
      </c>
      <c r="C596" s="1">
        <v>538</v>
      </c>
      <c r="D596" s="1" t="s">
        <v>1270</v>
      </c>
      <c r="E596" s="1" t="s">
        <v>1271</v>
      </c>
      <c r="F596" s="8">
        <v>1</v>
      </c>
      <c r="G596" s="9">
        <v>1</v>
      </c>
      <c r="H596" s="1" t="s">
        <v>3950</v>
      </c>
      <c r="I596" s="10">
        <v>0.29600000399999998</v>
      </c>
      <c r="J596" s="10">
        <v>0</v>
      </c>
      <c r="K596" s="10">
        <v>0.92199999099999996</v>
      </c>
      <c r="L596" s="10">
        <v>7.8000001999999999E-2</v>
      </c>
      <c r="M596" s="1" t="s">
        <v>3255</v>
      </c>
      <c r="N596" s="1" t="s">
        <v>4571</v>
      </c>
    </row>
    <row r="597" spans="1:14" x14ac:dyDescent="0.25">
      <c r="A597" s="1" t="s">
        <v>1272</v>
      </c>
      <c r="B597" s="1">
        <v>12</v>
      </c>
      <c r="C597" s="1">
        <v>292</v>
      </c>
      <c r="D597" s="1" t="s">
        <v>1273</v>
      </c>
      <c r="E597" s="1" t="s">
        <v>1274</v>
      </c>
      <c r="F597" s="8">
        <v>1</v>
      </c>
      <c r="G597" s="9">
        <v>1</v>
      </c>
      <c r="H597" s="1" t="s">
        <v>3950</v>
      </c>
      <c r="I597" s="10">
        <v>-0.36120000499999999</v>
      </c>
      <c r="J597" s="10">
        <v>0.13500000500000001</v>
      </c>
      <c r="K597" s="10">
        <v>0.86500001000000004</v>
      </c>
      <c r="L597" s="10">
        <v>0</v>
      </c>
      <c r="M597" s="1" t="s">
        <v>3260</v>
      </c>
      <c r="N597" s="1" t="s">
        <v>4572</v>
      </c>
    </row>
    <row r="598" spans="1:14" x14ac:dyDescent="0.25">
      <c r="A598" s="1" t="s">
        <v>1272</v>
      </c>
      <c r="B598" s="1">
        <v>9</v>
      </c>
      <c r="C598" s="1">
        <v>170</v>
      </c>
      <c r="D598" s="1" t="s">
        <v>1275</v>
      </c>
      <c r="E598" s="1" t="s">
        <v>1276</v>
      </c>
      <c r="F598" s="8">
        <v>1</v>
      </c>
      <c r="G598" s="9">
        <v>2</v>
      </c>
      <c r="H598" s="1" t="s">
        <v>3950</v>
      </c>
      <c r="I598" s="10">
        <v>0.27320000500000002</v>
      </c>
      <c r="J598" s="10">
        <v>0</v>
      </c>
      <c r="K598" s="10">
        <v>0.93199998100000003</v>
      </c>
      <c r="L598" s="10">
        <v>6.8000004000000003E-2</v>
      </c>
      <c r="M598" s="1" t="s">
        <v>3260</v>
      </c>
      <c r="N598" s="1" t="s">
        <v>4573</v>
      </c>
    </row>
    <row r="599" spans="1:14" x14ac:dyDescent="0.25">
      <c r="A599" s="1" t="s">
        <v>1272</v>
      </c>
      <c r="B599" s="1">
        <v>12</v>
      </c>
      <c r="C599" s="1">
        <v>272</v>
      </c>
      <c r="D599" s="1" t="s">
        <v>3850</v>
      </c>
      <c r="E599" s="1" t="s">
        <v>3851</v>
      </c>
      <c r="F599" s="8">
        <v>3</v>
      </c>
      <c r="G599" s="9">
        <v>3</v>
      </c>
      <c r="H599" s="1" t="s">
        <v>3254</v>
      </c>
      <c r="I599" s="10">
        <v>0.36120000499999999</v>
      </c>
      <c r="J599" s="10">
        <v>0</v>
      </c>
      <c r="K599" s="10">
        <v>0.972000003</v>
      </c>
      <c r="L599" s="10">
        <v>2.8000001E-2</v>
      </c>
      <c r="M599" s="1" t="s">
        <v>3255</v>
      </c>
      <c r="N599" s="1" t="s">
        <v>3852</v>
      </c>
    </row>
    <row r="600" spans="1:14" x14ac:dyDescent="0.25">
      <c r="A600" s="1" t="s">
        <v>1272</v>
      </c>
      <c r="B600" s="1">
        <v>15</v>
      </c>
      <c r="C600" s="1">
        <v>371</v>
      </c>
      <c r="D600" s="1" t="s">
        <v>4574</v>
      </c>
      <c r="E600" s="1" t="s">
        <v>4575</v>
      </c>
      <c r="F600" s="8">
        <v>1</v>
      </c>
      <c r="G600" s="9">
        <v>1</v>
      </c>
      <c r="H600" s="1" t="s">
        <v>3254</v>
      </c>
      <c r="I600" s="10">
        <v>-0.34000000400000002</v>
      </c>
      <c r="J600" s="10">
        <v>7.5999997999999999E-2</v>
      </c>
      <c r="K600" s="10">
        <v>0.924000025</v>
      </c>
      <c r="L600" s="10">
        <v>0</v>
      </c>
      <c r="M600" s="1" t="s">
        <v>3304</v>
      </c>
      <c r="N600" s="1" t="s">
        <v>4576</v>
      </c>
    </row>
    <row r="601" spans="1:14" x14ac:dyDescent="0.25">
      <c r="A601" s="1" t="s">
        <v>1272</v>
      </c>
      <c r="B601" s="1">
        <v>17</v>
      </c>
      <c r="C601" s="1">
        <v>422</v>
      </c>
      <c r="D601" s="1" t="s">
        <v>1281</v>
      </c>
      <c r="E601" s="1" t="s">
        <v>1282</v>
      </c>
      <c r="F601" s="8">
        <v>1</v>
      </c>
      <c r="G601" s="9">
        <v>1</v>
      </c>
      <c r="H601" s="1" t="s">
        <v>3254</v>
      </c>
      <c r="I601" s="10">
        <v>-2.5800000999999999E-2</v>
      </c>
      <c r="J601" s="10">
        <v>0.108000003</v>
      </c>
      <c r="K601" s="10">
        <v>0.78799998800000004</v>
      </c>
      <c r="L601" s="10">
        <v>0.10299999999999999</v>
      </c>
      <c r="M601" s="1" t="s">
        <v>3255</v>
      </c>
      <c r="N601" s="1" t="s">
        <v>4577</v>
      </c>
    </row>
    <row r="602" spans="1:14" x14ac:dyDescent="0.25">
      <c r="A602" s="1" t="s">
        <v>1272</v>
      </c>
      <c r="B602" s="1">
        <v>12</v>
      </c>
      <c r="C602" s="1">
        <v>269</v>
      </c>
      <c r="D602" s="1" t="s">
        <v>1283</v>
      </c>
      <c r="E602" s="1" t="s">
        <v>1284</v>
      </c>
      <c r="F602" s="8">
        <v>1</v>
      </c>
      <c r="G602" s="9">
        <v>1</v>
      </c>
      <c r="H602" s="1" t="s">
        <v>3254</v>
      </c>
      <c r="I602" s="10">
        <v>0.27320000500000002</v>
      </c>
      <c r="J602" s="10">
        <v>0</v>
      </c>
      <c r="K602" s="10">
        <v>0.83999997400000004</v>
      </c>
      <c r="L602" s="10">
        <v>0.15999999600000001</v>
      </c>
      <c r="M602" s="1" t="s">
        <v>3255</v>
      </c>
      <c r="N602" s="1" t="s">
        <v>4578</v>
      </c>
    </row>
    <row r="603" spans="1:14" x14ac:dyDescent="0.25">
      <c r="A603" s="1" t="s">
        <v>1272</v>
      </c>
      <c r="B603" s="1">
        <v>19</v>
      </c>
      <c r="C603" s="1">
        <v>492</v>
      </c>
      <c r="D603" s="1" t="s">
        <v>1285</v>
      </c>
      <c r="E603" s="1" t="s">
        <v>1286</v>
      </c>
      <c r="F603" s="8">
        <v>6</v>
      </c>
      <c r="G603" s="9">
        <v>6</v>
      </c>
      <c r="H603" s="1" t="s">
        <v>3254</v>
      </c>
      <c r="I603" s="10">
        <v>0.94029998800000003</v>
      </c>
      <c r="J603" s="10">
        <v>1.2E-2</v>
      </c>
      <c r="K603" s="10">
        <v>0.86799997100000004</v>
      </c>
      <c r="L603" s="10">
        <v>0.119999997</v>
      </c>
      <c r="M603" s="1" t="s">
        <v>3304</v>
      </c>
      <c r="N603" s="1" t="s">
        <v>6180</v>
      </c>
    </row>
    <row r="604" spans="1:14" x14ac:dyDescent="0.25">
      <c r="A604" s="1" t="s">
        <v>1272</v>
      </c>
      <c r="B604" s="1">
        <v>12</v>
      </c>
      <c r="C604" s="1">
        <v>281</v>
      </c>
      <c r="D604" s="1" t="s">
        <v>1287</v>
      </c>
      <c r="E604" s="1" t="s">
        <v>1288</v>
      </c>
      <c r="F604" s="8">
        <v>1</v>
      </c>
      <c r="G604" s="9">
        <v>1</v>
      </c>
      <c r="H604" s="1" t="s">
        <v>3254</v>
      </c>
      <c r="I604" s="10">
        <v>0</v>
      </c>
      <c r="J604" s="10">
        <v>0</v>
      </c>
      <c r="K604" s="10">
        <v>1</v>
      </c>
      <c r="L604" s="10">
        <v>0</v>
      </c>
      <c r="M604" s="1" t="s">
        <v>3255</v>
      </c>
      <c r="N604" s="1" t="s">
        <v>4579</v>
      </c>
    </row>
    <row r="605" spans="1:14" x14ac:dyDescent="0.25">
      <c r="A605" s="1" t="s">
        <v>1272</v>
      </c>
      <c r="B605" s="1">
        <v>12</v>
      </c>
      <c r="C605" s="1">
        <v>293</v>
      </c>
      <c r="D605" s="1" t="s">
        <v>1289</v>
      </c>
      <c r="E605" s="1" t="s">
        <v>1290</v>
      </c>
      <c r="F605" s="8">
        <v>1</v>
      </c>
      <c r="G605" s="9">
        <v>1</v>
      </c>
      <c r="H605" s="1" t="s">
        <v>3950</v>
      </c>
      <c r="I605" s="10">
        <v>0.52670002000000005</v>
      </c>
      <c r="J605" s="10">
        <v>0</v>
      </c>
      <c r="K605" s="10">
        <v>0.870999992</v>
      </c>
      <c r="L605" s="10">
        <v>0.12899999300000001</v>
      </c>
      <c r="M605" s="1" t="s">
        <v>3260</v>
      </c>
      <c r="N605" s="1" t="s">
        <v>4580</v>
      </c>
    </row>
    <row r="606" spans="1:14" x14ac:dyDescent="0.25">
      <c r="A606" s="1" t="s">
        <v>1272</v>
      </c>
      <c r="B606" s="1">
        <v>11</v>
      </c>
      <c r="C606" s="1">
        <v>264</v>
      </c>
      <c r="D606" s="1" t="s">
        <v>1291</v>
      </c>
      <c r="E606" s="1" t="s">
        <v>1292</v>
      </c>
      <c r="F606" s="8">
        <v>1</v>
      </c>
      <c r="G606" s="9">
        <v>2</v>
      </c>
      <c r="H606" s="1" t="s">
        <v>3254</v>
      </c>
      <c r="I606" s="10">
        <v>0.27320000500000002</v>
      </c>
      <c r="J606" s="10">
        <v>0</v>
      </c>
      <c r="K606" s="10">
        <v>0.92500001200000004</v>
      </c>
      <c r="L606" s="10">
        <v>7.5000002999999996E-2</v>
      </c>
      <c r="M606" s="1" t="s">
        <v>3304</v>
      </c>
      <c r="N606" s="1" t="s">
        <v>4581</v>
      </c>
    </row>
    <row r="607" spans="1:14" x14ac:dyDescent="0.25">
      <c r="A607" s="1" t="s">
        <v>1293</v>
      </c>
      <c r="B607" s="1">
        <v>2</v>
      </c>
      <c r="C607" s="1">
        <v>71</v>
      </c>
      <c r="D607" s="1" t="s">
        <v>3853</v>
      </c>
      <c r="E607" s="1" t="s">
        <v>3854</v>
      </c>
      <c r="F607" s="8">
        <v>3</v>
      </c>
      <c r="G607" s="9">
        <v>3</v>
      </c>
      <c r="H607" s="1" t="s">
        <v>3254</v>
      </c>
      <c r="I607" s="10">
        <v>-0.57190001000000001</v>
      </c>
      <c r="J607" s="10">
        <v>9.3000001999999998E-2</v>
      </c>
      <c r="K607" s="10">
        <v>0.907000005</v>
      </c>
      <c r="L607" s="10">
        <v>0</v>
      </c>
      <c r="M607" s="1" t="s">
        <v>3255</v>
      </c>
      <c r="N607" s="1" t="s">
        <v>3855</v>
      </c>
    </row>
    <row r="608" spans="1:14" x14ac:dyDescent="0.25">
      <c r="A608" s="1" t="s">
        <v>1293</v>
      </c>
      <c r="B608" s="1">
        <v>1</v>
      </c>
      <c r="C608" s="1">
        <v>20</v>
      </c>
      <c r="D608" s="1" t="s">
        <v>3856</v>
      </c>
      <c r="E608" s="1" t="s">
        <v>3857</v>
      </c>
      <c r="F608" s="8">
        <v>5</v>
      </c>
      <c r="G608" s="9">
        <v>5</v>
      </c>
      <c r="H608" s="1" t="s">
        <v>3254</v>
      </c>
      <c r="I608" s="10">
        <v>0.93709999300000002</v>
      </c>
      <c r="J608" s="10">
        <v>2.9999998999999999E-2</v>
      </c>
      <c r="K608" s="10">
        <v>0.805999994</v>
      </c>
      <c r="L608" s="10">
        <v>0.164000005</v>
      </c>
      <c r="M608" s="1" t="s">
        <v>3255</v>
      </c>
      <c r="N608" s="1" t="s">
        <v>3858</v>
      </c>
    </row>
    <row r="609" spans="1:14" x14ac:dyDescent="0.25">
      <c r="A609" s="1" t="s">
        <v>1293</v>
      </c>
      <c r="B609" s="1">
        <v>2</v>
      </c>
      <c r="C609" s="1">
        <v>72</v>
      </c>
      <c r="D609" s="1" t="s">
        <v>6025</v>
      </c>
      <c r="E609" s="1" t="s">
        <v>6026</v>
      </c>
      <c r="F609" s="8">
        <v>4</v>
      </c>
      <c r="G609" s="9">
        <v>4</v>
      </c>
      <c r="H609" s="1" t="s">
        <v>3254</v>
      </c>
      <c r="I609" s="10">
        <v>0.51059997099999999</v>
      </c>
      <c r="J609" s="10">
        <v>2.5000000000000001E-2</v>
      </c>
      <c r="K609" s="10">
        <v>0.89800000199999996</v>
      </c>
      <c r="L609" s="10">
        <v>7.6999999999999999E-2</v>
      </c>
      <c r="M609" s="1" t="s">
        <v>3255</v>
      </c>
      <c r="N609" s="1" t="s">
        <v>6027</v>
      </c>
    </row>
    <row r="610" spans="1:14" x14ac:dyDescent="0.25">
      <c r="A610" s="1" t="s">
        <v>1293</v>
      </c>
      <c r="B610" s="1">
        <v>1</v>
      </c>
      <c r="C610" s="1">
        <v>33</v>
      </c>
      <c r="D610" s="1" t="s">
        <v>1300</v>
      </c>
      <c r="E610" s="1" t="s">
        <v>1301</v>
      </c>
      <c r="F610" s="8">
        <v>6</v>
      </c>
      <c r="G610" s="9">
        <v>6</v>
      </c>
      <c r="H610" s="1" t="s">
        <v>3254</v>
      </c>
      <c r="I610" s="10">
        <v>0.87480002599999995</v>
      </c>
      <c r="J610" s="10">
        <v>2.5000000000000001E-2</v>
      </c>
      <c r="K610" s="10">
        <v>0.797999978</v>
      </c>
      <c r="L610" s="10">
        <v>0.17800000299999999</v>
      </c>
      <c r="M610" s="1" t="s">
        <v>3255</v>
      </c>
      <c r="N610" s="1" t="s">
        <v>6181</v>
      </c>
    </row>
    <row r="611" spans="1:14" x14ac:dyDescent="0.25">
      <c r="A611" s="1" t="s">
        <v>1293</v>
      </c>
      <c r="B611" s="1">
        <v>1</v>
      </c>
      <c r="C611" s="1">
        <v>47</v>
      </c>
      <c r="D611" s="1" t="s">
        <v>6182</v>
      </c>
      <c r="E611" s="1" t="s">
        <v>6183</v>
      </c>
      <c r="F611" s="8">
        <v>6</v>
      </c>
      <c r="G611" s="9">
        <v>6</v>
      </c>
      <c r="H611" s="1" t="s">
        <v>3254</v>
      </c>
      <c r="I611" s="10">
        <v>-0.102700002</v>
      </c>
      <c r="J611" s="10">
        <v>2.4E-2</v>
      </c>
      <c r="K611" s="10">
        <v>0.976000011</v>
      </c>
      <c r="L611" s="10">
        <v>0</v>
      </c>
      <c r="M611" s="1" t="s">
        <v>3255</v>
      </c>
      <c r="N611" s="1" t="s">
        <v>6184</v>
      </c>
    </row>
    <row r="612" spans="1:14" x14ac:dyDescent="0.25">
      <c r="A612" s="1" t="s">
        <v>1304</v>
      </c>
      <c r="B612" s="1">
        <v>12</v>
      </c>
      <c r="C612" s="1">
        <v>279</v>
      </c>
      <c r="D612" s="1" t="s">
        <v>1305</v>
      </c>
      <c r="E612" s="1" t="s">
        <v>1306</v>
      </c>
      <c r="F612" s="8">
        <v>1</v>
      </c>
      <c r="G612" s="9">
        <v>1</v>
      </c>
      <c r="H612" s="1" t="s">
        <v>3254</v>
      </c>
      <c r="I612" s="10">
        <v>0</v>
      </c>
      <c r="J612" s="10">
        <v>0</v>
      </c>
      <c r="K612" s="10">
        <v>1</v>
      </c>
      <c r="L612" s="10">
        <v>0</v>
      </c>
      <c r="M612" s="1" t="s">
        <v>3255</v>
      </c>
      <c r="N612" s="1" t="s">
        <v>4582</v>
      </c>
    </row>
    <row r="613" spans="1:14" x14ac:dyDescent="0.25">
      <c r="A613" s="1" t="s">
        <v>1304</v>
      </c>
      <c r="B613" s="1">
        <v>20</v>
      </c>
      <c r="C613" s="1">
        <v>576</v>
      </c>
      <c r="D613" s="1" t="s">
        <v>4583</v>
      </c>
      <c r="E613" s="1" t="s">
        <v>4584</v>
      </c>
      <c r="F613" s="8">
        <v>1</v>
      </c>
      <c r="G613" s="9">
        <v>1</v>
      </c>
      <c r="H613" s="1" t="s">
        <v>3254</v>
      </c>
      <c r="I613" s="10">
        <v>0.31819999199999999</v>
      </c>
      <c r="J613" s="10">
        <v>0</v>
      </c>
      <c r="K613" s="10">
        <v>0.90499997099999996</v>
      </c>
      <c r="L613" s="10">
        <v>9.4999999000000002E-2</v>
      </c>
      <c r="M613" s="1" t="s">
        <v>3255</v>
      </c>
      <c r="N613" s="1" t="s">
        <v>4585</v>
      </c>
    </row>
    <row r="614" spans="1:14" x14ac:dyDescent="0.25">
      <c r="A614" s="1" t="s">
        <v>1304</v>
      </c>
      <c r="B614" s="1">
        <v>6</v>
      </c>
      <c r="C614" s="1">
        <v>98</v>
      </c>
      <c r="D614" s="1" t="s">
        <v>1309</v>
      </c>
      <c r="E614" s="1" t="s">
        <v>1310</v>
      </c>
      <c r="F614" s="8">
        <v>2</v>
      </c>
      <c r="G614" s="9">
        <v>2</v>
      </c>
      <c r="H614" s="1" t="s">
        <v>3950</v>
      </c>
      <c r="I614" s="10">
        <v>0</v>
      </c>
      <c r="J614" s="10">
        <v>0</v>
      </c>
      <c r="K614" s="10">
        <v>1</v>
      </c>
      <c r="L614" s="10">
        <v>0</v>
      </c>
      <c r="M614" s="1" t="s">
        <v>3260</v>
      </c>
      <c r="N614" s="1" t="s">
        <v>5368</v>
      </c>
    </row>
    <row r="615" spans="1:14" x14ac:dyDescent="0.25">
      <c r="A615" s="1" t="s">
        <v>1304</v>
      </c>
      <c r="B615" s="1">
        <v>12</v>
      </c>
      <c r="C615" s="1">
        <v>282</v>
      </c>
      <c r="D615" s="1" t="s">
        <v>1311</v>
      </c>
      <c r="E615" s="1" t="s">
        <v>1312</v>
      </c>
      <c r="F615" s="8">
        <v>1</v>
      </c>
      <c r="G615" s="9">
        <v>1</v>
      </c>
      <c r="H615" s="1" t="s">
        <v>3950</v>
      </c>
      <c r="I615" s="10">
        <v>0.47670000800000001</v>
      </c>
      <c r="J615" s="10">
        <v>0</v>
      </c>
      <c r="K615" s="10">
        <v>0.82899999599999996</v>
      </c>
      <c r="L615" s="10">
        <v>0.17100000400000001</v>
      </c>
      <c r="M615" s="1" t="s">
        <v>3260</v>
      </c>
      <c r="N615" s="1" t="s">
        <v>4586</v>
      </c>
    </row>
    <row r="616" spans="1:14" x14ac:dyDescent="0.25">
      <c r="A616" s="1" t="s">
        <v>1304</v>
      </c>
      <c r="B616" s="1">
        <v>20</v>
      </c>
      <c r="C616" s="1">
        <v>577</v>
      </c>
      <c r="D616" s="1" t="s">
        <v>1313</v>
      </c>
      <c r="E616" s="1" t="s">
        <v>1314</v>
      </c>
      <c r="F616" s="8">
        <v>1</v>
      </c>
      <c r="G616" s="9">
        <v>1</v>
      </c>
      <c r="H616" s="1" t="s">
        <v>3254</v>
      </c>
      <c r="I616" s="10">
        <v>0</v>
      </c>
      <c r="J616" s="10">
        <v>0</v>
      </c>
      <c r="K616" s="10">
        <v>1</v>
      </c>
      <c r="L616" s="10">
        <v>0</v>
      </c>
      <c r="M616" s="1" t="s">
        <v>3255</v>
      </c>
      <c r="N616" s="1" t="s">
        <v>4587</v>
      </c>
    </row>
    <row r="617" spans="1:14" x14ac:dyDescent="0.25">
      <c r="A617" s="1" t="s">
        <v>1304</v>
      </c>
      <c r="B617" s="1">
        <v>12</v>
      </c>
      <c r="C617" s="1">
        <v>286</v>
      </c>
      <c r="D617" s="1" t="s">
        <v>4588</v>
      </c>
      <c r="E617" s="1" t="s">
        <v>4589</v>
      </c>
      <c r="F617" s="8">
        <v>1</v>
      </c>
      <c r="G617" s="9">
        <v>1</v>
      </c>
      <c r="H617" s="1" t="s">
        <v>3254</v>
      </c>
      <c r="I617" s="10">
        <v>0.77170002500000001</v>
      </c>
      <c r="J617" s="10">
        <v>0</v>
      </c>
      <c r="K617" s="10">
        <v>0.67500001200000004</v>
      </c>
      <c r="L617" s="10">
        <v>0.32499998800000002</v>
      </c>
      <c r="M617" s="1" t="s">
        <v>3255</v>
      </c>
      <c r="N617" s="1" t="s">
        <v>4590</v>
      </c>
    </row>
    <row r="618" spans="1:14" x14ac:dyDescent="0.25">
      <c r="A618" s="1" t="s">
        <v>1304</v>
      </c>
      <c r="B618" s="1">
        <v>13</v>
      </c>
      <c r="C618" s="1">
        <v>306</v>
      </c>
      <c r="D618" s="1" t="s">
        <v>1317</v>
      </c>
      <c r="E618" s="1" t="s">
        <v>1318</v>
      </c>
      <c r="F618" s="8">
        <v>3</v>
      </c>
      <c r="G618" s="9">
        <v>3</v>
      </c>
      <c r="H618" s="1" t="s">
        <v>3254</v>
      </c>
      <c r="I618" s="10">
        <v>0.81260001699999995</v>
      </c>
      <c r="J618" s="10">
        <v>0</v>
      </c>
      <c r="K618" s="10">
        <v>0.91399997499999996</v>
      </c>
      <c r="L618" s="10">
        <v>8.6000003000000005E-2</v>
      </c>
      <c r="M618" s="1" t="s">
        <v>3255</v>
      </c>
      <c r="N618" s="1" t="s">
        <v>3859</v>
      </c>
    </row>
    <row r="619" spans="1:14" x14ac:dyDescent="0.25">
      <c r="A619" s="1" t="s">
        <v>1304</v>
      </c>
      <c r="B619" s="1">
        <v>5</v>
      </c>
      <c r="C619" s="1">
        <v>76</v>
      </c>
      <c r="D619" s="1" t="s">
        <v>1319</v>
      </c>
      <c r="E619" s="1" t="s">
        <v>1320</v>
      </c>
      <c r="F619" s="8">
        <v>0</v>
      </c>
      <c r="G619" s="9">
        <v>1</v>
      </c>
      <c r="H619" s="1" t="s">
        <v>3254</v>
      </c>
      <c r="I619" s="10">
        <v>0.36120000499999999</v>
      </c>
      <c r="J619" s="10">
        <v>0</v>
      </c>
      <c r="K619" s="10">
        <v>0.78299999200000003</v>
      </c>
      <c r="L619" s="10">
        <v>0.216999993</v>
      </c>
      <c r="M619" s="1" t="s">
        <v>3255</v>
      </c>
      <c r="N619" s="1" t="s">
        <v>3860</v>
      </c>
    </row>
    <row r="620" spans="1:14" x14ac:dyDescent="0.25">
      <c r="A620" s="1" t="s">
        <v>1304</v>
      </c>
      <c r="B620" s="1">
        <v>20</v>
      </c>
      <c r="C620" s="1">
        <v>575</v>
      </c>
      <c r="D620" s="1" t="s">
        <v>4591</v>
      </c>
      <c r="E620" s="1" t="s">
        <v>4592</v>
      </c>
      <c r="F620" s="8">
        <v>1</v>
      </c>
      <c r="G620" s="9">
        <v>1</v>
      </c>
      <c r="H620" s="1" t="s">
        <v>3254</v>
      </c>
      <c r="I620" s="10">
        <v>0</v>
      </c>
      <c r="J620" s="10">
        <v>0</v>
      </c>
      <c r="K620" s="10">
        <v>1</v>
      </c>
      <c r="L620" s="10">
        <v>0</v>
      </c>
      <c r="M620" s="1" t="s">
        <v>3255</v>
      </c>
      <c r="N620" s="1" t="s">
        <v>4593</v>
      </c>
    </row>
    <row r="621" spans="1:14" x14ac:dyDescent="0.25">
      <c r="A621" s="1" t="s">
        <v>1304</v>
      </c>
      <c r="B621" s="1">
        <v>12</v>
      </c>
      <c r="C621" s="1">
        <v>294</v>
      </c>
      <c r="D621" s="1" t="s">
        <v>4594</v>
      </c>
      <c r="E621" s="1" t="s">
        <v>4595</v>
      </c>
      <c r="F621" s="8">
        <v>1</v>
      </c>
      <c r="G621" s="9">
        <v>1</v>
      </c>
      <c r="H621" s="1" t="s">
        <v>3254</v>
      </c>
      <c r="I621" s="10">
        <v>0.27320000500000002</v>
      </c>
      <c r="J621" s="10">
        <v>4.6999998000000001E-2</v>
      </c>
      <c r="K621" s="10">
        <v>0.87199997900000004</v>
      </c>
      <c r="L621" s="10">
        <v>8.1000000000000003E-2</v>
      </c>
      <c r="M621" s="1" t="s">
        <v>3255</v>
      </c>
      <c r="N621" s="1" t="s">
        <v>4596</v>
      </c>
    </row>
    <row r="622" spans="1:14" x14ac:dyDescent="0.25">
      <c r="A622" s="1" t="s">
        <v>1304</v>
      </c>
      <c r="B622" s="1">
        <v>13</v>
      </c>
      <c r="C622" s="1">
        <v>310</v>
      </c>
      <c r="D622" s="1" t="s">
        <v>1325</v>
      </c>
      <c r="E622" s="1" t="s">
        <v>1326</v>
      </c>
      <c r="F622" s="8">
        <v>2</v>
      </c>
      <c r="G622" s="9">
        <v>2</v>
      </c>
      <c r="H622" s="1" t="s">
        <v>3254</v>
      </c>
      <c r="I622" s="10">
        <v>0</v>
      </c>
      <c r="J622" s="10">
        <v>0</v>
      </c>
      <c r="K622" s="10">
        <v>1</v>
      </c>
      <c r="L622" s="10">
        <v>0</v>
      </c>
      <c r="M622" s="1" t="s">
        <v>3255</v>
      </c>
      <c r="N622" s="1" t="s">
        <v>5369</v>
      </c>
    </row>
    <row r="623" spans="1:14" x14ac:dyDescent="0.25">
      <c r="A623" s="1" t="s">
        <v>1304</v>
      </c>
      <c r="B623" s="1">
        <v>19</v>
      </c>
      <c r="C623" s="1">
        <v>527</v>
      </c>
      <c r="D623" s="1" t="s">
        <v>1327</v>
      </c>
      <c r="E623" s="1" t="s">
        <v>1328</v>
      </c>
      <c r="F623" s="8">
        <v>4</v>
      </c>
      <c r="G623" s="9">
        <v>4</v>
      </c>
      <c r="H623" s="1" t="s">
        <v>3254</v>
      </c>
      <c r="I623" s="10">
        <v>0.25</v>
      </c>
      <c r="J623" s="10">
        <v>1.7000001000000001E-2</v>
      </c>
      <c r="K623" s="10">
        <v>0.95599997000000003</v>
      </c>
      <c r="L623" s="10">
        <v>2.8000001E-2</v>
      </c>
      <c r="M623" s="1" t="s">
        <v>3255</v>
      </c>
      <c r="N623" s="1" t="s">
        <v>3861</v>
      </c>
    </row>
    <row r="624" spans="1:14" x14ac:dyDescent="0.25">
      <c r="A624" s="1" t="s">
        <v>1304</v>
      </c>
      <c r="B624" s="1">
        <v>18</v>
      </c>
      <c r="C624" s="1">
        <v>521</v>
      </c>
      <c r="D624" s="1" t="s">
        <v>1329</v>
      </c>
      <c r="E624" s="1" t="s">
        <v>1330</v>
      </c>
      <c r="F624" s="8">
        <v>1</v>
      </c>
      <c r="G624" s="9">
        <v>1</v>
      </c>
      <c r="H624" s="1" t="s">
        <v>3950</v>
      </c>
      <c r="I624" s="10">
        <v>0.25</v>
      </c>
      <c r="J624" s="10">
        <v>0.115000002</v>
      </c>
      <c r="K624" s="10">
        <v>0.69199997199999996</v>
      </c>
      <c r="L624" s="10">
        <v>0.192000002</v>
      </c>
      <c r="M624" s="1" t="s">
        <v>3260</v>
      </c>
      <c r="N624" s="1" t="s">
        <v>4597</v>
      </c>
    </row>
    <row r="625" spans="1:14" x14ac:dyDescent="0.25">
      <c r="A625" s="1" t="s">
        <v>1304</v>
      </c>
      <c r="B625" s="1">
        <v>18</v>
      </c>
      <c r="C625" s="1">
        <v>512</v>
      </c>
      <c r="D625" s="1" t="s">
        <v>1331</v>
      </c>
      <c r="E625" s="1" t="s">
        <v>1332</v>
      </c>
      <c r="F625" s="8">
        <v>2</v>
      </c>
      <c r="G625" s="9">
        <v>2</v>
      </c>
      <c r="H625" s="1" t="s">
        <v>3254</v>
      </c>
      <c r="I625" s="10">
        <v>0.226300001</v>
      </c>
      <c r="J625" s="10">
        <v>8.9000001999999995E-2</v>
      </c>
      <c r="K625" s="10">
        <v>0.76899999399999996</v>
      </c>
      <c r="L625" s="10">
        <v>0.14200000500000001</v>
      </c>
      <c r="M625" s="1" t="s">
        <v>3255</v>
      </c>
      <c r="N625" s="1" t="s">
        <v>5370</v>
      </c>
    </row>
    <row r="626" spans="1:14" x14ac:dyDescent="0.25">
      <c r="A626" s="1" t="s">
        <v>1304</v>
      </c>
      <c r="B626" s="1">
        <v>18</v>
      </c>
      <c r="C626" s="1">
        <v>514</v>
      </c>
      <c r="D626" s="1" t="s">
        <v>4598</v>
      </c>
      <c r="E626" s="1" t="s">
        <v>4599</v>
      </c>
      <c r="F626" s="8">
        <v>1</v>
      </c>
      <c r="G626" s="9">
        <v>1</v>
      </c>
      <c r="H626" s="1" t="s">
        <v>3950</v>
      </c>
      <c r="I626" s="10">
        <v>-0.801999986</v>
      </c>
      <c r="J626" s="10">
        <v>0.39599999800000002</v>
      </c>
      <c r="K626" s="10">
        <v>0.603999972</v>
      </c>
      <c r="L626" s="10">
        <v>0</v>
      </c>
      <c r="M626" s="1" t="s">
        <v>3260</v>
      </c>
      <c r="N626" s="1" t="s">
        <v>4600</v>
      </c>
    </row>
    <row r="627" spans="1:14" x14ac:dyDescent="0.25">
      <c r="A627" s="1" t="s">
        <v>1304</v>
      </c>
      <c r="B627" s="1">
        <v>18</v>
      </c>
      <c r="C627" s="1">
        <v>515</v>
      </c>
      <c r="D627" s="1" t="s">
        <v>1335</v>
      </c>
      <c r="E627" s="1" t="s">
        <v>1336</v>
      </c>
      <c r="F627" s="8">
        <v>1</v>
      </c>
      <c r="G627" s="9">
        <v>1</v>
      </c>
      <c r="H627" s="1" t="s">
        <v>3950</v>
      </c>
      <c r="I627" s="10">
        <v>-0.128000006</v>
      </c>
      <c r="J627" s="10">
        <v>0.12999999500000001</v>
      </c>
      <c r="K627" s="10">
        <v>0.87000000499999997</v>
      </c>
      <c r="L627" s="10">
        <v>0</v>
      </c>
      <c r="M627" s="1" t="s">
        <v>3255</v>
      </c>
      <c r="N627" s="1" t="s">
        <v>4601</v>
      </c>
    </row>
    <row r="628" spans="1:14" x14ac:dyDescent="0.25">
      <c r="A628" s="1" t="s">
        <v>1304</v>
      </c>
      <c r="B628" s="1">
        <v>14</v>
      </c>
      <c r="C628" s="1">
        <v>359</v>
      </c>
      <c r="D628" s="1" t="s">
        <v>4602</v>
      </c>
      <c r="E628" s="1" t="s">
        <v>4603</v>
      </c>
      <c r="F628" s="8">
        <v>1</v>
      </c>
      <c r="G628" s="9">
        <v>1</v>
      </c>
      <c r="H628" s="1" t="s">
        <v>3254</v>
      </c>
      <c r="I628" s="10">
        <v>0.47670000800000001</v>
      </c>
      <c r="J628" s="10">
        <v>5.7000000000000002E-2</v>
      </c>
      <c r="K628" s="10">
        <v>0.77899998400000003</v>
      </c>
      <c r="L628" s="10">
        <v>0.164000005</v>
      </c>
      <c r="M628" s="1" t="s">
        <v>3255</v>
      </c>
      <c r="N628" s="1" t="s">
        <v>4604</v>
      </c>
    </row>
    <row r="629" spans="1:14" x14ac:dyDescent="0.25">
      <c r="A629" s="1" t="s">
        <v>1304</v>
      </c>
      <c r="B629" s="1">
        <v>20</v>
      </c>
      <c r="C629" s="1">
        <v>566</v>
      </c>
      <c r="D629" s="1" t="s">
        <v>5751</v>
      </c>
      <c r="E629" s="1" t="s">
        <v>5752</v>
      </c>
      <c r="F629" s="8">
        <v>3</v>
      </c>
      <c r="G629" s="9">
        <v>3</v>
      </c>
      <c r="H629" s="1" t="s">
        <v>3254</v>
      </c>
      <c r="I629" s="10">
        <v>0.49390000099999998</v>
      </c>
      <c r="J629" s="10">
        <v>0</v>
      </c>
      <c r="K629" s="10">
        <v>0.907000005</v>
      </c>
      <c r="L629" s="10">
        <v>9.3000001999999998E-2</v>
      </c>
      <c r="M629" s="1" t="s">
        <v>3255</v>
      </c>
      <c r="N629" s="1" t="s">
        <v>5753</v>
      </c>
    </row>
    <row r="630" spans="1:14" x14ac:dyDescent="0.25">
      <c r="A630" s="1" t="s">
        <v>1304</v>
      </c>
      <c r="B630" s="1">
        <v>20</v>
      </c>
      <c r="C630" s="1">
        <v>588</v>
      </c>
      <c r="D630" s="1" t="s">
        <v>1341</v>
      </c>
      <c r="E630" s="1" t="s">
        <v>1342</v>
      </c>
      <c r="F630" s="8">
        <v>1</v>
      </c>
      <c r="G630" s="9">
        <v>1</v>
      </c>
      <c r="H630" s="1" t="s">
        <v>3950</v>
      </c>
      <c r="I630" s="10">
        <v>7.7200003000000003E-2</v>
      </c>
      <c r="J630" s="10">
        <v>0</v>
      </c>
      <c r="K630" s="10">
        <v>0.93599999</v>
      </c>
      <c r="L630" s="10">
        <v>6.4000003E-2</v>
      </c>
      <c r="M630" s="1" t="s">
        <v>3260</v>
      </c>
      <c r="N630" s="1" t="s">
        <v>4605</v>
      </c>
    </row>
    <row r="631" spans="1:14" x14ac:dyDescent="0.25">
      <c r="A631" s="1" t="s">
        <v>1304</v>
      </c>
      <c r="B631" s="1">
        <v>20</v>
      </c>
      <c r="C631" s="1">
        <v>573</v>
      </c>
      <c r="D631" s="1" t="s">
        <v>1343</v>
      </c>
      <c r="E631" s="1" t="s">
        <v>1344</v>
      </c>
      <c r="F631" s="8">
        <v>1</v>
      </c>
      <c r="G631" s="9">
        <v>1</v>
      </c>
      <c r="H631" s="1" t="s">
        <v>3950</v>
      </c>
      <c r="I631" s="10">
        <v>0.27320000500000002</v>
      </c>
      <c r="J631" s="10">
        <v>0</v>
      </c>
      <c r="K631" s="10">
        <v>0.81099999</v>
      </c>
      <c r="L631" s="10">
        <v>0.188999996</v>
      </c>
      <c r="M631" s="1" t="s">
        <v>3255</v>
      </c>
      <c r="N631" s="1" t="s">
        <v>4606</v>
      </c>
    </row>
    <row r="632" spans="1:14" x14ac:dyDescent="0.25">
      <c r="A632" s="1" t="s">
        <v>1304</v>
      </c>
      <c r="B632" s="1">
        <v>20</v>
      </c>
      <c r="C632" s="1">
        <v>584</v>
      </c>
      <c r="D632" s="1" t="s">
        <v>1345</v>
      </c>
      <c r="E632" s="1" t="s">
        <v>1346</v>
      </c>
      <c r="F632" s="8">
        <v>1</v>
      </c>
      <c r="G632" s="9">
        <v>1</v>
      </c>
      <c r="H632" s="1" t="s">
        <v>3950</v>
      </c>
      <c r="I632" s="10">
        <v>2.5800000999999999E-2</v>
      </c>
      <c r="J632" s="10">
        <v>0.17599999899999999</v>
      </c>
      <c r="K632" s="10">
        <v>0.63999998599999997</v>
      </c>
      <c r="L632" s="10">
        <v>0.184</v>
      </c>
      <c r="M632" s="1" t="s">
        <v>3260</v>
      </c>
      <c r="N632" s="1" t="s">
        <v>4607</v>
      </c>
    </row>
    <row r="633" spans="1:14" x14ac:dyDescent="0.25">
      <c r="A633" s="1" t="s">
        <v>1304</v>
      </c>
      <c r="B633" s="1">
        <v>9</v>
      </c>
      <c r="C633" s="1">
        <v>176</v>
      </c>
      <c r="D633" s="1" t="s">
        <v>1347</v>
      </c>
      <c r="E633" s="1" t="s">
        <v>1348</v>
      </c>
      <c r="F633" s="8">
        <v>0</v>
      </c>
      <c r="G633" s="9">
        <v>1</v>
      </c>
      <c r="H633" s="1" t="s">
        <v>3254</v>
      </c>
      <c r="I633" s="10">
        <v>0.55739998800000001</v>
      </c>
      <c r="J633" s="10">
        <v>0</v>
      </c>
      <c r="K633" s="10">
        <v>0.91699999600000004</v>
      </c>
      <c r="L633" s="10">
        <v>8.2999997000000006E-2</v>
      </c>
      <c r="M633" s="1" t="s">
        <v>3255</v>
      </c>
      <c r="N633" s="1" t="s">
        <v>3862</v>
      </c>
    </row>
    <row r="634" spans="1:14" x14ac:dyDescent="0.25">
      <c r="A634" s="1" t="s">
        <v>1304</v>
      </c>
      <c r="B634" s="1">
        <v>6</v>
      </c>
      <c r="C634" s="1">
        <v>106</v>
      </c>
      <c r="D634" s="1" t="s">
        <v>4608</v>
      </c>
      <c r="E634" s="1" t="s">
        <v>4609</v>
      </c>
      <c r="F634" s="8">
        <v>1</v>
      </c>
      <c r="G634" s="9">
        <v>1</v>
      </c>
      <c r="H634" s="1" t="s">
        <v>3950</v>
      </c>
      <c r="I634" s="10">
        <v>0.44969999799999999</v>
      </c>
      <c r="J634" s="10">
        <v>0</v>
      </c>
      <c r="K634" s="10">
        <v>0.90799999200000003</v>
      </c>
      <c r="L634" s="10">
        <v>9.1999999999999998E-2</v>
      </c>
      <c r="M634" s="1" t="s">
        <v>3255</v>
      </c>
      <c r="N634" s="1" t="s">
        <v>4610</v>
      </c>
    </row>
    <row r="635" spans="1:14" x14ac:dyDescent="0.25">
      <c r="A635" s="1" t="s">
        <v>1304</v>
      </c>
      <c r="B635" s="1">
        <v>12</v>
      </c>
      <c r="C635" s="1">
        <v>300</v>
      </c>
      <c r="D635" s="1" t="s">
        <v>1351</v>
      </c>
      <c r="E635" s="1" t="s">
        <v>1352</v>
      </c>
      <c r="F635" s="8">
        <v>1</v>
      </c>
      <c r="G635" s="9">
        <v>1</v>
      </c>
      <c r="H635" s="1" t="s">
        <v>3950</v>
      </c>
      <c r="I635" s="10">
        <v>-2.5800000999999999E-2</v>
      </c>
      <c r="J635" s="10">
        <v>0.13899999900000001</v>
      </c>
      <c r="K635" s="10">
        <v>0.72699999800000004</v>
      </c>
      <c r="L635" s="10">
        <v>0.13300000100000001</v>
      </c>
      <c r="M635" s="1" t="s">
        <v>3304</v>
      </c>
      <c r="N635" s="1" t="s">
        <v>4611</v>
      </c>
    </row>
    <row r="636" spans="1:14" x14ac:dyDescent="0.25">
      <c r="A636" s="1" t="s">
        <v>1304</v>
      </c>
      <c r="B636" s="1">
        <v>20</v>
      </c>
      <c r="C636" s="1">
        <v>587</v>
      </c>
      <c r="D636" s="1" t="s">
        <v>4612</v>
      </c>
      <c r="E636" s="1" t="s">
        <v>4613</v>
      </c>
      <c r="F636" s="8">
        <v>1</v>
      </c>
      <c r="G636" s="9">
        <v>1</v>
      </c>
      <c r="H636" s="1" t="s">
        <v>3254</v>
      </c>
      <c r="I636" s="10">
        <v>0.71840000199999998</v>
      </c>
      <c r="J636" s="10">
        <v>0</v>
      </c>
      <c r="K636" s="10">
        <v>0.80000001200000004</v>
      </c>
      <c r="L636" s="10">
        <v>0.20000000300000001</v>
      </c>
      <c r="M636" s="1" t="s">
        <v>3255</v>
      </c>
      <c r="N636" s="1" t="s">
        <v>4614</v>
      </c>
    </row>
    <row r="637" spans="1:14" x14ac:dyDescent="0.25">
      <c r="A637" s="1" t="s">
        <v>1304</v>
      </c>
      <c r="B637" s="1">
        <v>9</v>
      </c>
      <c r="C637" s="1">
        <v>177</v>
      </c>
      <c r="D637" s="1" t="s">
        <v>4615</v>
      </c>
      <c r="E637" s="1" t="s">
        <v>4616</v>
      </c>
      <c r="F637" s="8">
        <v>1</v>
      </c>
      <c r="G637" s="9">
        <v>2</v>
      </c>
      <c r="H637" s="1" t="s">
        <v>3254</v>
      </c>
      <c r="I637" s="10">
        <v>0.51870000400000005</v>
      </c>
      <c r="J637" s="10">
        <v>0</v>
      </c>
      <c r="K637" s="10">
        <v>0.86599999699999997</v>
      </c>
      <c r="L637" s="10">
        <v>0.13400000300000001</v>
      </c>
      <c r="M637" s="1" t="s">
        <v>3255</v>
      </c>
      <c r="N637" s="1" t="s">
        <v>4617</v>
      </c>
    </row>
    <row r="638" spans="1:14" x14ac:dyDescent="0.25">
      <c r="A638" s="1" t="s">
        <v>1304</v>
      </c>
      <c r="B638" s="1">
        <v>18</v>
      </c>
      <c r="C638" s="1">
        <v>522</v>
      </c>
      <c r="D638" s="1" t="s">
        <v>1357</v>
      </c>
      <c r="E638" s="1" t="s">
        <v>1358</v>
      </c>
      <c r="F638" s="8">
        <v>1</v>
      </c>
      <c r="G638" s="9">
        <v>1</v>
      </c>
      <c r="H638" s="1" t="s">
        <v>3950</v>
      </c>
      <c r="I638" s="10">
        <v>0.24840000300000001</v>
      </c>
      <c r="J638" s="10">
        <v>0</v>
      </c>
      <c r="K638" s="10">
        <v>0.91699999600000004</v>
      </c>
      <c r="L638" s="10">
        <v>8.2999997000000006E-2</v>
      </c>
      <c r="M638" s="1" t="s">
        <v>3255</v>
      </c>
      <c r="N638" s="1" t="s">
        <v>4618</v>
      </c>
    </row>
    <row r="639" spans="1:14" x14ac:dyDescent="0.25">
      <c r="A639" s="1" t="s">
        <v>1304</v>
      </c>
      <c r="B639" s="1">
        <v>20</v>
      </c>
      <c r="C639" s="1">
        <v>589</v>
      </c>
      <c r="D639" s="1" t="s">
        <v>1359</v>
      </c>
      <c r="E639" s="1" t="s">
        <v>1360</v>
      </c>
      <c r="F639" s="8">
        <v>1</v>
      </c>
      <c r="G639" s="9">
        <v>1</v>
      </c>
      <c r="H639" s="1" t="s">
        <v>3254</v>
      </c>
      <c r="I639" s="10">
        <v>-0.128000006</v>
      </c>
      <c r="J639" s="10">
        <v>5.2999998999999999E-2</v>
      </c>
      <c r="K639" s="10">
        <v>0.94700002699999997</v>
      </c>
      <c r="L639" s="10">
        <v>0</v>
      </c>
      <c r="M639" s="1" t="s">
        <v>3255</v>
      </c>
      <c r="N639" s="1" t="s">
        <v>4619</v>
      </c>
    </row>
    <row r="640" spans="1:14" x14ac:dyDescent="0.25">
      <c r="A640" s="1" t="s">
        <v>1304</v>
      </c>
      <c r="B640" s="1">
        <v>20</v>
      </c>
      <c r="C640" s="1">
        <v>568</v>
      </c>
      <c r="D640" s="1" t="s">
        <v>4620</v>
      </c>
      <c r="E640" s="1" t="s">
        <v>4621</v>
      </c>
      <c r="F640" s="8">
        <v>1</v>
      </c>
      <c r="G640" s="9">
        <v>1</v>
      </c>
      <c r="H640" s="1" t="s">
        <v>3254</v>
      </c>
      <c r="I640" s="10">
        <v>0.54989999499999997</v>
      </c>
      <c r="J640" s="10">
        <v>0</v>
      </c>
      <c r="K640" s="10">
        <v>0.87599998700000004</v>
      </c>
      <c r="L640" s="10">
        <v>0.123999998</v>
      </c>
      <c r="M640" s="1" t="s">
        <v>3260</v>
      </c>
      <c r="N640" s="1" t="s">
        <v>4622</v>
      </c>
    </row>
    <row r="641" spans="1:14" x14ac:dyDescent="0.25">
      <c r="A641" s="1" t="s">
        <v>1304</v>
      </c>
      <c r="B641" s="1">
        <v>9</v>
      </c>
      <c r="C641" s="1">
        <v>179</v>
      </c>
      <c r="D641" s="1" t="s">
        <v>4623</v>
      </c>
      <c r="E641" s="1" t="s">
        <v>4624</v>
      </c>
      <c r="F641" s="8">
        <v>1</v>
      </c>
      <c r="G641" s="9">
        <v>1</v>
      </c>
      <c r="H641" s="1" t="s">
        <v>3254</v>
      </c>
      <c r="I641" s="10">
        <v>0.15309999899999999</v>
      </c>
      <c r="J641" s="10">
        <v>6.8999998000000007E-2</v>
      </c>
      <c r="K641" s="10">
        <v>0.83300000399999996</v>
      </c>
      <c r="L641" s="10">
        <v>9.7000003000000001E-2</v>
      </c>
      <c r="M641" s="1" t="s">
        <v>3255</v>
      </c>
      <c r="N641" s="1" t="s">
        <v>4625</v>
      </c>
    </row>
    <row r="642" spans="1:14" x14ac:dyDescent="0.25">
      <c r="A642" s="1" t="s">
        <v>1304</v>
      </c>
      <c r="B642" s="1">
        <v>12</v>
      </c>
      <c r="C642" s="1">
        <v>285</v>
      </c>
      <c r="D642" s="1" t="s">
        <v>1365</v>
      </c>
      <c r="E642" s="1" t="s">
        <v>1366</v>
      </c>
      <c r="F642" s="8">
        <v>3</v>
      </c>
      <c r="G642" s="9">
        <v>3</v>
      </c>
      <c r="H642" s="1" t="s">
        <v>3254</v>
      </c>
      <c r="I642" s="10">
        <v>0.61239999499999997</v>
      </c>
      <c r="J642" s="10">
        <v>0</v>
      </c>
      <c r="K642" s="10">
        <v>0.952000022</v>
      </c>
      <c r="L642" s="10">
        <v>4.8000000000000001E-2</v>
      </c>
      <c r="M642" s="1" t="s">
        <v>3255</v>
      </c>
      <c r="N642" s="1" t="s">
        <v>3863</v>
      </c>
    </row>
    <row r="643" spans="1:14" x14ac:dyDescent="0.25">
      <c r="A643" s="1" t="s">
        <v>1304</v>
      </c>
      <c r="B643" s="1">
        <v>14</v>
      </c>
      <c r="C643" s="1">
        <v>358</v>
      </c>
      <c r="D643" s="1" t="s">
        <v>1367</v>
      </c>
      <c r="E643" s="1" t="s">
        <v>1368</v>
      </c>
      <c r="F643" s="8">
        <v>1</v>
      </c>
      <c r="G643" s="9">
        <v>1</v>
      </c>
      <c r="H643" s="1" t="s">
        <v>3950</v>
      </c>
      <c r="I643" s="10">
        <v>0.316700011</v>
      </c>
      <c r="J643" s="10">
        <v>5.5E-2</v>
      </c>
      <c r="K643" s="10">
        <v>0.805999994</v>
      </c>
      <c r="L643" s="10">
        <v>0.13899999900000001</v>
      </c>
      <c r="M643" s="1" t="s">
        <v>3260</v>
      </c>
      <c r="N643" s="1" t="s">
        <v>4626</v>
      </c>
    </row>
    <row r="644" spans="1:14" x14ac:dyDescent="0.25">
      <c r="A644" s="1" t="s">
        <v>1304</v>
      </c>
      <c r="B644" s="1">
        <v>7</v>
      </c>
      <c r="C644" s="1">
        <v>147</v>
      </c>
      <c r="D644" s="1" t="s">
        <v>1369</v>
      </c>
      <c r="E644" s="1" t="s">
        <v>1370</v>
      </c>
      <c r="F644" s="8">
        <v>1</v>
      </c>
      <c r="G644" s="9">
        <v>1</v>
      </c>
      <c r="H644" s="1" t="s">
        <v>3950</v>
      </c>
      <c r="I644" s="10">
        <v>-2.5800000999999999E-2</v>
      </c>
      <c r="J644" s="10">
        <v>0.13300000100000001</v>
      </c>
      <c r="K644" s="10">
        <v>0.75900000300000003</v>
      </c>
      <c r="L644" s="10">
        <v>0.108000003</v>
      </c>
      <c r="M644" s="1" t="s">
        <v>3255</v>
      </c>
      <c r="N644" s="1" t="s">
        <v>4627</v>
      </c>
    </row>
    <row r="645" spans="1:14" x14ac:dyDescent="0.25">
      <c r="A645" s="1" t="s">
        <v>1304</v>
      </c>
      <c r="B645" s="1">
        <v>6</v>
      </c>
      <c r="C645" s="1">
        <v>102</v>
      </c>
      <c r="D645" s="1" t="s">
        <v>1371</v>
      </c>
      <c r="E645" s="1" t="s">
        <v>1372</v>
      </c>
      <c r="F645" s="8">
        <v>2</v>
      </c>
      <c r="G645" s="9">
        <v>2</v>
      </c>
      <c r="H645" s="1" t="s">
        <v>3254</v>
      </c>
      <c r="I645" s="10">
        <v>0.51870000400000005</v>
      </c>
      <c r="J645" s="10">
        <v>0</v>
      </c>
      <c r="K645" s="10">
        <v>0.86599999699999997</v>
      </c>
      <c r="L645" s="10">
        <v>0.13400000300000001</v>
      </c>
      <c r="M645" s="1" t="s">
        <v>3255</v>
      </c>
      <c r="N645" s="1" t="s">
        <v>4628</v>
      </c>
    </row>
    <row r="646" spans="1:14" x14ac:dyDescent="0.25">
      <c r="A646" s="1" t="s">
        <v>1304</v>
      </c>
      <c r="B646" s="1">
        <v>6</v>
      </c>
      <c r="C646" s="1">
        <v>107</v>
      </c>
      <c r="D646" s="1" t="s">
        <v>4629</v>
      </c>
      <c r="E646" s="1" t="s">
        <v>4630</v>
      </c>
      <c r="F646" s="8">
        <v>1</v>
      </c>
      <c r="G646" s="9">
        <v>1</v>
      </c>
      <c r="H646" s="1" t="s">
        <v>3254</v>
      </c>
      <c r="I646" s="10">
        <v>0.113899998</v>
      </c>
      <c r="J646" s="10">
        <v>0</v>
      </c>
      <c r="K646" s="10">
        <v>0.94900000100000004</v>
      </c>
      <c r="L646" s="10">
        <v>5.0999998999999997E-2</v>
      </c>
      <c r="M646" s="1" t="s">
        <v>3255</v>
      </c>
      <c r="N646" s="1" t="s">
        <v>4631</v>
      </c>
    </row>
    <row r="647" spans="1:14" x14ac:dyDescent="0.25">
      <c r="A647" s="1" t="s">
        <v>1304</v>
      </c>
      <c r="B647" s="1">
        <v>6</v>
      </c>
      <c r="C647" s="1">
        <v>100</v>
      </c>
      <c r="D647" s="1" t="s">
        <v>4632</v>
      </c>
      <c r="E647" s="1" t="s">
        <v>4633</v>
      </c>
      <c r="F647" s="8">
        <v>1</v>
      </c>
      <c r="G647" s="9">
        <v>1</v>
      </c>
      <c r="H647" s="1" t="s">
        <v>3950</v>
      </c>
      <c r="I647" s="10">
        <v>0.52670002000000005</v>
      </c>
      <c r="J647" s="10">
        <v>0</v>
      </c>
      <c r="K647" s="10">
        <v>0.76099997799999997</v>
      </c>
      <c r="L647" s="10">
        <v>0.23899999299999999</v>
      </c>
      <c r="M647" s="1" t="s">
        <v>3304</v>
      </c>
      <c r="N647" s="1" t="s">
        <v>4634</v>
      </c>
    </row>
    <row r="648" spans="1:14" x14ac:dyDescent="0.25">
      <c r="A648" s="1" t="s">
        <v>1304</v>
      </c>
      <c r="B648" s="1">
        <v>12</v>
      </c>
      <c r="C648" s="1">
        <v>275</v>
      </c>
      <c r="D648" s="1" t="s">
        <v>1377</v>
      </c>
      <c r="E648" s="1" t="s">
        <v>1378</v>
      </c>
      <c r="F648" s="8">
        <v>3</v>
      </c>
      <c r="G648" s="9">
        <v>3</v>
      </c>
      <c r="H648" s="1" t="s">
        <v>3254</v>
      </c>
      <c r="I648" s="10">
        <v>0.27320000500000002</v>
      </c>
      <c r="J648" s="10">
        <v>0</v>
      </c>
      <c r="K648" s="10">
        <v>0.93699997700000004</v>
      </c>
      <c r="L648" s="10">
        <v>6.3000001E-2</v>
      </c>
      <c r="M648" s="1" t="s">
        <v>3260</v>
      </c>
      <c r="N648" s="1" t="s">
        <v>5754</v>
      </c>
    </row>
    <row r="649" spans="1:14" x14ac:dyDescent="0.25">
      <c r="A649" s="1" t="s">
        <v>1304</v>
      </c>
      <c r="B649" s="1">
        <v>9</v>
      </c>
      <c r="C649" s="1">
        <v>184</v>
      </c>
      <c r="D649" s="1" t="s">
        <v>1379</v>
      </c>
      <c r="E649" s="1" t="s">
        <v>1380</v>
      </c>
      <c r="F649" s="8">
        <v>1</v>
      </c>
      <c r="G649" s="9">
        <v>1</v>
      </c>
      <c r="H649" s="1" t="s">
        <v>3950</v>
      </c>
      <c r="I649" s="10">
        <v>0.57190001000000001</v>
      </c>
      <c r="J649" s="10">
        <v>0</v>
      </c>
      <c r="K649" s="10">
        <v>0.78299999200000003</v>
      </c>
      <c r="L649" s="10">
        <v>0.216999993</v>
      </c>
      <c r="M649" s="1" t="s">
        <v>3260</v>
      </c>
      <c r="N649" s="1" t="s">
        <v>4635</v>
      </c>
    </row>
    <row r="650" spans="1:14" x14ac:dyDescent="0.25">
      <c r="A650" s="1" t="s">
        <v>1304</v>
      </c>
      <c r="B650" s="1">
        <v>13</v>
      </c>
      <c r="C650" s="1">
        <v>307</v>
      </c>
      <c r="D650" s="1" t="s">
        <v>1381</v>
      </c>
      <c r="E650" s="1" t="s">
        <v>1382</v>
      </c>
      <c r="F650" s="8">
        <v>1</v>
      </c>
      <c r="G650" s="9">
        <v>1</v>
      </c>
      <c r="H650" s="1" t="s">
        <v>3950</v>
      </c>
      <c r="I650" s="10">
        <v>-0.25</v>
      </c>
      <c r="J650" s="10">
        <v>0.180999994</v>
      </c>
      <c r="K650" s="10">
        <v>0.73500001400000003</v>
      </c>
      <c r="L650" s="10">
        <v>8.2999997000000006E-2</v>
      </c>
      <c r="M650" s="1" t="s">
        <v>3255</v>
      </c>
      <c r="N650" s="1" t="s">
        <v>4636</v>
      </c>
    </row>
    <row r="651" spans="1:14" x14ac:dyDescent="0.25">
      <c r="A651" s="1" t="s">
        <v>1304</v>
      </c>
      <c r="B651" s="1">
        <v>12</v>
      </c>
      <c r="C651" s="1">
        <v>304</v>
      </c>
      <c r="D651" s="1" t="s">
        <v>1383</v>
      </c>
      <c r="E651" s="1" t="s">
        <v>1384</v>
      </c>
      <c r="F651" s="8">
        <v>1</v>
      </c>
      <c r="G651" s="9">
        <v>1</v>
      </c>
      <c r="H651" s="1" t="s">
        <v>3254</v>
      </c>
      <c r="I651" s="10">
        <v>0.36120000499999999</v>
      </c>
      <c r="J651" s="10">
        <v>0</v>
      </c>
      <c r="K651" s="10">
        <v>0.87199997900000004</v>
      </c>
      <c r="L651" s="10">
        <v>0.128000006</v>
      </c>
      <c r="M651" s="1" t="s">
        <v>3260</v>
      </c>
      <c r="N651" s="1" t="s">
        <v>4637</v>
      </c>
    </row>
    <row r="652" spans="1:14" x14ac:dyDescent="0.25">
      <c r="A652" s="1" t="s">
        <v>1304</v>
      </c>
      <c r="B652" s="1">
        <v>18</v>
      </c>
      <c r="C652" s="1">
        <v>517</v>
      </c>
      <c r="D652" s="1" t="s">
        <v>1385</v>
      </c>
      <c r="E652" s="1" t="s">
        <v>1386</v>
      </c>
      <c r="F652" s="8">
        <v>1</v>
      </c>
      <c r="G652" s="9">
        <v>1</v>
      </c>
      <c r="H652" s="1" t="s">
        <v>3950</v>
      </c>
      <c r="I652" s="10">
        <v>2.5800000999999999E-2</v>
      </c>
      <c r="J652" s="10">
        <v>0.21299999999999999</v>
      </c>
      <c r="K652" s="10">
        <v>0.63800001100000003</v>
      </c>
      <c r="L652" s="10">
        <v>0.14900000399999999</v>
      </c>
      <c r="M652" s="1" t="s">
        <v>3260</v>
      </c>
      <c r="N652" s="1" t="s">
        <v>4638</v>
      </c>
    </row>
    <row r="653" spans="1:14" x14ac:dyDescent="0.25">
      <c r="A653" s="1" t="s">
        <v>1304</v>
      </c>
      <c r="B653" s="1">
        <v>5</v>
      </c>
      <c r="C653" s="1">
        <v>59</v>
      </c>
      <c r="D653" s="1" t="s">
        <v>1387</v>
      </c>
      <c r="E653" s="1" t="s">
        <v>1388</v>
      </c>
      <c r="F653" s="8">
        <v>0</v>
      </c>
      <c r="G653" s="9">
        <v>1</v>
      </c>
      <c r="H653" s="1" t="s">
        <v>3254</v>
      </c>
      <c r="I653" s="10">
        <v>0.36120000499999999</v>
      </c>
      <c r="J653" s="10">
        <v>0</v>
      </c>
      <c r="K653" s="10">
        <v>0.78299999200000003</v>
      </c>
      <c r="L653" s="10">
        <v>0.216999993</v>
      </c>
      <c r="M653" s="1" t="s">
        <v>3255</v>
      </c>
      <c r="N653" s="1" t="s">
        <v>3864</v>
      </c>
    </row>
    <row r="654" spans="1:14" x14ac:dyDescent="0.25">
      <c r="A654" s="1" t="s">
        <v>1304</v>
      </c>
      <c r="B654" s="1">
        <v>13</v>
      </c>
      <c r="C654" s="1">
        <v>309</v>
      </c>
      <c r="D654" s="1" t="s">
        <v>1389</v>
      </c>
      <c r="E654" s="1" t="s">
        <v>1390</v>
      </c>
      <c r="F654" s="8">
        <v>1</v>
      </c>
      <c r="G654" s="9">
        <v>1</v>
      </c>
      <c r="H654" s="1" t="s">
        <v>3254</v>
      </c>
      <c r="I654" s="10">
        <v>0.36120000499999999</v>
      </c>
      <c r="J654" s="10">
        <v>0</v>
      </c>
      <c r="K654" s="10">
        <v>0.82800000900000004</v>
      </c>
      <c r="L654" s="10">
        <v>0.17200000600000001</v>
      </c>
      <c r="M654" s="1" t="s">
        <v>3255</v>
      </c>
      <c r="N654" s="1" t="s">
        <v>4639</v>
      </c>
    </row>
    <row r="655" spans="1:14" x14ac:dyDescent="0.25">
      <c r="A655" s="1" t="s">
        <v>1304</v>
      </c>
      <c r="B655" s="1">
        <v>9</v>
      </c>
      <c r="C655" s="1">
        <v>183</v>
      </c>
      <c r="D655" s="1" t="s">
        <v>1391</v>
      </c>
      <c r="E655" s="1" t="s">
        <v>1392</v>
      </c>
      <c r="F655" s="8">
        <v>1</v>
      </c>
      <c r="G655" s="9">
        <v>2</v>
      </c>
      <c r="H655" s="1" t="s">
        <v>3950</v>
      </c>
      <c r="I655" s="10">
        <v>0.93919998400000004</v>
      </c>
      <c r="J655" s="10">
        <v>0</v>
      </c>
      <c r="K655" s="10">
        <v>0.601000011</v>
      </c>
      <c r="L655" s="10">
        <v>0.398999989</v>
      </c>
      <c r="M655" s="1" t="s">
        <v>3260</v>
      </c>
      <c r="N655" s="1" t="s">
        <v>4640</v>
      </c>
    </row>
    <row r="656" spans="1:14" x14ac:dyDescent="0.25">
      <c r="A656" s="1" t="s">
        <v>1304</v>
      </c>
      <c r="B656" s="1">
        <v>7</v>
      </c>
      <c r="C656" s="1">
        <v>154</v>
      </c>
      <c r="D656" s="1" t="s">
        <v>4641</v>
      </c>
      <c r="E656" s="1" t="s">
        <v>4642</v>
      </c>
      <c r="F656" s="8">
        <v>1</v>
      </c>
      <c r="G656" s="9">
        <v>1</v>
      </c>
      <c r="H656" s="1" t="s">
        <v>3254</v>
      </c>
      <c r="I656" s="10">
        <v>0.27320000500000002</v>
      </c>
      <c r="J656" s="10">
        <v>0</v>
      </c>
      <c r="K656" s="10">
        <v>0.93199998100000003</v>
      </c>
      <c r="L656" s="10">
        <v>6.8000004000000003E-2</v>
      </c>
      <c r="M656" s="1" t="s">
        <v>3255</v>
      </c>
      <c r="N656" s="1" t="s">
        <v>4643</v>
      </c>
    </row>
    <row r="657" spans="1:14" x14ac:dyDescent="0.25">
      <c r="A657" s="1" t="s">
        <v>1304</v>
      </c>
      <c r="B657" s="1">
        <v>5</v>
      </c>
      <c r="C657" s="1">
        <v>58</v>
      </c>
      <c r="D657" s="1" t="s">
        <v>1395</v>
      </c>
      <c r="E657" s="1" t="s">
        <v>1396</v>
      </c>
      <c r="F657" s="8">
        <v>0</v>
      </c>
      <c r="G657" s="9">
        <v>1</v>
      </c>
      <c r="H657" s="1" t="s">
        <v>3254</v>
      </c>
      <c r="I657" s="10">
        <v>0.36120000499999999</v>
      </c>
      <c r="J657" s="10">
        <v>0</v>
      </c>
      <c r="K657" s="10">
        <v>0.78299999200000003</v>
      </c>
      <c r="L657" s="10">
        <v>0.216999993</v>
      </c>
      <c r="M657" s="1" t="s">
        <v>3255</v>
      </c>
      <c r="N657" s="1" t="s">
        <v>3865</v>
      </c>
    </row>
    <row r="658" spans="1:14" x14ac:dyDescent="0.25">
      <c r="A658" s="1" t="s">
        <v>1304</v>
      </c>
      <c r="B658" s="1">
        <v>13</v>
      </c>
      <c r="C658" s="1">
        <v>311</v>
      </c>
      <c r="D658" s="1" t="s">
        <v>3866</v>
      </c>
      <c r="E658" s="1" t="s">
        <v>3867</v>
      </c>
      <c r="F658" s="8">
        <v>7</v>
      </c>
      <c r="G658" s="9">
        <v>7</v>
      </c>
      <c r="H658" s="1" t="s">
        <v>3254</v>
      </c>
      <c r="I658" s="10">
        <v>-0.15309999899999999</v>
      </c>
      <c r="J658" s="10">
        <v>4.1999999000000003E-2</v>
      </c>
      <c r="K658" s="10">
        <v>0.93199998100000003</v>
      </c>
      <c r="L658" s="10">
        <v>2.6000000999999998E-2</v>
      </c>
      <c r="M658" s="1" t="s">
        <v>3255</v>
      </c>
      <c r="N658" s="1" t="s">
        <v>3868</v>
      </c>
    </row>
    <row r="659" spans="1:14" x14ac:dyDescent="0.25">
      <c r="A659" s="1" t="s">
        <v>1304</v>
      </c>
      <c r="B659" s="1">
        <v>13</v>
      </c>
      <c r="C659" s="1">
        <v>332</v>
      </c>
      <c r="D659" s="1" t="s">
        <v>1399</v>
      </c>
      <c r="E659" s="1" t="s">
        <v>1400</v>
      </c>
      <c r="F659" s="8">
        <v>1</v>
      </c>
      <c r="G659" s="9">
        <v>1</v>
      </c>
      <c r="H659" s="1" t="s">
        <v>3950</v>
      </c>
      <c r="I659" s="10">
        <v>-0.69080001099999999</v>
      </c>
      <c r="J659" s="10">
        <v>0.26300001099999998</v>
      </c>
      <c r="K659" s="10">
        <v>0.73699998899999997</v>
      </c>
      <c r="L659" s="10">
        <v>0</v>
      </c>
      <c r="M659" s="1" t="s">
        <v>3260</v>
      </c>
      <c r="N659" s="1" t="s">
        <v>4644</v>
      </c>
    </row>
    <row r="660" spans="1:14" x14ac:dyDescent="0.25">
      <c r="A660" s="1" t="s">
        <v>1304</v>
      </c>
      <c r="B660" s="1">
        <v>21</v>
      </c>
      <c r="C660" s="1">
        <v>658</v>
      </c>
      <c r="D660" s="1" t="s">
        <v>1401</v>
      </c>
      <c r="E660" s="1" t="s">
        <v>1402</v>
      </c>
      <c r="F660" s="8">
        <v>1</v>
      </c>
      <c r="G660" s="9">
        <v>1</v>
      </c>
      <c r="H660" s="1" t="s">
        <v>3950</v>
      </c>
      <c r="I660" s="10">
        <v>-2.5800000999999999E-2</v>
      </c>
      <c r="J660" s="10">
        <v>0.108000003</v>
      </c>
      <c r="K660" s="10">
        <v>0.78799998800000004</v>
      </c>
      <c r="L660" s="10">
        <v>0.10299999999999999</v>
      </c>
      <c r="M660" s="1" t="s">
        <v>3304</v>
      </c>
      <c r="N660" s="1" t="s">
        <v>4645</v>
      </c>
    </row>
    <row r="661" spans="1:14" x14ac:dyDescent="0.25">
      <c r="A661" s="1" t="s">
        <v>1304</v>
      </c>
      <c r="B661" s="1">
        <v>18</v>
      </c>
      <c r="C661" s="1">
        <v>524</v>
      </c>
      <c r="D661" s="1" t="s">
        <v>1403</v>
      </c>
      <c r="E661" s="1" t="s">
        <v>1404</v>
      </c>
      <c r="F661" s="8">
        <v>2</v>
      </c>
      <c r="G661" s="9">
        <v>2</v>
      </c>
      <c r="H661" s="1" t="s">
        <v>3254</v>
      </c>
      <c r="I661" s="10">
        <v>0</v>
      </c>
      <c r="J661" s="10">
        <v>0</v>
      </c>
      <c r="K661" s="10">
        <v>1</v>
      </c>
      <c r="L661" s="10">
        <v>0</v>
      </c>
      <c r="M661" s="1" t="s">
        <v>3255</v>
      </c>
      <c r="N661" s="1" t="s">
        <v>5371</v>
      </c>
    </row>
    <row r="662" spans="1:14" x14ac:dyDescent="0.25">
      <c r="A662" s="1" t="s">
        <v>1304</v>
      </c>
      <c r="B662" s="1">
        <v>20</v>
      </c>
      <c r="C662" s="1">
        <v>586</v>
      </c>
      <c r="D662" s="1" t="s">
        <v>1405</v>
      </c>
      <c r="E662" s="1" t="s">
        <v>1406</v>
      </c>
      <c r="F662" s="8">
        <v>1</v>
      </c>
      <c r="G662" s="9">
        <v>1</v>
      </c>
      <c r="H662" s="1" t="s">
        <v>3254</v>
      </c>
      <c r="I662" s="10">
        <v>0</v>
      </c>
      <c r="J662" s="10">
        <v>5.4000000999999999E-2</v>
      </c>
      <c r="K662" s="10">
        <v>0.89300000700000004</v>
      </c>
      <c r="L662" s="10">
        <v>5.4000000999999999E-2</v>
      </c>
      <c r="M662" s="1" t="s">
        <v>3255</v>
      </c>
      <c r="N662" s="1" t="s">
        <v>4646</v>
      </c>
    </row>
    <row r="663" spans="1:14" x14ac:dyDescent="0.25">
      <c r="A663" s="1" t="s">
        <v>1407</v>
      </c>
      <c r="B663" s="1">
        <v>7</v>
      </c>
      <c r="C663" s="1">
        <v>116</v>
      </c>
      <c r="D663" s="1" t="s">
        <v>1408</v>
      </c>
      <c r="E663" s="1" t="s">
        <v>1409</v>
      </c>
      <c r="F663" s="8">
        <v>2</v>
      </c>
      <c r="G663" s="9">
        <v>2</v>
      </c>
      <c r="H663" s="1" t="s">
        <v>3254</v>
      </c>
      <c r="I663" s="10">
        <v>6.0899999000000003E-2</v>
      </c>
      <c r="J663" s="10">
        <v>8.3999999000000006E-2</v>
      </c>
      <c r="K663" s="10">
        <v>0.79400002999999997</v>
      </c>
      <c r="L663" s="10">
        <v>0.122000001</v>
      </c>
      <c r="M663" s="1" t="s">
        <v>3304</v>
      </c>
      <c r="N663" s="1" t="s">
        <v>5372</v>
      </c>
    </row>
    <row r="664" spans="1:14" x14ac:dyDescent="0.25">
      <c r="A664" s="1" t="s">
        <v>1407</v>
      </c>
      <c r="B664" s="1">
        <v>10</v>
      </c>
      <c r="C664" s="1">
        <v>168</v>
      </c>
      <c r="D664" s="1" t="s">
        <v>4647</v>
      </c>
      <c r="E664" s="1" t="s">
        <v>4648</v>
      </c>
      <c r="F664" s="8">
        <v>1</v>
      </c>
      <c r="G664" s="9">
        <v>1</v>
      </c>
      <c r="H664" s="1" t="s">
        <v>3950</v>
      </c>
      <c r="I664" s="10">
        <v>-3.1399998999999998E-2</v>
      </c>
      <c r="J664" s="10">
        <v>7.0000000000000007E-2</v>
      </c>
      <c r="K664" s="10">
        <v>0.86400002200000003</v>
      </c>
      <c r="L664" s="10">
        <v>6.6000000000000003E-2</v>
      </c>
      <c r="M664" s="1" t="s">
        <v>3255</v>
      </c>
      <c r="N664" s="1" t="s">
        <v>4649</v>
      </c>
    </row>
    <row r="665" spans="1:14" x14ac:dyDescent="0.25">
      <c r="A665" s="1" t="s">
        <v>1412</v>
      </c>
      <c r="B665" s="1">
        <v>20</v>
      </c>
      <c r="C665" s="1">
        <v>517</v>
      </c>
      <c r="D665" s="1" t="s">
        <v>1413</v>
      </c>
      <c r="E665" s="1" t="s">
        <v>1414</v>
      </c>
      <c r="F665" s="8">
        <v>4</v>
      </c>
      <c r="G665" s="9">
        <v>4</v>
      </c>
      <c r="H665" s="1" t="s">
        <v>3254</v>
      </c>
      <c r="I665" s="10">
        <v>-3.8699998999999999E-2</v>
      </c>
      <c r="J665" s="10">
        <v>0.155000001</v>
      </c>
      <c r="K665" s="10">
        <v>0.665000021</v>
      </c>
      <c r="L665" s="10">
        <v>0.17900000499999999</v>
      </c>
      <c r="M665" s="1" t="s">
        <v>3304</v>
      </c>
      <c r="N665" s="1" t="s">
        <v>6028</v>
      </c>
    </row>
    <row r="666" spans="1:14" x14ac:dyDescent="0.25">
      <c r="A666" s="1" t="s">
        <v>1412</v>
      </c>
      <c r="B666" s="1">
        <v>7</v>
      </c>
      <c r="C666" s="1">
        <v>151</v>
      </c>
      <c r="D666" s="1" t="s">
        <v>1415</v>
      </c>
      <c r="E666" s="1" t="s">
        <v>1416</v>
      </c>
      <c r="F666" s="8">
        <v>3</v>
      </c>
      <c r="G666" s="9">
        <v>3</v>
      </c>
      <c r="H666" s="1" t="s">
        <v>3254</v>
      </c>
      <c r="I666" s="10">
        <v>0.49390000099999998</v>
      </c>
      <c r="J666" s="10">
        <v>0</v>
      </c>
      <c r="K666" s="10">
        <v>0.896000028</v>
      </c>
      <c r="L666" s="10">
        <v>0.10400000199999999</v>
      </c>
      <c r="M666" s="1" t="s">
        <v>3255</v>
      </c>
      <c r="N666" s="1" t="s">
        <v>5755</v>
      </c>
    </row>
    <row r="667" spans="1:14" x14ac:dyDescent="0.25">
      <c r="A667" s="1" t="s">
        <v>1412</v>
      </c>
      <c r="B667" s="1">
        <v>24</v>
      </c>
      <c r="C667" s="1">
        <v>649</v>
      </c>
      <c r="D667" s="1" t="s">
        <v>1417</v>
      </c>
      <c r="E667" s="1" t="s">
        <v>1418</v>
      </c>
      <c r="F667" s="8">
        <v>1</v>
      </c>
      <c r="G667" s="9">
        <v>2</v>
      </c>
      <c r="H667" s="1" t="s">
        <v>3950</v>
      </c>
      <c r="I667" s="10">
        <v>0.42149999700000002</v>
      </c>
      <c r="J667" s="10">
        <v>0</v>
      </c>
      <c r="K667" s="10">
        <v>0.88200002899999996</v>
      </c>
      <c r="L667" s="10">
        <v>0.11800000099999999</v>
      </c>
      <c r="M667" s="1" t="s">
        <v>3260</v>
      </c>
      <c r="N667" s="1" t="s">
        <v>4650</v>
      </c>
    </row>
    <row r="668" spans="1:14" x14ac:dyDescent="0.25">
      <c r="A668" s="1" t="s">
        <v>1412</v>
      </c>
      <c r="B668" s="1">
        <v>17</v>
      </c>
      <c r="C668" s="1">
        <v>435</v>
      </c>
      <c r="D668" s="1" t="s">
        <v>1419</v>
      </c>
      <c r="E668" s="1" t="s">
        <v>1420</v>
      </c>
      <c r="F668" s="8">
        <v>1</v>
      </c>
      <c r="G668" s="9">
        <v>1</v>
      </c>
      <c r="H668" s="1" t="s">
        <v>3254</v>
      </c>
      <c r="I668" s="10">
        <v>-0.55739998800000001</v>
      </c>
      <c r="J668" s="10">
        <v>0.12999999500000001</v>
      </c>
      <c r="K668" s="10">
        <v>0.87000000499999997</v>
      </c>
      <c r="L668" s="10">
        <v>0</v>
      </c>
      <c r="M668" s="1" t="s">
        <v>3260</v>
      </c>
      <c r="N668" s="1" t="s">
        <v>4651</v>
      </c>
    </row>
    <row r="669" spans="1:14" x14ac:dyDescent="0.25">
      <c r="A669" s="1" t="s">
        <v>1412</v>
      </c>
      <c r="B669" s="1">
        <v>6</v>
      </c>
      <c r="C669" s="1">
        <v>124</v>
      </c>
      <c r="D669" s="1" t="s">
        <v>4652</v>
      </c>
      <c r="E669" s="1" t="s">
        <v>4653</v>
      </c>
      <c r="F669" s="8">
        <v>1</v>
      </c>
      <c r="G669" s="9">
        <v>1</v>
      </c>
      <c r="H669" s="1" t="s">
        <v>3950</v>
      </c>
      <c r="I669" s="10">
        <v>0.80739998800000001</v>
      </c>
      <c r="J669" s="10">
        <v>0</v>
      </c>
      <c r="K669" s="10">
        <v>0.646000028</v>
      </c>
      <c r="L669" s="10">
        <v>0.35400000199999998</v>
      </c>
      <c r="M669" s="1" t="s">
        <v>3255</v>
      </c>
      <c r="N669" s="1" t="s">
        <v>4654</v>
      </c>
    </row>
    <row r="670" spans="1:14" x14ac:dyDescent="0.25">
      <c r="A670" s="1" t="s">
        <v>1412</v>
      </c>
      <c r="B670" s="1">
        <v>16</v>
      </c>
      <c r="C670" s="1">
        <v>386</v>
      </c>
      <c r="D670" s="1" t="s">
        <v>3869</v>
      </c>
      <c r="E670" s="1" t="s">
        <v>3870</v>
      </c>
      <c r="F670" s="8">
        <v>3</v>
      </c>
      <c r="G670" s="9">
        <v>3</v>
      </c>
      <c r="H670" s="1" t="s">
        <v>3254</v>
      </c>
      <c r="I670" s="10">
        <v>0.47670000800000001</v>
      </c>
      <c r="J670" s="10">
        <v>5.9999998999999998E-2</v>
      </c>
      <c r="K670" s="10">
        <v>0.82499998799999996</v>
      </c>
      <c r="L670" s="10">
        <v>0.115000002</v>
      </c>
      <c r="M670" s="1" t="s">
        <v>3255</v>
      </c>
      <c r="N670" s="1" t="s">
        <v>3871</v>
      </c>
    </row>
    <row r="671" spans="1:14" x14ac:dyDescent="0.25">
      <c r="A671" s="1" t="s">
        <v>1412</v>
      </c>
      <c r="B671" s="1">
        <v>17</v>
      </c>
      <c r="C671" s="1">
        <v>433</v>
      </c>
      <c r="D671" s="1" t="s">
        <v>1425</v>
      </c>
      <c r="E671" s="1" t="s">
        <v>1426</v>
      </c>
      <c r="F671" s="8">
        <v>3</v>
      </c>
      <c r="G671" s="9">
        <v>3</v>
      </c>
      <c r="H671" s="1" t="s">
        <v>3254</v>
      </c>
      <c r="I671" s="10">
        <v>0</v>
      </c>
      <c r="J671" s="10">
        <v>0</v>
      </c>
      <c r="K671" s="10">
        <v>1</v>
      </c>
      <c r="L671" s="10">
        <v>0</v>
      </c>
      <c r="M671" s="1" t="s">
        <v>3255</v>
      </c>
      <c r="N671" s="1" t="s">
        <v>5756</v>
      </c>
    </row>
    <row r="672" spans="1:14" x14ac:dyDescent="0.25">
      <c r="A672" s="1" t="s">
        <v>1412</v>
      </c>
      <c r="B672" s="1">
        <v>7</v>
      </c>
      <c r="C672" s="1">
        <v>146</v>
      </c>
      <c r="D672" s="1" t="s">
        <v>1427</v>
      </c>
      <c r="E672" s="1" t="s">
        <v>1428</v>
      </c>
      <c r="F672" s="8">
        <v>1</v>
      </c>
      <c r="G672" s="9">
        <v>1</v>
      </c>
      <c r="H672" s="1" t="s">
        <v>3254</v>
      </c>
      <c r="I672" s="10">
        <v>-0.128000006</v>
      </c>
      <c r="J672" s="10">
        <v>5.5E-2</v>
      </c>
      <c r="K672" s="10">
        <v>0.94499999300000004</v>
      </c>
      <c r="L672" s="10">
        <v>0</v>
      </c>
      <c r="M672" s="1" t="s">
        <v>3255</v>
      </c>
      <c r="N672" s="1" t="s">
        <v>4655</v>
      </c>
    </row>
    <row r="673" spans="1:14" x14ac:dyDescent="0.25">
      <c r="A673" s="1" t="s">
        <v>1429</v>
      </c>
      <c r="B673" s="1">
        <v>10</v>
      </c>
      <c r="C673" s="1">
        <v>173</v>
      </c>
      <c r="D673" s="1" t="s">
        <v>5757</v>
      </c>
      <c r="E673" s="1" t="s">
        <v>5758</v>
      </c>
      <c r="F673" s="8">
        <v>3</v>
      </c>
      <c r="G673" s="9">
        <v>3</v>
      </c>
      <c r="H673" s="1" t="s">
        <v>3254</v>
      </c>
      <c r="I673" s="10">
        <v>-5.7100001999999997E-2</v>
      </c>
      <c r="J673" s="10">
        <v>0.123000003</v>
      </c>
      <c r="K673" s="10">
        <v>0.758000016</v>
      </c>
      <c r="L673" s="10">
        <v>0.11900000299999999</v>
      </c>
      <c r="M673" s="1" t="s">
        <v>3255</v>
      </c>
      <c r="N673" s="1" t="s">
        <v>5759</v>
      </c>
    </row>
    <row r="674" spans="1:14" x14ac:dyDescent="0.25">
      <c r="A674" s="1" t="s">
        <v>1429</v>
      </c>
      <c r="B674" s="1">
        <v>11</v>
      </c>
      <c r="C674" s="1">
        <v>229</v>
      </c>
      <c r="D674" s="1" t="s">
        <v>1432</v>
      </c>
      <c r="E674" s="1" t="s">
        <v>1433</v>
      </c>
      <c r="F674" s="8">
        <v>1</v>
      </c>
      <c r="G674" s="9">
        <v>1</v>
      </c>
      <c r="H674" s="1" t="s">
        <v>3254</v>
      </c>
      <c r="I674" s="10">
        <v>-0.42149999700000002</v>
      </c>
      <c r="J674" s="10">
        <v>0.181999996</v>
      </c>
      <c r="K674" s="10">
        <v>0.713999987</v>
      </c>
      <c r="L674" s="10">
        <v>0.10400000199999999</v>
      </c>
      <c r="M674" s="1" t="s">
        <v>3304</v>
      </c>
      <c r="N674" s="1" t="s">
        <v>4656</v>
      </c>
    </row>
    <row r="675" spans="1:14" x14ac:dyDescent="0.25">
      <c r="A675" s="1" t="s">
        <v>1429</v>
      </c>
      <c r="B675" s="1">
        <v>13</v>
      </c>
      <c r="C675" s="1">
        <v>261</v>
      </c>
      <c r="D675" s="1" t="s">
        <v>1434</v>
      </c>
      <c r="E675" s="1" t="s">
        <v>1435</v>
      </c>
      <c r="F675" s="8">
        <v>1</v>
      </c>
      <c r="G675" s="9">
        <v>1</v>
      </c>
      <c r="H675" s="1" t="s">
        <v>3254</v>
      </c>
      <c r="I675" s="10">
        <v>0.128000006</v>
      </c>
      <c r="J675" s="10">
        <v>6.8999998000000007E-2</v>
      </c>
      <c r="K675" s="10">
        <v>0.84600001599999997</v>
      </c>
      <c r="L675" s="10">
        <v>8.5000001000000006E-2</v>
      </c>
      <c r="M675" s="1" t="s">
        <v>3255</v>
      </c>
      <c r="N675" s="1" t="s">
        <v>4657</v>
      </c>
    </row>
    <row r="676" spans="1:14" x14ac:dyDescent="0.25">
      <c r="A676" s="1" t="s">
        <v>1429</v>
      </c>
      <c r="B676" s="1">
        <v>13</v>
      </c>
      <c r="C676" s="1">
        <v>250</v>
      </c>
      <c r="D676" s="1" t="s">
        <v>1436</v>
      </c>
      <c r="E676" s="1" t="s">
        <v>1437</v>
      </c>
      <c r="F676" s="8">
        <v>1</v>
      </c>
      <c r="G676" s="9">
        <v>1</v>
      </c>
      <c r="H676" s="1" t="s">
        <v>3950</v>
      </c>
      <c r="I676" s="10">
        <v>0.63690000800000002</v>
      </c>
      <c r="J676" s="10">
        <v>4.6999998000000001E-2</v>
      </c>
      <c r="K676" s="10">
        <v>0.81999999300000004</v>
      </c>
      <c r="L676" s="10">
        <v>0.13300000100000001</v>
      </c>
      <c r="M676" s="1" t="s">
        <v>3304</v>
      </c>
      <c r="N676" s="1" t="s">
        <v>4658</v>
      </c>
    </row>
    <row r="677" spans="1:14" x14ac:dyDescent="0.25">
      <c r="A677" s="1" t="s">
        <v>1429</v>
      </c>
      <c r="B677" s="1">
        <v>8</v>
      </c>
      <c r="C677" s="1">
        <v>118</v>
      </c>
      <c r="D677" s="1" t="s">
        <v>4659</v>
      </c>
      <c r="E677" s="1" t="s">
        <v>4660</v>
      </c>
      <c r="F677" s="8">
        <v>1</v>
      </c>
      <c r="G677" s="9">
        <v>1</v>
      </c>
      <c r="H677" s="1" t="s">
        <v>3950</v>
      </c>
      <c r="I677" s="10">
        <v>0.49390000099999998</v>
      </c>
      <c r="J677" s="10">
        <v>0</v>
      </c>
      <c r="K677" s="10">
        <v>0.74099999699999997</v>
      </c>
      <c r="L677" s="10">
        <v>0.25900000299999998</v>
      </c>
      <c r="M677" s="1" t="s">
        <v>3255</v>
      </c>
      <c r="N677" s="1" t="s">
        <v>4661</v>
      </c>
    </row>
    <row r="678" spans="1:14" x14ac:dyDescent="0.25">
      <c r="A678" s="1" t="s">
        <v>1429</v>
      </c>
      <c r="B678" s="1">
        <v>10</v>
      </c>
      <c r="C678" s="1">
        <v>181</v>
      </c>
      <c r="D678" s="1" t="s">
        <v>5373</v>
      </c>
      <c r="E678" s="1" t="s">
        <v>5374</v>
      </c>
      <c r="F678" s="8">
        <v>2</v>
      </c>
      <c r="G678" s="9">
        <v>2</v>
      </c>
      <c r="H678" s="1" t="s">
        <v>3254</v>
      </c>
      <c r="I678" s="10">
        <v>0.20229999700000001</v>
      </c>
      <c r="J678" s="10">
        <v>0</v>
      </c>
      <c r="K678" s="10">
        <v>0.95800000399999996</v>
      </c>
      <c r="L678" s="10">
        <v>4.1999999000000003E-2</v>
      </c>
      <c r="M678" s="1" t="s">
        <v>3304</v>
      </c>
      <c r="N678" s="1" t="s">
        <v>5375</v>
      </c>
    </row>
    <row r="679" spans="1:14" x14ac:dyDescent="0.25">
      <c r="A679" s="1" t="s">
        <v>1429</v>
      </c>
      <c r="B679" s="1">
        <v>8</v>
      </c>
      <c r="C679" s="1">
        <v>101</v>
      </c>
      <c r="D679" s="1" t="s">
        <v>5376</v>
      </c>
      <c r="E679" s="1" t="s">
        <v>5377</v>
      </c>
      <c r="F679" s="8">
        <v>2</v>
      </c>
      <c r="G679" s="9">
        <v>2</v>
      </c>
      <c r="H679" s="1" t="s">
        <v>3254</v>
      </c>
      <c r="I679" s="10">
        <v>0.47670000800000001</v>
      </c>
      <c r="J679" s="10">
        <v>0</v>
      </c>
      <c r="K679" s="10">
        <v>0.870999992</v>
      </c>
      <c r="L679" s="10">
        <v>0.12899999300000001</v>
      </c>
      <c r="M679" s="1" t="s">
        <v>3304</v>
      </c>
      <c r="N679" s="1" t="s">
        <v>5378</v>
      </c>
    </row>
    <row r="680" spans="1:14" x14ac:dyDescent="0.25">
      <c r="A680" s="1" t="s">
        <v>1429</v>
      </c>
      <c r="B680" s="1">
        <v>9</v>
      </c>
      <c r="C680" s="1">
        <v>151</v>
      </c>
      <c r="D680" s="1" t="s">
        <v>1444</v>
      </c>
      <c r="E680" s="1" t="s">
        <v>1445</v>
      </c>
      <c r="F680" s="8">
        <v>1</v>
      </c>
      <c r="G680" s="9">
        <v>1</v>
      </c>
      <c r="H680" s="1" t="s">
        <v>3950</v>
      </c>
      <c r="I680" s="10">
        <v>-0.77829998700000003</v>
      </c>
      <c r="J680" s="10">
        <v>0.27000001099999998</v>
      </c>
      <c r="K680" s="10">
        <v>0.68199998100000003</v>
      </c>
      <c r="L680" s="10">
        <v>4.8000000000000001E-2</v>
      </c>
      <c r="M680" s="1" t="s">
        <v>3304</v>
      </c>
      <c r="N680" s="1" t="s">
        <v>4662</v>
      </c>
    </row>
    <row r="681" spans="1:14" x14ac:dyDescent="0.25">
      <c r="A681" s="1" t="s">
        <v>1429</v>
      </c>
      <c r="B681" s="1">
        <v>5</v>
      </c>
      <c r="C681" s="1">
        <v>41</v>
      </c>
      <c r="D681" s="1" t="s">
        <v>4663</v>
      </c>
      <c r="E681" s="1" t="s">
        <v>4664</v>
      </c>
      <c r="F681" s="8">
        <v>1</v>
      </c>
      <c r="G681" s="9">
        <v>1</v>
      </c>
      <c r="H681" s="1" t="s">
        <v>3950</v>
      </c>
      <c r="I681" s="10">
        <v>0.29600000399999998</v>
      </c>
      <c r="J681" s="10">
        <v>0</v>
      </c>
      <c r="K681" s="10">
        <v>0.90399998400000003</v>
      </c>
      <c r="L681" s="10">
        <v>9.6000001000000001E-2</v>
      </c>
      <c r="M681" s="1" t="s">
        <v>3304</v>
      </c>
      <c r="N681" s="1" t="s">
        <v>4665</v>
      </c>
    </row>
    <row r="682" spans="1:14" x14ac:dyDescent="0.25">
      <c r="A682" s="1" t="s">
        <v>1429</v>
      </c>
      <c r="B682" s="1">
        <v>8</v>
      </c>
      <c r="C682" s="1">
        <v>132</v>
      </c>
      <c r="D682" s="1" t="s">
        <v>4666</v>
      </c>
      <c r="E682" s="1" t="s">
        <v>4667</v>
      </c>
      <c r="F682" s="8">
        <v>1</v>
      </c>
      <c r="G682" s="9">
        <v>1</v>
      </c>
      <c r="H682" s="1" t="s">
        <v>3950</v>
      </c>
      <c r="I682" s="10">
        <v>0.62489998300000005</v>
      </c>
      <c r="J682" s="10">
        <v>0</v>
      </c>
      <c r="K682" s="10">
        <v>0.77899998400000003</v>
      </c>
      <c r="L682" s="10">
        <v>0.221000001</v>
      </c>
      <c r="M682" s="1" t="s">
        <v>3255</v>
      </c>
      <c r="N682" s="1" t="s">
        <v>4668</v>
      </c>
    </row>
    <row r="683" spans="1:14" x14ac:dyDescent="0.25">
      <c r="A683" s="1" t="s">
        <v>1429</v>
      </c>
      <c r="B683" s="1">
        <v>15</v>
      </c>
      <c r="C683" s="1">
        <v>337</v>
      </c>
      <c r="D683" s="1" t="s">
        <v>3872</v>
      </c>
      <c r="E683" s="1" t="s">
        <v>3873</v>
      </c>
      <c r="F683" s="8">
        <v>1</v>
      </c>
      <c r="G683" s="9">
        <v>1</v>
      </c>
      <c r="H683" s="1" t="s">
        <v>3254</v>
      </c>
      <c r="I683" s="10">
        <v>-0.32910001300000002</v>
      </c>
      <c r="J683" s="10">
        <v>0.115000002</v>
      </c>
      <c r="K683" s="10">
        <v>0.88499998999999996</v>
      </c>
      <c r="L683" s="10">
        <v>0</v>
      </c>
      <c r="M683" s="1" t="s">
        <v>3255</v>
      </c>
      <c r="N683" s="1" t="s">
        <v>3874</v>
      </c>
    </row>
    <row r="684" spans="1:14" x14ac:dyDescent="0.25">
      <c r="A684" s="1" t="s">
        <v>1429</v>
      </c>
      <c r="B684" s="1">
        <v>7</v>
      </c>
      <c r="C684" s="1">
        <v>89</v>
      </c>
      <c r="D684" s="1" t="s">
        <v>3875</v>
      </c>
      <c r="E684" s="1" t="s">
        <v>3876</v>
      </c>
      <c r="F684" s="8">
        <v>0</v>
      </c>
      <c r="G684" s="9">
        <v>1</v>
      </c>
      <c r="H684" s="1" t="s">
        <v>3254</v>
      </c>
      <c r="I684" s="10">
        <v>0</v>
      </c>
      <c r="J684" s="10">
        <v>0</v>
      </c>
      <c r="K684" s="10">
        <v>1</v>
      </c>
      <c r="L684" s="10">
        <v>0</v>
      </c>
      <c r="M684" s="1" t="s">
        <v>3304</v>
      </c>
      <c r="N684" s="1" t="s">
        <v>3877</v>
      </c>
    </row>
    <row r="685" spans="1:14" x14ac:dyDescent="0.25">
      <c r="A685" s="1" t="s">
        <v>1429</v>
      </c>
      <c r="B685" s="1">
        <v>12</v>
      </c>
      <c r="C685" s="1">
        <v>231</v>
      </c>
      <c r="D685" s="1" t="s">
        <v>1454</v>
      </c>
      <c r="E685" s="1" t="s">
        <v>1455</v>
      </c>
      <c r="F685" s="8">
        <v>0</v>
      </c>
      <c r="G685" s="9">
        <v>1</v>
      </c>
      <c r="H685" s="1" t="s">
        <v>3254</v>
      </c>
      <c r="I685" s="10">
        <v>-0.77350002500000004</v>
      </c>
      <c r="J685" s="10">
        <v>0.17399999499999999</v>
      </c>
      <c r="K685" s="10">
        <v>0.825999975</v>
      </c>
      <c r="L685" s="10">
        <v>0</v>
      </c>
      <c r="M685" s="1" t="s">
        <v>3304</v>
      </c>
      <c r="N685" s="1" t="s">
        <v>4669</v>
      </c>
    </row>
    <row r="686" spans="1:14" x14ac:dyDescent="0.25">
      <c r="A686" s="1" t="s">
        <v>1429</v>
      </c>
      <c r="B686" s="1">
        <v>11</v>
      </c>
      <c r="C686" s="1">
        <v>221</v>
      </c>
      <c r="D686" s="1" t="s">
        <v>1456</v>
      </c>
      <c r="E686" s="1" t="s">
        <v>1457</v>
      </c>
      <c r="F686" s="8">
        <v>2</v>
      </c>
      <c r="G686" s="9">
        <v>2</v>
      </c>
      <c r="H686" s="1" t="s">
        <v>3254</v>
      </c>
      <c r="I686" s="10">
        <v>0.69080001099999999</v>
      </c>
      <c r="J686" s="10">
        <v>0</v>
      </c>
      <c r="K686" s="10">
        <v>0.89399999399999996</v>
      </c>
      <c r="L686" s="10">
        <v>0.105999999</v>
      </c>
      <c r="M686" s="1" t="s">
        <v>3255</v>
      </c>
      <c r="N686" s="1" t="s">
        <v>5379</v>
      </c>
    </row>
    <row r="687" spans="1:14" x14ac:dyDescent="0.25">
      <c r="A687" s="1" t="s">
        <v>1429</v>
      </c>
      <c r="B687" s="1">
        <v>15</v>
      </c>
      <c r="C687" s="1">
        <v>338</v>
      </c>
      <c r="D687" s="1" t="s">
        <v>3878</v>
      </c>
      <c r="E687" s="1" t="s">
        <v>3879</v>
      </c>
      <c r="F687" s="8">
        <v>0</v>
      </c>
      <c r="G687" s="9">
        <v>1</v>
      </c>
      <c r="H687" s="1" t="s">
        <v>3254</v>
      </c>
      <c r="I687" s="10">
        <v>0.27320000500000002</v>
      </c>
      <c r="J687" s="10">
        <v>0</v>
      </c>
      <c r="K687" s="10">
        <v>0.89999997600000003</v>
      </c>
      <c r="L687" s="10">
        <v>0.10000000100000001</v>
      </c>
      <c r="M687" s="1" t="s">
        <v>3255</v>
      </c>
      <c r="N687" s="1" t="s">
        <v>3880</v>
      </c>
    </row>
    <row r="688" spans="1:14" x14ac:dyDescent="0.25">
      <c r="A688" s="1" t="s">
        <v>1429</v>
      </c>
      <c r="B688" s="1">
        <v>11</v>
      </c>
      <c r="C688" s="1">
        <v>228</v>
      </c>
      <c r="D688" s="1" t="s">
        <v>1460</v>
      </c>
      <c r="E688" s="1" t="s">
        <v>1461</v>
      </c>
      <c r="F688" s="8">
        <v>1</v>
      </c>
      <c r="G688" s="9">
        <v>1</v>
      </c>
      <c r="H688" s="1" t="s">
        <v>3950</v>
      </c>
      <c r="I688" s="10">
        <v>0.58590000900000005</v>
      </c>
      <c r="J688" s="10">
        <v>0</v>
      </c>
      <c r="K688" s="10">
        <v>0.69599997999999996</v>
      </c>
      <c r="L688" s="10">
        <v>0.30399999</v>
      </c>
      <c r="M688" s="1" t="s">
        <v>3255</v>
      </c>
      <c r="N688" s="1" t="s">
        <v>4670</v>
      </c>
    </row>
    <row r="689" spans="1:14" x14ac:dyDescent="0.25">
      <c r="A689" s="1" t="s">
        <v>1429</v>
      </c>
      <c r="B689" s="1">
        <v>9</v>
      </c>
      <c r="C689" s="1">
        <v>145</v>
      </c>
      <c r="D689" s="1" t="s">
        <v>1462</v>
      </c>
      <c r="E689" s="1" t="s">
        <v>1463</v>
      </c>
      <c r="F689" s="8">
        <v>3</v>
      </c>
      <c r="G689" s="9">
        <v>3</v>
      </c>
      <c r="H689" s="1" t="s">
        <v>3254</v>
      </c>
      <c r="I689" s="10">
        <v>0</v>
      </c>
      <c r="J689" s="10">
        <v>0</v>
      </c>
      <c r="K689" s="10">
        <v>1</v>
      </c>
      <c r="L689" s="10">
        <v>0</v>
      </c>
      <c r="M689" s="1" t="s">
        <v>3255</v>
      </c>
      <c r="N689" s="1" t="s">
        <v>5760</v>
      </c>
    </row>
    <row r="690" spans="1:14" x14ac:dyDescent="0.25">
      <c r="A690" s="1" t="s">
        <v>1429</v>
      </c>
      <c r="B690" s="1">
        <v>8</v>
      </c>
      <c r="C690" s="1">
        <v>107</v>
      </c>
      <c r="D690" s="1" t="s">
        <v>4671</v>
      </c>
      <c r="E690" s="1" t="s">
        <v>4672</v>
      </c>
      <c r="F690" s="8">
        <v>1</v>
      </c>
      <c r="G690" s="9">
        <v>2</v>
      </c>
      <c r="H690" s="1" t="s">
        <v>3254</v>
      </c>
      <c r="I690" s="10">
        <v>0.226300001</v>
      </c>
      <c r="J690" s="10">
        <v>0</v>
      </c>
      <c r="K690" s="10">
        <v>0.94199997199999996</v>
      </c>
      <c r="L690" s="10">
        <v>5.7999997999999997E-2</v>
      </c>
      <c r="M690" s="1" t="s">
        <v>3255</v>
      </c>
      <c r="N690" s="1" t="s">
        <v>4673</v>
      </c>
    </row>
    <row r="691" spans="1:14" x14ac:dyDescent="0.25">
      <c r="A691" s="1" t="s">
        <v>1429</v>
      </c>
      <c r="B691" s="1">
        <v>8</v>
      </c>
      <c r="C691" s="1">
        <v>133</v>
      </c>
      <c r="D691" s="1" t="s">
        <v>1466</v>
      </c>
      <c r="E691" s="1" t="s">
        <v>1467</v>
      </c>
      <c r="F691" s="8">
        <v>2</v>
      </c>
      <c r="G691" s="9">
        <v>2</v>
      </c>
      <c r="H691" s="1" t="s">
        <v>3254</v>
      </c>
      <c r="I691" s="10">
        <v>0.20229999700000001</v>
      </c>
      <c r="J691" s="10">
        <v>0</v>
      </c>
      <c r="K691" s="10">
        <v>0.924000025</v>
      </c>
      <c r="L691" s="10">
        <v>7.5999997999999999E-2</v>
      </c>
      <c r="M691" s="1" t="s">
        <v>3260</v>
      </c>
      <c r="N691" s="1" t="s">
        <v>5380</v>
      </c>
    </row>
    <row r="692" spans="1:14" x14ac:dyDescent="0.25">
      <c r="A692" s="1" t="s">
        <v>1429</v>
      </c>
      <c r="B692" s="1">
        <v>8</v>
      </c>
      <c r="C692" s="1">
        <v>139</v>
      </c>
      <c r="D692" s="1" t="s">
        <v>1468</v>
      </c>
      <c r="E692" s="1" t="s">
        <v>1469</v>
      </c>
      <c r="F692" s="8">
        <v>1</v>
      </c>
      <c r="G692" s="9">
        <v>1</v>
      </c>
      <c r="H692" s="1" t="s">
        <v>3950</v>
      </c>
      <c r="I692" s="10">
        <v>0.20229999700000001</v>
      </c>
      <c r="J692" s="10">
        <v>0</v>
      </c>
      <c r="K692" s="10">
        <v>0.89300000700000004</v>
      </c>
      <c r="L692" s="10">
        <v>0.107000001</v>
      </c>
      <c r="M692" s="1" t="s">
        <v>3304</v>
      </c>
      <c r="N692" s="1" t="s">
        <v>4674</v>
      </c>
    </row>
    <row r="693" spans="1:14" x14ac:dyDescent="0.25">
      <c r="A693" s="1" t="s">
        <v>1429</v>
      </c>
      <c r="B693" s="1">
        <v>11</v>
      </c>
      <c r="C693" s="1">
        <v>218</v>
      </c>
      <c r="D693" s="1" t="s">
        <v>4675</v>
      </c>
      <c r="E693" s="1" t="s">
        <v>4676</v>
      </c>
      <c r="F693" s="8">
        <v>1</v>
      </c>
      <c r="G693" s="9">
        <v>1</v>
      </c>
      <c r="H693" s="1" t="s">
        <v>3254</v>
      </c>
      <c r="I693" s="10">
        <v>-0.55739998800000001</v>
      </c>
      <c r="J693" s="10">
        <v>0.23499999899999999</v>
      </c>
      <c r="K693" s="10">
        <v>0.76499998599999997</v>
      </c>
      <c r="L693" s="10">
        <v>0</v>
      </c>
      <c r="M693" s="1" t="s">
        <v>3304</v>
      </c>
      <c r="N693" s="1" t="s">
        <v>4677</v>
      </c>
    </row>
    <row r="694" spans="1:14" x14ac:dyDescent="0.25">
      <c r="A694" s="1" t="s">
        <v>1429</v>
      </c>
      <c r="B694" s="1">
        <v>7</v>
      </c>
      <c r="C694" s="1">
        <v>74</v>
      </c>
      <c r="D694" s="1" t="s">
        <v>1472</v>
      </c>
      <c r="E694" s="1" t="s">
        <v>1473</v>
      </c>
      <c r="F694" s="8">
        <v>1</v>
      </c>
      <c r="G694" s="9">
        <v>1</v>
      </c>
      <c r="H694" s="1" t="s">
        <v>3254</v>
      </c>
      <c r="I694" s="10">
        <v>0.55739998800000001</v>
      </c>
      <c r="J694" s="10">
        <v>6.1999999E-2</v>
      </c>
      <c r="K694" s="10">
        <v>0.77600002300000004</v>
      </c>
      <c r="L694" s="10">
        <v>0.16200000000000001</v>
      </c>
      <c r="M694" s="1" t="s">
        <v>3255</v>
      </c>
      <c r="N694" s="1" t="s">
        <v>4678</v>
      </c>
    </row>
    <row r="695" spans="1:14" x14ac:dyDescent="0.25">
      <c r="A695" s="1" t="s">
        <v>1429</v>
      </c>
      <c r="B695" s="1">
        <v>9</v>
      </c>
      <c r="C695" s="1">
        <v>146</v>
      </c>
      <c r="D695" s="1" t="s">
        <v>5761</v>
      </c>
      <c r="E695" s="1" t="s">
        <v>5762</v>
      </c>
      <c r="F695" s="8">
        <v>3</v>
      </c>
      <c r="G695" s="9">
        <v>3</v>
      </c>
      <c r="H695" s="1" t="s">
        <v>3254</v>
      </c>
      <c r="I695" s="10">
        <v>0.77170002500000001</v>
      </c>
      <c r="J695" s="10">
        <v>6.4999998000000003E-2</v>
      </c>
      <c r="K695" s="10">
        <v>0.73699998899999997</v>
      </c>
      <c r="L695" s="10">
        <v>0.19799999900000001</v>
      </c>
      <c r="M695" s="1" t="s">
        <v>3255</v>
      </c>
      <c r="N695" s="1" t="s">
        <v>5763</v>
      </c>
    </row>
    <row r="696" spans="1:14" x14ac:dyDescent="0.25">
      <c r="A696" s="1" t="s">
        <v>1429</v>
      </c>
      <c r="B696" s="1">
        <v>10</v>
      </c>
      <c r="C696" s="1">
        <v>188</v>
      </c>
      <c r="D696" s="1" t="s">
        <v>1476</v>
      </c>
      <c r="E696" s="1" t="s">
        <v>1477</v>
      </c>
      <c r="F696" s="8">
        <v>1</v>
      </c>
      <c r="G696" s="9">
        <v>2</v>
      </c>
      <c r="H696" s="1" t="s">
        <v>3254</v>
      </c>
      <c r="I696" s="10">
        <v>-0.79509997399999999</v>
      </c>
      <c r="J696" s="10">
        <v>0.29800000799999998</v>
      </c>
      <c r="K696" s="10">
        <v>0.702000022</v>
      </c>
      <c r="L696" s="10">
        <v>0</v>
      </c>
      <c r="M696" s="1" t="s">
        <v>3304</v>
      </c>
      <c r="N696" s="1" t="s">
        <v>4679</v>
      </c>
    </row>
    <row r="697" spans="1:14" x14ac:dyDescent="0.25">
      <c r="A697" s="1" t="s">
        <v>1429</v>
      </c>
      <c r="B697" s="1">
        <v>10</v>
      </c>
      <c r="C697" s="1">
        <v>155</v>
      </c>
      <c r="D697" s="1" t="s">
        <v>3881</v>
      </c>
      <c r="E697" s="1" t="s">
        <v>3882</v>
      </c>
      <c r="F697" s="8">
        <v>3</v>
      </c>
      <c r="G697" s="9">
        <v>3</v>
      </c>
      <c r="H697" s="1" t="s">
        <v>3254</v>
      </c>
      <c r="I697" s="10">
        <v>0.54229998599999996</v>
      </c>
      <c r="J697" s="10">
        <v>2.1999999999999999E-2</v>
      </c>
      <c r="K697" s="10">
        <v>0.90499997099999996</v>
      </c>
      <c r="L697" s="10">
        <v>7.2999998999999996E-2</v>
      </c>
      <c r="M697" s="1" t="s">
        <v>3255</v>
      </c>
      <c r="N697" s="1" t="s">
        <v>3883</v>
      </c>
    </row>
    <row r="698" spans="1:14" x14ac:dyDescent="0.25">
      <c r="A698" s="1" t="s">
        <v>1429</v>
      </c>
      <c r="B698" s="1">
        <v>10</v>
      </c>
      <c r="C698" s="1">
        <v>183</v>
      </c>
      <c r="D698" s="1" t="s">
        <v>1480</v>
      </c>
      <c r="E698" s="1" t="s">
        <v>1481</v>
      </c>
      <c r="F698" s="8">
        <v>1</v>
      </c>
      <c r="G698" s="9">
        <v>1</v>
      </c>
      <c r="H698" s="1" t="s">
        <v>3254</v>
      </c>
      <c r="I698" s="10">
        <v>0.20229999700000001</v>
      </c>
      <c r="J698" s="10">
        <v>0</v>
      </c>
      <c r="K698" s="10">
        <v>0.91699999600000004</v>
      </c>
      <c r="L698" s="10">
        <v>8.2999997000000006E-2</v>
      </c>
      <c r="M698" s="1" t="s">
        <v>3255</v>
      </c>
      <c r="N698" s="1" t="s">
        <v>4680</v>
      </c>
    </row>
    <row r="699" spans="1:14" x14ac:dyDescent="0.25">
      <c r="A699" s="1" t="s">
        <v>1429</v>
      </c>
      <c r="B699" s="1">
        <v>9</v>
      </c>
      <c r="C699" s="1">
        <v>154</v>
      </c>
      <c r="D699" s="1" t="s">
        <v>5381</v>
      </c>
      <c r="E699" s="1" t="s">
        <v>5382</v>
      </c>
      <c r="F699" s="8">
        <v>2</v>
      </c>
      <c r="G699" s="9">
        <v>2</v>
      </c>
      <c r="H699" s="1" t="s">
        <v>3254</v>
      </c>
      <c r="I699" s="10">
        <v>-0.27320000500000002</v>
      </c>
      <c r="J699" s="10">
        <v>0.11599999699999999</v>
      </c>
      <c r="K699" s="10">
        <v>0.80000001200000004</v>
      </c>
      <c r="L699" s="10">
        <v>8.3999999000000006E-2</v>
      </c>
      <c r="M699" s="1" t="s">
        <v>3255</v>
      </c>
      <c r="N699" s="1" t="s">
        <v>5383</v>
      </c>
    </row>
    <row r="700" spans="1:14" x14ac:dyDescent="0.25">
      <c r="A700" s="1" t="s">
        <v>1429</v>
      </c>
      <c r="B700" s="1">
        <v>9</v>
      </c>
      <c r="C700" s="1">
        <v>148</v>
      </c>
      <c r="D700" s="1" t="s">
        <v>4681</v>
      </c>
      <c r="E700" s="1" t="s">
        <v>4682</v>
      </c>
      <c r="F700" s="8">
        <v>1</v>
      </c>
      <c r="G700" s="9">
        <v>1</v>
      </c>
      <c r="H700" s="1" t="s">
        <v>3254</v>
      </c>
      <c r="I700" s="10">
        <v>-0.25839999299999999</v>
      </c>
      <c r="J700" s="10">
        <v>9.7000003000000001E-2</v>
      </c>
      <c r="K700" s="10">
        <v>0.902999997</v>
      </c>
      <c r="L700" s="10">
        <v>0</v>
      </c>
      <c r="M700" s="1" t="s">
        <v>3255</v>
      </c>
      <c r="N700" s="1" t="s">
        <v>4683</v>
      </c>
    </row>
    <row r="701" spans="1:14" x14ac:dyDescent="0.25">
      <c r="A701" s="1" t="s">
        <v>1429</v>
      </c>
      <c r="B701" s="1">
        <v>9</v>
      </c>
      <c r="C701" s="1">
        <v>152</v>
      </c>
      <c r="D701" s="1" t="s">
        <v>1486</v>
      </c>
      <c r="E701" s="1" t="s">
        <v>1487</v>
      </c>
      <c r="F701" s="8">
        <v>1</v>
      </c>
      <c r="G701" s="9">
        <v>1</v>
      </c>
      <c r="H701" s="1" t="s">
        <v>3950</v>
      </c>
      <c r="I701" s="10">
        <v>-0.63690000800000002</v>
      </c>
      <c r="J701" s="10">
        <v>0.463999987</v>
      </c>
      <c r="K701" s="10">
        <v>0.536000013</v>
      </c>
      <c r="L701" s="10">
        <v>0</v>
      </c>
      <c r="M701" s="1" t="s">
        <v>3304</v>
      </c>
      <c r="N701" s="1" t="s">
        <v>4684</v>
      </c>
    </row>
    <row r="702" spans="1:14" x14ac:dyDescent="0.25">
      <c r="A702" s="1" t="s">
        <v>1429</v>
      </c>
      <c r="B702" s="1">
        <v>8</v>
      </c>
      <c r="C702" s="1">
        <v>138</v>
      </c>
      <c r="D702" s="1" t="s">
        <v>5764</v>
      </c>
      <c r="E702" s="1" t="s">
        <v>5765</v>
      </c>
      <c r="F702" s="8">
        <v>3</v>
      </c>
      <c r="G702" s="9">
        <v>3</v>
      </c>
      <c r="H702" s="1" t="s">
        <v>3254</v>
      </c>
      <c r="I702" s="10">
        <v>0.47670000800000001</v>
      </c>
      <c r="J702" s="10">
        <v>2.8999998999999999E-2</v>
      </c>
      <c r="K702" s="10">
        <v>0.90899997899999996</v>
      </c>
      <c r="L702" s="10">
        <v>6.1999999E-2</v>
      </c>
      <c r="M702" s="1" t="s">
        <v>3255</v>
      </c>
      <c r="N702" s="1" t="s">
        <v>5766</v>
      </c>
    </row>
    <row r="703" spans="1:14" x14ac:dyDescent="0.25">
      <c r="A703" s="1" t="s">
        <v>1429</v>
      </c>
      <c r="B703" s="1">
        <v>9</v>
      </c>
      <c r="C703" s="1">
        <v>144</v>
      </c>
      <c r="D703" s="1" t="s">
        <v>1490</v>
      </c>
      <c r="E703" s="1" t="s">
        <v>1491</v>
      </c>
      <c r="F703" s="8">
        <v>1</v>
      </c>
      <c r="G703" s="9">
        <v>1</v>
      </c>
      <c r="H703" s="1" t="s">
        <v>3254</v>
      </c>
      <c r="I703" s="10">
        <v>0</v>
      </c>
      <c r="J703" s="10">
        <v>0</v>
      </c>
      <c r="K703" s="10">
        <v>1</v>
      </c>
      <c r="L703" s="10">
        <v>0</v>
      </c>
      <c r="M703" s="1" t="s">
        <v>3260</v>
      </c>
      <c r="N703" s="1" t="s">
        <v>4685</v>
      </c>
    </row>
    <row r="704" spans="1:14" x14ac:dyDescent="0.25">
      <c r="A704" s="1" t="s">
        <v>1429</v>
      </c>
      <c r="B704" s="1">
        <v>7</v>
      </c>
      <c r="C704" s="1">
        <v>78</v>
      </c>
      <c r="D704" s="1" t="s">
        <v>4686</v>
      </c>
      <c r="E704" s="1" t="s">
        <v>4687</v>
      </c>
      <c r="F704" s="8">
        <v>1</v>
      </c>
      <c r="G704" s="9">
        <v>1</v>
      </c>
      <c r="H704" s="1" t="s">
        <v>3254</v>
      </c>
      <c r="I704" s="10">
        <v>0.27320000500000002</v>
      </c>
      <c r="J704" s="10">
        <v>4.5999999999999999E-2</v>
      </c>
      <c r="K704" s="10">
        <v>0.87199997900000004</v>
      </c>
      <c r="L704" s="10">
        <v>8.2000002000000002E-2</v>
      </c>
      <c r="M704" s="1" t="s">
        <v>3304</v>
      </c>
      <c r="N704" s="1" t="s">
        <v>4688</v>
      </c>
    </row>
    <row r="705" spans="1:14" x14ac:dyDescent="0.25">
      <c r="A705" s="1" t="s">
        <v>1429</v>
      </c>
      <c r="B705" s="1">
        <v>8</v>
      </c>
      <c r="C705" s="1">
        <v>114</v>
      </c>
      <c r="D705" s="1" t="s">
        <v>1494</v>
      </c>
      <c r="E705" s="1" t="s">
        <v>1495</v>
      </c>
      <c r="F705" s="8">
        <v>1</v>
      </c>
      <c r="G705" s="9">
        <v>1</v>
      </c>
      <c r="H705" s="1" t="s">
        <v>3254</v>
      </c>
      <c r="I705" s="10">
        <v>0.58590000900000005</v>
      </c>
      <c r="J705" s="10">
        <v>0</v>
      </c>
      <c r="K705" s="10">
        <v>0.827000022</v>
      </c>
      <c r="L705" s="10">
        <v>0.17299999299999999</v>
      </c>
      <c r="M705" s="1" t="s">
        <v>3255</v>
      </c>
      <c r="N705" s="1" t="s">
        <v>4689</v>
      </c>
    </row>
    <row r="706" spans="1:14" x14ac:dyDescent="0.25">
      <c r="A706" s="1" t="s">
        <v>1429</v>
      </c>
      <c r="B706" s="1">
        <v>12</v>
      </c>
      <c r="C706" s="1">
        <v>233</v>
      </c>
      <c r="D706" s="1" t="s">
        <v>4690</v>
      </c>
      <c r="E706" s="1" t="s">
        <v>4691</v>
      </c>
      <c r="F706" s="8">
        <v>1</v>
      </c>
      <c r="G706" s="9">
        <v>1</v>
      </c>
      <c r="H706" s="1" t="s">
        <v>3950</v>
      </c>
      <c r="I706" s="10">
        <v>0.68150001800000004</v>
      </c>
      <c r="J706" s="10">
        <v>5.8999999999999997E-2</v>
      </c>
      <c r="K706" s="10">
        <v>0.754000008</v>
      </c>
      <c r="L706" s="10">
        <v>0.187000006</v>
      </c>
      <c r="M706" s="1" t="s">
        <v>3260</v>
      </c>
      <c r="N706" s="1" t="s">
        <v>4692</v>
      </c>
    </row>
    <row r="707" spans="1:14" x14ac:dyDescent="0.25">
      <c r="A707" s="1" t="s">
        <v>1429</v>
      </c>
      <c r="B707" s="1">
        <v>14</v>
      </c>
      <c r="C707" s="1">
        <v>306</v>
      </c>
      <c r="D707" s="1" t="s">
        <v>3884</v>
      </c>
      <c r="E707" s="1" t="s">
        <v>3885</v>
      </c>
      <c r="F707" s="8">
        <v>1</v>
      </c>
      <c r="G707" s="9">
        <v>1</v>
      </c>
      <c r="H707" s="1" t="s">
        <v>3254</v>
      </c>
      <c r="I707" s="10">
        <v>0.36120000499999999</v>
      </c>
      <c r="J707" s="10">
        <v>0</v>
      </c>
      <c r="K707" s="10">
        <v>0.84799999000000004</v>
      </c>
      <c r="L707" s="10">
        <v>0.151999995</v>
      </c>
      <c r="M707" s="1" t="s">
        <v>3255</v>
      </c>
      <c r="N707" s="1" t="s">
        <v>3886</v>
      </c>
    </row>
    <row r="708" spans="1:14" x14ac:dyDescent="0.25">
      <c r="A708" s="1" t="s">
        <v>1429</v>
      </c>
      <c r="B708" s="1">
        <v>14</v>
      </c>
      <c r="C708" s="1">
        <v>299</v>
      </c>
      <c r="D708" s="1" t="s">
        <v>3887</v>
      </c>
      <c r="E708" s="1" t="s">
        <v>3888</v>
      </c>
      <c r="F708" s="8">
        <v>1</v>
      </c>
      <c r="G708" s="9">
        <v>1</v>
      </c>
      <c r="H708" s="1" t="s">
        <v>3254</v>
      </c>
      <c r="I708" s="10">
        <v>0.58590000900000005</v>
      </c>
      <c r="J708" s="10">
        <v>0</v>
      </c>
      <c r="K708" s="10">
        <v>0.67599999899999996</v>
      </c>
      <c r="L708" s="10">
        <v>0.32400000099999998</v>
      </c>
      <c r="M708" s="1" t="s">
        <v>3255</v>
      </c>
      <c r="N708" s="1" t="s">
        <v>3889</v>
      </c>
    </row>
    <row r="709" spans="1:14" x14ac:dyDescent="0.25">
      <c r="A709" s="1" t="s">
        <v>1429</v>
      </c>
      <c r="B709" s="1">
        <v>8</v>
      </c>
      <c r="C709" s="1">
        <v>126</v>
      </c>
      <c r="D709" s="1" t="s">
        <v>5384</v>
      </c>
      <c r="E709" s="1" t="s">
        <v>5385</v>
      </c>
      <c r="F709" s="8">
        <v>2</v>
      </c>
      <c r="G709" s="9">
        <v>2</v>
      </c>
      <c r="H709" s="1" t="s">
        <v>3254</v>
      </c>
      <c r="I709" s="10">
        <v>0.62779998800000003</v>
      </c>
      <c r="J709" s="10">
        <v>4.3999999999999997E-2</v>
      </c>
      <c r="K709" s="10">
        <v>0.87000000499999997</v>
      </c>
      <c r="L709" s="10">
        <v>8.6000003000000005E-2</v>
      </c>
      <c r="M709" s="1" t="s">
        <v>3255</v>
      </c>
      <c r="N709" s="1" t="s">
        <v>5386</v>
      </c>
    </row>
    <row r="710" spans="1:14" x14ac:dyDescent="0.25">
      <c r="A710" s="1" t="s">
        <v>1429</v>
      </c>
      <c r="B710" s="1">
        <v>11</v>
      </c>
      <c r="C710" s="1">
        <v>195</v>
      </c>
      <c r="D710" s="1" t="s">
        <v>1504</v>
      </c>
      <c r="E710" s="1" t="s">
        <v>1505</v>
      </c>
      <c r="F710" s="8">
        <v>1</v>
      </c>
      <c r="G710" s="9">
        <v>2</v>
      </c>
      <c r="H710" s="1" t="s">
        <v>3254</v>
      </c>
      <c r="I710" s="10">
        <v>-0.29600000399999998</v>
      </c>
      <c r="J710" s="10">
        <v>0.127000004</v>
      </c>
      <c r="K710" s="10">
        <v>0.78799998800000004</v>
      </c>
      <c r="L710" s="10">
        <v>8.6000003000000005E-2</v>
      </c>
      <c r="M710" s="1" t="s">
        <v>3255</v>
      </c>
      <c r="N710" s="1" t="s">
        <v>4693</v>
      </c>
    </row>
    <row r="711" spans="1:14" x14ac:dyDescent="0.25">
      <c r="A711" s="1" t="s">
        <v>1429</v>
      </c>
      <c r="B711" s="1">
        <v>11</v>
      </c>
      <c r="C711" s="1">
        <v>208</v>
      </c>
      <c r="D711" s="1" t="s">
        <v>4694</v>
      </c>
      <c r="E711" s="1" t="s">
        <v>4695</v>
      </c>
      <c r="F711" s="8">
        <v>1</v>
      </c>
      <c r="G711" s="9">
        <v>1</v>
      </c>
      <c r="H711" s="1" t="s">
        <v>3950</v>
      </c>
      <c r="I711" s="10">
        <v>0.31819999199999999</v>
      </c>
      <c r="J711" s="10">
        <v>0</v>
      </c>
      <c r="K711" s="10">
        <v>0.92900002000000004</v>
      </c>
      <c r="L711" s="10">
        <v>7.1000002000000006E-2</v>
      </c>
      <c r="M711" s="1" t="s">
        <v>3255</v>
      </c>
      <c r="N711" s="1" t="s">
        <v>4696</v>
      </c>
    </row>
    <row r="712" spans="1:14" x14ac:dyDescent="0.25">
      <c r="A712" s="1" t="s">
        <v>1429</v>
      </c>
      <c r="B712" s="1">
        <v>11</v>
      </c>
      <c r="C712" s="1">
        <v>200</v>
      </c>
      <c r="D712" s="1" t="s">
        <v>1508</v>
      </c>
      <c r="E712" s="1" t="s">
        <v>1509</v>
      </c>
      <c r="F712" s="8">
        <v>1</v>
      </c>
      <c r="G712" s="9">
        <v>1</v>
      </c>
      <c r="H712" s="1" t="s">
        <v>3254</v>
      </c>
      <c r="I712" s="10">
        <v>0</v>
      </c>
      <c r="J712" s="10">
        <v>0</v>
      </c>
      <c r="K712" s="10">
        <v>1</v>
      </c>
      <c r="L712" s="10">
        <v>0</v>
      </c>
      <c r="M712" s="1" t="s">
        <v>3255</v>
      </c>
      <c r="N712" s="1" t="s">
        <v>4697</v>
      </c>
    </row>
    <row r="713" spans="1:14" x14ac:dyDescent="0.25">
      <c r="A713" s="1" t="s">
        <v>1429</v>
      </c>
      <c r="B713" s="1">
        <v>11</v>
      </c>
      <c r="C713" s="1">
        <v>203</v>
      </c>
      <c r="D713" s="1" t="s">
        <v>3890</v>
      </c>
      <c r="E713" s="1" t="s">
        <v>3891</v>
      </c>
      <c r="F713" s="8">
        <v>3</v>
      </c>
      <c r="G713" s="9">
        <v>3</v>
      </c>
      <c r="H713" s="1" t="s">
        <v>3254</v>
      </c>
      <c r="I713" s="10">
        <v>-7.7200003000000003E-2</v>
      </c>
      <c r="J713" s="10">
        <v>5.4000000999999999E-2</v>
      </c>
      <c r="K713" s="10">
        <v>0.88099998199999996</v>
      </c>
      <c r="L713" s="10">
        <v>6.4999998000000003E-2</v>
      </c>
      <c r="M713" s="1" t="s">
        <v>3255</v>
      </c>
      <c r="N713" s="1" t="s">
        <v>3892</v>
      </c>
    </row>
    <row r="714" spans="1:14" x14ac:dyDescent="0.25">
      <c r="A714" s="1" t="s">
        <v>1429</v>
      </c>
      <c r="B714" s="1">
        <v>11</v>
      </c>
      <c r="C714" s="1">
        <v>224</v>
      </c>
      <c r="D714" s="1" t="s">
        <v>1512</v>
      </c>
      <c r="E714" s="1" t="s">
        <v>1513</v>
      </c>
      <c r="F714" s="8">
        <v>1</v>
      </c>
      <c r="G714" s="9">
        <v>1</v>
      </c>
      <c r="H714" s="1" t="s">
        <v>3950</v>
      </c>
      <c r="I714" s="10">
        <v>-0.24840000300000001</v>
      </c>
      <c r="J714" s="10">
        <v>0.10000000100000001</v>
      </c>
      <c r="K714" s="10">
        <v>0.83999997400000004</v>
      </c>
      <c r="L714" s="10">
        <v>5.9999998999999998E-2</v>
      </c>
      <c r="M714" s="1" t="s">
        <v>3255</v>
      </c>
      <c r="N714" s="1" t="s">
        <v>4698</v>
      </c>
    </row>
    <row r="715" spans="1:14" x14ac:dyDescent="0.25">
      <c r="A715" s="1" t="s">
        <v>1429</v>
      </c>
      <c r="B715" s="1">
        <v>11</v>
      </c>
      <c r="C715" s="1">
        <v>220</v>
      </c>
      <c r="D715" s="1" t="s">
        <v>1514</v>
      </c>
      <c r="E715" s="1" t="s">
        <v>1515</v>
      </c>
      <c r="F715" s="8">
        <v>1</v>
      </c>
      <c r="G715" s="9">
        <v>1</v>
      </c>
      <c r="H715" s="1" t="s">
        <v>3950</v>
      </c>
      <c r="I715" s="10">
        <v>-0.128000006</v>
      </c>
      <c r="J715" s="10">
        <v>0.14699999999999999</v>
      </c>
      <c r="K715" s="10">
        <v>0.734000027</v>
      </c>
      <c r="L715" s="10">
        <v>0.11900000299999999</v>
      </c>
      <c r="M715" s="1" t="s">
        <v>3304</v>
      </c>
      <c r="N715" s="1" t="s">
        <v>4699</v>
      </c>
    </row>
    <row r="716" spans="1:14" x14ac:dyDescent="0.25">
      <c r="A716" s="1" t="s">
        <v>1516</v>
      </c>
      <c r="B716" s="1">
        <v>6</v>
      </c>
      <c r="C716" s="1">
        <v>66</v>
      </c>
      <c r="D716" s="1" t="s">
        <v>4700</v>
      </c>
      <c r="E716" s="1" t="s">
        <v>4701</v>
      </c>
      <c r="F716" s="8">
        <v>1</v>
      </c>
      <c r="G716" s="9">
        <v>1</v>
      </c>
      <c r="H716" s="1" t="s">
        <v>3950</v>
      </c>
      <c r="I716" s="10">
        <v>0.226300001</v>
      </c>
      <c r="J716" s="10">
        <v>3.6999999999999998E-2</v>
      </c>
      <c r="K716" s="10">
        <v>0.87999999500000003</v>
      </c>
      <c r="L716" s="10">
        <v>8.2999997000000006E-2</v>
      </c>
      <c r="M716" s="1" t="s">
        <v>3260</v>
      </c>
      <c r="N716" s="1" t="s">
        <v>4702</v>
      </c>
    </row>
    <row r="717" spans="1:14" x14ac:dyDescent="0.25">
      <c r="A717" s="1" t="s">
        <v>1516</v>
      </c>
      <c r="B717" s="1">
        <v>13</v>
      </c>
      <c r="C717" s="1">
        <v>303</v>
      </c>
      <c r="D717" s="1" t="s">
        <v>5767</v>
      </c>
      <c r="E717" s="1" t="s">
        <v>5768</v>
      </c>
      <c r="F717" s="8">
        <v>3</v>
      </c>
      <c r="G717" s="9">
        <v>3</v>
      </c>
      <c r="H717" s="1" t="s">
        <v>3950</v>
      </c>
      <c r="I717" s="10">
        <v>0.177900001</v>
      </c>
      <c r="J717" s="10">
        <v>5.9999998999999998E-2</v>
      </c>
      <c r="K717" s="10">
        <v>0.88200002899999996</v>
      </c>
      <c r="L717" s="10">
        <v>5.7999997999999997E-2</v>
      </c>
      <c r="M717" s="1" t="s">
        <v>3255</v>
      </c>
      <c r="N717" s="1" t="s">
        <v>5769</v>
      </c>
    </row>
    <row r="718" spans="1:14" x14ac:dyDescent="0.25">
      <c r="A718" s="1" t="s">
        <v>1516</v>
      </c>
      <c r="B718" s="1">
        <v>14</v>
      </c>
      <c r="C718" s="1">
        <v>341</v>
      </c>
      <c r="D718" s="1" t="s">
        <v>1521</v>
      </c>
      <c r="E718" s="1" t="s">
        <v>1522</v>
      </c>
      <c r="F718" s="8">
        <v>1</v>
      </c>
      <c r="G718" s="9">
        <v>2</v>
      </c>
      <c r="H718" s="1" t="s">
        <v>3950</v>
      </c>
      <c r="I718" s="10">
        <v>0.27320000500000002</v>
      </c>
      <c r="J718" s="10">
        <v>0</v>
      </c>
      <c r="K718" s="10">
        <v>0.92799997300000003</v>
      </c>
      <c r="L718" s="10">
        <v>7.1999996999999996E-2</v>
      </c>
      <c r="M718" s="1" t="s">
        <v>3260</v>
      </c>
      <c r="N718" s="1" t="s">
        <v>4703</v>
      </c>
    </row>
    <row r="719" spans="1:14" x14ac:dyDescent="0.25">
      <c r="A719" s="1" t="s">
        <v>1516</v>
      </c>
      <c r="B719" s="1">
        <v>5</v>
      </c>
      <c r="C719" s="1">
        <v>41</v>
      </c>
      <c r="D719" s="1" t="s">
        <v>4704</v>
      </c>
      <c r="E719" s="1" t="s">
        <v>4705</v>
      </c>
      <c r="F719" s="8">
        <v>1</v>
      </c>
      <c r="G719" s="9">
        <v>1</v>
      </c>
      <c r="H719" s="1" t="s">
        <v>3254</v>
      </c>
      <c r="I719" s="10">
        <v>0.316700011</v>
      </c>
      <c r="J719" s="10">
        <v>0</v>
      </c>
      <c r="K719" s="10">
        <v>0.96499997400000004</v>
      </c>
      <c r="L719" s="10">
        <v>3.5000000000000003E-2</v>
      </c>
      <c r="M719" s="1" t="s">
        <v>3255</v>
      </c>
      <c r="N719" s="1" t="s">
        <v>4706</v>
      </c>
    </row>
    <row r="720" spans="1:14" x14ac:dyDescent="0.25">
      <c r="A720" s="1" t="s">
        <v>1516</v>
      </c>
      <c r="B720" s="1">
        <v>10</v>
      </c>
      <c r="C720" s="1">
        <v>184</v>
      </c>
      <c r="D720" s="1" t="s">
        <v>1525</v>
      </c>
      <c r="E720" s="1" t="s">
        <v>1526</v>
      </c>
      <c r="F720" s="8">
        <v>1</v>
      </c>
      <c r="G720" s="9">
        <v>1</v>
      </c>
      <c r="H720" s="1" t="s">
        <v>3950</v>
      </c>
      <c r="I720" s="10">
        <v>0.62489998300000005</v>
      </c>
      <c r="J720" s="10">
        <v>0</v>
      </c>
      <c r="K720" s="10">
        <v>0.78799998800000004</v>
      </c>
      <c r="L720" s="10">
        <v>0.211999997</v>
      </c>
      <c r="M720" s="1" t="s">
        <v>3260</v>
      </c>
      <c r="N720" s="1" t="s">
        <v>4707</v>
      </c>
    </row>
    <row r="721" spans="1:14" x14ac:dyDescent="0.25">
      <c r="A721" s="1" t="s">
        <v>1516</v>
      </c>
      <c r="B721" s="1">
        <v>10</v>
      </c>
      <c r="C721" s="1">
        <v>183</v>
      </c>
      <c r="D721" s="1" t="s">
        <v>1527</v>
      </c>
      <c r="E721" s="1" t="s">
        <v>1528</v>
      </c>
      <c r="F721" s="8">
        <v>1</v>
      </c>
      <c r="G721" s="9">
        <v>1</v>
      </c>
      <c r="H721" s="1" t="s">
        <v>3950</v>
      </c>
      <c r="I721" s="10">
        <v>0</v>
      </c>
      <c r="J721" s="10">
        <v>0</v>
      </c>
      <c r="K721" s="10">
        <v>1</v>
      </c>
      <c r="L721" s="10">
        <v>0</v>
      </c>
      <c r="M721" s="1" t="s">
        <v>3260</v>
      </c>
      <c r="N721" s="1" t="s">
        <v>4708</v>
      </c>
    </row>
    <row r="722" spans="1:14" x14ac:dyDescent="0.25">
      <c r="A722" s="1" t="s">
        <v>1516</v>
      </c>
      <c r="B722" s="1">
        <v>10</v>
      </c>
      <c r="C722" s="1">
        <v>208</v>
      </c>
      <c r="D722" s="1" t="s">
        <v>1529</v>
      </c>
      <c r="E722" s="1" t="s">
        <v>1530</v>
      </c>
      <c r="F722" s="8">
        <v>1</v>
      </c>
      <c r="G722" s="9">
        <v>1</v>
      </c>
      <c r="H722" s="1" t="s">
        <v>3254</v>
      </c>
      <c r="I722" s="10">
        <v>-0.29240000199999999</v>
      </c>
      <c r="J722" s="10">
        <v>4.5999999999999999E-2</v>
      </c>
      <c r="K722" s="10">
        <v>0.95399999599999996</v>
      </c>
      <c r="L722" s="10">
        <v>0</v>
      </c>
      <c r="M722" s="1" t="s">
        <v>3255</v>
      </c>
      <c r="N722" s="1" t="s">
        <v>4709</v>
      </c>
    </row>
    <row r="723" spans="1:14" x14ac:dyDescent="0.25">
      <c r="A723" s="1" t="s">
        <v>1516</v>
      </c>
      <c r="B723" s="1">
        <v>11</v>
      </c>
      <c r="C723" s="1">
        <v>243</v>
      </c>
      <c r="D723" s="1" t="s">
        <v>5387</v>
      </c>
      <c r="E723" s="1" t="s">
        <v>5388</v>
      </c>
      <c r="F723" s="8">
        <v>2</v>
      </c>
      <c r="G723" s="9">
        <v>2</v>
      </c>
      <c r="H723" s="1" t="s">
        <v>3254</v>
      </c>
      <c r="I723" s="10">
        <v>-0.57190001000000001</v>
      </c>
      <c r="J723" s="10">
        <v>9.8999999000000005E-2</v>
      </c>
      <c r="K723" s="10">
        <v>0.90100002300000004</v>
      </c>
      <c r="L723" s="10">
        <v>0</v>
      </c>
      <c r="M723" s="1" t="s">
        <v>3255</v>
      </c>
      <c r="N723" s="1" t="s">
        <v>5389</v>
      </c>
    </row>
    <row r="724" spans="1:14" x14ac:dyDescent="0.25">
      <c r="A724" s="1" t="s">
        <v>1533</v>
      </c>
      <c r="B724" s="1">
        <v>9</v>
      </c>
      <c r="C724" s="1">
        <v>176</v>
      </c>
      <c r="D724" s="1" t="s">
        <v>1534</v>
      </c>
      <c r="E724" s="1" t="s">
        <v>1535</v>
      </c>
      <c r="F724" s="8">
        <v>3</v>
      </c>
      <c r="G724" s="9">
        <v>3</v>
      </c>
      <c r="H724" s="1" t="s">
        <v>3254</v>
      </c>
      <c r="I724" s="10">
        <v>0.38179999599999997</v>
      </c>
      <c r="J724" s="10">
        <v>2.3E-2</v>
      </c>
      <c r="K724" s="10">
        <v>0.91000002599999996</v>
      </c>
      <c r="L724" s="10">
        <v>6.7000002000000003E-2</v>
      </c>
      <c r="M724" s="1" t="s">
        <v>3260</v>
      </c>
      <c r="N724" s="1" t="s">
        <v>5770</v>
      </c>
    </row>
    <row r="725" spans="1:14" x14ac:dyDescent="0.25">
      <c r="A725" s="1" t="s">
        <v>1533</v>
      </c>
      <c r="B725" s="1">
        <v>6</v>
      </c>
      <c r="C725" s="1">
        <v>67</v>
      </c>
      <c r="D725" s="1" t="s">
        <v>1536</v>
      </c>
      <c r="E725" s="1" t="s">
        <v>1537</v>
      </c>
      <c r="F725" s="8">
        <v>1</v>
      </c>
      <c r="G725" s="9">
        <v>1</v>
      </c>
      <c r="H725" s="1" t="s">
        <v>3254</v>
      </c>
      <c r="I725" s="10">
        <v>-0.226300001</v>
      </c>
      <c r="J725" s="10">
        <v>0.107000001</v>
      </c>
      <c r="K725" s="10">
        <v>0.81199997700000004</v>
      </c>
      <c r="L725" s="10">
        <v>8.1000000000000003E-2</v>
      </c>
      <c r="M725" s="1" t="s">
        <v>3255</v>
      </c>
      <c r="N725" s="1" t="s">
        <v>4710</v>
      </c>
    </row>
    <row r="726" spans="1:14" x14ac:dyDescent="0.25">
      <c r="A726" s="1" t="s">
        <v>1538</v>
      </c>
      <c r="B726" s="1">
        <v>23</v>
      </c>
      <c r="C726" s="1">
        <v>447</v>
      </c>
      <c r="D726" s="1" t="s">
        <v>1539</v>
      </c>
      <c r="E726" s="1" t="s">
        <v>1540</v>
      </c>
      <c r="F726" s="8">
        <v>1</v>
      </c>
      <c r="G726" s="9">
        <v>1</v>
      </c>
      <c r="H726" s="1" t="s">
        <v>3950</v>
      </c>
      <c r="I726" s="10">
        <v>0.31819999199999999</v>
      </c>
      <c r="J726" s="10">
        <v>0</v>
      </c>
      <c r="K726" s="10">
        <v>0.91900002999999997</v>
      </c>
      <c r="L726" s="10">
        <v>8.1000000000000003E-2</v>
      </c>
      <c r="M726" s="1" t="s">
        <v>3260</v>
      </c>
      <c r="N726" s="1" t="s">
        <v>4711</v>
      </c>
    </row>
    <row r="727" spans="1:14" x14ac:dyDescent="0.25">
      <c r="A727" s="1" t="s">
        <v>1538</v>
      </c>
      <c r="B727" s="1">
        <v>21</v>
      </c>
      <c r="C727" s="1">
        <v>392</v>
      </c>
      <c r="D727" s="1" t="s">
        <v>1541</v>
      </c>
      <c r="E727" s="1" t="s">
        <v>1542</v>
      </c>
      <c r="F727" s="8">
        <v>1</v>
      </c>
      <c r="G727" s="9">
        <v>1</v>
      </c>
      <c r="H727" s="1" t="s">
        <v>3950</v>
      </c>
      <c r="I727" s="10">
        <v>-0.42149999700000002</v>
      </c>
      <c r="J727" s="10">
        <v>0.182999998</v>
      </c>
      <c r="K727" s="10">
        <v>0.81699997199999996</v>
      </c>
      <c r="L727" s="10">
        <v>0</v>
      </c>
      <c r="M727" s="1" t="s">
        <v>3255</v>
      </c>
      <c r="N727" s="1" t="s">
        <v>4712</v>
      </c>
    </row>
    <row r="728" spans="1:14" x14ac:dyDescent="0.25">
      <c r="A728" s="1" t="s">
        <v>1538</v>
      </c>
      <c r="B728" s="1">
        <v>25</v>
      </c>
      <c r="C728" s="1">
        <v>494</v>
      </c>
      <c r="D728" s="1" t="s">
        <v>1543</v>
      </c>
      <c r="E728" s="1" t="s">
        <v>1544</v>
      </c>
      <c r="F728" s="8">
        <v>2</v>
      </c>
      <c r="G728" s="9">
        <v>2</v>
      </c>
      <c r="H728" s="1" t="s">
        <v>3950</v>
      </c>
      <c r="I728" s="10">
        <v>-0.41179999699999997</v>
      </c>
      <c r="J728" s="10">
        <v>0.126000002</v>
      </c>
      <c r="K728" s="10">
        <v>0.87400001299999996</v>
      </c>
      <c r="L728" s="10">
        <v>0</v>
      </c>
      <c r="M728" s="1" t="s">
        <v>3304</v>
      </c>
      <c r="N728" s="1" t="s">
        <v>5390</v>
      </c>
    </row>
    <row r="729" spans="1:14" x14ac:dyDescent="0.25">
      <c r="A729" s="1" t="s">
        <v>1538</v>
      </c>
      <c r="B729" s="1">
        <v>24</v>
      </c>
      <c r="C729" s="1">
        <v>481</v>
      </c>
      <c r="D729" s="1" t="s">
        <v>3893</v>
      </c>
      <c r="E729" s="1" t="s">
        <v>3894</v>
      </c>
      <c r="F729" s="8">
        <v>0</v>
      </c>
      <c r="G729" s="9">
        <v>1</v>
      </c>
      <c r="H729" s="1" t="s">
        <v>3254</v>
      </c>
      <c r="I729" s="10">
        <v>0.76499998599999997</v>
      </c>
      <c r="J729" s="10">
        <v>6.7000002000000003E-2</v>
      </c>
      <c r="K729" s="10">
        <v>0.64300000700000004</v>
      </c>
      <c r="L729" s="10">
        <v>0.289000005</v>
      </c>
      <c r="M729" s="1" t="s">
        <v>3260</v>
      </c>
      <c r="N729" s="1" t="s">
        <v>3895</v>
      </c>
    </row>
    <row r="730" spans="1:14" x14ac:dyDescent="0.25">
      <c r="A730" s="1" t="s">
        <v>1538</v>
      </c>
      <c r="B730" s="1">
        <v>6</v>
      </c>
      <c r="C730" s="1">
        <v>73</v>
      </c>
      <c r="D730" s="1" t="s">
        <v>4713</v>
      </c>
      <c r="E730" s="1" t="s">
        <v>4714</v>
      </c>
      <c r="F730" s="8">
        <v>1</v>
      </c>
      <c r="G730" s="9">
        <v>1</v>
      </c>
      <c r="H730" s="1" t="s">
        <v>3254</v>
      </c>
      <c r="I730" s="10">
        <v>0.31819999199999999</v>
      </c>
      <c r="J730" s="10">
        <v>0</v>
      </c>
      <c r="K730" s="10">
        <v>0.916000009</v>
      </c>
      <c r="L730" s="10">
        <v>8.3999999000000006E-2</v>
      </c>
      <c r="M730" s="1" t="s">
        <v>3260</v>
      </c>
      <c r="N730" s="1" t="s">
        <v>4715</v>
      </c>
    </row>
    <row r="731" spans="1:14" x14ac:dyDescent="0.25">
      <c r="A731" s="1" t="s">
        <v>1538</v>
      </c>
      <c r="B731" s="1">
        <v>6</v>
      </c>
      <c r="C731" s="1">
        <v>78</v>
      </c>
      <c r="D731" s="1" t="s">
        <v>1549</v>
      </c>
      <c r="E731" s="1" t="s">
        <v>1550</v>
      </c>
      <c r="F731" s="8">
        <v>2</v>
      </c>
      <c r="G731" s="9">
        <v>2</v>
      </c>
      <c r="H731" s="1" t="s">
        <v>3254</v>
      </c>
      <c r="I731" s="10">
        <v>-0.16550000000000001</v>
      </c>
      <c r="J731" s="10">
        <v>5.9999998999999998E-2</v>
      </c>
      <c r="K731" s="10">
        <v>0.939999998</v>
      </c>
      <c r="L731" s="10">
        <v>0</v>
      </c>
      <c r="M731" s="1" t="s">
        <v>3255</v>
      </c>
      <c r="N731" s="1" t="s">
        <v>5391</v>
      </c>
    </row>
    <row r="732" spans="1:14" x14ac:dyDescent="0.25">
      <c r="A732" s="1" t="s">
        <v>1538</v>
      </c>
      <c r="B732" s="1">
        <v>7</v>
      </c>
      <c r="C732" s="1">
        <v>105</v>
      </c>
      <c r="D732" s="1" t="s">
        <v>1551</v>
      </c>
      <c r="E732" s="1" t="s">
        <v>1552</v>
      </c>
      <c r="F732" s="8">
        <v>2</v>
      </c>
      <c r="G732" s="9">
        <v>2</v>
      </c>
      <c r="H732" s="1" t="s">
        <v>3950</v>
      </c>
      <c r="I732" s="10">
        <v>0.27320000500000002</v>
      </c>
      <c r="J732" s="10">
        <v>0</v>
      </c>
      <c r="K732" s="10">
        <v>0.90899997899999996</v>
      </c>
      <c r="L732" s="10">
        <v>9.0999997999999999E-2</v>
      </c>
      <c r="M732" s="1" t="s">
        <v>3255</v>
      </c>
      <c r="N732" s="1" t="s">
        <v>5392</v>
      </c>
    </row>
    <row r="733" spans="1:14" x14ac:dyDescent="0.25">
      <c r="A733" s="1" t="s">
        <v>1538</v>
      </c>
      <c r="B733" s="1">
        <v>14</v>
      </c>
      <c r="C733" s="1">
        <v>255</v>
      </c>
      <c r="D733" s="1" t="s">
        <v>4716</v>
      </c>
      <c r="E733" s="1" t="s">
        <v>4717</v>
      </c>
      <c r="F733" s="8">
        <v>1</v>
      </c>
      <c r="G733" s="9">
        <v>1</v>
      </c>
      <c r="H733" s="1" t="s">
        <v>3254</v>
      </c>
      <c r="I733" s="10">
        <v>0.27320000500000002</v>
      </c>
      <c r="J733" s="10">
        <v>0</v>
      </c>
      <c r="K733" s="10">
        <v>0.86100000099999996</v>
      </c>
      <c r="L733" s="10">
        <v>0.13899999900000001</v>
      </c>
      <c r="M733" s="1" t="s">
        <v>3255</v>
      </c>
      <c r="N733" s="1" t="s">
        <v>4718</v>
      </c>
    </row>
    <row r="734" spans="1:14" x14ac:dyDescent="0.25">
      <c r="A734" s="1" t="s">
        <v>1538</v>
      </c>
      <c r="B734" s="1">
        <v>19</v>
      </c>
      <c r="C734" s="1">
        <v>371</v>
      </c>
      <c r="D734" s="1" t="s">
        <v>1555</v>
      </c>
      <c r="E734" s="1" t="s">
        <v>1556</v>
      </c>
      <c r="F734" s="8">
        <v>1</v>
      </c>
      <c r="G734" s="9">
        <v>2</v>
      </c>
      <c r="H734" s="1" t="s">
        <v>3950</v>
      </c>
      <c r="I734" s="10">
        <v>0</v>
      </c>
      <c r="J734" s="10">
        <v>0</v>
      </c>
      <c r="K734" s="10">
        <v>1</v>
      </c>
      <c r="L734" s="10">
        <v>0</v>
      </c>
      <c r="M734" s="1" t="s">
        <v>3260</v>
      </c>
      <c r="N734" s="1" t="s">
        <v>4719</v>
      </c>
    </row>
    <row r="735" spans="1:14" x14ac:dyDescent="0.25">
      <c r="A735" s="1" t="s">
        <v>1538</v>
      </c>
      <c r="B735" s="1">
        <v>6</v>
      </c>
      <c r="C735" s="1">
        <v>75</v>
      </c>
      <c r="D735" s="1" t="s">
        <v>4720</v>
      </c>
      <c r="E735" s="1" t="s">
        <v>4721</v>
      </c>
      <c r="F735" s="8">
        <v>1</v>
      </c>
      <c r="G735" s="9">
        <v>1</v>
      </c>
      <c r="H735" s="1" t="s">
        <v>3950</v>
      </c>
      <c r="I735" s="10">
        <v>0.34000000400000002</v>
      </c>
      <c r="J735" s="10">
        <v>7.2999998999999996E-2</v>
      </c>
      <c r="K735" s="10">
        <v>0.78100001799999996</v>
      </c>
      <c r="L735" s="10">
        <v>0.14599999799999999</v>
      </c>
      <c r="M735" s="1" t="s">
        <v>3255</v>
      </c>
      <c r="N735" s="1" t="s">
        <v>4722</v>
      </c>
    </row>
    <row r="736" spans="1:14" x14ac:dyDescent="0.25">
      <c r="A736" s="1" t="s">
        <v>1538</v>
      </c>
      <c r="B736" s="1">
        <v>21</v>
      </c>
      <c r="C736" s="1">
        <v>402</v>
      </c>
      <c r="D736" s="1" t="s">
        <v>5393</v>
      </c>
      <c r="E736" s="1" t="s">
        <v>5394</v>
      </c>
      <c r="F736" s="8">
        <v>2</v>
      </c>
      <c r="G736" s="9">
        <v>2</v>
      </c>
      <c r="H736" s="1" t="s">
        <v>3254</v>
      </c>
      <c r="I736" s="10">
        <v>0.45879998799999999</v>
      </c>
      <c r="J736" s="10">
        <v>5.6000002E-2</v>
      </c>
      <c r="K736" s="10">
        <v>0.82800000900000004</v>
      </c>
      <c r="L736" s="10">
        <v>0.11599999699999999</v>
      </c>
      <c r="M736" s="1" t="s">
        <v>3255</v>
      </c>
      <c r="N736" s="1" t="s">
        <v>5395</v>
      </c>
    </row>
    <row r="737" spans="1:14" x14ac:dyDescent="0.25">
      <c r="A737" s="1" t="s">
        <v>1538</v>
      </c>
      <c r="B737" s="1">
        <v>15</v>
      </c>
      <c r="C737" s="1">
        <v>264</v>
      </c>
      <c r="D737" s="1" t="s">
        <v>1561</v>
      </c>
      <c r="E737" s="1" t="s">
        <v>1562</v>
      </c>
      <c r="F737" s="8">
        <v>1</v>
      </c>
      <c r="G737" s="9">
        <v>2</v>
      </c>
      <c r="H737" s="1" t="s">
        <v>3254</v>
      </c>
      <c r="I737" s="10">
        <v>7.7200003000000003E-2</v>
      </c>
      <c r="J737" s="10">
        <v>3.2000002E-2</v>
      </c>
      <c r="K737" s="10">
        <v>0.92900002000000004</v>
      </c>
      <c r="L737" s="10">
        <v>3.9000000999999999E-2</v>
      </c>
      <c r="M737" s="1" t="s">
        <v>3260</v>
      </c>
      <c r="N737" s="1" t="s">
        <v>4723</v>
      </c>
    </row>
    <row r="738" spans="1:14" x14ac:dyDescent="0.25">
      <c r="A738" s="1" t="s">
        <v>1538</v>
      </c>
      <c r="B738" s="1">
        <v>9</v>
      </c>
      <c r="C738" s="1">
        <v>159</v>
      </c>
      <c r="D738" s="1" t="s">
        <v>1563</v>
      </c>
      <c r="E738" s="1" t="s">
        <v>1564</v>
      </c>
      <c r="F738" s="8">
        <v>1</v>
      </c>
      <c r="G738" s="9">
        <v>1</v>
      </c>
      <c r="H738" s="1" t="s">
        <v>3950</v>
      </c>
      <c r="I738" s="10">
        <v>-0.226300001</v>
      </c>
      <c r="J738" s="10">
        <v>9.4999999000000002E-2</v>
      </c>
      <c r="K738" s="10">
        <v>0.90499997099999996</v>
      </c>
      <c r="L738" s="10">
        <v>0</v>
      </c>
      <c r="M738" s="1" t="s">
        <v>3255</v>
      </c>
      <c r="N738" s="1" t="s">
        <v>4724</v>
      </c>
    </row>
    <row r="739" spans="1:14" x14ac:dyDescent="0.25">
      <c r="A739" s="1" t="s">
        <v>1538</v>
      </c>
      <c r="B739" s="1">
        <v>14</v>
      </c>
      <c r="C739" s="1">
        <v>253</v>
      </c>
      <c r="D739" s="1" t="s">
        <v>4725</v>
      </c>
      <c r="E739" s="1" t="s">
        <v>4726</v>
      </c>
      <c r="F739" s="8">
        <v>1</v>
      </c>
      <c r="G739" s="9">
        <v>1</v>
      </c>
      <c r="H739" s="1" t="s">
        <v>3254</v>
      </c>
      <c r="I739" s="10">
        <v>0.47670000800000001</v>
      </c>
      <c r="J739" s="10">
        <v>4.5000001999999997E-2</v>
      </c>
      <c r="K739" s="10">
        <v>0.81599998500000004</v>
      </c>
      <c r="L739" s="10">
        <v>0.13899999900000001</v>
      </c>
      <c r="M739" s="1" t="s">
        <v>3304</v>
      </c>
      <c r="N739" s="1" t="s">
        <v>4727</v>
      </c>
    </row>
    <row r="740" spans="1:14" x14ac:dyDescent="0.25">
      <c r="A740" s="1" t="s">
        <v>1538</v>
      </c>
      <c r="B740" s="1">
        <v>17</v>
      </c>
      <c r="C740" s="1">
        <v>319</v>
      </c>
      <c r="D740" s="1" t="s">
        <v>5396</v>
      </c>
      <c r="E740" s="1" t="s">
        <v>5397</v>
      </c>
      <c r="F740" s="8">
        <v>2</v>
      </c>
      <c r="G740" s="9">
        <v>2</v>
      </c>
      <c r="H740" s="1" t="s">
        <v>3254</v>
      </c>
      <c r="I740" s="10">
        <v>0.82249998999999996</v>
      </c>
      <c r="J740" s="10">
        <v>0</v>
      </c>
      <c r="K740" s="10">
        <v>0.838999987</v>
      </c>
      <c r="L740" s="10">
        <v>0.16099999800000001</v>
      </c>
      <c r="M740" s="1" t="s">
        <v>3260</v>
      </c>
      <c r="N740" s="1" t="s">
        <v>5398</v>
      </c>
    </row>
    <row r="741" spans="1:14" x14ac:dyDescent="0.25">
      <c r="A741" s="1" t="s">
        <v>1538</v>
      </c>
      <c r="B741" s="1">
        <v>17</v>
      </c>
      <c r="C741" s="1">
        <v>317</v>
      </c>
      <c r="D741" s="1" t="s">
        <v>1569</v>
      </c>
      <c r="E741" s="1" t="s">
        <v>1570</v>
      </c>
      <c r="F741" s="8">
        <v>1</v>
      </c>
      <c r="G741" s="9">
        <v>1</v>
      </c>
      <c r="H741" s="1" t="s">
        <v>3950</v>
      </c>
      <c r="I741" s="10">
        <v>0.50700002899999996</v>
      </c>
      <c r="J741" s="10">
        <v>0</v>
      </c>
      <c r="K741" s="10">
        <v>0.87000000499999997</v>
      </c>
      <c r="L741" s="10">
        <v>0.12999999500000001</v>
      </c>
      <c r="M741" s="1" t="s">
        <v>3260</v>
      </c>
      <c r="N741" s="1" t="s">
        <v>4728</v>
      </c>
    </row>
    <row r="742" spans="1:14" x14ac:dyDescent="0.25">
      <c r="A742" s="1" t="s">
        <v>1538</v>
      </c>
      <c r="B742" s="1">
        <v>19</v>
      </c>
      <c r="C742" s="1">
        <v>356</v>
      </c>
      <c r="D742" s="1" t="s">
        <v>6029</v>
      </c>
      <c r="E742" s="1" t="s">
        <v>6030</v>
      </c>
      <c r="F742" s="8">
        <v>4</v>
      </c>
      <c r="G742" s="9">
        <v>4</v>
      </c>
      <c r="H742" s="1" t="s">
        <v>3254</v>
      </c>
      <c r="I742" s="10">
        <v>0.90670001499999997</v>
      </c>
      <c r="J742" s="10">
        <v>3.4000002000000001E-2</v>
      </c>
      <c r="K742" s="10">
        <v>0.80099999899999996</v>
      </c>
      <c r="L742" s="10">
        <v>0.165000007</v>
      </c>
      <c r="M742" s="1" t="s">
        <v>3260</v>
      </c>
      <c r="N742" s="1" t="s">
        <v>6031</v>
      </c>
    </row>
    <row r="743" spans="1:14" x14ac:dyDescent="0.25">
      <c r="A743" s="1" t="s">
        <v>1538</v>
      </c>
      <c r="B743" s="1">
        <v>14</v>
      </c>
      <c r="C743" s="1">
        <v>249</v>
      </c>
      <c r="D743" s="1" t="s">
        <v>5771</v>
      </c>
      <c r="E743" s="1" t="s">
        <v>5772</v>
      </c>
      <c r="F743" s="8">
        <v>3</v>
      </c>
      <c r="G743" s="9">
        <v>3</v>
      </c>
      <c r="H743" s="1" t="s">
        <v>3254</v>
      </c>
      <c r="I743" s="10">
        <v>0.49390000099999998</v>
      </c>
      <c r="J743" s="10">
        <v>5.5E-2</v>
      </c>
      <c r="K743" s="10">
        <v>0.83300000399999996</v>
      </c>
      <c r="L743" s="10">
        <v>0.112000003</v>
      </c>
      <c r="M743" s="1" t="s">
        <v>3304</v>
      </c>
      <c r="N743" s="1" t="s">
        <v>5773</v>
      </c>
    </row>
    <row r="744" spans="1:14" x14ac:dyDescent="0.25">
      <c r="A744" s="1" t="s">
        <v>1538</v>
      </c>
      <c r="B744" s="1">
        <v>8</v>
      </c>
      <c r="C744" s="1">
        <v>119</v>
      </c>
      <c r="D744" s="1" t="s">
        <v>1575</v>
      </c>
      <c r="E744" s="1" t="s">
        <v>1576</v>
      </c>
      <c r="F744" s="8">
        <v>2</v>
      </c>
      <c r="G744" s="9">
        <v>2</v>
      </c>
      <c r="H744" s="1" t="s">
        <v>3254</v>
      </c>
      <c r="I744" s="10">
        <v>0.65899997899999996</v>
      </c>
      <c r="J744" s="10">
        <v>0</v>
      </c>
      <c r="K744" s="10">
        <v>0.83300000399999996</v>
      </c>
      <c r="L744" s="10">
        <v>0.16699999600000001</v>
      </c>
      <c r="M744" s="1" t="s">
        <v>3260</v>
      </c>
      <c r="N744" s="1" t="s">
        <v>5399</v>
      </c>
    </row>
    <row r="745" spans="1:14" x14ac:dyDescent="0.25">
      <c r="A745" s="1" t="s">
        <v>1538</v>
      </c>
      <c r="B745" s="1">
        <v>23</v>
      </c>
      <c r="C745" s="1">
        <v>459</v>
      </c>
      <c r="D745" s="1" t="s">
        <v>3896</v>
      </c>
      <c r="E745" s="1" t="s">
        <v>3897</v>
      </c>
      <c r="F745" s="8">
        <v>0</v>
      </c>
      <c r="G745" s="9">
        <v>1</v>
      </c>
      <c r="H745" s="1" t="s">
        <v>3254</v>
      </c>
      <c r="I745" s="10">
        <v>0.226300001</v>
      </c>
      <c r="J745" s="10">
        <v>0.17000000200000001</v>
      </c>
      <c r="K745" s="10">
        <v>0.58099997000000003</v>
      </c>
      <c r="L745" s="10">
        <v>0.248999998</v>
      </c>
      <c r="M745" s="1" t="s">
        <v>3255</v>
      </c>
      <c r="N745" s="1" t="s">
        <v>3898</v>
      </c>
    </row>
    <row r="746" spans="1:14" x14ac:dyDescent="0.25">
      <c r="A746" s="1" t="s">
        <v>1538</v>
      </c>
      <c r="B746" s="1">
        <v>8</v>
      </c>
      <c r="C746" s="1">
        <v>114</v>
      </c>
      <c r="D746" s="1" t="s">
        <v>1579</v>
      </c>
      <c r="E746" s="1" t="s">
        <v>1580</v>
      </c>
      <c r="F746" s="8">
        <v>1</v>
      </c>
      <c r="G746" s="9">
        <v>1</v>
      </c>
      <c r="H746" s="1" t="s">
        <v>3254</v>
      </c>
      <c r="I746" s="10">
        <v>-0.226300001</v>
      </c>
      <c r="J746" s="10">
        <v>0.19900000100000001</v>
      </c>
      <c r="K746" s="10">
        <v>0.69700002699999997</v>
      </c>
      <c r="L746" s="10">
        <v>0.10400000199999999</v>
      </c>
      <c r="M746" s="1" t="s">
        <v>3304</v>
      </c>
      <c r="N746" s="1" t="s">
        <v>4729</v>
      </c>
    </row>
    <row r="747" spans="1:14" x14ac:dyDescent="0.25">
      <c r="A747" s="1" t="s">
        <v>1538</v>
      </c>
      <c r="B747" s="1">
        <v>3</v>
      </c>
      <c r="C747" s="1">
        <v>25</v>
      </c>
      <c r="D747" s="1" t="s">
        <v>5400</v>
      </c>
      <c r="E747" s="1" t="s">
        <v>5401</v>
      </c>
      <c r="F747" s="8">
        <v>2</v>
      </c>
      <c r="G747" s="9">
        <v>2</v>
      </c>
      <c r="H747" s="1" t="s">
        <v>3254</v>
      </c>
      <c r="I747" s="10">
        <v>-0.45879998799999999</v>
      </c>
      <c r="J747" s="10">
        <v>0.104999997</v>
      </c>
      <c r="K747" s="10">
        <v>0.84200000799999997</v>
      </c>
      <c r="L747" s="10">
        <v>5.4000000999999999E-2</v>
      </c>
      <c r="M747" s="1" t="s">
        <v>3255</v>
      </c>
      <c r="N747" s="1" t="s">
        <v>5402</v>
      </c>
    </row>
    <row r="748" spans="1:14" x14ac:dyDescent="0.25">
      <c r="A748" s="1" t="s">
        <v>1538</v>
      </c>
      <c r="B748" s="1">
        <v>21</v>
      </c>
      <c r="C748" s="1">
        <v>401</v>
      </c>
      <c r="D748" s="1" t="s">
        <v>1583</v>
      </c>
      <c r="E748" s="1" t="s">
        <v>1584</v>
      </c>
      <c r="F748" s="8">
        <v>1</v>
      </c>
      <c r="G748" s="9">
        <v>2</v>
      </c>
      <c r="H748" s="1" t="s">
        <v>3950</v>
      </c>
      <c r="I748" s="10">
        <v>0.74000001000000004</v>
      </c>
      <c r="J748" s="10">
        <v>4.1000001000000001E-2</v>
      </c>
      <c r="K748" s="10">
        <v>0.80800002800000004</v>
      </c>
      <c r="L748" s="10">
        <v>0.15000000599999999</v>
      </c>
      <c r="M748" s="1" t="s">
        <v>3304</v>
      </c>
      <c r="N748" s="1" t="s">
        <v>4730</v>
      </c>
    </row>
    <row r="749" spans="1:14" x14ac:dyDescent="0.25">
      <c r="A749" s="1" t="s">
        <v>1538</v>
      </c>
      <c r="B749" s="1">
        <v>17</v>
      </c>
      <c r="C749" s="1">
        <v>313</v>
      </c>
      <c r="D749" s="1" t="s">
        <v>1585</v>
      </c>
      <c r="E749" s="1" t="s">
        <v>1586</v>
      </c>
      <c r="F749" s="8">
        <v>1</v>
      </c>
      <c r="G749" s="9">
        <v>1</v>
      </c>
      <c r="H749" s="1" t="s">
        <v>3950</v>
      </c>
      <c r="I749" s="10">
        <v>-0.34909999400000002</v>
      </c>
      <c r="J749" s="10">
        <v>0.16900000000000001</v>
      </c>
      <c r="K749" s="10">
        <v>0.83099997000000003</v>
      </c>
      <c r="L749" s="10">
        <v>0</v>
      </c>
      <c r="M749" s="1" t="s">
        <v>3255</v>
      </c>
      <c r="N749" s="1" t="s">
        <v>4731</v>
      </c>
    </row>
    <row r="750" spans="1:14" x14ac:dyDescent="0.25">
      <c r="A750" s="1" t="s">
        <v>1587</v>
      </c>
      <c r="B750" s="1">
        <v>11</v>
      </c>
      <c r="C750" s="1">
        <v>202</v>
      </c>
      <c r="D750" s="1" t="s">
        <v>1588</v>
      </c>
      <c r="E750" s="1" t="s">
        <v>1589</v>
      </c>
      <c r="F750" s="8">
        <v>1</v>
      </c>
      <c r="G750" s="9">
        <v>2</v>
      </c>
      <c r="H750" s="1" t="s">
        <v>3254</v>
      </c>
      <c r="I750" s="10">
        <v>0.47670000800000001</v>
      </c>
      <c r="J750" s="10">
        <v>0</v>
      </c>
      <c r="K750" s="10">
        <v>0.661000013</v>
      </c>
      <c r="L750" s="10">
        <v>0.338999987</v>
      </c>
      <c r="M750" s="1" t="s">
        <v>3255</v>
      </c>
      <c r="N750" s="1" t="s">
        <v>4732</v>
      </c>
    </row>
    <row r="751" spans="1:14" x14ac:dyDescent="0.25">
      <c r="A751" s="1" t="s">
        <v>1587</v>
      </c>
      <c r="B751" s="1">
        <v>29</v>
      </c>
      <c r="C751" s="1">
        <v>771</v>
      </c>
      <c r="D751" s="1" t="s">
        <v>3899</v>
      </c>
      <c r="E751" s="1" t="s">
        <v>3900</v>
      </c>
      <c r="F751" s="8">
        <v>0</v>
      </c>
      <c r="G751" s="9">
        <v>1</v>
      </c>
      <c r="H751" s="1" t="s">
        <v>3254</v>
      </c>
      <c r="I751" s="10">
        <v>0.27320000500000002</v>
      </c>
      <c r="J751" s="10">
        <v>0</v>
      </c>
      <c r="K751" s="10">
        <v>0.81099999</v>
      </c>
      <c r="L751" s="10">
        <v>0.188999996</v>
      </c>
      <c r="M751" s="1" t="s">
        <v>3255</v>
      </c>
      <c r="N751" s="1" t="s">
        <v>3901</v>
      </c>
    </row>
    <row r="752" spans="1:14" x14ac:dyDescent="0.25">
      <c r="A752" s="1" t="s">
        <v>1587</v>
      </c>
      <c r="B752" s="1">
        <v>11</v>
      </c>
      <c r="C752" s="1">
        <v>208</v>
      </c>
      <c r="D752" s="1" t="s">
        <v>6032</v>
      </c>
      <c r="E752" s="1" t="s">
        <v>6033</v>
      </c>
      <c r="F752" s="8">
        <v>4</v>
      </c>
      <c r="G752" s="9">
        <v>4</v>
      </c>
      <c r="H752" s="1" t="s">
        <v>3254</v>
      </c>
      <c r="I752" s="10">
        <v>-0.64859998200000002</v>
      </c>
      <c r="J752" s="10">
        <v>7.5000002999999996E-2</v>
      </c>
      <c r="K752" s="10">
        <v>0.911000013</v>
      </c>
      <c r="L752" s="10">
        <v>1.2999999999999999E-2</v>
      </c>
      <c r="M752" s="1" t="s">
        <v>3255</v>
      </c>
      <c r="N752" s="1" t="s">
        <v>6034</v>
      </c>
    </row>
    <row r="753" spans="1:14" x14ac:dyDescent="0.25">
      <c r="A753" s="1" t="s">
        <v>1587</v>
      </c>
      <c r="B753" s="1">
        <v>11</v>
      </c>
      <c r="C753" s="1">
        <v>205</v>
      </c>
      <c r="D753" s="1" t="s">
        <v>1594</v>
      </c>
      <c r="E753" s="1" t="s">
        <v>1595</v>
      </c>
      <c r="F753" s="8">
        <v>4</v>
      </c>
      <c r="G753" s="9">
        <v>4</v>
      </c>
      <c r="H753" s="1" t="s">
        <v>3254</v>
      </c>
      <c r="I753" s="10">
        <v>0.61239999499999997</v>
      </c>
      <c r="J753" s="10">
        <v>0</v>
      </c>
      <c r="K753" s="10">
        <v>0.90499997099999996</v>
      </c>
      <c r="L753" s="10">
        <v>9.4999999000000002E-2</v>
      </c>
      <c r="M753" s="1" t="s">
        <v>3255</v>
      </c>
      <c r="N753" s="1" t="s">
        <v>6035</v>
      </c>
    </row>
    <row r="754" spans="1:14" x14ac:dyDescent="0.25">
      <c r="A754" s="1" t="s">
        <v>1587</v>
      </c>
      <c r="B754" s="1">
        <v>11</v>
      </c>
      <c r="C754" s="1">
        <v>207</v>
      </c>
      <c r="D754" s="1" t="s">
        <v>1596</v>
      </c>
      <c r="E754" s="1" t="s">
        <v>1597</v>
      </c>
      <c r="F754" s="8">
        <v>1</v>
      </c>
      <c r="G754" s="9">
        <v>1</v>
      </c>
      <c r="H754" s="1" t="s">
        <v>3254</v>
      </c>
      <c r="I754" s="10">
        <v>2.5800000999999999E-2</v>
      </c>
      <c r="J754" s="10">
        <v>0</v>
      </c>
      <c r="K754" s="10">
        <v>0.978999972</v>
      </c>
      <c r="L754" s="10">
        <v>2.1000000000000001E-2</v>
      </c>
      <c r="M754" s="1" t="s">
        <v>3255</v>
      </c>
      <c r="N754" s="1" t="s">
        <v>4733</v>
      </c>
    </row>
    <row r="755" spans="1:14" x14ac:dyDescent="0.25">
      <c r="A755" s="1" t="s">
        <v>1587</v>
      </c>
      <c r="B755" s="1">
        <v>19</v>
      </c>
      <c r="C755" s="1">
        <v>450</v>
      </c>
      <c r="D755" s="1" t="s">
        <v>1598</v>
      </c>
      <c r="E755" s="1" t="s">
        <v>1599</v>
      </c>
      <c r="F755" s="8">
        <v>1</v>
      </c>
      <c r="G755" s="9">
        <v>1</v>
      </c>
      <c r="H755" s="1" t="s">
        <v>3950</v>
      </c>
      <c r="I755" s="10">
        <v>0.31819999199999999</v>
      </c>
      <c r="J755" s="10">
        <v>0.10400000199999999</v>
      </c>
      <c r="K755" s="10">
        <v>0.72100001599999997</v>
      </c>
      <c r="L755" s="10">
        <v>0.17599999899999999</v>
      </c>
      <c r="M755" s="1" t="s">
        <v>3255</v>
      </c>
      <c r="N755" s="1" t="s">
        <v>4734</v>
      </c>
    </row>
    <row r="756" spans="1:14" x14ac:dyDescent="0.25">
      <c r="A756" s="1" t="s">
        <v>1587</v>
      </c>
      <c r="B756" s="1">
        <v>7</v>
      </c>
      <c r="C756" s="1">
        <v>94</v>
      </c>
      <c r="D756" s="1" t="s">
        <v>6117</v>
      </c>
      <c r="E756" s="1" t="s">
        <v>6118</v>
      </c>
      <c r="F756" s="8">
        <v>5</v>
      </c>
      <c r="G756" s="9">
        <v>5</v>
      </c>
      <c r="H756" s="1" t="s">
        <v>3950</v>
      </c>
      <c r="I756" s="10">
        <v>0.95130002499999999</v>
      </c>
      <c r="J756" s="10">
        <v>5.6000002E-2</v>
      </c>
      <c r="K756" s="10">
        <v>0.78500002599999996</v>
      </c>
      <c r="L756" s="10">
        <v>0.15899999400000001</v>
      </c>
      <c r="M756" s="1" t="s">
        <v>3260</v>
      </c>
      <c r="N756" s="1" t="s">
        <v>6119</v>
      </c>
    </row>
    <row r="757" spans="1:14" x14ac:dyDescent="0.25">
      <c r="A757" s="1" t="s">
        <v>1587</v>
      </c>
      <c r="B757" s="1">
        <v>11</v>
      </c>
      <c r="C757" s="1">
        <v>213</v>
      </c>
      <c r="D757" s="1" t="s">
        <v>1602</v>
      </c>
      <c r="E757" s="1" t="s">
        <v>1603</v>
      </c>
      <c r="F757" s="8">
        <v>1</v>
      </c>
      <c r="G757" s="9">
        <v>1</v>
      </c>
      <c r="H757" s="1" t="s">
        <v>3254</v>
      </c>
      <c r="I757" s="10">
        <v>0.25</v>
      </c>
      <c r="J757" s="10">
        <v>0</v>
      </c>
      <c r="K757" s="10">
        <v>0.90499997099999996</v>
      </c>
      <c r="L757" s="10">
        <v>9.4999999000000002E-2</v>
      </c>
      <c r="M757" s="1" t="s">
        <v>3255</v>
      </c>
      <c r="N757" s="1" t="s">
        <v>4735</v>
      </c>
    </row>
    <row r="758" spans="1:14" x14ac:dyDescent="0.25">
      <c r="A758" s="1" t="s">
        <v>1587</v>
      </c>
      <c r="B758" s="1">
        <v>16</v>
      </c>
      <c r="C758" s="1">
        <v>382</v>
      </c>
      <c r="D758" s="1" t="s">
        <v>1604</v>
      </c>
      <c r="E758" s="1" t="s">
        <v>1605</v>
      </c>
      <c r="F758" s="8">
        <v>2</v>
      </c>
      <c r="G758" s="9">
        <v>2</v>
      </c>
      <c r="H758" s="1" t="s">
        <v>3254</v>
      </c>
      <c r="I758" s="10">
        <v>0.45879998799999999</v>
      </c>
      <c r="J758" s="10">
        <v>5.6000002E-2</v>
      </c>
      <c r="K758" s="10">
        <v>0.814999998</v>
      </c>
      <c r="L758" s="10">
        <v>0.12999999500000001</v>
      </c>
      <c r="M758" s="1" t="s">
        <v>3255</v>
      </c>
      <c r="N758" s="1" t="s">
        <v>5403</v>
      </c>
    </row>
    <row r="759" spans="1:14" x14ac:dyDescent="0.25">
      <c r="A759" s="1" t="s">
        <v>1587</v>
      </c>
      <c r="B759" s="1">
        <v>13</v>
      </c>
      <c r="C759" s="1">
        <v>275</v>
      </c>
      <c r="D759" s="1" t="s">
        <v>1606</v>
      </c>
      <c r="E759" s="1" t="s">
        <v>1607</v>
      </c>
      <c r="F759" s="8">
        <v>1</v>
      </c>
      <c r="G759" s="9">
        <v>1</v>
      </c>
      <c r="H759" s="1" t="s">
        <v>3254</v>
      </c>
      <c r="I759" s="10">
        <v>0</v>
      </c>
      <c r="J759" s="10">
        <v>0</v>
      </c>
      <c r="K759" s="10">
        <v>1</v>
      </c>
      <c r="L759" s="10">
        <v>0</v>
      </c>
      <c r="M759" s="1" t="s">
        <v>3255</v>
      </c>
      <c r="N759" s="1" t="s">
        <v>4736</v>
      </c>
    </row>
    <row r="760" spans="1:14" x14ac:dyDescent="0.25">
      <c r="A760" s="1" t="s">
        <v>1587</v>
      </c>
      <c r="B760" s="1">
        <v>21</v>
      </c>
      <c r="C760" s="1">
        <v>511</v>
      </c>
      <c r="D760" s="1" t="s">
        <v>1608</v>
      </c>
      <c r="E760" s="1" t="s">
        <v>1609</v>
      </c>
      <c r="F760" s="8">
        <v>1</v>
      </c>
      <c r="G760" s="9">
        <v>1</v>
      </c>
      <c r="H760" s="1" t="s">
        <v>3254</v>
      </c>
      <c r="I760" s="10">
        <v>0.36120000499999999</v>
      </c>
      <c r="J760" s="10">
        <v>0</v>
      </c>
      <c r="K760" s="10">
        <v>0.84799999000000004</v>
      </c>
      <c r="L760" s="10">
        <v>0.151999995</v>
      </c>
      <c r="M760" s="1" t="s">
        <v>3255</v>
      </c>
      <c r="N760" s="1" t="s">
        <v>4737</v>
      </c>
    </row>
    <row r="761" spans="1:14" x14ac:dyDescent="0.25">
      <c r="A761" s="1" t="s">
        <v>1587</v>
      </c>
      <c r="B761" s="1">
        <v>11</v>
      </c>
      <c r="C761" s="1">
        <v>206</v>
      </c>
      <c r="D761" s="1" t="s">
        <v>5774</v>
      </c>
      <c r="E761" s="1" t="s">
        <v>5775</v>
      </c>
      <c r="F761" s="8">
        <v>3</v>
      </c>
      <c r="G761" s="9">
        <v>3</v>
      </c>
      <c r="H761" s="1" t="s">
        <v>3254</v>
      </c>
      <c r="I761" s="10">
        <v>0.65969997599999997</v>
      </c>
      <c r="J761" s="10">
        <v>0</v>
      </c>
      <c r="K761" s="10">
        <v>0.91000002599999996</v>
      </c>
      <c r="L761" s="10">
        <v>9.0000003999999995E-2</v>
      </c>
      <c r="M761" s="1" t="s">
        <v>3255</v>
      </c>
      <c r="N761" s="1" t="s">
        <v>5776</v>
      </c>
    </row>
    <row r="762" spans="1:14" x14ac:dyDescent="0.25">
      <c r="A762" s="1" t="s">
        <v>1587</v>
      </c>
      <c r="B762" s="1">
        <v>10</v>
      </c>
      <c r="C762" s="1">
        <v>185</v>
      </c>
      <c r="D762" s="1" t="s">
        <v>1612</v>
      </c>
      <c r="E762" s="1" t="s">
        <v>1613</v>
      </c>
      <c r="F762" s="8">
        <v>4</v>
      </c>
      <c r="G762" s="9">
        <v>4</v>
      </c>
      <c r="H762" s="1" t="s">
        <v>3254</v>
      </c>
      <c r="I762" s="10">
        <v>0.52670002000000005</v>
      </c>
      <c r="J762" s="10">
        <v>0</v>
      </c>
      <c r="K762" s="10">
        <v>0.94199997199999996</v>
      </c>
      <c r="L762" s="10">
        <v>5.7999997999999997E-2</v>
      </c>
      <c r="M762" s="1" t="s">
        <v>3255</v>
      </c>
      <c r="N762" s="1" t="s">
        <v>6036</v>
      </c>
    </row>
    <row r="763" spans="1:14" x14ac:dyDescent="0.25">
      <c r="A763" s="1" t="s">
        <v>1587</v>
      </c>
      <c r="B763" s="1">
        <v>8</v>
      </c>
      <c r="C763" s="1">
        <v>124</v>
      </c>
      <c r="D763" s="1" t="s">
        <v>1614</v>
      </c>
      <c r="E763" s="1" t="s">
        <v>1615</v>
      </c>
      <c r="F763" s="8">
        <v>1</v>
      </c>
      <c r="G763" s="9">
        <v>1</v>
      </c>
      <c r="H763" s="1" t="s">
        <v>3254</v>
      </c>
      <c r="I763" s="10">
        <v>0.42149999700000002</v>
      </c>
      <c r="J763" s="10">
        <v>0</v>
      </c>
      <c r="K763" s="10">
        <v>0.887000024</v>
      </c>
      <c r="L763" s="10">
        <v>0.112999998</v>
      </c>
      <c r="M763" s="1" t="s">
        <v>3255</v>
      </c>
      <c r="N763" s="1" t="s">
        <v>4738</v>
      </c>
    </row>
    <row r="764" spans="1:14" x14ac:dyDescent="0.25">
      <c r="A764" s="1" t="s">
        <v>1587</v>
      </c>
      <c r="B764" s="1">
        <v>16</v>
      </c>
      <c r="C764" s="1">
        <v>373</v>
      </c>
      <c r="D764" s="1" t="s">
        <v>1616</v>
      </c>
      <c r="E764" s="1" t="s">
        <v>1617</v>
      </c>
      <c r="F764" s="8">
        <v>3</v>
      </c>
      <c r="G764" s="9">
        <v>3</v>
      </c>
      <c r="H764" s="1" t="s">
        <v>3254</v>
      </c>
      <c r="I764" s="10">
        <v>0.77170002500000001</v>
      </c>
      <c r="J764" s="10">
        <v>3.6999999999999998E-2</v>
      </c>
      <c r="K764" s="10">
        <v>0.81999999300000004</v>
      </c>
      <c r="L764" s="10">
        <v>0.14300000700000001</v>
      </c>
      <c r="M764" s="1" t="s">
        <v>3255</v>
      </c>
      <c r="N764" s="1" t="s">
        <v>5777</v>
      </c>
    </row>
    <row r="765" spans="1:14" x14ac:dyDescent="0.25">
      <c r="A765" s="1" t="s">
        <v>1618</v>
      </c>
      <c r="B765" s="1">
        <v>8</v>
      </c>
      <c r="C765" s="1">
        <v>151</v>
      </c>
      <c r="D765" s="1" t="s">
        <v>1619</v>
      </c>
      <c r="E765" s="1" t="s">
        <v>1620</v>
      </c>
      <c r="F765" s="8">
        <v>1</v>
      </c>
      <c r="G765" s="9">
        <v>1</v>
      </c>
      <c r="H765" s="1" t="s">
        <v>3254</v>
      </c>
      <c r="I765" s="10">
        <v>0.52670002000000005</v>
      </c>
      <c r="J765" s="10">
        <v>0</v>
      </c>
      <c r="K765" s="10">
        <v>0.84500002900000004</v>
      </c>
      <c r="L765" s="10">
        <v>0.155000001</v>
      </c>
      <c r="M765" s="1" t="s">
        <v>3255</v>
      </c>
      <c r="N765" s="1" t="s">
        <v>4739</v>
      </c>
    </row>
    <row r="766" spans="1:14" x14ac:dyDescent="0.25">
      <c r="A766" s="1" t="s">
        <v>1621</v>
      </c>
      <c r="B766" s="1">
        <v>14</v>
      </c>
      <c r="C766" s="1">
        <v>335</v>
      </c>
      <c r="D766" s="1" t="s">
        <v>1622</v>
      </c>
      <c r="E766" s="1" t="s">
        <v>1623</v>
      </c>
      <c r="F766" s="8">
        <v>0</v>
      </c>
      <c r="G766" s="9">
        <v>1</v>
      </c>
      <c r="H766" s="1" t="s">
        <v>3254</v>
      </c>
      <c r="I766" s="10">
        <v>0.36120000499999999</v>
      </c>
      <c r="J766" s="10">
        <v>0</v>
      </c>
      <c r="K766" s="10">
        <v>0.82800000900000004</v>
      </c>
      <c r="L766" s="10">
        <v>0.17200000600000001</v>
      </c>
      <c r="M766" s="1" t="s">
        <v>3255</v>
      </c>
      <c r="N766" s="1" t="s">
        <v>3902</v>
      </c>
    </row>
    <row r="767" spans="1:14" x14ac:dyDescent="0.25">
      <c r="A767" s="1" t="s">
        <v>1621</v>
      </c>
      <c r="B767" s="1">
        <v>8</v>
      </c>
      <c r="C767" s="1">
        <v>157</v>
      </c>
      <c r="D767" s="1" t="s">
        <v>1624</v>
      </c>
      <c r="E767" s="1" t="s">
        <v>1625</v>
      </c>
      <c r="F767" s="8">
        <v>1</v>
      </c>
      <c r="G767" s="9">
        <v>1</v>
      </c>
      <c r="H767" s="1" t="s">
        <v>3254</v>
      </c>
      <c r="I767" s="10">
        <v>-0.31819999199999999</v>
      </c>
      <c r="J767" s="10">
        <v>5.2999998999999999E-2</v>
      </c>
      <c r="K767" s="10">
        <v>0.94700002699999997</v>
      </c>
      <c r="L767" s="10">
        <v>0</v>
      </c>
      <c r="M767" s="1" t="s">
        <v>3304</v>
      </c>
      <c r="N767" s="1" t="s">
        <v>4740</v>
      </c>
    </row>
    <row r="768" spans="1:14" x14ac:dyDescent="0.25">
      <c r="A768" s="1" t="s">
        <v>1621</v>
      </c>
      <c r="B768" s="1">
        <v>11</v>
      </c>
      <c r="C768" s="1">
        <v>267</v>
      </c>
      <c r="D768" s="1" t="s">
        <v>3903</v>
      </c>
      <c r="E768" s="1" t="s">
        <v>3904</v>
      </c>
      <c r="F768" s="8">
        <v>0</v>
      </c>
      <c r="G768" s="9">
        <v>2</v>
      </c>
      <c r="H768" s="1" t="s">
        <v>3254</v>
      </c>
      <c r="I768" s="10">
        <v>0.55739998800000001</v>
      </c>
      <c r="J768" s="10">
        <v>0</v>
      </c>
      <c r="K768" s="10">
        <v>0.79600000400000004</v>
      </c>
      <c r="L768" s="10">
        <v>0.20399999599999999</v>
      </c>
      <c r="M768" s="1" t="s">
        <v>3260</v>
      </c>
      <c r="N768" s="1" t="s">
        <v>3905</v>
      </c>
    </row>
    <row r="769" spans="1:14" x14ac:dyDescent="0.25">
      <c r="A769" s="1" t="s">
        <v>1621</v>
      </c>
      <c r="B769" s="1">
        <v>2</v>
      </c>
      <c r="C769" s="1">
        <v>13</v>
      </c>
      <c r="D769" s="1" t="s">
        <v>1628</v>
      </c>
      <c r="E769" s="1" t="s">
        <v>1629</v>
      </c>
      <c r="F769" s="8">
        <v>1</v>
      </c>
      <c r="G769" s="9">
        <v>1</v>
      </c>
      <c r="H769" s="1" t="s">
        <v>3950</v>
      </c>
      <c r="I769" s="10">
        <v>0.49390000099999998</v>
      </c>
      <c r="J769" s="10">
        <v>0</v>
      </c>
      <c r="K769" s="10">
        <v>0.74099999699999997</v>
      </c>
      <c r="L769" s="10">
        <v>0.25900000299999998</v>
      </c>
      <c r="M769" s="1" t="s">
        <v>3255</v>
      </c>
      <c r="N769" s="1" t="s">
        <v>4741</v>
      </c>
    </row>
    <row r="770" spans="1:14" x14ac:dyDescent="0.25">
      <c r="A770" s="1" t="s">
        <v>1621</v>
      </c>
      <c r="B770" s="1">
        <v>8</v>
      </c>
      <c r="C770" s="1">
        <v>159</v>
      </c>
      <c r="D770" s="1" t="s">
        <v>1630</v>
      </c>
      <c r="E770" s="1" t="s">
        <v>1631</v>
      </c>
      <c r="F770" s="8">
        <v>1</v>
      </c>
      <c r="G770" s="9">
        <v>1</v>
      </c>
      <c r="H770" s="1" t="s">
        <v>3950</v>
      </c>
      <c r="I770" s="10">
        <v>0.128000006</v>
      </c>
      <c r="J770" s="10">
        <v>0</v>
      </c>
      <c r="K770" s="10">
        <v>0.958999991</v>
      </c>
      <c r="L770" s="10">
        <v>4.1000001000000001E-2</v>
      </c>
      <c r="M770" s="1" t="s">
        <v>3255</v>
      </c>
      <c r="N770" s="1" t="s">
        <v>4742</v>
      </c>
    </row>
    <row r="771" spans="1:14" x14ac:dyDescent="0.25">
      <c r="A771" s="1" t="s">
        <v>1621</v>
      </c>
      <c r="B771" s="1">
        <v>6</v>
      </c>
      <c r="C771" s="1">
        <v>96</v>
      </c>
      <c r="D771" s="1" t="s">
        <v>5778</v>
      </c>
      <c r="E771" s="1" t="s">
        <v>5779</v>
      </c>
      <c r="F771" s="8">
        <v>3</v>
      </c>
      <c r="G771" s="9">
        <v>3</v>
      </c>
      <c r="H771" s="1" t="s">
        <v>3254</v>
      </c>
      <c r="I771" s="10">
        <v>0.95010000500000003</v>
      </c>
      <c r="J771" s="10">
        <v>0</v>
      </c>
      <c r="K771" s="10">
        <v>0.81199997700000004</v>
      </c>
      <c r="L771" s="10">
        <v>0.187999994</v>
      </c>
      <c r="M771" s="1" t="s">
        <v>3304</v>
      </c>
      <c r="N771" s="1" t="s">
        <v>5780</v>
      </c>
    </row>
    <row r="772" spans="1:14" x14ac:dyDescent="0.25">
      <c r="A772" s="1" t="s">
        <v>1621</v>
      </c>
      <c r="B772" s="1">
        <v>14</v>
      </c>
      <c r="C772" s="1">
        <v>329</v>
      </c>
      <c r="D772" s="1" t="s">
        <v>1634</v>
      </c>
      <c r="E772" s="1" t="s">
        <v>1635</v>
      </c>
      <c r="F772" s="8">
        <v>0</v>
      </c>
      <c r="G772" s="9">
        <v>1</v>
      </c>
      <c r="H772" s="1" t="s">
        <v>3254</v>
      </c>
      <c r="I772" s="10">
        <v>0.87199997900000004</v>
      </c>
      <c r="J772" s="10">
        <v>0</v>
      </c>
      <c r="K772" s="10">
        <v>0.63800001100000003</v>
      </c>
      <c r="L772" s="10">
        <v>0.36199998900000002</v>
      </c>
      <c r="M772" s="1" t="s">
        <v>3255</v>
      </c>
      <c r="N772" s="1" t="s">
        <v>3906</v>
      </c>
    </row>
    <row r="773" spans="1:14" x14ac:dyDescent="0.25">
      <c r="A773" s="1" t="s">
        <v>1621</v>
      </c>
      <c r="B773" s="1">
        <v>5</v>
      </c>
      <c r="C773" s="1">
        <v>61</v>
      </c>
      <c r="D773" s="1" t="s">
        <v>1636</v>
      </c>
      <c r="E773" s="1" t="s">
        <v>1637</v>
      </c>
      <c r="F773" s="8">
        <v>2</v>
      </c>
      <c r="G773" s="9">
        <v>2</v>
      </c>
      <c r="H773" s="1" t="s">
        <v>3254</v>
      </c>
      <c r="I773" s="10">
        <v>0.90810000899999999</v>
      </c>
      <c r="J773" s="10">
        <v>0</v>
      </c>
      <c r="K773" s="10">
        <v>0.694000006</v>
      </c>
      <c r="L773" s="10">
        <v>0.305999994</v>
      </c>
      <c r="M773" s="1" t="s">
        <v>3255</v>
      </c>
      <c r="N773" s="1" t="s">
        <v>5404</v>
      </c>
    </row>
    <row r="774" spans="1:14" x14ac:dyDescent="0.25">
      <c r="A774" s="1" t="s">
        <v>1621</v>
      </c>
      <c r="B774" s="1">
        <v>7</v>
      </c>
      <c r="C774" s="1">
        <v>129</v>
      </c>
      <c r="D774" s="1" t="s">
        <v>4743</v>
      </c>
      <c r="E774" s="1" t="s">
        <v>4744</v>
      </c>
      <c r="F774" s="8">
        <v>1</v>
      </c>
      <c r="G774" s="9">
        <v>1</v>
      </c>
      <c r="H774" s="1" t="s">
        <v>3950</v>
      </c>
      <c r="I774" s="10">
        <v>-0.54229998599999996</v>
      </c>
      <c r="J774" s="10">
        <v>0.119999997</v>
      </c>
      <c r="K774" s="10">
        <v>0.87999999500000003</v>
      </c>
      <c r="L774" s="10">
        <v>0</v>
      </c>
      <c r="M774" s="1" t="s">
        <v>3304</v>
      </c>
      <c r="N774" s="1" t="s">
        <v>4745</v>
      </c>
    </row>
    <row r="775" spans="1:14" x14ac:dyDescent="0.25">
      <c r="A775" s="1" t="s">
        <v>1621</v>
      </c>
      <c r="B775" s="1">
        <v>7</v>
      </c>
      <c r="C775" s="1">
        <v>144</v>
      </c>
      <c r="D775" s="1" t="s">
        <v>1640</v>
      </c>
      <c r="E775" s="1" t="s">
        <v>1641</v>
      </c>
      <c r="F775" s="8">
        <v>1</v>
      </c>
      <c r="G775" s="9">
        <v>1</v>
      </c>
      <c r="H775" s="1" t="s">
        <v>3254</v>
      </c>
      <c r="I775" s="10">
        <v>0.86890000099999998</v>
      </c>
      <c r="J775" s="10">
        <v>0</v>
      </c>
      <c r="K775" s="10">
        <v>0.799000025</v>
      </c>
      <c r="L775" s="10">
        <v>0.20100000500000001</v>
      </c>
      <c r="M775" s="1" t="s">
        <v>3260</v>
      </c>
      <c r="N775" s="1" t="s">
        <v>4746</v>
      </c>
    </row>
    <row r="776" spans="1:14" x14ac:dyDescent="0.25">
      <c r="A776" s="1" t="s">
        <v>1621</v>
      </c>
      <c r="B776" s="1">
        <v>9</v>
      </c>
      <c r="C776" s="1">
        <v>165</v>
      </c>
      <c r="D776" s="1" t="s">
        <v>1642</v>
      </c>
      <c r="E776" s="1" t="s">
        <v>1643</v>
      </c>
      <c r="F776" s="8">
        <v>1</v>
      </c>
      <c r="G776" s="9">
        <v>1</v>
      </c>
      <c r="H776" s="1" t="s">
        <v>3254</v>
      </c>
      <c r="I776" s="10">
        <v>0</v>
      </c>
      <c r="J776" s="10">
        <v>0</v>
      </c>
      <c r="K776" s="10">
        <v>1</v>
      </c>
      <c r="L776" s="10">
        <v>0</v>
      </c>
      <c r="M776" s="1" t="s">
        <v>3260</v>
      </c>
      <c r="N776" s="1" t="s">
        <v>4747</v>
      </c>
    </row>
    <row r="777" spans="1:14" x14ac:dyDescent="0.25">
      <c r="A777" s="1" t="s">
        <v>1621</v>
      </c>
      <c r="B777" s="1">
        <v>6</v>
      </c>
      <c r="C777" s="1">
        <v>77</v>
      </c>
      <c r="D777" s="1" t="s">
        <v>4748</v>
      </c>
      <c r="E777" s="1" t="s">
        <v>4749</v>
      </c>
      <c r="F777" s="8">
        <v>1</v>
      </c>
      <c r="G777" s="9">
        <v>1</v>
      </c>
      <c r="H777" s="1" t="s">
        <v>3254</v>
      </c>
      <c r="I777" s="10">
        <v>0.67049998</v>
      </c>
      <c r="J777" s="10">
        <v>0</v>
      </c>
      <c r="K777" s="10">
        <v>0.83099997000000003</v>
      </c>
      <c r="L777" s="10">
        <v>0.16900000000000001</v>
      </c>
      <c r="M777" s="1" t="s">
        <v>3260</v>
      </c>
      <c r="N777" s="1" t="s">
        <v>4750</v>
      </c>
    </row>
    <row r="778" spans="1:14" x14ac:dyDescent="0.25">
      <c r="A778" s="1" t="s">
        <v>1621</v>
      </c>
      <c r="B778" s="1">
        <v>9</v>
      </c>
      <c r="C778" s="1">
        <v>187</v>
      </c>
      <c r="D778" s="1" t="s">
        <v>1646</v>
      </c>
      <c r="E778" s="1" t="s">
        <v>1647</v>
      </c>
      <c r="F778" s="8">
        <v>1</v>
      </c>
      <c r="G778" s="9">
        <v>1</v>
      </c>
      <c r="H778" s="1" t="s">
        <v>3950</v>
      </c>
      <c r="I778" s="10">
        <v>0</v>
      </c>
      <c r="J778" s="10">
        <v>0</v>
      </c>
      <c r="K778" s="10">
        <v>1</v>
      </c>
      <c r="L778" s="10">
        <v>0</v>
      </c>
      <c r="M778" s="1" t="s">
        <v>3260</v>
      </c>
      <c r="N778" s="1" t="s">
        <v>4751</v>
      </c>
    </row>
    <row r="779" spans="1:14" x14ac:dyDescent="0.25">
      <c r="A779" s="1" t="s">
        <v>1621</v>
      </c>
      <c r="B779" s="1">
        <v>13</v>
      </c>
      <c r="C779" s="1">
        <v>326</v>
      </c>
      <c r="D779" s="1" t="s">
        <v>3907</v>
      </c>
      <c r="E779" s="1" t="s">
        <v>3908</v>
      </c>
      <c r="F779" s="8">
        <v>0</v>
      </c>
      <c r="G779" s="9">
        <v>1</v>
      </c>
      <c r="H779" s="1" t="s">
        <v>3254</v>
      </c>
      <c r="I779" s="10">
        <v>0.55739998800000001</v>
      </c>
      <c r="J779" s="10">
        <v>0</v>
      </c>
      <c r="K779" s="10">
        <v>0.77700000999999996</v>
      </c>
      <c r="L779" s="10">
        <v>0.223000005</v>
      </c>
      <c r="M779" s="1" t="s">
        <v>3255</v>
      </c>
      <c r="N779" s="1" t="s">
        <v>3909</v>
      </c>
    </row>
    <row r="780" spans="1:14" x14ac:dyDescent="0.25">
      <c r="A780" s="1" t="s">
        <v>1621</v>
      </c>
      <c r="B780" s="1">
        <v>10</v>
      </c>
      <c r="C780" s="1">
        <v>238</v>
      </c>
      <c r="D780" s="1" t="s">
        <v>1650</v>
      </c>
      <c r="E780" s="1" t="s">
        <v>1651</v>
      </c>
      <c r="F780" s="8">
        <v>1</v>
      </c>
      <c r="G780" s="9">
        <v>1</v>
      </c>
      <c r="H780" s="1" t="s">
        <v>3254</v>
      </c>
      <c r="I780" s="10">
        <v>0.76499998599999997</v>
      </c>
      <c r="J780" s="10">
        <v>0</v>
      </c>
      <c r="K780" s="10">
        <v>0.83700001199999996</v>
      </c>
      <c r="L780" s="10">
        <v>0.163000003</v>
      </c>
      <c r="M780" s="1" t="s">
        <v>3260</v>
      </c>
      <c r="N780" s="1" t="s">
        <v>4752</v>
      </c>
    </row>
    <row r="781" spans="1:14" x14ac:dyDescent="0.25">
      <c r="A781" s="1" t="s">
        <v>1621</v>
      </c>
      <c r="B781" s="1">
        <v>3</v>
      </c>
      <c r="C781" s="1">
        <v>20</v>
      </c>
      <c r="D781" s="1" t="s">
        <v>3910</v>
      </c>
      <c r="E781" s="1" t="s">
        <v>3911</v>
      </c>
      <c r="F781" s="8">
        <v>0</v>
      </c>
      <c r="G781" s="9">
        <v>6</v>
      </c>
      <c r="H781" s="1" t="s">
        <v>3254</v>
      </c>
      <c r="I781" s="10">
        <v>0.88510000700000002</v>
      </c>
      <c r="J781" s="10">
        <v>0</v>
      </c>
      <c r="K781" s="10">
        <v>0.76800000700000004</v>
      </c>
      <c r="L781" s="10">
        <v>0.23199999299999999</v>
      </c>
      <c r="M781" s="1" t="s">
        <v>3255</v>
      </c>
      <c r="N781" s="1" t="s">
        <v>3912</v>
      </c>
    </row>
    <row r="782" spans="1:14" x14ac:dyDescent="0.25">
      <c r="A782" s="1" t="s">
        <v>1621</v>
      </c>
      <c r="B782" s="1">
        <v>7</v>
      </c>
      <c r="C782" s="1">
        <v>139</v>
      </c>
      <c r="D782" s="1" t="s">
        <v>1654</v>
      </c>
      <c r="E782" s="1" t="s">
        <v>1655</v>
      </c>
      <c r="F782" s="8">
        <v>1</v>
      </c>
      <c r="G782" s="9">
        <v>1</v>
      </c>
      <c r="H782" s="1" t="s">
        <v>3254</v>
      </c>
      <c r="I782" s="10">
        <v>0.20229999700000001</v>
      </c>
      <c r="J782" s="10">
        <v>0</v>
      </c>
      <c r="K782" s="10">
        <v>0.898999989</v>
      </c>
      <c r="L782" s="10">
        <v>0.101000004</v>
      </c>
      <c r="M782" s="1" t="s">
        <v>3255</v>
      </c>
      <c r="N782" s="1" t="s">
        <v>4753</v>
      </c>
    </row>
    <row r="783" spans="1:14" x14ac:dyDescent="0.25">
      <c r="A783" s="1" t="s">
        <v>1621</v>
      </c>
      <c r="B783" s="1">
        <v>6</v>
      </c>
      <c r="C783" s="1">
        <v>88</v>
      </c>
      <c r="D783" s="1" t="s">
        <v>1656</v>
      </c>
      <c r="E783" s="1" t="s">
        <v>1657</v>
      </c>
      <c r="F783" s="8">
        <v>3</v>
      </c>
      <c r="G783" s="9">
        <v>3</v>
      </c>
      <c r="H783" s="1" t="s">
        <v>3254</v>
      </c>
      <c r="I783" s="10">
        <v>-0.87290000899999998</v>
      </c>
      <c r="J783" s="10">
        <v>0.19900000100000001</v>
      </c>
      <c r="K783" s="10">
        <v>0.80099999899999996</v>
      </c>
      <c r="L783" s="10">
        <v>0</v>
      </c>
      <c r="M783" s="1" t="s">
        <v>3260</v>
      </c>
      <c r="N783" s="1" t="s">
        <v>5781</v>
      </c>
    </row>
    <row r="784" spans="1:14" x14ac:dyDescent="0.25">
      <c r="A784" s="1" t="s">
        <v>1621</v>
      </c>
      <c r="B784" s="1">
        <v>8</v>
      </c>
      <c r="C784" s="1">
        <v>150</v>
      </c>
      <c r="D784" s="1" t="s">
        <v>1658</v>
      </c>
      <c r="E784" s="1" t="s">
        <v>1659</v>
      </c>
      <c r="F784" s="8">
        <v>1</v>
      </c>
      <c r="G784" s="9">
        <v>1</v>
      </c>
      <c r="H784" s="1" t="s">
        <v>3950</v>
      </c>
      <c r="I784" s="10">
        <v>0</v>
      </c>
      <c r="J784" s="10">
        <v>0</v>
      </c>
      <c r="K784" s="10">
        <v>1</v>
      </c>
      <c r="L784" s="10">
        <v>0</v>
      </c>
      <c r="M784" s="1" t="s">
        <v>3255</v>
      </c>
      <c r="N784" s="1" t="s">
        <v>4754</v>
      </c>
    </row>
    <row r="785" spans="1:14" x14ac:dyDescent="0.25">
      <c r="A785" s="1" t="s">
        <v>1621</v>
      </c>
      <c r="B785" s="1">
        <v>8</v>
      </c>
      <c r="C785" s="1">
        <v>160</v>
      </c>
      <c r="D785" s="1" t="s">
        <v>1660</v>
      </c>
      <c r="E785" s="1" t="s">
        <v>1661</v>
      </c>
      <c r="F785" s="8">
        <v>2</v>
      </c>
      <c r="G785" s="9">
        <v>2</v>
      </c>
      <c r="H785" s="1" t="s">
        <v>3254</v>
      </c>
      <c r="I785" s="10">
        <v>-0.35130000099999997</v>
      </c>
      <c r="J785" s="10">
        <v>0.109999999</v>
      </c>
      <c r="K785" s="10">
        <v>0.88999998599999997</v>
      </c>
      <c r="L785" s="10">
        <v>0</v>
      </c>
      <c r="M785" s="1" t="s">
        <v>3260</v>
      </c>
      <c r="N785" s="1" t="s">
        <v>5405</v>
      </c>
    </row>
    <row r="786" spans="1:14" x14ac:dyDescent="0.25">
      <c r="A786" s="1" t="s">
        <v>1621</v>
      </c>
      <c r="B786" s="1">
        <v>7</v>
      </c>
      <c r="C786" s="1">
        <v>104</v>
      </c>
      <c r="D786" s="1" t="s">
        <v>1662</v>
      </c>
      <c r="E786" s="1" t="s">
        <v>1663</v>
      </c>
      <c r="F786" s="8">
        <v>1</v>
      </c>
      <c r="G786" s="9">
        <v>1</v>
      </c>
      <c r="H786" s="1" t="s">
        <v>3950</v>
      </c>
      <c r="I786" s="10">
        <v>0.140599996</v>
      </c>
      <c r="J786" s="10">
        <v>0</v>
      </c>
      <c r="K786" s="10">
        <v>0.954999983</v>
      </c>
      <c r="L786" s="10">
        <v>4.5000001999999997E-2</v>
      </c>
      <c r="M786" s="1" t="s">
        <v>3260</v>
      </c>
      <c r="N786" s="1" t="s">
        <v>4755</v>
      </c>
    </row>
    <row r="787" spans="1:14" x14ac:dyDescent="0.25">
      <c r="A787" s="1" t="s">
        <v>1621</v>
      </c>
      <c r="B787" s="1">
        <v>7</v>
      </c>
      <c r="C787" s="1">
        <v>102</v>
      </c>
      <c r="D787" s="1" t="s">
        <v>5406</v>
      </c>
      <c r="E787" s="1" t="s">
        <v>5407</v>
      </c>
      <c r="F787" s="8">
        <v>2</v>
      </c>
      <c r="G787" s="9">
        <v>2</v>
      </c>
      <c r="H787" s="1" t="s">
        <v>3254</v>
      </c>
      <c r="I787" s="10">
        <v>-0.51059997099999999</v>
      </c>
      <c r="J787" s="10">
        <v>7.0000000000000007E-2</v>
      </c>
      <c r="K787" s="10">
        <v>0.93000000699999996</v>
      </c>
      <c r="L787" s="10">
        <v>0</v>
      </c>
      <c r="M787" s="1" t="s">
        <v>3304</v>
      </c>
      <c r="N787" s="1" t="s">
        <v>5408</v>
      </c>
    </row>
    <row r="788" spans="1:14" x14ac:dyDescent="0.25">
      <c r="A788" s="1" t="s">
        <v>1621</v>
      </c>
      <c r="B788" s="1">
        <v>9</v>
      </c>
      <c r="C788" s="1">
        <v>190</v>
      </c>
      <c r="D788" s="1" t="s">
        <v>1666</v>
      </c>
      <c r="E788" s="1" t="s">
        <v>1667</v>
      </c>
      <c r="F788" s="8">
        <v>3</v>
      </c>
      <c r="G788" s="9">
        <v>3</v>
      </c>
      <c r="H788" s="1" t="s">
        <v>3254</v>
      </c>
      <c r="I788" s="10">
        <v>0.92739999299999998</v>
      </c>
      <c r="J788" s="10">
        <v>1.4E-2</v>
      </c>
      <c r="K788" s="10">
        <v>0.79199999600000004</v>
      </c>
      <c r="L788" s="10">
        <v>0.194000006</v>
      </c>
      <c r="M788" s="1" t="s">
        <v>3255</v>
      </c>
      <c r="N788" s="1" t="s">
        <v>5782</v>
      </c>
    </row>
    <row r="789" spans="1:14" x14ac:dyDescent="0.25">
      <c r="A789" s="1" t="s">
        <v>1621</v>
      </c>
      <c r="B789" s="1">
        <v>4</v>
      </c>
      <c r="C789" s="1">
        <v>34</v>
      </c>
      <c r="D789" s="1" t="s">
        <v>4756</v>
      </c>
      <c r="E789" s="1" t="s">
        <v>4757</v>
      </c>
      <c r="F789" s="8">
        <v>1</v>
      </c>
      <c r="G789" s="9">
        <v>1</v>
      </c>
      <c r="H789" s="1" t="s">
        <v>3254</v>
      </c>
      <c r="I789" s="10">
        <v>0</v>
      </c>
      <c r="J789" s="10">
        <v>0</v>
      </c>
      <c r="K789" s="10">
        <v>1</v>
      </c>
      <c r="L789" s="10">
        <v>0</v>
      </c>
      <c r="M789" s="1" t="s">
        <v>3255</v>
      </c>
      <c r="N789" s="1" t="s">
        <v>4758</v>
      </c>
    </row>
    <row r="790" spans="1:14" x14ac:dyDescent="0.25">
      <c r="A790" s="1" t="s">
        <v>1621</v>
      </c>
      <c r="B790" s="1">
        <v>9</v>
      </c>
      <c r="C790" s="1">
        <v>174</v>
      </c>
      <c r="D790" s="1" t="s">
        <v>1670</v>
      </c>
      <c r="E790" s="1" t="s">
        <v>1671</v>
      </c>
      <c r="F790" s="8">
        <v>2</v>
      </c>
      <c r="G790" s="9">
        <v>2</v>
      </c>
      <c r="H790" s="1" t="s">
        <v>3950</v>
      </c>
      <c r="I790" s="10">
        <v>0</v>
      </c>
      <c r="J790" s="10">
        <v>0</v>
      </c>
      <c r="K790" s="10">
        <v>1</v>
      </c>
      <c r="L790" s="10">
        <v>0</v>
      </c>
      <c r="M790" s="1" t="s">
        <v>3255</v>
      </c>
      <c r="N790" s="1" t="s">
        <v>5409</v>
      </c>
    </row>
    <row r="791" spans="1:14" x14ac:dyDescent="0.25">
      <c r="A791" s="1" t="s">
        <v>1621</v>
      </c>
      <c r="B791" s="1">
        <v>11</v>
      </c>
      <c r="C791" s="1">
        <v>270</v>
      </c>
      <c r="D791" s="1" t="s">
        <v>3913</v>
      </c>
      <c r="E791" s="1" t="s">
        <v>3914</v>
      </c>
      <c r="F791" s="8">
        <v>0</v>
      </c>
      <c r="G791" s="9">
        <v>1</v>
      </c>
      <c r="H791" s="1" t="s">
        <v>3254</v>
      </c>
      <c r="I791" s="10">
        <v>0.36120000499999999</v>
      </c>
      <c r="J791" s="10">
        <v>0</v>
      </c>
      <c r="K791" s="10">
        <v>0.762000024</v>
      </c>
      <c r="L791" s="10">
        <v>0.23800000499999999</v>
      </c>
      <c r="M791" s="1" t="s">
        <v>3255</v>
      </c>
      <c r="N791" s="1" t="s">
        <v>3915</v>
      </c>
    </row>
    <row r="792" spans="1:14" x14ac:dyDescent="0.25">
      <c r="A792" s="1" t="s">
        <v>1621</v>
      </c>
      <c r="B792" s="1">
        <v>9</v>
      </c>
      <c r="C792" s="1">
        <v>179</v>
      </c>
      <c r="D792" s="1" t="s">
        <v>1674</v>
      </c>
      <c r="E792" s="1" t="s">
        <v>1675</v>
      </c>
      <c r="F792" s="8">
        <v>1</v>
      </c>
      <c r="G792" s="9">
        <v>1</v>
      </c>
      <c r="H792" s="1" t="s">
        <v>3254</v>
      </c>
      <c r="I792" s="10">
        <v>0.25369998799999999</v>
      </c>
      <c r="J792" s="10">
        <v>8.2000002000000002E-2</v>
      </c>
      <c r="K792" s="10">
        <v>0.79199999600000004</v>
      </c>
      <c r="L792" s="10">
        <v>0.126000002</v>
      </c>
      <c r="M792" s="1" t="s">
        <v>3304</v>
      </c>
      <c r="N792" s="1" t="s">
        <v>4759</v>
      </c>
    </row>
    <row r="793" spans="1:14" x14ac:dyDescent="0.25">
      <c r="A793" s="1" t="s">
        <v>1621</v>
      </c>
      <c r="B793" s="1">
        <v>6</v>
      </c>
      <c r="C793" s="1">
        <v>67</v>
      </c>
      <c r="D793" s="1" t="s">
        <v>5783</v>
      </c>
      <c r="E793" s="1" t="s">
        <v>5784</v>
      </c>
      <c r="F793" s="8">
        <v>3</v>
      </c>
      <c r="G793" s="9">
        <v>3</v>
      </c>
      <c r="H793" s="1" t="s">
        <v>3254</v>
      </c>
      <c r="I793" s="10">
        <v>0.89340001300000005</v>
      </c>
      <c r="J793" s="10">
        <v>3.7999999E-2</v>
      </c>
      <c r="K793" s="10">
        <v>0.75</v>
      </c>
      <c r="L793" s="10">
        <v>0.211999997</v>
      </c>
      <c r="M793" s="1" t="s">
        <v>3260</v>
      </c>
      <c r="N793" s="1" t="s">
        <v>5785</v>
      </c>
    </row>
    <row r="794" spans="1:14" x14ac:dyDescent="0.25">
      <c r="A794" s="1" t="s">
        <v>1621</v>
      </c>
      <c r="B794" s="1">
        <v>7</v>
      </c>
      <c r="C794" s="1">
        <v>125</v>
      </c>
      <c r="D794" s="1" t="s">
        <v>5410</v>
      </c>
      <c r="E794" s="1" t="s">
        <v>5411</v>
      </c>
      <c r="F794" s="8">
        <v>2</v>
      </c>
      <c r="G794" s="9">
        <v>2</v>
      </c>
      <c r="H794" s="1" t="s">
        <v>3254</v>
      </c>
      <c r="I794" s="10">
        <v>0.72409999400000002</v>
      </c>
      <c r="J794" s="10">
        <v>0</v>
      </c>
      <c r="K794" s="10">
        <v>0.82200002699999997</v>
      </c>
      <c r="L794" s="10">
        <v>0.17800000299999999</v>
      </c>
      <c r="M794" s="1" t="s">
        <v>3304</v>
      </c>
      <c r="N794" s="1" t="s">
        <v>5412</v>
      </c>
    </row>
    <row r="795" spans="1:14" x14ac:dyDescent="0.25">
      <c r="A795" s="1" t="s">
        <v>1621</v>
      </c>
      <c r="B795" s="1">
        <v>9</v>
      </c>
      <c r="C795" s="1">
        <v>170</v>
      </c>
      <c r="D795" s="1" t="s">
        <v>1680</v>
      </c>
      <c r="E795" s="1" t="s">
        <v>1681</v>
      </c>
      <c r="F795" s="8">
        <v>2</v>
      </c>
      <c r="G795" s="9">
        <v>2</v>
      </c>
      <c r="H795" s="1" t="s">
        <v>3254</v>
      </c>
      <c r="I795" s="10">
        <v>0.44040000400000001</v>
      </c>
      <c r="J795" s="10">
        <v>0</v>
      </c>
      <c r="K795" s="10">
        <v>0.92500001200000004</v>
      </c>
      <c r="L795" s="10">
        <v>7.5000002999999996E-2</v>
      </c>
      <c r="M795" s="1" t="s">
        <v>3260</v>
      </c>
      <c r="N795" s="1" t="s">
        <v>5413</v>
      </c>
    </row>
    <row r="796" spans="1:14" x14ac:dyDescent="0.25">
      <c r="A796" s="1" t="s">
        <v>1621</v>
      </c>
      <c r="B796" s="1">
        <v>7</v>
      </c>
      <c r="C796" s="1">
        <v>130</v>
      </c>
      <c r="D796" s="1" t="s">
        <v>5414</v>
      </c>
      <c r="E796" s="1" t="s">
        <v>5415</v>
      </c>
      <c r="F796" s="8">
        <v>2</v>
      </c>
      <c r="G796" s="9">
        <v>2</v>
      </c>
      <c r="H796" s="1" t="s">
        <v>3254</v>
      </c>
      <c r="I796" s="10">
        <v>0.81760001199999999</v>
      </c>
      <c r="J796" s="10">
        <v>0</v>
      </c>
      <c r="K796" s="10">
        <v>0.82800000900000004</v>
      </c>
      <c r="L796" s="10">
        <v>0.17200000600000001</v>
      </c>
      <c r="M796" s="1" t="s">
        <v>3255</v>
      </c>
      <c r="N796" s="1" t="s">
        <v>5416</v>
      </c>
    </row>
    <row r="797" spans="1:14" x14ac:dyDescent="0.25">
      <c r="A797" s="1" t="s">
        <v>1621</v>
      </c>
      <c r="B797" s="1">
        <v>6</v>
      </c>
      <c r="C797" s="1">
        <v>74</v>
      </c>
      <c r="D797" s="1" t="s">
        <v>5786</v>
      </c>
      <c r="E797" s="1" t="s">
        <v>5787</v>
      </c>
      <c r="F797" s="8">
        <v>3</v>
      </c>
      <c r="G797" s="9">
        <v>3</v>
      </c>
      <c r="H797" s="1" t="s">
        <v>3254</v>
      </c>
      <c r="I797" s="10">
        <v>0.93000000699999996</v>
      </c>
      <c r="J797" s="10">
        <v>0</v>
      </c>
      <c r="K797" s="10">
        <v>0.77499997600000003</v>
      </c>
      <c r="L797" s="10">
        <v>0.22499999400000001</v>
      </c>
      <c r="M797" s="1" t="s">
        <v>3260</v>
      </c>
      <c r="N797" s="1" t="s">
        <v>5788</v>
      </c>
    </row>
    <row r="798" spans="1:14" x14ac:dyDescent="0.25">
      <c r="A798" s="1" t="s">
        <v>1686</v>
      </c>
      <c r="B798" s="1">
        <v>6</v>
      </c>
      <c r="C798" s="1">
        <v>108</v>
      </c>
      <c r="D798" s="1" t="s">
        <v>5417</v>
      </c>
      <c r="E798" s="1" t="s">
        <v>5418</v>
      </c>
      <c r="F798" s="8">
        <v>2</v>
      </c>
      <c r="G798" s="9">
        <v>2</v>
      </c>
      <c r="H798" s="1" t="s">
        <v>3254</v>
      </c>
      <c r="I798" s="10">
        <v>0.40189999300000001</v>
      </c>
      <c r="J798" s="10">
        <v>0</v>
      </c>
      <c r="K798" s="10">
        <v>0.920000017</v>
      </c>
      <c r="L798" s="10">
        <v>7.9999998000000003E-2</v>
      </c>
      <c r="M798" s="1" t="s">
        <v>3255</v>
      </c>
      <c r="N798" s="1" t="s">
        <v>5419</v>
      </c>
    </row>
    <row r="799" spans="1:14" x14ac:dyDescent="0.25">
      <c r="A799" s="1" t="s">
        <v>1686</v>
      </c>
      <c r="B799" s="1">
        <v>8</v>
      </c>
      <c r="C799" s="1">
        <v>192</v>
      </c>
      <c r="D799" s="1" t="s">
        <v>1689</v>
      </c>
      <c r="E799" s="1" t="s">
        <v>1690</v>
      </c>
      <c r="F799" s="8">
        <v>1</v>
      </c>
      <c r="G799" s="9">
        <v>1</v>
      </c>
      <c r="H799" s="1" t="s">
        <v>3950</v>
      </c>
      <c r="I799" s="10">
        <v>0.61239999499999997</v>
      </c>
      <c r="J799" s="10">
        <v>7.0000000000000007E-2</v>
      </c>
      <c r="K799" s="10">
        <v>0.69499999300000004</v>
      </c>
      <c r="L799" s="10">
        <v>0.23499999899999999</v>
      </c>
      <c r="M799" s="1" t="s">
        <v>3260</v>
      </c>
      <c r="N799" s="1" t="s">
        <v>4760</v>
      </c>
    </row>
    <row r="800" spans="1:14" x14ac:dyDescent="0.25">
      <c r="A800" s="1" t="s">
        <v>1686</v>
      </c>
      <c r="B800" s="1">
        <v>10</v>
      </c>
      <c r="C800" s="1">
        <v>245</v>
      </c>
      <c r="D800" s="1" t="s">
        <v>1691</v>
      </c>
      <c r="E800" s="1" t="s">
        <v>1692</v>
      </c>
      <c r="F800" s="8">
        <v>1</v>
      </c>
      <c r="G800" s="9">
        <v>1</v>
      </c>
      <c r="H800" s="1" t="s">
        <v>3254</v>
      </c>
      <c r="I800" s="10">
        <v>0</v>
      </c>
      <c r="J800" s="10">
        <v>0</v>
      </c>
      <c r="K800" s="10">
        <v>1</v>
      </c>
      <c r="L800" s="10">
        <v>0</v>
      </c>
      <c r="M800" s="1" t="s">
        <v>3255</v>
      </c>
      <c r="N800" s="1" t="s">
        <v>4761</v>
      </c>
    </row>
    <row r="801" spans="1:14" x14ac:dyDescent="0.25">
      <c r="A801" s="1" t="s">
        <v>1686</v>
      </c>
      <c r="B801" s="1">
        <v>13</v>
      </c>
      <c r="C801" s="1">
        <v>345</v>
      </c>
      <c r="D801" s="1" t="s">
        <v>6120</v>
      </c>
      <c r="E801" s="1" t="s">
        <v>6121</v>
      </c>
      <c r="F801" s="8">
        <v>5</v>
      </c>
      <c r="G801" s="9">
        <v>5</v>
      </c>
      <c r="H801" s="1" t="s">
        <v>3254</v>
      </c>
      <c r="I801" s="10">
        <v>0.42780000000000001</v>
      </c>
      <c r="J801" s="10">
        <v>0</v>
      </c>
      <c r="K801" s="10">
        <v>0.97000002900000004</v>
      </c>
      <c r="L801" s="10">
        <v>2.9999998999999999E-2</v>
      </c>
      <c r="M801" s="1" t="s">
        <v>3255</v>
      </c>
      <c r="N801" s="1" t="s">
        <v>6122</v>
      </c>
    </row>
    <row r="802" spans="1:14" x14ac:dyDescent="0.25">
      <c r="A802" s="1" t="s">
        <v>1686</v>
      </c>
      <c r="B802" s="1">
        <v>8</v>
      </c>
      <c r="C802" s="1">
        <v>199</v>
      </c>
      <c r="D802" s="1" t="s">
        <v>1695</v>
      </c>
      <c r="E802" s="1" t="s">
        <v>1696</v>
      </c>
      <c r="F802" s="8">
        <v>1</v>
      </c>
      <c r="G802" s="9">
        <v>1</v>
      </c>
      <c r="H802" s="1" t="s">
        <v>3254</v>
      </c>
      <c r="I802" s="10">
        <v>0</v>
      </c>
      <c r="J802" s="10">
        <v>0</v>
      </c>
      <c r="K802" s="10">
        <v>1</v>
      </c>
      <c r="L802" s="10">
        <v>0</v>
      </c>
      <c r="M802" s="1" t="s">
        <v>3255</v>
      </c>
      <c r="N802" s="1" t="s">
        <v>4762</v>
      </c>
    </row>
    <row r="803" spans="1:14" x14ac:dyDescent="0.25">
      <c r="A803" s="1" t="s">
        <v>1686</v>
      </c>
      <c r="B803" s="1">
        <v>14</v>
      </c>
      <c r="C803" s="1">
        <v>390</v>
      </c>
      <c r="D803" s="1" t="s">
        <v>4763</v>
      </c>
      <c r="E803" s="1" t="s">
        <v>4764</v>
      </c>
      <c r="F803" s="8">
        <v>1</v>
      </c>
      <c r="G803" s="9">
        <v>1</v>
      </c>
      <c r="H803" s="1" t="s">
        <v>3950</v>
      </c>
      <c r="I803" s="10">
        <v>0.177900001</v>
      </c>
      <c r="J803" s="10">
        <v>0</v>
      </c>
      <c r="K803" s="10">
        <v>0.89800000199999996</v>
      </c>
      <c r="L803" s="10">
        <v>0.10199999799999999</v>
      </c>
      <c r="M803" s="1" t="s">
        <v>3255</v>
      </c>
      <c r="N803" s="1" t="s">
        <v>4765</v>
      </c>
    </row>
    <row r="804" spans="1:14" x14ac:dyDescent="0.25">
      <c r="A804" s="1" t="s">
        <v>1686</v>
      </c>
      <c r="B804" s="1">
        <v>24</v>
      </c>
      <c r="C804" s="1">
        <v>769</v>
      </c>
      <c r="D804" s="1" t="s">
        <v>1699</v>
      </c>
      <c r="E804" s="1" t="s">
        <v>1700</v>
      </c>
      <c r="F804" s="8">
        <v>0</v>
      </c>
      <c r="G804" s="9">
        <v>1</v>
      </c>
      <c r="H804" s="1" t="s">
        <v>3254</v>
      </c>
      <c r="I804" s="10">
        <v>0.55739998800000001</v>
      </c>
      <c r="J804" s="10">
        <v>0</v>
      </c>
      <c r="K804" s="10">
        <v>0.63499998999999996</v>
      </c>
      <c r="L804" s="10">
        <v>0.36500000999999999</v>
      </c>
      <c r="M804" s="1" t="s">
        <v>3255</v>
      </c>
      <c r="N804" s="1" t="s">
        <v>3916</v>
      </c>
    </row>
    <row r="805" spans="1:14" x14ac:dyDescent="0.25">
      <c r="A805" s="1" t="s">
        <v>1686</v>
      </c>
      <c r="B805" s="1">
        <v>15</v>
      </c>
      <c r="C805" s="1">
        <v>405</v>
      </c>
      <c r="D805" s="1" t="s">
        <v>1701</v>
      </c>
      <c r="E805" s="1" t="s">
        <v>1702</v>
      </c>
      <c r="F805" s="8">
        <v>1</v>
      </c>
      <c r="G805" s="9">
        <v>1</v>
      </c>
      <c r="H805" s="1" t="s">
        <v>3254</v>
      </c>
      <c r="I805" s="10">
        <v>0.78320002600000005</v>
      </c>
      <c r="J805" s="10">
        <v>0</v>
      </c>
      <c r="K805" s="10">
        <v>0.75900000300000003</v>
      </c>
      <c r="L805" s="10">
        <v>0.24099999699999999</v>
      </c>
      <c r="M805" s="1" t="s">
        <v>3255</v>
      </c>
      <c r="N805" s="1" t="s">
        <v>4766</v>
      </c>
    </row>
    <row r="806" spans="1:14" x14ac:dyDescent="0.25">
      <c r="A806" s="1" t="s">
        <v>1686</v>
      </c>
      <c r="B806" s="1">
        <v>14</v>
      </c>
      <c r="C806" s="1">
        <v>373</v>
      </c>
      <c r="D806" s="1" t="s">
        <v>1703</v>
      </c>
      <c r="E806" s="1" t="s">
        <v>1704</v>
      </c>
      <c r="F806" s="8">
        <v>1</v>
      </c>
      <c r="G806" s="9">
        <v>1</v>
      </c>
      <c r="H806" s="1" t="s">
        <v>3950</v>
      </c>
      <c r="I806" s="10">
        <v>0.59939998400000005</v>
      </c>
      <c r="J806" s="10">
        <v>5.2000000999999997E-2</v>
      </c>
      <c r="K806" s="10">
        <v>0.76099997799999997</v>
      </c>
      <c r="L806" s="10">
        <v>0.187000006</v>
      </c>
      <c r="M806" s="1" t="s">
        <v>3260</v>
      </c>
      <c r="N806" s="1" t="s">
        <v>4767</v>
      </c>
    </row>
    <row r="807" spans="1:14" x14ac:dyDescent="0.25">
      <c r="A807" s="1" t="s">
        <v>1686</v>
      </c>
      <c r="B807" s="1">
        <v>27</v>
      </c>
      <c r="C807" s="1">
        <v>865</v>
      </c>
      <c r="D807" s="1" t="s">
        <v>4768</v>
      </c>
      <c r="E807" s="1" t="s">
        <v>4769</v>
      </c>
      <c r="F807" s="8">
        <v>1</v>
      </c>
      <c r="G807" s="9">
        <v>1</v>
      </c>
      <c r="H807" s="1" t="s">
        <v>3254</v>
      </c>
      <c r="I807" s="10">
        <v>0.70959997200000002</v>
      </c>
      <c r="J807" s="10">
        <v>0</v>
      </c>
      <c r="K807" s="10">
        <v>0.77700000999999996</v>
      </c>
      <c r="L807" s="10">
        <v>0.223000005</v>
      </c>
      <c r="M807" s="1" t="s">
        <v>3255</v>
      </c>
      <c r="N807" s="1" t="s">
        <v>4770</v>
      </c>
    </row>
    <row r="808" spans="1:14" x14ac:dyDescent="0.25">
      <c r="A808" s="1" t="s">
        <v>1686</v>
      </c>
      <c r="B808" s="1">
        <v>18</v>
      </c>
      <c r="C808" s="1">
        <v>557</v>
      </c>
      <c r="D808" s="1" t="s">
        <v>4771</v>
      </c>
      <c r="E808" s="1" t="s">
        <v>4772</v>
      </c>
      <c r="F808" s="8">
        <v>1</v>
      </c>
      <c r="G808" s="9">
        <v>1</v>
      </c>
      <c r="H808" s="1" t="s">
        <v>3254</v>
      </c>
      <c r="I808" s="10">
        <v>0.36120000499999999</v>
      </c>
      <c r="J808" s="10">
        <v>0</v>
      </c>
      <c r="K808" s="10">
        <v>0.935000002</v>
      </c>
      <c r="L808" s="10">
        <v>6.4999998000000003E-2</v>
      </c>
      <c r="M808" s="1" t="s">
        <v>3255</v>
      </c>
      <c r="N808" s="1" t="s">
        <v>4773</v>
      </c>
    </row>
    <row r="809" spans="1:14" x14ac:dyDescent="0.25">
      <c r="A809" s="1" t="s">
        <v>1686</v>
      </c>
      <c r="B809" s="1">
        <v>13</v>
      </c>
      <c r="C809" s="1">
        <v>351</v>
      </c>
      <c r="D809" s="1" t="s">
        <v>1709</v>
      </c>
      <c r="E809" s="1" t="s">
        <v>1710</v>
      </c>
      <c r="F809" s="8">
        <v>1</v>
      </c>
      <c r="G809" s="9">
        <v>1</v>
      </c>
      <c r="H809" s="1" t="s">
        <v>3950</v>
      </c>
      <c r="I809" s="10">
        <v>0</v>
      </c>
      <c r="J809" s="10">
        <v>0</v>
      </c>
      <c r="K809" s="10">
        <v>1</v>
      </c>
      <c r="L809" s="10">
        <v>0</v>
      </c>
      <c r="M809" s="1" t="s">
        <v>3255</v>
      </c>
      <c r="N809" s="1" t="s">
        <v>4774</v>
      </c>
    </row>
    <row r="810" spans="1:14" x14ac:dyDescent="0.25">
      <c r="A810" s="1" t="s">
        <v>1686</v>
      </c>
      <c r="B810" s="1">
        <v>8</v>
      </c>
      <c r="C810" s="1">
        <v>168</v>
      </c>
      <c r="D810" s="1" t="s">
        <v>1711</v>
      </c>
      <c r="E810" s="1" t="s">
        <v>1712</v>
      </c>
      <c r="F810" s="8">
        <v>1</v>
      </c>
      <c r="G810" s="9">
        <v>1</v>
      </c>
      <c r="H810" s="1" t="s">
        <v>3254</v>
      </c>
      <c r="I810" s="10">
        <v>-0.27320000500000002</v>
      </c>
      <c r="J810" s="10">
        <v>6.8000004000000003E-2</v>
      </c>
      <c r="K810" s="10">
        <v>0.93199998100000003</v>
      </c>
      <c r="L810" s="10">
        <v>0</v>
      </c>
      <c r="M810" s="1" t="s">
        <v>3255</v>
      </c>
      <c r="N810" s="1" t="s">
        <v>4775</v>
      </c>
    </row>
    <row r="811" spans="1:14" x14ac:dyDescent="0.25">
      <c r="A811" s="1" t="s">
        <v>1686</v>
      </c>
      <c r="B811" s="1">
        <v>14</v>
      </c>
      <c r="C811" s="1">
        <v>374</v>
      </c>
      <c r="D811" s="1" t="s">
        <v>1713</v>
      </c>
      <c r="E811" s="1" t="s">
        <v>1714</v>
      </c>
      <c r="F811" s="8">
        <v>1</v>
      </c>
      <c r="G811" s="9">
        <v>1</v>
      </c>
      <c r="H811" s="1" t="s">
        <v>3254</v>
      </c>
      <c r="I811" s="10">
        <v>0.875</v>
      </c>
      <c r="J811" s="10">
        <v>0</v>
      </c>
      <c r="K811" s="10">
        <v>0.75599998199999996</v>
      </c>
      <c r="L811" s="10">
        <v>0.24400000299999999</v>
      </c>
      <c r="M811" s="1" t="s">
        <v>3260</v>
      </c>
      <c r="N811" s="1" t="s">
        <v>4776</v>
      </c>
    </row>
    <row r="812" spans="1:14" x14ac:dyDescent="0.25">
      <c r="A812" s="1" t="s">
        <v>1686</v>
      </c>
      <c r="B812" s="1">
        <v>19</v>
      </c>
      <c r="C812" s="1">
        <v>566</v>
      </c>
      <c r="D812" s="1" t="s">
        <v>1715</v>
      </c>
      <c r="E812" s="1" t="s">
        <v>1716</v>
      </c>
      <c r="F812" s="8">
        <v>1</v>
      </c>
      <c r="G812" s="9">
        <v>1</v>
      </c>
      <c r="H812" s="1" t="s">
        <v>3254</v>
      </c>
      <c r="I812" s="10">
        <v>0.784500003</v>
      </c>
      <c r="J812" s="10">
        <v>0</v>
      </c>
      <c r="K812" s="10">
        <v>0.810000002</v>
      </c>
      <c r="L812" s="10">
        <v>0.189999998</v>
      </c>
      <c r="M812" s="1" t="s">
        <v>3255</v>
      </c>
      <c r="N812" s="1" t="s">
        <v>4777</v>
      </c>
    </row>
    <row r="813" spans="1:14" x14ac:dyDescent="0.25">
      <c r="A813" s="1" t="s">
        <v>1686</v>
      </c>
      <c r="B813" s="1">
        <v>21</v>
      </c>
      <c r="C813" s="1">
        <v>649</v>
      </c>
      <c r="D813" s="1" t="s">
        <v>1717</v>
      </c>
      <c r="E813" s="1" t="s">
        <v>1718</v>
      </c>
      <c r="F813" s="8">
        <v>0</v>
      </c>
      <c r="G813" s="9">
        <v>5</v>
      </c>
      <c r="H813" s="1" t="s">
        <v>3254</v>
      </c>
      <c r="I813" s="10">
        <v>0.36120000499999999</v>
      </c>
      <c r="J813" s="10">
        <v>0</v>
      </c>
      <c r="K813" s="10">
        <v>0.948000014</v>
      </c>
      <c r="L813" s="10">
        <v>5.2000000999999997E-2</v>
      </c>
      <c r="M813" s="1" t="s">
        <v>3255</v>
      </c>
      <c r="N813" s="1" t="s">
        <v>3917</v>
      </c>
    </row>
    <row r="814" spans="1:14" x14ac:dyDescent="0.25">
      <c r="A814" s="1" t="s">
        <v>1686</v>
      </c>
      <c r="B814" s="1">
        <v>14</v>
      </c>
      <c r="C814" s="1">
        <v>387</v>
      </c>
      <c r="D814" s="1" t="s">
        <v>1719</v>
      </c>
      <c r="E814" s="1" t="s">
        <v>1720</v>
      </c>
      <c r="F814" s="8">
        <v>3</v>
      </c>
      <c r="G814" s="9">
        <v>3</v>
      </c>
      <c r="H814" s="1" t="s">
        <v>3254</v>
      </c>
      <c r="I814" s="10">
        <v>0</v>
      </c>
      <c r="J814" s="10">
        <v>0</v>
      </c>
      <c r="K814" s="10">
        <v>1</v>
      </c>
      <c r="L814" s="10">
        <v>0</v>
      </c>
      <c r="M814" s="1" t="s">
        <v>3255</v>
      </c>
      <c r="N814" s="1" t="s">
        <v>5789</v>
      </c>
    </row>
    <row r="815" spans="1:14" x14ac:dyDescent="0.25">
      <c r="A815" s="1" t="s">
        <v>1686</v>
      </c>
      <c r="B815" s="1">
        <v>12</v>
      </c>
      <c r="C815" s="1">
        <v>331</v>
      </c>
      <c r="D815" s="1" t="s">
        <v>4778</v>
      </c>
      <c r="E815" s="1" t="s">
        <v>4779</v>
      </c>
      <c r="F815" s="8">
        <v>1</v>
      </c>
      <c r="G815" s="9">
        <v>1</v>
      </c>
      <c r="H815" s="1" t="s">
        <v>3254</v>
      </c>
      <c r="I815" s="10">
        <v>0.58590000900000005</v>
      </c>
      <c r="J815" s="10">
        <v>0</v>
      </c>
      <c r="K815" s="10">
        <v>0.82099997999999996</v>
      </c>
      <c r="L815" s="10">
        <v>0.17900000499999999</v>
      </c>
      <c r="M815" s="1" t="s">
        <v>3255</v>
      </c>
      <c r="N815" s="1" t="s">
        <v>4780</v>
      </c>
    </row>
    <row r="816" spans="1:14" x14ac:dyDescent="0.25">
      <c r="A816" s="1" t="s">
        <v>1686</v>
      </c>
      <c r="B816" s="1">
        <v>19</v>
      </c>
      <c r="C816" s="1">
        <v>567</v>
      </c>
      <c r="D816" s="1" t="s">
        <v>1723</v>
      </c>
      <c r="E816" s="1" t="s">
        <v>1724</v>
      </c>
      <c r="F816" s="8">
        <v>2</v>
      </c>
      <c r="G816" s="9">
        <v>2</v>
      </c>
      <c r="H816" s="1" t="s">
        <v>3254</v>
      </c>
      <c r="I816" s="10">
        <v>0.49390000099999998</v>
      </c>
      <c r="J816" s="10">
        <v>0</v>
      </c>
      <c r="K816" s="10">
        <v>0.91299998800000004</v>
      </c>
      <c r="L816" s="10">
        <v>8.6999996999999996E-2</v>
      </c>
      <c r="M816" s="1" t="s">
        <v>3255</v>
      </c>
      <c r="N816" s="1" t="s">
        <v>5420</v>
      </c>
    </row>
    <row r="817" spans="1:14" x14ac:dyDescent="0.25">
      <c r="A817" s="1" t="s">
        <v>1686</v>
      </c>
      <c r="B817" s="1">
        <v>11</v>
      </c>
      <c r="C817" s="1">
        <v>282</v>
      </c>
      <c r="D817" s="1" t="s">
        <v>4781</v>
      </c>
      <c r="E817" s="1" t="s">
        <v>4782</v>
      </c>
      <c r="F817" s="8">
        <v>1</v>
      </c>
      <c r="G817" s="9">
        <v>1</v>
      </c>
      <c r="H817" s="1" t="s">
        <v>3950</v>
      </c>
      <c r="I817" s="10">
        <v>0.36120000499999999</v>
      </c>
      <c r="J817" s="10">
        <v>0</v>
      </c>
      <c r="K817" s="10">
        <v>0.93699997700000004</v>
      </c>
      <c r="L817" s="10">
        <v>6.3000001E-2</v>
      </c>
      <c r="M817" s="1" t="s">
        <v>3255</v>
      </c>
      <c r="N817" s="1" t="s">
        <v>4783</v>
      </c>
    </row>
    <row r="818" spans="1:14" x14ac:dyDescent="0.25">
      <c r="A818" s="1" t="s">
        <v>1686</v>
      </c>
      <c r="B818" s="1">
        <v>4</v>
      </c>
      <c r="C818" s="1">
        <v>37</v>
      </c>
      <c r="D818" s="1" t="s">
        <v>4784</v>
      </c>
      <c r="E818" s="1" t="s">
        <v>4785</v>
      </c>
      <c r="F818" s="8">
        <v>1</v>
      </c>
      <c r="G818" s="9">
        <v>1</v>
      </c>
      <c r="H818" s="1" t="s">
        <v>3254</v>
      </c>
      <c r="I818" s="10">
        <v>0.244900003</v>
      </c>
      <c r="J818" s="10">
        <v>0</v>
      </c>
      <c r="K818" s="10">
        <v>0.91399997499999996</v>
      </c>
      <c r="L818" s="10">
        <v>8.6000003000000005E-2</v>
      </c>
      <c r="M818" s="1" t="s">
        <v>3304</v>
      </c>
      <c r="N818" s="1" t="s">
        <v>4786</v>
      </c>
    </row>
    <row r="819" spans="1:14" x14ac:dyDescent="0.25">
      <c r="A819" s="1" t="s">
        <v>1686</v>
      </c>
      <c r="B819" s="1">
        <v>21</v>
      </c>
      <c r="C819" s="1">
        <v>679</v>
      </c>
      <c r="D819" s="1" t="s">
        <v>1729</v>
      </c>
      <c r="E819" s="1" t="s">
        <v>1730</v>
      </c>
      <c r="F819" s="8">
        <v>2</v>
      </c>
      <c r="G819" s="9">
        <v>2</v>
      </c>
      <c r="H819" s="1" t="s">
        <v>3254</v>
      </c>
      <c r="I819" s="10">
        <v>-0.115400001</v>
      </c>
      <c r="J819" s="10">
        <v>6.7000002000000003E-2</v>
      </c>
      <c r="K819" s="10">
        <v>0.879000008</v>
      </c>
      <c r="L819" s="10">
        <v>5.5E-2</v>
      </c>
      <c r="M819" s="1" t="s">
        <v>3255</v>
      </c>
      <c r="N819" s="1" t="s">
        <v>5421</v>
      </c>
    </row>
    <row r="820" spans="1:14" x14ac:dyDescent="0.25">
      <c r="A820" s="1" t="s">
        <v>1686</v>
      </c>
      <c r="B820" s="1">
        <v>13</v>
      </c>
      <c r="C820" s="1">
        <v>350</v>
      </c>
      <c r="D820" s="1" t="s">
        <v>1731</v>
      </c>
      <c r="E820" s="1" t="s">
        <v>1732</v>
      </c>
      <c r="F820" s="8">
        <v>1</v>
      </c>
      <c r="G820" s="9">
        <v>1</v>
      </c>
      <c r="H820" s="1" t="s">
        <v>3950</v>
      </c>
      <c r="I820" s="10">
        <v>0.45879998799999999</v>
      </c>
      <c r="J820" s="10">
        <v>0</v>
      </c>
      <c r="K820" s="10">
        <v>0.81800001899999997</v>
      </c>
      <c r="L820" s="10">
        <v>0.181999996</v>
      </c>
      <c r="M820" s="1" t="s">
        <v>3255</v>
      </c>
      <c r="N820" s="1" t="s">
        <v>4787</v>
      </c>
    </row>
    <row r="821" spans="1:14" x14ac:dyDescent="0.25">
      <c r="A821" s="1" t="s">
        <v>1686</v>
      </c>
      <c r="B821" s="1">
        <v>26</v>
      </c>
      <c r="C821" s="1">
        <v>830</v>
      </c>
      <c r="D821" s="1" t="s">
        <v>3918</v>
      </c>
      <c r="E821" s="1" t="s">
        <v>3919</v>
      </c>
      <c r="F821" s="8">
        <v>0</v>
      </c>
      <c r="G821" s="9">
        <v>1</v>
      </c>
      <c r="H821" s="1" t="s">
        <v>3254</v>
      </c>
      <c r="I821" s="10">
        <v>0.36120000499999999</v>
      </c>
      <c r="J821" s="10">
        <v>0</v>
      </c>
      <c r="K821" s="10">
        <v>0.82800000900000004</v>
      </c>
      <c r="L821" s="10">
        <v>0.17200000600000001</v>
      </c>
      <c r="M821" s="1" t="s">
        <v>3255</v>
      </c>
      <c r="N821" s="1" t="s">
        <v>3920</v>
      </c>
    </row>
    <row r="822" spans="1:14" x14ac:dyDescent="0.25">
      <c r="A822" s="1" t="s">
        <v>1686</v>
      </c>
      <c r="B822" s="1">
        <v>8</v>
      </c>
      <c r="C822" s="1">
        <v>198</v>
      </c>
      <c r="D822" s="1" t="s">
        <v>1735</v>
      </c>
      <c r="E822" s="1" t="s">
        <v>1736</v>
      </c>
      <c r="F822" s="8">
        <v>1</v>
      </c>
      <c r="G822" s="9">
        <v>1</v>
      </c>
      <c r="H822" s="1" t="s">
        <v>3950</v>
      </c>
      <c r="I822" s="10">
        <v>0</v>
      </c>
      <c r="J822" s="10">
        <v>0</v>
      </c>
      <c r="K822" s="10">
        <v>1</v>
      </c>
      <c r="L822" s="10">
        <v>0</v>
      </c>
      <c r="M822" s="1" t="s">
        <v>3260</v>
      </c>
      <c r="N822" s="1" t="s">
        <v>4788</v>
      </c>
    </row>
    <row r="823" spans="1:14" x14ac:dyDescent="0.25">
      <c r="A823" s="1" t="s">
        <v>1686</v>
      </c>
      <c r="B823" s="1">
        <v>13</v>
      </c>
      <c r="C823" s="1">
        <v>353</v>
      </c>
      <c r="D823" s="1" t="s">
        <v>5790</v>
      </c>
      <c r="E823" s="1" t="s">
        <v>5791</v>
      </c>
      <c r="F823" s="8">
        <v>3</v>
      </c>
      <c r="G823" s="9">
        <v>3</v>
      </c>
      <c r="H823" s="1" t="s">
        <v>3950</v>
      </c>
      <c r="I823" s="10">
        <v>0.27320000500000002</v>
      </c>
      <c r="J823" s="10">
        <v>0</v>
      </c>
      <c r="K823" s="10">
        <v>0.95700001700000004</v>
      </c>
      <c r="L823" s="10">
        <v>4.3000001000000003E-2</v>
      </c>
      <c r="M823" s="1" t="s">
        <v>3260</v>
      </c>
      <c r="N823" s="1" t="s">
        <v>5792</v>
      </c>
    </row>
    <row r="824" spans="1:14" x14ac:dyDescent="0.25">
      <c r="A824" s="1" t="s">
        <v>1686</v>
      </c>
      <c r="B824" s="1">
        <v>8</v>
      </c>
      <c r="C824" s="1">
        <v>166</v>
      </c>
      <c r="D824" s="1" t="s">
        <v>1739</v>
      </c>
      <c r="E824" s="1" t="s">
        <v>1740</v>
      </c>
      <c r="F824" s="8">
        <v>1</v>
      </c>
      <c r="G824" s="9">
        <v>1</v>
      </c>
      <c r="H824" s="1" t="s">
        <v>3254</v>
      </c>
      <c r="I824" s="10">
        <v>-0.49970000999999997</v>
      </c>
      <c r="J824" s="10">
        <v>0.184</v>
      </c>
      <c r="K824" s="10">
        <v>0.75300002099999996</v>
      </c>
      <c r="L824" s="10">
        <v>6.3000001E-2</v>
      </c>
      <c r="M824" s="1" t="s">
        <v>3255</v>
      </c>
      <c r="N824" s="1" t="s">
        <v>4789</v>
      </c>
    </row>
    <row r="825" spans="1:14" x14ac:dyDescent="0.25">
      <c r="A825" s="1" t="s">
        <v>1686</v>
      </c>
      <c r="B825" s="1">
        <v>23</v>
      </c>
      <c r="C825" s="1">
        <v>741</v>
      </c>
      <c r="D825" s="1" t="s">
        <v>3921</v>
      </c>
      <c r="E825" s="1" t="s">
        <v>3922</v>
      </c>
      <c r="F825" s="8">
        <v>0</v>
      </c>
      <c r="G825" s="9">
        <v>1</v>
      </c>
      <c r="H825" s="1" t="s">
        <v>3254</v>
      </c>
      <c r="I825" s="10">
        <v>0.36120000499999999</v>
      </c>
      <c r="J825" s="10">
        <v>0</v>
      </c>
      <c r="K825" s="10">
        <v>0.762000024</v>
      </c>
      <c r="L825" s="10">
        <v>0.23800000499999999</v>
      </c>
      <c r="M825" s="1" t="s">
        <v>3260</v>
      </c>
      <c r="N825" s="1" t="s">
        <v>3923</v>
      </c>
    </row>
    <row r="826" spans="1:14" x14ac:dyDescent="0.25">
      <c r="A826" s="1" t="s">
        <v>1686</v>
      </c>
      <c r="B826" s="1">
        <v>8</v>
      </c>
      <c r="C826" s="1">
        <v>180</v>
      </c>
      <c r="D826" s="1" t="s">
        <v>5422</v>
      </c>
      <c r="E826" s="1" t="s">
        <v>5423</v>
      </c>
      <c r="F826" s="8">
        <v>2</v>
      </c>
      <c r="G826" s="9">
        <v>2</v>
      </c>
      <c r="H826" s="1" t="s">
        <v>3254</v>
      </c>
      <c r="I826" s="10">
        <v>0.77829998700000003</v>
      </c>
      <c r="J826" s="10">
        <v>0</v>
      </c>
      <c r="K826" s="10">
        <v>0.78100001799999996</v>
      </c>
      <c r="L826" s="10">
        <v>0.218999997</v>
      </c>
      <c r="M826" s="1" t="s">
        <v>3260</v>
      </c>
      <c r="N826" s="1" t="s">
        <v>5424</v>
      </c>
    </row>
    <row r="827" spans="1:14" x14ac:dyDescent="0.25">
      <c r="A827" s="1" t="s">
        <v>1686</v>
      </c>
      <c r="B827" s="1">
        <v>2</v>
      </c>
      <c r="C827" s="1">
        <v>18</v>
      </c>
      <c r="D827" s="1" t="s">
        <v>1745</v>
      </c>
      <c r="E827" s="1" t="s">
        <v>1746</v>
      </c>
      <c r="F827" s="8">
        <v>0</v>
      </c>
      <c r="G827" s="9">
        <v>10</v>
      </c>
      <c r="H827" s="1" t="s">
        <v>3254</v>
      </c>
      <c r="I827" s="10">
        <v>0.75790000000000002</v>
      </c>
      <c r="J827" s="10">
        <v>0</v>
      </c>
      <c r="K827" s="10">
        <v>0.851000011</v>
      </c>
      <c r="L827" s="10">
        <v>0.14900000399999999</v>
      </c>
      <c r="M827" s="1" t="s">
        <v>3255</v>
      </c>
      <c r="N827" s="1" t="s">
        <v>3924</v>
      </c>
    </row>
    <row r="828" spans="1:14" x14ac:dyDescent="0.25">
      <c r="A828" s="1" t="s">
        <v>1686</v>
      </c>
      <c r="B828" s="1">
        <v>14</v>
      </c>
      <c r="C828" s="1">
        <v>382</v>
      </c>
      <c r="D828" s="1" t="s">
        <v>1747</v>
      </c>
      <c r="E828" s="1" t="s">
        <v>1748</v>
      </c>
      <c r="F828" s="8">
        <v>1</v>
      </c>
      <c r="G828" s="9">
        <v>1</v>
      </c>
      <c r="H828" s="1" t="s">
        <v>3950</v>
      </c>
      <c r="I828" s="10">
        <v>0.36120000499999999</v>
      </c>
      <c r="J828" s="10">
        <v>0</v>
      </c>
      <c r="K828" s="10">
        <v>0.814999998</v>
      </c>
      <c r="L828" s="10">
        <v>0.185000002</v>
      </c>
      <c r="M828" s="1" t="s">
        <v>3255</v>
      </c>
      <c r="N828" s="1" t="s">
        <v>4790</v>
      </c>
    </row>
    <row r="829" spans="1:14" x14ac:dyDescent="0.25">
      <c r="A829" s="1" t="s">
        <v>1686</v>
      </c>
      <c r="B829" s="1">
        <v>7</v>
      </c>
      <c r="C829" s="1">
        <v>152</v>
      </c>
      <c r="D829" s="1" t="s">
        <v>1749</v>
      </c>
      <c r="E829" s="1" t="s">
        <v>1750</v>
      </c>
      <c r="F829" s="8">
        <v>1</v>
      </c>
      <c r="G829" s="9">
        <v>1</v>
      </c>
      <c r="H829" s="1" t="s">
        <v>3950</v>
      </c>
      <c r="I829" s="10">
        <v>0.27320000500000002</v>
      </c>
      <c r="J829" s="10">
        <v>0</v>
      </c>
      <c r="K829" s="10">
        <v>0.90499997099999996</v>
      </c>
      <c r="L829" s="10">
        <v>9.4999999000000002E-2</v>
      </c>
      <c r="M829" s="1" t="s">
        <v>3255</v>
      </c>
      <c r="N829" s="1" t="s">
        <v>4791</v>
      </c>
    </row>
    <row r="830" spans="1:14" x14ac:dyDescent="0.25">
      <c r="A830" s="1" t="s">
        <v>1686</v>
      </c>
      <c r="B830" s="1">
        <v>24</v>
      </c>
      <c r="C830" s="1">
        <v>787</v>
      </c>
      <c r="D830" s="1" t="s">
        <v>3925</v>
      </c>
      <c r="E830" s="1" t="s">
        <v>3926</v>
      </c>
      <c r="F830" s="8">
        <v>0</v>
      </c>
      <c r="G830" s="9">
        <v>1</v>
      </c>
      <c r="H830" s="1" t="s">
        <v>3254</v>
      </c>
      <c r="I830" s="10">
        <v>0.36120000499999999</v>
      </c>
      <c r="J830" s="10">
        <v>0</v>
      </c>
      <c r="K830" s="10">
        <v>0.73699998899999997</v>
      </c>
      <c r="L830" s="10">
        <v>0.26300001099999998</v>
      </c>
      <c r="M830" s="1" t="s">
        <v>3255</v>
      </c>
      <c r="N830" s="1" t="s">
        <v>3927</v>
      </c>
    </row>
    <row r="831" spans="1:14" x14ac:dyDescent="0.25">
      <c r="A831" s="1" t="s">
        <v>1686</v>
      </c>
      <c r="B831" s="1">
        <v>19</v>
      </c>
      <c r="C831" s="1">
        <v>562</v>
      </c>
      <c r="D831" s="1" t="s">
        <v>1753</v>
      </c>
      <c r="E831" s="1" t="s">
        <v>1754</v>
      </c>
      <c r="F831" s="8">
        <v>2</v>
      </c>
      <c r="G831" s="9">
        <v>2</v>
      </c>
      <c r="H831" s="1" t="s">
        <v>3950</v>
      </c>
      <c r="I831" s="10">
        <v>0</v>
      </c>
      <c r="J831" s="10">
        <v>0</v>
      </c>
      <c r="K831" s="10">
        <v>1</v>
      </c>
      <c r="L831" s="10">
        <v>0</v>
      </c>
      <c r="M831" s="1" t="s">
        <v>3255</v>
      </c>
      <c r="N831" s="1" t="s">
        <v>5425</v>
      </c>
    </row>
    <row r="832" spans="1:14" x14ac:dyDescent="0.25">
      <c r="A832" s="1" t="s">
        <v>1686</v>
      </c>
      <c r="B832" s="1">
        <v>2</v>
      </c>
      <c r="C832" s="1">
        <v>14</v>
      </c>
      <c r="D832" s="1" t="s">
        <v>5426</v>
      </c>
      <c r="E832" s="1" t="s">
        <v>5427</v>
      </c>
      <c r="F832" s="8">
        <v>2</v>
      </c>
      <c r="G832" s="9">
        <v>2</v>
      </c>
      <c r="H832" s="1" t="s">
        <v>3254</v>
      </c>
      <c r="I832" s="10">
        <v>0</v>
      </c>
      <c r="J832" s="10">
        <v>0</v>
      </c>
      <c r="K832" s="10">
        <v>1</v>
      </c>
      <c r="L832" s="10">
        <v>0</v>
      </c>
      <c r="M832" s="1" t="s">
        <v>3255</v>
      </c>
      <c r="N832" s="1" t="s">
        <v>5428</v>
      </c>
    </row>
    <row r="833" spans="1:14" x14ac:dyDescent="0.25">
      <c r="A833" s="1" t="s">
        <v>1686</v>
      </c>
      <c r="B833" s="1">
        <v>19</v>
      </c>
      <c r="C833" s="1">
        <v>569</v>
      </c>
      <c r="D833" s="1" t="s">
        <v>1757</v>
      </c>
      <c r="E833" s="1" t="s">
        <v>1758</v>
      </c>
      <c r="F833" s="8">
        <v>1</v>
      </c>
      <c r="G833" s="9">
        <v>1</v>
      </c>
      <c r="H833" s="1" t="s">
        <v>3254</v>
      </c>
      <c r="I833" s="10">
        <v>0.42149999700000002</v>
      </c>
      <c r="J833" s="10">
        <v>0</v>
      </c>
      <c r="K833" s="10">
        <v>0.890999973</v>
      </c>
      <c r="L833" s="10">
        <v>0.108999997</v>
      </c>
      <c r="M833" s="1" t="s">
        <v>3255</v>
      </c>
      <c r="N833" s="1" t="s">
        <v>4792</v>
      </c>
    </row>
    <row r="834" spans="1:14" x14ac:dyDescent="0.25">
      <c r="A834" s="1" t="s">
        <v>1686</v>
      </c>
      <c r="B834" s="1">
        <v>6</v>
      </c>
      <c r="C834" s="1">
        <v>106</v>
      </c>
      <c r="D834" s="1" t="s">
        <v>1759</v>
      </c>
      <c r="E834" s="1" t="s">
        <v>1760</v>
      </c>
      <c r="F834" s="8">
        <v>2</v>
      </c>
      <c r="G834" s="9">
        <v>2</v>
      </c>
      <c r="H834" s="1" t="s">
        <v>3254</v>
      </c>
      <c r="I834" s="10">
        <v>0</v>
      </c>
      <c r="J834" s="10">
        <v>0</v>
      </c>
      <c r="K834" s="10">
        <v>1</v>
      </c>
      <c r="L834" s="10">
        <v>0</v>
      </c>
      <c r="M834" s="1" t="s">
        <v>3255</v>
      </c>
      <c r="N834" s="1" t="s">
        <v>5429</v>
      </c>
    </row>
    <row r="835" spans="1:14" x14ac:dyDescent="0.25">
      <c r="A835" s="1" t="s">
        <v>1686</v>
      </c>
      <c r="B835" s="1">
        <v>3</v>
      </c>
      <c r="C835" s="1">
        <v>25</v>
      </c>
      <c r="D835" s="1" t="s">
        <v>6037</v>
      </c>
      <c r="E835" s="1" t="s">
        <v>6038</v>
      </c>
      <c r="F835" s="8">
        <v>4</v>
      </c>
      <c r="G835" s="9">
        <v>4</v>
      </c>
      <c r="H835" s="1" t="s">
        <v>3254</v>
      </c>
      <c r="I835" s="10">
        <v>0.89340001300000005</v>
      </c>
      <c r="J835" s="10">
        <v>0</v>
      </c>
      <c r="K835" s="10">
        <v>0.74500000499999997</v>
      </c>
      <c r="L835" s="10">
        <v>0.25499999499999998</v>
      </c>
      <c r="M835" s="1" t="s">
        <v>3260</v>
      </c>
      <c r="N835" s="1" t="s">
        <v>6039</v>
      </c>
    </row>
    <row r="836" spans="1:14" x14ac:dyDescent="0.25">
      <c r="A836" s="1" t="s">
        <v>1686</v>
      </c>
      <c r="B836" s="1">
        <v>4</v>
      </c>
      <c r="C836" s="1">
        <v>32</v>
      </c>
      <c r="D836" s="1" t="s">
        <v>1763</v>
      </c>
      <c r="E836" s="1" t="s">
        <v>1764</v>
      </c>
      <c r="F836" s="8">
        <v>1</v>
      </c>
      <c r="G836" s="9">
        <v>1</v>
      </c>
      <c r="H836" s="1" t="s">
        <v>3950</v>
      </c>
      <c r="I836" s="10">
        <v>0.83600002500000004</v>
      </c>
      <c r="J836" s="10">
        <v>0</v>
      </c>
      <c r="K836" s="10">
        <v>0.80099999899999996</v>
      </c>
      <c r="L836" s="10">
        <v>0.19900000100000001</v>
      </c>
      <c r="M836" s="1" t="s">
        <v>3260</v>
      </c>
      <c r="N836" s="1" t="s">
        <v>4793</v>
      </c>
    </row>
    <row r="837" spans="1:14" x14ac:dyDescent="0.25">
      <c r="A837" s="1" t="s">
        <v>1686</v>
      </c>
      <c r="B837" s="1">
        <v>8</v>
      </c>
      <c r="C837" s="1">
        <v>194</v>
      </c>
      <c r="D837" s="1" t="s">
        <v>1765</v>
      </c>
      <c r="E837" s="1" t="s">
        <v>1766</v>
      </c>
      <c r="F837" s="8">
        <v>1</v>
      </c>
      <c r="G837" s="9">
        <v>1</v>
      </c>
      <c r="H837" s="1" t="s">
        <v>3950</v>
      </c>
      <c r="I837" s="10">
        <v>0.29600000399999998</v>
      </c>
      <c r="J837" s="10">
        <v>0</v>
      </c>
      <c r="K837" s="10">
        <v>0.84500002900000004</v>
      </c>
      <c r="L837" s="10">
        <v>0.155000001</v>
      </c>
      <c r="M837" s="1" t="s">
        <v>3255</v>
      </c>
      <c r="N837" s="1" t="s">
        <v>4794</v>
      </c>
    </row>
    <row r="838" spans="1:14" x14ac:dyDescent="0.25">
      <c r="A838" s="1" t="s">
        <v>1686</v>
      </c>
      <c r="B838" s="1">
        <v>23</v>
      </c>
      <c r="C838" s="1">
        <v>723</v>
      </c>
      <c r="D838" s="1" t="s">
        <v>1767</v>
      </c>
      <c r="E838" s="1" t="s">
        <v>1768</v>
      </c>
      <c r="F838" s="8">
        <v>0</v>
      </c>
      <c r="G838" s="9">
        <v>1</v>
      </c>
      <c r="H838" s="1" t="s">
        <v>3254</v>
      </c>
      <c r="I838" s="10">
        <v>0.55739998800000001</v>
      </c>
      <c r="J838" s="10">
        <v>0</v>
      </c>
      <c r="K838" s="10">
        <v>0.63499998999999996</v>
      </c>
      <c r="L838" s="10">
        <v>0.36500000999999999</v>
      </c>
      <c r="M838" s="1" t="s">
        <v>3260</v>
      </c>
      <c r="N838" s="1" t="s">
        <v>3928</v>
      </c>
    </row>
    <row r="839" spans="1:14" x14ac:dyDescent="0.25">
      <c r="A839" s="1" t="s">
        <v>1686</v>
      </c>
      <c r="B839" s="1">
        <v>22</v>
      </c>
      <c r="C839" s="1">
        <v>697</v>
      </c>
      <c r="D839" s="1" t="s">
        <v>1769</v>
      </c>
      <c r="E839" s="1" t="s">
        <v>1770</v>
      </c>
      <c r="F839" s="8">
        <v>1</v>
      </c>
      <c r="G839" s="9">
        <v>1</v>
      </c>
      <c r="H839" s="1" t="s">
        <v>3254</v>
      </c>
      <c r="I839" s="10">
        <v>0</v>
      </c>
      <c r="J839" s="10">
        <v>0</v>
      </c>
      <c r="K839" s="10">
        <v>1</v>
      </c>
      <c r="L839" s="10">
        <v>0</v>
      </c>
      <c r="M839" s="1" t="s">
        <v>3255</v>
      </c>
      <c r="N839" s="1" t="s">
        <v>4795</v>
      </c>
    </row>
    <row r="840" spans="1:14" x14ac:dyDescent="0.25">
      <c r="A840" s="1" t="s">
        <v>1686</v>
      </c>
      <c r="B840" s="1">
        <v>24</v>
      </c>
      <c r="C840" s="1">
        <v>772</v>
      </c>
      <c r="D840" s="1" t="s">
        <v>1771</v>
      </c>
      <c r="E840" s="1" t="s">
        <v>1772</v>
      </c>
      <c r="F840" s="8">
        <v>0</v>
      </c>
      <c r="G840" s="9">
        <v>1</v>
      </c>
      <c r="H840" s="1" t="s">
        <v>3254</v>
      </c>
      <c r="I840" s="10">
        <v>0.36120000499999999</v>
      </c>
      <c r="J840" s="10">
        <v>0</v>
      </c>
      <c r="K840" s="10">
        <v>0.70599997000000003</v>
      </c>
      <c r="L840" s="10">
        <v>0.29399999999999998</v>
      </c>
      <c r="M840" s="1" t="s">
        <v>3255</v>
      </c>
      <c r="N840" s="1" t="s">
        <v>3929</v>
      </c>
    </row>
    <row r="841" spans="1:14" x14ac:dyDescent="0.25">
      <c r="A841" s="1" t="s">
        <v>1686</v>
      </c>
      <c r="B841" s="1">
        <v>10</v>
      </c>
      <c r="C841" s="1">
        <v>237</v>
      </c>
      <c r="D841" s="1" t="s">
        <v>1773</v>
      </c>
      <c r="E841" s="1" t="s">
        <v>1774</v>
      </c>
      <c r="F841" s="8">
        <v>2</v>
      </c>
      <c r="G841" s="9">
        <v>2</v>
      </c>
      <c r="H841" s="1" t="s">
        <v>3254</v>
      </c>
      <c r="I841" s="10">
        <v>0.36120000499999999</v>
      </c>
      <c r="J841" s="10">
        <v>0</v>
      </c>
      <c r="K841" s="10">
        <v>0.91200000000000003</v>
      </c>
      <c r="L841" s="10">
        <v>8.7999999999999995E-2</v>
      </c>
      <c r="M841" s="1" t="s">
        <v>3255</v>
      </c>
      <c r="N841" s="1" t="s">
        <v>5430</v>
      </c>
    </row>
    <row r="842" spans="1:14" x14ac:dyDescent="0.25">
      <c r="A842" s="1" t="s">
        <v>1686</v>
      </c>
      <c r="B842" s="1">
        <v>8</v>
      </c>
      <c r="C842" s="1">
        <v>185</v>
      </c>
      <c r="D842" s="1" t="s">
        <v>1775</v>
      </c>
      <c r="E842" s="1" t="s">
        <v>1776</v>
      </c>
      <c r="F842" s="8">
        <v>1</v>
      </c>
      <c r="G842" s="9">
        <v>1</v>
      </c>
      <c r="H842" s="1" t="s">
        <v>3254</v>
      </c>
      <c r="I842" s="10">
        <v>0.44040000400000001</v>
      </c>
      <c r="J842" s="10">
        <v>0</v>
      </c>
      <c r="K842" s="10">
        <v>0.902999997</v>
      </c>
      <c r="L842" s="10">
        <v>9.7000003000000001E-2</v>
      </c>
      <c r="M842" s="1" t="s">
        <v>3260</v>
      </c>
      <c r="N842" s="1" t="s">
        <v>4796</v>
      </c>
    </row>
    <row r="843" spans="1:14" x14ac:dyDescent="0.25">
      <c r="A843" s="1" t="s">
        <v>1686</v>
      </c>
      <c r="B843" s="1">
        <v>21</v>
      </c>
      <c r="C843" s="1">
        <v>662</v>
      </c>
      <c r="D843" s="1" t="s">
        <v>1777</v>
      </c>
      <c r="E843" s="1" t="s">
        <v>1778</v>
      </c>
      <c r="F843" s="8">
        <v>1</v>
      </c>
      <c r="G843" s="9">
        <v>1</v>
      </c>
      <c r="H843" s="1" t="s">
        <v>3254</v>
      </c>
      <c r="I843" s="10">
        <v>0.46779999100000003</v>
      </c>
      <c r="J843" s="10">
        <v>0</v>
      </c>
      <c r="K843" s="10">
        <v>0.894999981</v>
      </c>
      <c r="L843" s="10">
        <v>0.104999997</v>
      </c>
      <c r="M843" s="1" t="s">
        <v>3255</v>
      </c>
      <c r="N843" s="1" t="s">
        <v>4797</v>
      </c>
    </row>
    <row r="844" spans="1:14" x14ac:dyDescent="0.25">
      <c r="A844" s="1" t="s">
        <v>1686</v>
      </c>
      <c r="B844" s="1">
        <v>18</v>
      </c>
      <c r="C844" s="1">
        <v>554</v>
      </c>
      <c r="D844" s="1" t="s">
        <v>1779</v>
      </c>
      <c r="E844" s="1" t="s">
        <v>1780</v>
      </c>
      <c r="F844" s="8">
        <v>1</v>
      </c>
      <c r="G844" s="9">
        <v>1</v>
      </c>
      <c r="H844" s="1" t="s">
        <v>3254</v>
      </c>
      <c r="I844" s="10">
        <v>0.42149999700000002</v>
      </c>
      <c r="J844" s="10">
        <v>0</v>
      </c>
      <c r="K844" s="10">
        <v>0.85299998499999996</v>
      </c>
      <c r="L844" s="10">
        <v>0.14699999999999999</v>
      </c>
      <c r="M844" s="1" t="s">
        <v>3255</v>
      </c>
      <c r="N844" s="1" t="s">
        <v>4798</v>
      </c>
    </row>
    <row r="845" spans="1:14" x14ac:dyDescent="0.25">
      <c r="A845" s="1" t="s">
        <v>1686</v>
      </c>
      <c r="B845" s="1">
        <v>8</v>
      </c>
      <c r="C845" s="1">
        <v>201</v>
      </c>
      <c r="D845" s="1" t="s">
        <v>1781</v>
      </c>
      <c r="E845" s="1" t="s">
        <v>1782</v>
      </c>
      <c r="F845" s="8">
        <v>1</v>
      </c>
      <c r="G845" s="9">
        <v>1</v>
      </c>
      <c r="H845" s="1" t="s">
        <v>3950</v>
      </c>
      <c r="I845" s="10">
        <v>0.42149999700000002</v>
      </c>
      <c r="J845" s="10">
        <v>0</v>
      </c>
      <c r="K845" s="10">
        <v>0.83300000399999996</v>
      </c>
      <c r="L845" s="10">
        <v>0.16699999600000001</v>
      </c>
      <c r="M845" s="1" t="s">
        <v>3255</v>
      </c>
      <c r="N845" s="1" t="s">
        <v>4799</v>
      </c>
    </row>
    <row r="846" spans="1:14" x14ac:dyDescent="0.25">
      <c r="A846" s="1" t="s">
        <v>1686</v>
      </c>
      <c r="B846" s="1">
        <v>11</v>
      </c>
      <c r="C846" s="1">
        <v>281</v>
      </c>
      <c r="D846" s="1" t="s">
        <v>1783</v>
      </c>
      <c r="E846" s="1" t="s">
        <v>1784</v>
      </c>
      <c r="F846" s="8">
        <v>1</v>
      </c>
      <c r="G846" s="9">
        <v>1</v>
      </c>
      <c r="H846" s="1" t="s">
        <v>3950</v>
      </c>
      <c r="I846" s="10">
        <v>0</v>
      </c>
      <c r="J846" s="10">
        <v>0</v>
      </c>
      <c r="K846" s="10">
        <v>1</v>
      </c>
      <c r="L846" s="10">
        <v>0</v>
      </c>
      <c r="M846" s="1" t="s">
        <v>3255</v>
      </c>
      <c r="N846" s="1" t="s">
        <v>4800</v>
      </c>
    </row>
    <row r="847" spans="1:14" x14ac:dyDescent="0.25">
      <c r="A847" s="1" t="s">
        <v>1686</v>
      </c>
      <c r="B847" s="1">
        <v>24</v>
      </c>
      <c r="C847" s="1">
        <v>775</v>
      </c>
      <c r="D847" s="1" t="s">
        <v>1785</v>
      </c>
      <c r="E847" s="1" t="s">
        <v>1786</v>
      </c>
      <c r="F847" s="8">
        <v>0</v>
      </c>
      <c r="G847" s="9">
        <v>1</v>
      </c>
      <c r="H847" s="1" t="s">
        <v>3254</v>
      </c>
      <c r="I847" s="10">
        <v>0.36120000499999999</v>
      </c>
      <c r="J847" s="10">
        <v>0</v>
      </c>
      <c r="K847" s="10">
        <v>0.545000017</v>
      </c>
      <c r="L847" s="10">
        <v>0.45500001299999998</v>
      </c>
      <c r="M847" s="1" t="s">
        <v>3255</v>
      </c>
      <c r="N847" s="1" t="s">
        <v>3930</v>
      </c>
    </row>
    <row r="848" spans="1:14" x14ac:dyDescent="0.25">
      <c r="A848" s="1" t="s">
        <v>1686</v>
      </c>
      <c r="B848" s="1">
        <v>21</v>
      </c>
      <c r="C848" s="1">
        <v>661</v>
      </c>
      <c r="D848" s="1" t="s">
        <v>5793</v>
      </c>
      <c r="E848" s="1" t="s">
        <v>5794</v>
      </c>
      <c r="F848" s="8">
        <v>3</v>
      </c>
      <c r="G848" s="9">
        <v>3</v>
      </c>
      <c r="H848" s="1" t="s">
        <v>3254</v>
      </c>
      <c r="I848" s="10">
        <v>0.68409997199999995</v>
      </c>
      <c r="J848" s="10">
        <v>0</v>
      </c>
      <c r="K848" s="10">
        <v>0.85799998</v>
      </c>
      <c r="L848" s="10">
        <v>0.14200000500000001</v>
      </c>
      <c r="M848" s="1" t="s">
        <v>3255</v>
      </c>
      <c r="N848" s="1" t="s">
        <v>5795</v>
      </c>
    </row>
    <row r="849" spans="1:14" x14ac:dyDescent="0.25">
      <c r="A849" s="1" t="s">
        <v>1686</v>
      </c>
      <c r="B849" s="1">
        <v>9</v>
      </c>
      <c r="C849" s="1">
        <v>204</v>
      </c>
      <c r="D849" s="1" t="s">
        <v>6123</v>
      </c>
      <c r="E849" s="1" t="s">
        <v>6124</v>
      </c>
      <c r="F849" s="8">
        <v>5</v>
      </c>
      <c r="G849" s="9">
        <v>5</v>
      </c>
      <c r="H849" s="1" t="s">
        <v>3254</v>
      </c>
      <c r="I849" s="10">
        <v>0.39469999099999997</v>
      </c>
      <c r="J849" s="10">
        <v>0</v>
      </c>
      <c r="K849" s="10">
        <v>0.96700000799999997</v>
      </c>
      <c r="L849" s="10">
        <v>3.3000000000000002E-2</v>
      </c>
      <c r="M849" s="1" t="s">
        <v>3255</v>
      </c>
      <c r="N849" s="1" t="s">
        <v>6125</v>
      </c>
    </row>
    <row r="850" spans="1:14" x14ac:dyDescent="0.25">
      <c r="A850" s="1" t="s">
        <v>1791</v>
      </c>
      <c r="B850" s="1">
        <v>29</v>
      </c>
      <c r="C850" s="1">
        <v>965</v>
      </c>
      <c r="D850" s="1" t="s">
        <v>4801</v>
      </c>
      <c r="E850" s="1" t="s">
        <v>4802</v>
      </c>
      <c r="F850" s="8">
        <v>1</v>
      </c>
      <c r="G850" s="9">
        <v>1</v>
      </c>
      <c r="H850" s="1" t="s">
        <v>3254</v>
      </c>
      <c r="I850" s="10">
        <v>0.25</v>
      </c>
      <c r="J850" s="10">
        <v>5.7999997999999997E-2</v>
      </c>
      <c r="K850" s="10">
        <v>0.84600001599999997</v>
      </c>
      <c r="L850" s="10">
        <v>9.6000001000000001E-2</v>
      </c>
      <c r="M850" s="1" t="s">
        <v>3255</v>
      </c>
      <c r="N850" s="1" t="s">
        <v>4803</v>
      </c>
    </row>
    <row r="851" spans="1:14" x14ac:dyDescent="0.25">
      <c r="A851" s="1" t="s">
        <v>1791</v>
      </c>
      <c r="B851" s="1">
        <v>15</v>
      </c>
      <c r="C851" s="1">
        <v>411</v>
      </c>
      <c r="D851" s="1" t="s">
        <v>1794</v>
      </c>
      <c r="E851" s="1" t="s">
        <v>1795</v>
      </c>
      <c r="F851" s="8">
        <v>2</v>
      </c>
      <c r="G851" s="9">
        <v>2</v>
      </c>
      <c r="H851" s="1" t="s">
        <v>3254</v>
      </c>
      <c r="I851" s="10">
        <v>-0.54229998599999996</v>
      </c>
      <c r="J851" s="10">
        <v>0.112999998</v>
      </c>
      <c r="K851" s="10">
        <v>0.81599998500000004</v>
      </c>
      <c r="L851" s="10">
        <v>7.1000002000000006E-2</v>
      </c>
      <c r="M851" s="1" t="s">
        <v>3255</v>
      </c>
      <c r="N851" s="1" t="s">
        <v>5431</v>
      </c>
    </row>
    <row r="852" spans="1:14" x14ac:dyDescent="0.25">
      <c r="A852" s="1" t="s">
        <v>1791</v>
      </c>
      <c r="B852" s="1">
        <v>10</v>
      </c>
      <c r="C852" s="1">
        <v>200</v>
      </c>
      <c r="D852" s="1" t="s">
        <v>1796</v>
      </c>
      <c r="E852" s="1" t="s">
        <v>1797</v>
      </c>
      <c r="F852" s="8">
        <v>2</v>
      </c>
      <c r="G852" s="9">
        <v>2</v>
      </c>
      <c r="H852" s="1" t="s">
        <v>3254</v>
      </c>
      <c r="I852" s="10">
        <v>0.68080002100000003</v>
      </c>
      <c r="J852" s="10">
        <v>0</v>
      </c>
      <c r="K852" s="10">
        <v>0.81699997199999996</v>
      </c>
      <c r="L852" s="10">
        <v>0.182999998</v>
      </c>
      <c r="M852" s="1" t="s">
        <v>3260</v>
      </c>
      <c r="N852" s="1" t="s">
        <v>5432</v>
      </c>
    </row>
    <row r="853" spans="1:14" x14ac:dyDescent="0.25">
      <c r="A853" s="1" t="s">
        <v>1791</v>
      </c>
      <c r="B853" s="1">
        <v>10</v>
      </c>
      <c r="C853" s="1">
        <v>199</v>
      </c>
      <c r="D853" s="1" t="s">
        <v>1798</v>
      </c>
      <c r="E853" s="1" t="s">
        <v>1799</v>
      </c>
      <c r="F853" s="8">
        <v>2</v>
      </c>
      <c r="G853" s="9">
        <v>2</v>
      </c>
      <c r="H853" s="1" t="s">
        <v>3950</v>
      </c>
      <c r="I853" s="10">
        <v>-0.38179999599999997</v>
      </c>
      <c r="J853" s="10">
        <v>0.17000000200000001</v>
      </c>
      <c r="K853" s="10">
        <v>0.734000027</v>
      </c>
      <c r="L853" s="10">
        <v>9.6000001000000001E-2</v>
      </c>
      <c r="M853" s="1" t="s">
        <v>3260</v>
      </c>
      <c r="N853" s="1" t="s">
        <v>5433</v>
      </c>
    </row>
    <row r="854" spans="1:14" x14ac:dyDescent="0.25">
      <c r="A854" s="1" t="s">
        <v>1791</v>
      </c>
      <c r="B854" s="1">
        <v>10</v>
      </c>
      <c r="C854" s="1">
        <v>198</v>
      </c>
      <c r="D854" s="1" t="s">
        <v>1800</v>
      </c>
      <c r="E854" s="1" t="s">
        <v>1801</v>
      </c>
      <c r="F854" s="8">
        <v>1</v>
      </c>
      <c r="G854" s="9">
        <v>1</v>
      </c>
      <c r="H854" s="1" t="s">
        <v>3950</v>
      </c>
      <c r="I854" s="10">
        <v>0</v>
      </c>
      <c r="J854" s="10">
        <v>0</v>
      </c>
      <c r="K854" s="10">
        <v>1</v>
      </c>
      <c r="L854" s="10">
        <v>0</v>
      </c>
      <c r="M854" s="1" t="s">
        <v>3260</v>
      </c>
      <c r="N854" s="1" t="s">
        <v>4804</v>
      </c>
    </row>
    <row r="855" spans="1:14" x14ac:dyDescent="0.25">
      <c r="A855" s="1" t="s">
        <v>1791</v>
      </c>
      <c r="B855" s="1">
        <v>13</v>
      </c>
      <c r="C855" s="1">
        <v>354</v>
      </c>
      <c r="D855" s="1" t="s">
        <v>5434</v>
      </c>
      <c r="E855" s="1" t="s">
        <v>5435</v>
      </c>
      <c r="F855" s="8">
        <v>2</v>
      </c>
      <c r="G855" s="9">
        <v>2</v>
      </c>
      <c r="H855" s="1" t="s">
        <v>3254</v>
      </c>
      <c r="I855" s="10">
        <v>5.1600001999999999E-2</v>
      </c>
      <c r="J855" s="10">
        <v>6.8000004000000003E-2</v>
      </c>
      <c r="K855" s="10">
        <v>0.84200000799999997</v>
      </c>
      <c r="L855" s="10">
        <v>9.0000003999999995E-2</v>
      </c>
      <c r="M855" s="1" t="s">
        <v>3260</v>
      </c>
      <c r="N855" s="1" t="s">
        <v>5436</v>
      </c>
    </row>
    <row r="856" spans="1:14" x14ac:dyDescent="0.25">
      <c r="A856" s="1" t="s">
        <v>1791</v>
      </c>
      <c r="B856" s="1">
        <v>13</v>
      </c>
      <c r="C856" s="1">
        <v>353</v>
      </c>
      <c r="D856" s="1" t="s">
        <v>1804</v>
      </c>
      <c r="E856" s="1" t="s">
        <v>1805</v>
      </c>
      <c r="F856" s="8">
        <v>2</v>
      </c>
      <c r="G856" s="9">
        <v>2</v>
      </c>
      <c r="H856" s="1" t="s">
        <v>3254</v>
      </c>
      <c r="I856" s="10">
        <v>0.128000006</v>
      </c>
      <c r="J856" s="10">
        <v>7.6999999999999999E-2</v>
      </c>
      <c r="K856" s="10">
        <v>0.81400001</v>
      </c>
      <c r="L856" s="10">
        <v>0.108999997</v>
      </c>
      <c r="M856" s="1" t="s">
        <v>3260</v>
      </c>
      <c r="N856" s="1" t="s">
        <v>5437</v>
      </c>
    </row>
    <row r="857" spans="1:14" x14ac:dyDescent="0.25">
      <c r="A857" s="1" t="s">
        <v>1806</v>
      </c>
      <c r="B857" s="1">
        <v>2</v>
      </c>
      <c r="C857" s="1">
        <v>33</v>
      </c>
      <c r="D857" s="1" t="s">
        <v>3931</v>
      </c>
      <c r="E857" s="1" t="s">
        <v>3932</v>
      </c>
      <c r="F857" s="8">
        <v>0</v>
      </c>
      <c r="G857" s="9">
        <v>1</v>
      </c>
      <c r="H857" s="1" t="s">
        <v>3254</v>
      </c>
      <c r="I857" s="10">
        <v>0.36120000499999999</v>
      </c>
      <c r="J857" s="10">
        <v>2.3E-2</v>
      </c>
      <c r="K857" s="10">
        <v>0.926999986</v>
      </c>
      <c r="L857" s="10">
        <v>5.0000001000000002E-2</v>
      </c>
      <c r="M857" s="1" t="s">
        <v>3255</v>
      </c>
      <c r="N857" s="1" t="s">
        <v>3933</v>
      </c>
    </row>
    <row r="858" spans="1:14" x14ac:dyDescent="0.25">
      <c r="A858" s="1" t="s">
        <v>1806</v>
      </c>
      <c r="B858" s="1">
        <v>3</v>
      </c>
      <c r="C858" s="1">
        <v>44</v>
      </c>
      <c r="D858" s="1" t="s">
        <v>3934</v>
      </c>
      <c r="E858" s="1" t="s">
        <v>3935</v>
      </c>
      <c r="F858" s="8">
        <v>0</v>
      </c>
      <c r="G858" s="9">
        <v>3</v>
      </c>
      <c r="H858" s="1" t="s">
        <v>3254</v>
      </c>
      <c r="I858" s="10">
        <v>0.87580001399999996</v>
      </c>
      <c r="J858" s="10">
        <v>1.8999999E-2</v>
      </c>
      <c r="K858" s="10">
        <v>0.859000027</v>
      </c>
      <c r="L858" s="10">
        <v>0.122000001</v>
      </c>
      <c r="M858" s="1" t="s">
        <v>3255</v>
      </c>
      <c r="N858" s="1" t="s">
        <v>3936</v>
      </c>
    </row>
    <row r="859" spans="1:14" x14ac:dyDescent="0.25">
      <c r="A859" s="1" t="s">
        <v>1806</v>
      </c>
      <c r="B859" s="1">
        <v>3</v>
      </c>
      <c r="C859" s="1">
        <v>43</v>
      </c>
      <c r="D859" s="1" t="s">
        <v>4805</v>
      </c>
      <c r="E859" s="1" t="s">
        <v>4806</v>
      </c>
      <c r="F859" s="8">
        <v>1</v>
      </c>
      <c r="G859" s="9">
        <v>1</v>
      </c>
      <c r="H859" s="1" t="s">
        <v>3254</v>
      </c>
      <c r="I859" s="10">
        <v>0.70959997200000002</v>
      </c>
      <c r="J859" s="10">
        <v>0</v>
      </c>
      <c r="K859" s="10">
        <v>0.80800002800000004</v>
      </c>
      <c r="L859" s="10">
        <v>0.192000002</v>
      </c>
      <c r="M859" s="1" t="s">
        <v>3255</v>
      </c>
      <c r="N859" s="1" t="s">
        <v>4807</v>
      </c>
    </row>
    <row r="860" spans="1:14" x14ac:dyDescent="0.25">
      <c r="A860" s="1" t="s">
        <v>1813</v>
      </c>
      <c r="B860" s="1">
        <v>25</v>
      </c>
      <c r="C860" s="1">
        <v>697</v>
      </c>
      <c r="D860" s="1" t="s">
        <v>1814</v>
      </c>
      <c r="E860" s="1" t="s">
        <v>1815</v>
      </c>
      <c r="F860" s="8">
        <v>2</v>
      </c>
      <c r="G860" s="9">
        <v>2</v>
      </c>
      <c r="H860" s="1" t="s">
        <v>3254</v>
      </c>
      <c r="I860" s="10">
        <v>0.45879998799999999</v>
      </c>
      <c r="J860" s="10">
        <v>5.0000001000000002E-2</v>
      </c>
      <c r="K860" s="10">
        <v>0.83300000399999996</v>
      </c>
      <c r="L860" s="10">
        <v>0.11599999699999999</v>
      </c>
      <c r="M860" s="1" t="s">
        <v>3255</v>
      </c>
      <c r="N860" s="1" t="s">
        <v>5438</v>
      </c>
    </row>
    <row r="861" spans="1:14" x14ac:dyDescent="0.25">
      <c r="A861" s="1" t="s">
        <v>1813</v>
      </c>
      <c r="B861" s="1">
        <v>19</v>
      </c>
      <c r="C861" s="1">
        <v>506</v>
      </c>
      <c r="D861" s="1" t="s">
        <v>1816</v>
      </c>
      <c r="E861" s="1" t="s">
        <v>1817</v>
      </c>
      <c r="F861" s="8">
        <v>1</v>
      </c>
      <c r="G861" s="9">
        <v>1</v>
      </c>
      <c r="H861" s="1" t="s">
        <v>3254</v>
      </c>
      <c r="I861" s="10">
        <v>0.29600000399999998</v>
      </c>
      <c r="J861" s="10">
        <v>0</v>
      </c>
      <c r="K861" s="10">
        <v>0.90499997099999996</v>
      </c>
      <c r="L861" s="10">
        <v>9.4999999000000002E-2</v>
      </c>
      <c r="M861" s="1" t="s">
        <v>3255</v>
      </c>
      <c r="N861" s="1" t="s">
        <v>4808</v>
      </c>
    </row>
    <row r="862" spans="1:14" x14ac:dyDescent="0.25">
      <c r="A862" s="1" t="s">
        <v>1813</v>
      </c>
      <c r="B862" s="1">
        <v>21</v>
      </c>
      <c r="C862" s="1">
        <v>571</v>
      </c>
      <c r="D862" s="1" t="s">
        <v>1818</v>
      </c>
      <c r="E862" s="1" t="s">
        <v>1819</v>
      </c>
      <c r="F862" s="8">
        <v>1</v>
      </c>
      <c r="G862" s="9">
        <v>1</v>
      </c>
      <c r="H862" s="1" t="s">
        <v>3950</v>
      </c>
      <c r="I862" s="10">
        <v>0.42149999700000002</v>
      </c>
      <c r="J862" s="10">
        <v>5.7999997999999997E-2</v>
      </c>
      <c r="K862" s="10">
        <v>0.77499997600000003</v>
      </c>
      <c r="L862" s="10">
        <v>0.16699999600000001</v>
      </c>
      <c r="M862" s="1" t="s">
        <v>3255</v>
      </c>
      <c r="N862" s="1" t="s">
        <v>4809</v>
      </c>
    </row>
    <row r="863" spans="1:14" x14ac:dyDescent="0.25">
      <c r="A863" s="1" t="s">
        <v>1813</v>
      </c>
      <c r="B863" s="1">
        <v>10</v>
      </c>
      <c r="C863" s="1">
        <v>187</v>
      </c>
      <c r="D863" s="1" t="s">
        <v>1820</v>
      </c>
      <c r="E863" s="1" t="s">
        <v>1821</v>
      </c>
      <c r="F863" s="8">
        <v>1</v>
      </c>
      <c r="G863" s="9">
        <v>1</v>
      </c>
      <c r="H863" s="1" t="s">
        <v>3254</v>
      </c>
      <c r="I863" s="10">
        <v>-0.29600000399999998</v>
      </c>
      <c r="J863" s="10">
        <v>7.8000001999999999E-2</v>
      </c>
      <c r="K863" s="10">
        <v>0.92199999099999996</v>
      </c>
      <c r="L863" s="10">
        <v>0</v>
      </c>
      <c r="M863" s="1" t="s">
        <v>3260</v>
      </c>
      <c r="N863" s="1" t="s">
        <v>4810</v>
      </c>
    </row>
    <row r="864" spans="1:14" x14ac:dyDescent="0.25">
      <c r="A864" s="1" t="s">
        <v>1813</v>
      </c>
      <c r="B864" s="1">
        <v>16</v>
      </c>
      <c r="C864" s="1">
        <v>440</v>
      </c>
      <c r="D864" s="1" t="s">
        <v>1822</v>
      </c>
      <c r="E864" s="1" t="s">
        <v>1823</v>
      </c>
      <c r="F864" s="8">
        <v>1</v>
      </c>
      <c r="G864" s="9">
        <v>1</v>
      </c>
      <c r="H864" s="1" t="s">
        <v>3950</v>
      </c>
      <c r="I864" s="10">
        <v>0</v>
      </c>
      <c r="J864" s="10">
        <v>0</v>
      </c>
      <c r="K864" s="10">
        <v>1</v>
      </c>
      <c r="L864" s="10">
        <v>0</v>
      </c>
      <c r="M864" s="1" t="s">
        <v>3255</v>
      </c>
      <c r="N864" s="1" t="s">
        <v>4811</v>
      </c>
    </row>
    <row r="865" spans="1:14" x14ac:dyDescent="0.25">
      <c r="A865" s="1" t="s">
        <v>1813</v>
      </c>
      <c r="B865" s="1">
        <v>37</v>
      </c>
      <c r="C865" s="1">
        <v>1002</v>
      </c>
      <c r="D865" s="1" t="s">
        <v>3937</v>
      </c>
      <c r="E865" s="1" t="s">
        <v>3938</v>
      </c>
      <c r="F865" s="8">
        <v>0</v>
      </c>
      <c r="G865" s="9">
        <v>1</v>
      </c>
      <c r="H865" s="1" t="s">
        <v>3254</v>
      </c>
      <c r="I865" s="10">
        <v>0.62489998300000005</v>
      </c>
      <c r="J865" s="10">
        <v>0</v>
      </c>
      <c r="K865" s="10">
        <v>0.79699999099999996</v>
      </c>
      <c r="L865" s="10">
        <v>0.20299999399999999</v>
      </c>
      <c r="M865" s="1" t="s">
        <v>3260</v>
      </c>
      <c r="N865" s="1" t="s">
        <v>3939</v>
      </c>
    </row>
    <row r="866" spans="1:14" x14ac:dyDescent="0.25">
      <c r="A866" s="1" t="s">
        <v>1813</v>
      </c>
      <c r="B866" s="1">
        <v>25</v>
      </c>
      <c r="C866" s="1">
        <v>714</v>
      </c>
      <c r="D866" s="1" t="s">
        <v>1826</v>
      </c>
      <c r="E866" s="1" t="s">
        <v>1827</v>
      </c>
      <c r="F866" s="8">
        <v>2</v>
      </c>
      <c r="G866" s="9">
        <v>2</v>
      </c>
      <c r="H866" s="1" t="s">
        <v>3254</v>
      </c>
      <c r="I866" s="10">
        <v>0.74040001600000005</v>
      </c>
      <c r="J866" s="10">
        <v>3.7999999E-2</v>
      </c>
      <c r="K866" s="10">
        <v>0.799000025</v>
      </c>
      <c r="L866" s="10">
        <v>0.163000003</v>
      </c>
      <c r="M866" s="1" t="s">
        <v>3260</v>
      </c>
      <c r="N866" s="1" t="s">
        <v>5439</v>
      </c>
    </row>
    <row r="867" spans="1:14" x14ac:dyDescent="0.25">
      <c r="A867" s="1" t="s">
        <v>1813</v>
      </c>
      <c r="B867" s="1">
        <v>10</v>
      </c>
      <c r="C867" s="1">
        <v>219</v>
      </c>
      <c r="D867" s="1" t="s">
        <v>1828</v>
      </c>
      <c r="E867" s="1" t="s">
        <v>1829</v>
      </c>
      <c r="F867" s="8">
        <v>1</v>
      </c>
      <c r="G867" s="9">
        <v>1</v>
      </c>
      <c r="H867" s="1" t="s">
        <v>3950</v>
      </c>
      <c r="I867" s="10">
        <v>-0.36120000499999999</v>
      </c>
      <c r="J867" s="10">
        <v>0.151999995</v>
      </c>
      <c r="K867" s="10">
        <v>0.84799999000000004</v>
      </c>
      <c r="L867" s="10">
        <v>0</v>
      </c>
      <c r="M867" s="1" t="s">
        <v>3255</v>
      </c>
      <c r="N867" s="1" t="s">
        <v>4812</v>
      </c>
    </row>
    <row r="868" spans="1:14" x14ac:dyDescent="0.25">
      <c r="A868" s="1" t="s">
        <v>1813</v>
      </c>
      <c r="B868" s="1">
        <v>20</v>
      </c>
      <c r="C868" s="1">
        <v>542</v>
      </c>
      <c r="D868" s="1" t="s">
        <v>1830</v>
      </c>
      <c r="E868" s="1" t="s">
        <v>1831</v>
      </c>
      <c r="F868" s="8">
        <v>2</v>
      </c>
      <c r="G868" s="9">
        <v>2</v>
      </c>
      <c r="H868" s="1" t="s">
        <v>3950</v>
      </c>
      <c r="I868" s="10">
        <v>2.5800000999999999E-2</v>
      </c>
      <c r="J868" s="10">
        <v>5.7000000000000002E-2</v>
      </c>
      <c r="K868" s="10">
        <v>0.883000016</v>
      </c>
      <c r="L868" s="10">
        <v>5.9999998999999998E-2</v>
      </c>
      <c r="M868" s="1" t="s">
        <v>3260</v>
      </c>
      <c r="N868" s="1" t="s">
        <v>5440</v>
      </c>
    </row>
    <row r="869" spans="1:14" x14ac:dyDescent="0.25">
      <c r="A869" s="1" t="s">
        <v>1813</v>
      </c>
      <c r="B869" s="1">
        <v>19</v>
      </c>
      <c r="C869" s="1">
        <v>500</v>
      </c>
      <c r="D869" s="1" t="s">
        <v>1832</v>
      </c>
      <c r="E869" s="1" t="s">
        <v>1833</v>
      </c>
      <c r="F869" s="8">
        <v>2</v>
      </c>
      <c r="G869" s="9">
        <v>2</v>
      </c>
      <c r="H869" s="1" t="s">
        <v>3254</v>
      </c>
      <c r="I869" s="10">
        <v>2.5800000999999999E-2</v>
      </c>
      <c r="J869" s="10">
        <v>5.0999998999999997E-2</v>
      </c>
      <c r="K869" s="10">
        <v>0.896000028</v>
      </c>
      <c r="L869" s="10">
        <v>5.2999998999999999E-2</v>
      </c>
      <c r="M869" s="1" t="s">
        <v>3255</v>
      </c>
      <c r="N869" s="1" t="s">
        <v>5441</v>
      </c>
    </row>
    <row r="870" spans="1:14" x14ac:dyDescent="0.25">
      <c r="A870" s="1" t="s">
        <v>1813</v>
      </c>
      <c r="B870" s="1">
        <v>20</v>
      </c>
      <c r="C870" s="1">
        <v>563</v>
      </c>
      <c r="D870" s="1" t="s">
        <v>1834</v>
      </c>
      <c r="E870" s="1" t="s">
        <v>1835</v>
      </c>
      <c r="F870" s="8">
        <v>1</v>
      </c>
      <c r="G870" s="9">
        <v>1</v>
      </c>
      <c r="H870" s="1" t="s">
        <v>3950</v>
      </c>
      <c r="I870" s="10">
        <v>0.36120000499999999</v>
      </c>
      <c r="J870" s="10">
        <v>0</v>
      </c>
      <c r="K870" s="10">
        <v>0.84799999000000004</v>
      </c>
      <c r="L870" s="10">
        <v>0.151999995</v>
      </c>
      <c r="M870" s="1" t="s">
        <v>3255</v>
      </c>
      <c r="N870" s="1" t="s">
        <v>4813</v>
      </c>
    </row>
    <row r="871" spans="1:14" x14ac:dyDescent="0.25">
      <c r="A871" s="1" t="s">
        <v>1813</v>
      </c>
      <c r="B871" s="1">
        <v>10</v>
      </c>
      <c r="C871" s="1">
        <v>222</v>
      </c>
      <c r="D871" s="1" t="s">
        <v>1836</v>
      </c>
      <c r="E871" s="1" t="s">
        <v>1837</v>
      </c>
      <c r="F871" s="8">
        <v>0</v>
      </c>
      <c r="G871" s="9">
        <v>2</v>
      </c>
      <c r="H871" s="1" t="s">
        <v>3254</v>
      </c>
      <c r="I871" s="10">
        <v>0.88330000600000003</v>
      </c>
      <c r="J871" s="10">
        <v>0</v>
      </c>
      <c r="K871" s="10">
        <v>0.771000028</v>
      </c>
      <c r="L871" s="10">
        <v>0.22900000200000001</v>
      </c>
      <c r="M871" s="1" t="s">
        <v>3255</v>
      </c>
      <c r="N871" s="1" t="s">
        <v>3940</v>
      </c>
    </row>
    <row r="872" spans="1:14" x14ac:dyDescent="0.25">
      <c r="A872" s="1" t="s">
        <v>1813</v>
      </c>
      <c r="B872" s="1">
        <v>19</v>
      </c>
      <c r="C872" s="1">
        <v>513</v>
      </c>
      <c r="D872" s="1" t="s">
        <v>1838</v>
      </c>
      <c r="E872" s="1" t="s">
        <v>1839</v>
      </c>
      <c r="F872" s="8">
        <v>1</v>
      </c>
      <c r="G872" s="9">
        <v>1</v>
      </c>
      <c r="H872" s="1" t="s">
        <v>3254</v>
      </c>
      <c r="I872" s="10">
        <v>-0.29600000399999998</v>
      </c>
      <c r="J872" s="10">
        <v>6.8000004000000003E-2</v>
      </c>
      <c r="K872" s="10">
        <v>0.93199998100000003</v>
      </c>
      <c r="L872" s="10">
        <v>0</v>
      </c>
      <c r="M872" s="1" t="s">
        <v>3255</v>
      </c>
      <c r="N872" s="1" t="s">
        <v>4814</v>
      </c>
    </row>
    <row r="873" spans="1:14" x14ac:dyDescent="0.25">
      <c r="A873" s="1" t="s">
        <v>1813</v>
      </c>
      <c r="B873" s="1">
        <v>17</v>
      </c>
      <c r="C873" s="1">
        <v>480</v>
      </c>
      <c r="D873" s="1" t="s">
        <v>1840</v>
      </c>
      <c r="E873" s="1" t="s">
        <v>1841</v>
      </c>
      <c r="F873" s="8">
        <v>2</v>
      </c>
      <c r="G873" s="9">
        <v>2</v>
      </c>
      <c r="H873" s="1" t="s">
        <v>3950</v>
      </c>
      <c r="I873" s="10">
        <v>0.36120000499999999</v>
      </c>
      <c r="J873" s="10">
        <v>0</v>
      </c>
      <c r="K873" s="10">
        <v>0.88400000300000003</v>
      </c>
      <c r="L873" s="10">
        <v>0.11599999699999999</v>
      </c>
      <c r="M873" s="1" t="s">
        <v>3255</v>
      </c>
      <c r="N873" s="1" t="s">
        <v>5442</v>
      </c>
    </row>
    <row r="874" spans="1:14" x14ac:dyDescent="0.25">
      <c r="A874" s="1" t="s">
        <v>1813</v>
      </c>
      <c r="B874" s="1">
        <v>18</v>
      </c>
      <c r="C874" s="1">
        <v>493</v>
      </c>
      <c r="D874" s="1" t="s">
        <v>3941</v>
      </c>
      <c r="E874" s="1" t="s">
        <v>3942</v>
      </c>
      <c r="F874" s="8">
        <v>0</v>
      </c>
      <c r="G874" s="9">
        <v>1</v>
      </c>
      <c r="H874" s="1" t="s">
        <v>3254</v>
      </c>
      <c r="I874" s="10">
        <v>0.36120000499999999</v>
      </c>
      <c r="J874" s="10">
        <v>0</v>
      </c>
      <c r="K874" s="10">
        <v>0.82800000900000004</v>
      </c>
      <c r="L874" s="10">
        <v>0.17200000600000001</v>
      </c>
      <c r="M874" s="1" t="s">
        <v>3255</v>
      </c>
      <c r="N874" s="1" t="s">
        <v>3943</v>
      </c>
    </row>
    <row r="875" spans="1:14" x14ac:dyDescent="0.25">
      <c r="A875" s="1" t="s">
        <v>1813</v>
      </c>
      <c r="B875" s="1">
        <v>10</v>
      </c>
      <c r="C875" s="1">
        <v>217</v>
      </c>
      <c r="D875" s="1" t="s">
        <v>5443</v>
      </c>
      <c r="E875" s="1" t="s">
        <v>5444</v>
      </c>
      <c r="F875" s="8">
        <v>2</v>
      </c>
      <c r="G875" s="9">
        <v>2</v>
      </c>
      <c r="H875" s="1" t="s">
        <v>3254</v>
      </c>
      <c r="I875" s="10">
        <v>-0.200599998</v>
      </c>
      <c r="J875" s="10">
        <v>6.4000003E-2</v>
      </c>
      <c r="K875" s="10">
        <v>0.896000028</v>
      </c>
      <c r="L875" s="10">
        <v>4.1000001000000001E-2</v>
      </c>
      <c r="M875" s="1" t="s">
        <v>3255</v>
      </c>
      <c r="N875" s="1" t="s">
        <v>5445</v>
      </c>
    </row>
    <row r="876" spans="1:14" x14ac:dyDescent="0.25">
      <c r="A876" s="1" t="s">
        <v>1813</v>
      </c>
      <c r="B876" s="1">
        <v>37</v>
      </c>
      <c r="C876" s="1">
        <v>1004</v>
      </c>
      <c r="D876" s="1" t="s">
        <v>4815</v>
      </c>
      <c r="E876" s="1" t="s">
        <v>4816</v>
      </c>
      <c r="F876" s="8">
        <v>1</v>
      </c>
      <c r="G876" s="9">
        <v>1</v>
      </c>
      <c r="H876" s="1" t="s">
        <v>3254</v>
      </c>
      <c r="I876" s="10">
        <v>-0.128000006</v>
      </c>
      <c r="J876" s="10">
        <v>6.7000002000000003E-2</v>
      </c>
      <c r="K876" s="10">
        <v>0.93300002800000004</v>
      </c>
      <c r="L876" s="10">
        <v>0</v>
      </c>
      <c r="M876" s="1" t="s">
        <v>3255</v>
      </c>
      <c r="N876" s="1" t="s">
        <v>4817</v>
      </c>
    </row>
    <row r="877" spans="1:14" x14ac:dyDescent="0.25">
      <c r="A877" s="1" t="s">
        <v>1813</v>
      </c>
      <c r="B877" s="1">
        <v>16</v>
      </c>
      <c r="C877" s="1">
        <v>441</v>
      </c>
      <c r="D877" s="1" t="s">
        <v>1848</v>
      </c>
      <c r="E877" s="1" t="s">
        <v>1849</v>
      </c>
      <c r="F877" s="8">
        <v>2</v>
      </c>
      <c r="G877" s="9">
        <v>2</v>
      </c>
      <c r="H877" s="1" t="s">
        <v>3950</v>
      </c>
      <c r="I877" s="10">
        <v>-0.29600000399999998</v>
      </c>
      <c r="J877" s="10">
        <v>8.3999999000000006E-2</v>
      </c>
      <c r="K877" s="10">
        <v>0.916000009</v>
      </c>
      <c r="L877" s="10">
        <v>0</v>
      </c>
      <c r="M877" s="1" t="s">
        <v>3255</v>
      </c>
      <c r="N877" s="1" t="s">
        <v>5446</v>
      </c>
    </row>
    <row r="878" spans="1:14" x14ac:dyDescent="0.25">
      <c r="A878" s="1" t="s">
        <v>1813</v>
      </c>
      <c r="B878" s="1">
        <v>17</v>
      </c>
      <c r="C878" s="1">
        <v>483</v>
      </c>
      <c r="D878" s="1" t="s">
        <v>1850</v>
      </c>
      <c r="E878" s="1" t="s">
        <v>1851</v>
      </c>
      <c r="F878" s="8">
        <v>2</v>
      </c>
      <c r="G878" s="9">
        <v>2</v>
      </c>
      <c r="H878" s="1" t="s">
        <v>3254</v>
      </c>
      <c r="I878" s="10">
        <v>0.74809998300000002</v>
      </c>
      <c r="J878" s="10">
        <v>0</v>
      </c>
      <c r="K878" s="10">
        <v>0.83799999999999997</v>
      </c>
      <c r="L878" s="10">
        <v>0.16200000000000001</v>
      </c>
      <c r="M878" s="1" t="s">
        <v>3260</v>
      </c>
      <c r="N878" s="1" t="s">
        <v>5447</v>
      </c>
    </row>
    <row r="879" spans="1:14" x14ac:dyDescent="0.25">
      <c r="A879" s="1" t="s">
        <v>1813</v>
      </c>
      <c r="B879" s="1">
        <v>21</v>
      </c>
      <c r="C879" s="1">
        <v>590</v>
      </c>
      <c r="D879" s="1" t="s">
        <v>1852</v>
      </c>
      <c r="E879" s="1" t="s">
        <v>1853</v>
      </c>
      <c r="F879" s="8">
        <v>1</v>
      </c>
      <c r="G879" s="9">
        <v>1</v>
      </c>
      <c r="H879" s="1" t="s">
        <v>3254</v>
      </c>
      <c r="I879" s="10">
        <v>0.47670000800000001</v>
      </c>
      <c r="J879" s="10">
        <v>0</v>
      </c>
      <c r="K879" s="10">
        <v>0.853999972</v>
      </c>
      <c r="L879" s="10">
        <v>0.14599999799999999</v>
      </c>
      <c r="M879" s="1" t="s">
        <v>3255</v>
      </c>
      <c r="N879" s="1" t="s">
        <v>4818</v>
      </c>
    </row>
    <row r="880" spans="1:14" x14ac:dyDescent="0.25">
      <c r="A880" s="1" t="s">
        <v>1813</v>
      </c>
      <c r="B880" s="1">
        <v>23</v>
      </c>
      <c r="C880" s="1">
        <v>661</v>
      </c>
      <c r="D880" s="1" t="s">
        <v>3944</v>
      </c>
      <c r="E880" s="1" t="s">
        <v>3945</v>
      </c>
      <c r="F880" s="8">
        <v>0</v>
      </c>
      <c r="G880" s="9">
        <v>1</v>
      </c>
      <c r="H880" s="1" t="s">
        <v>3254</v>
      </c>
      <c r="I880" s="10">
        <v>-7.9000003999999999E-2</v>
      </c>
      <c r="J880" s="10">
        <v>0.157000005</v>
      </c>
      <c r="K880" s="10">
        <v>0.842999995</v>
      </c>
      <c r="L880" s="10">
        <v>0</v>
      </c>
      <c r="M880" s="1" t="s">
        <v>3255</v>
      </c>
      <c r="N880" s="1" t="s">
        <v>3946</v>
      </c>
    </row>
    <row r="881" spans="1:14" x14ac:dyDescent="0.25">
      <c r="A881" s="1" t="s">
        <v>1813</v>
      </c>
      <c r="B881" s="1">
        <v>10</v>
      </c>
      <c r="C881" s="1">
        <v>208</v>
      </c>
      <c r="D881" s="1" t="s">
        <v>1856</v>
      </c>
      <c r="E881" s="1" t="s">
        <v>1857</v>
      </c>
      <c r="F881" s="8">
        <v>1</v>
      </c>
      <c r="G881" s="9">
        <v>1</v>
      </c>
      <c r="H881" s="1" t="s">
        <v>3950</v>
      </c>
      <c r="I881" s="10">
        <v>-0.29600000399999998</v>
      </c>
      <c r="J881" s="10">
        <v>0.13600000700000001</v>
      </c>
      <c r="K881" s="10">
        <v>0.86400002200000003</v>
      </c>
      <c r="L881" s="10">
        <v>0</v>
      </c>
      <c r="M881" s="1" t="s">
        <v>3260</v>
      </c>
      <c r="N881" s="1" t="s">
        <v>4819</v>
      </c>
    </row>
    <row r="882" spans="1:14" x14ac:dyDescent="0.25">
      <c r="A882" s="1" t="s">
        <v>1813</v>
      </c>
      <c r="B882" s="1">
        <v>23</v>
      </c>
      <c r="C882" s="1">
        <v>662</v>
      </c>
      <c r="D882" s="1" t="s">
        <v>1858</v>
      </c>
      <c r="E882" s="1" t="s">
        <v>1859</v>
      </c>
      <c r="F882" s="8">
        <v>1</v>
      </c>
      <c r="G882" s="9">
        <v>1</v>
      </c>
      <c r="H882" s="1" t="s">
        <v>3950</v>
      </c>
      <c r="I882" s="10">
        <v>-0.128000006</v>
      </c>
      <c r="J882" s="10">
        <v>9.7000003000000001E-2</v>
      </c>
      <c r="K882" s="10">
        <v>0.902999997</v>
      </c>
      <c r="L882" s="10">
        <v>0</v>
      </c>
      <c r="M882" s="1" t="s">
        <v>3255</v>
      </c>
      <c r="N882" s="1" t="s">
        <v>4820</v>
      </c>
    </row>
    <row r="883" spans="1:14" x14ac:dyDescent="0.25">
      <c r="A883" s="1" t="s">
        <v>1813</v>
      </c>
      <c r="B883" s="1">
        <v>32</v>
      </c>
      <c r="C883" s="1">
        <v>881</v>
      </c>
      <c r="D883" s="1" t="s">
        <v>1860</v>
      </c>
      <c r="E883" s="1" t="s">
        <v>1861</v>
      </c>
      <c r="F883" s="8">
        <v>1</v>
      </c>
      <c r="G883" s="9">
        <v>1</v>
      </c>
      <c r="H883" s="1" t="s">
        <v>3950</v>
      </c>
      <c r="I883" s="10">
        <v>0</v>
      </c>
      <c r="J883" s="10">
        <v>0</v>
      </c>
      <c r="K883" s="10">
        <v>1</v>
      </c>
      <c r="L883" s="10">
        <v>0</v>
      </c>
      <c r="M883" s="1" t="s">
        <v>3260</v>
      </c>
      <c r="N883" s="1" t="s">
        <v>4821</v>
      </c>
    </row>
    <row r="884" spans="1:14" x14ac:dyDescent="0.25">
      <c r="A884" s="1" t="s">
        <v>1813</v>
      </c>
      <c r="B884" s="1">
        <v>32</v>
      </c>
      <c r="C884" s="1">
        <v>883</v>
      </c>
      <c r="D884" s="1" t="s">
        <v>1862</v>
      </c>
      <c r="E884" s="1" t="s">
        <v>1863</v>
      </c>
      <c r="F884" s="8">
        <v>2</v>
      </c>
      <c r="G884" s="9">
        <v>2</v>
      </c>
      <c r="H884" s="1" t="s">
        <v>3950</v>
      </c>
      <c r="I884" s="10">
        <v>0</v>
      </c>
      <c r="J884" s="10">
        <v>0</v>
      </c>
      <c r="K884" s="10">
        <v>1</v>
      </c>
      <c r="L884" s="10">
        <v>0</v>
      </c>
      <c r="M884" s="1" t="s">
        <v>3255</v>
      </c>
      <c r="N884" s="1" t="s">
        <v>5448</v>
      </c>
    </row>
    <row r="885" spans="1:14" x14ac:dyDescent="0.25">
      <c r="A885" s="1" t="s">
        <v>1813</v>
      </c>
      <c r="B885" s="1">
        <v>13</v>
      </c>
      <c r="C885" s="1">
        <v>309</v>
      </c>
      <c r="D885" s="1" t="s">
        <v>4822</v>
      </c>
      <c r="E885" s="1" t="s">
        <v>4823</v>
      </c>
      <c r="F885" s="8">
        <v>1</v>
      </c>
      <c r="G885" s="9">
        <v>1</v>
      </c>
      <c r="H885" s="1" t="s">
        <v>3254</v>
      </c>
      <c r="I885" s="10">
        <v>0</v>
      </c>
      <c r="J885" s="10">
        <v>0</v>
      </c>
      <c r="K885" s="10">
        <v>1</v>
      </c>
      <c r="L885" s="10">
        <v>0</v>
      </c>
      <c r="M885" s="1" t="s">
        <v>3255</v>
      </c>
      <c r="N885" s="1" t="s">
        <v>4824</v>
      </c>
    </row>
    <row r="886" spans="1:14" x14ac:dyDescent="0.25">
      <c r="A886" s="1" t="s">
        <v>1813</v>
      </c>
      <c r="B886" s="1">
        <v>5</v>
      </c>
      <c r="C886" s="1">
        <v>76</v>
      </c>
      <c r="D886" s="1" t="s">
        <v>1866</v>
      </c>
      <c r="E886" s="1" t="s">
        <v>1867</v>
      </c>
      <c r="F886" s="8">
        <v>1</v>
      </c>
      <c r="G886" s="9">
        <v>1</v>
      </c>
      <c r="H886" s="1" t="s">
        <v>3950</v>
      </c>
      <c r="I886" s="10">
        <v>0.40189999300000001</v>
      </c>
      <c r="J886" s="10">
        <v>0.112000003</v>
      </c>
      <c r="K886" s="10">
        <v>0.665000021</v>
      </c>
      <c r="L886" s="10">
        <v>0.224000007</v>
      </c>
      <c r="M886" s="1" t="s">
        <v>3260</v>
      </c>
      <c r="N886" s="1" t="s">
        <v>4825</v>
      </c>
    </row>
    <row r="887" spans="1:14" x14ac:dyDescent="0.25">
      <c r="A887" s="1" t="s">
        <v>1813</v>
      </c>
      <c r="B887" s="1">
        <v>32</v>
      </c>
      <c r="C887" s="1">
        <v>899</v>
      </c>
      <c r="D887" s="1" t="s">
        <v>4826</v>
      </c>
      <c r="E887" s="1" t="s">
        <v>4827</v>
      </c>
      <c r="F887" s="8">
        <v>1</v>
      </c>
      <c r="G887" s="9">
        <v>1</v>
      </c>
      <c r="H887" s="1" t="s">
        <v>3254</v>
      </c>
      <c r="I887" s="10">
        <v>0.27320000500000002</v>
      </c>
      <c r="J887" s="10">
        <v>0</v>
      </c>
      <c r="K887" s="10">
        <v>0.916000009</v>
      </c>
      <c r="L887" s="10">
        <v>8.3999999000000006E-2</v>
      </c>
      <c r="M887" s="1" t="s">
        <v>3255</v>
      </c>
      <c r="N887" s="1" t="s">
        <v>4828</v>
      </c>
    </row>
    <row r="888" spans="1:14" x14ac:dyDescent="0.25">
      <c r="A888" s="1" t="s">
        <v>1813</v>
      </c>
      <c r="B888" s="1">
        <v>17</v>
      </c>
      <c r="C888" s="1">
        <v>456</v>
      </c>
      <c r="D888" s="1" t="s">
        <v>1870</v>
      </c>
      <c r="E888" s="1" t="s">
        <v>1871</v>
      </c>
      <c r="F888" s="8">
        <v>1</v>
      </c>
      <c r="G888" s="9">
        <v>1</v>
      </c>
      <c r="H888" s="1" t="s">
        <v>3950</v>
      </c>
      <c r="I888" s="10">
        <v>0.25</v>
      </c>
      <c r="J888" s="10">
        <v>0</v>
      </c>
      <c r="K888" s="10">
        <v>0.894999981</v>
      </c>
      <c r="L888" s="10">
        <v>0.104999997</v>
      </c>
      <c r="M888" s="1" t="s">
        <v>3260</v>
      </c>
      <c r="N888" s="1" t="s">
        <v>4829</v>
      </c>
    </row>
    <row r="889" spans="1:14" x14ac:dyDescent="0.25">
      <c r="A889" s="1" t="s">
        <v>1813</v>
      </c>
      <c r="B889" s="1">
        <v>21</v>
      </c>
      <c r="C889" s="1">
        <v>575</v>
      </c>
      <c r="D889" s="1" t="s">
        <v>1872</v>
      </c>
      <c r="E889" s="1" t="s">
        <v>1873</v>
      </c>
      <c r="F889" s="8">
        <v>1</v>
      </c>
      <c r="G889" s="9">
        <v>1</v>
      </c>
      <c r="H889" s="1" t="s">
        <v>3254</v>
      </c>
      <c r="I889" s="10">
        <v>0.31819999199999999</v>
      </c>
      <c r="J889" s="10">
        <v>0</v>
      </c>
      <c r="K889" s="10">
        <v>0.87400001299999996</v>
      </c>
      <c r="L889" s="10">
        <v>0.126000002</v>
      </c>
      <c r="M889" s="1" t="s">
        <v>3304</v>
      </c>
      <c r="N889" s="1" t="s">
        <v>4830</v>
      </c>
    </row>
    <row r="890" spans="1:14" x14ac:dyDescent="0.25">
      <c r="A890" s="1" t="s">
        <v>1813</v>
      </c>
      <c r="B890" s="1">
        <v>33</v>
      </c>
      <c r="C890" s="1">
        <v>907</v>
      </c>
      <c r="D890" s="1" t="s">
        <v>3947</v>
      </c>
      <c r="E890" s="1" t="s">
        <v>3948</v>
      </c>
      <c r="F890" s="8">
        <v>0</v>
      </c>
      <c r="G890" s="9">
        <v>3</v>
      </c>
      <c r="H890" s="1" t="s">
        <v>3254</v>
      </c>
      <c r="I890" s="10">
        <v>0.82249998999999996</v>
      </c>
      <c r="J890" s="10">
        <v>0</v>
      </c>
      <c r="K890" s="10">
        <v>0.88099998199999996</v>
      </c>
      <c r="L890" s="10">
        <v>0.11900000299999999</v>
      </c>
      <c r="M890" s="1" t="s">
        <v>3255</v>
      </c>
      <c r="N890" s="1" t="s">
        <v>3949</v>
      </c>
    </row>
    <row r="891" spans="1:14" x14ac:dyDescent="0.25">
      <c r="A891" s="1" t="s">
        <v>1813</v>
      </c>
      <c r="B891" s="1">
        <v>17</v>
      </c>
      <c r="C891" s="1">
        <v>482</v>
      </c>
      <c r="D891" s="1" t="s">
        <v>1876</v>
      </c>
      <c r="E891" s="1" t="s">
        <v>1877</v>
      </c>
      <c r="F891" s="8">
        <v>4</v>
      </c>
      <c r="G891" s="9">
        <v>4</v>
      </c>
      <c r="H891" s="1" t="s">
        <v>3254</v>
      </c>
      <c r="I891" s="10">
        <v>0.177900001</v>
      </c>
      <c r="J891" s="10">
        <v>6.7000002000000003E-2</v>
      </c>
      <c r="K891" s="10">
        <v>0.85000002399999997</v>
      </c>
      <c r="L891" s="10">
        <v>8.2999997000000006E-2</v>
      </c>
      <c r="M891" s="1" t="s">
        <v>3255</v>
      </c>
      <c r="N891" s="1" t="s">
        <v>6040</v>
      </c>
    </row>
    <row r="892" spans="1:14" x14ac:dyDescent="0.25">
      <c r="A892" s="1" t="s">
        <v>1813</v>
      </c>
      <c r="B892" s="1">
        <v>5</v>
      </c>
      <c r="C892" s="1">
        <v>82</v>
      </c>
      <c r="D892" s="1" t="s">
        <v>1878</v>
      </c>
      <c r="E892" s="1" t="s">
        <v>1879</v>
      </c>
      <c r="F892" s="8">
        <v>3</v>
      </c>
      <c r="G892" s="9">
        <v>3</v>
      </c>
      <c r="H892" s="1" t="s">
        <v>3254</v>
      </c>
      <c r="I892" s="10">
        <v>0.75059998000000006</v>
      </c>
      <c r="J892" s="10">
        <v>0</v>
      </c>
      <c r="K892" s="10">
        <v>0.86100000099999996</v>
      </c>
      <c r="L892" s="10">
        <v>0.13899999900000001</v>
      </c>
      <c r="M892" s="1" t="s">
        <v>3255</v>
      </c>
      <c r="N892" s="1" t="s">
        <v>5796</v>
      </c>
    </row>
    <row r="893" spans="1:14" x14ac:dyDescent="0.25">
      <c r="A893" s="1" t="s">
        <v>1813</v>
      </c>
      <c r="B893" s="1">
        <v>21</v>
      </c>
      <c r="C893" s="1">
        <v>567</v>
      </c>
      <c r="D893" s="1" t="s">
        <v>1880</v>
      </c>
      <c r="E893" s="1" t="s">
        <v>1881</v>
      </c>
      <c r="F893" s="8">
        <v>1</v>
      </c>
      <c r="G893" s="9">
        <v>1</v>
      </c>
      <c r="H893" s="1" t="s">
        <v>3254</v>
      </c>
      <c r="I893" s="10">
        <v>0.34000000400000002</v>
      </c>
      <c r="J893" s="10">
        <v>0</v>
      </c>
      <c r="K893" s="10">
        <v>0.90200000999999996</v>
      </c>
      <c r="L893" s="10">
        <v>9.7999997000000005E-2</v>
      </c>
      <c r="M893" s="1" t="s">
        <v>3255</v>
      </c>
      <c r="N893" s="1" t="s">
        <v>4831</v>
      </c>
    </row>
    <row r="894" spans="1:14" x14ac:dyDescent="0.25">
      <c r="A894" s="1" t="s">
        <v>1813</v>
      </c>
      <c r="B894" s="1">
        <v>21</v>
      </c>
      <c r="C894" s="1">
        <v>586</v>
      </c>
      <c r="D894" s="1" t="s">
        <v>1882</v>
      </c>
      <c r="E894" s="1" t="s">
        <v>1883</v>
      </c>
      <c r="F894" s="8">
        <v>2</v>
      </c>
      <c r="G894" s="9">
        <v>2</v>
      </c>
      <c r="H894" s="1" t="s">
        <v>3254</v>
      </c>
      <c r="I894" s="10">
        <v>0.74809998300000002</v>
      </c>
      <c r="J894" s="10">
        <v>0</v>
      </c>
      <c r="K894" s="10">
        <v>0.81999999300000004</v>
      </c>
      <c r="L894" s="10">
        <v>0.18000000699999999</v>
      </c>
      <c r="M894" s="1" t="s">
        <v>3255</v>
      </c>
      <c r="N894" s="1" t="s">
        <v>5449</v>
      </c>
    </row>
    <row r="895" spans="1:14" x14ac:dyDescent="0.25">
      <c r="A895" s="1" t="s">
        <v>1813</v>
      </c>
      <c r="B895" s="1">
        <v>17</v>
      </c>
      <c r="C895" s="1">
        <v>478</v>
      </c>
      <c r="D895" s="1" t="s">
        <v>1884</v>
      </c>
      <c r="E895" s="1" t="s">
        <v>1885</v>
      </c>
      <c r="F895" s="8">
        <v>2</v>
      </c>
      <c r="G895" s="9">
        <v>2</v>
      </c>
      <c r="H895" s="1" t="s">
        <v>3254</v>
      </c>
      <c r="I895" s="10">
        <v>0.83600002500000004</v>
      </c>
      <c r="J895" s="10">
        <v>0</v>
      </c>
      <c r="K895" s="10">
        <v>0.66900002999999997</v>
      </c>
      <c r="L895" s="10">
        <v>0.33100000000000002</v>
      </c>
      <c r="M895" s="1" t="s">
        <v>3260</v>
      </c>
      <c r="N895" s="1" t="s">
        <v>5450</v>
      </c>
    </row>
    <row r="896" spans="1:14" x14ac:dyDescent="0.25">
      <c r="A896" s="1" t="s">
        <v>1813</v>
      </c>
      <c r="B896" s="1">
        <v>14</v>
      </c>
      <c r="C896" s="1">
        <v>341</v>
      </c>
      <c r="D896" s="1" t="s">
        <v>1886</v>
      </c>
      <c r="E896" s="1" t="s">
        <v>1887</v>
      </c>
      <c r="F896" s="8">
        <v>1</v>
      </c>
      <c r="G896" s="9">
        <v>1</v>
      </c>
      <c r="H896" s="1" t="s">
        <v>3950</v>
      </c>
      <c r="I896" s="10">
        <v>0.29600000399999998</v>
      </c>
      <c r="J896" s="10">
        <v>0</v>
      </c>
      <c r="K896" s="10">
        <v>0.91299998800000004</v>
      </c>
      <c r="L896" s="10">
        <v>8.6999996999999996E-2</v>
      </c>
      <c r="M896" s="1" t="s">
        <v>3260</v>
      </c>
      <c r="N896" s="1" t="s">
        <v>4832</v>
      </c>
    </row>
    <row r="897" spans="1:14" x14ac:dyDescent="0.25">
      <c r="A897" s="1" t="s">
        <v>1813</v>
      </c>
      <c r="B897" s="1">
        <v>14</v>
      </c>
      <c r="C897" s="1">
        <v>349</v>
      </c>
      <c r="D897" s="1" t="s">
        <v>1888</v>
      </c>
      <c r="E897" s="1" t="s">
        <v>1889</v>
      </c>
      <c r="F897" s="8">
        <v>2</v>
      </c>
      <c r="G897" s="9">
        <v>2</v>
      </c>
      <c r="H897" s="1" t="s">
        <v>3254</v>
      </c>
      <c r="I897" s="10">
        <v>0</v>
      </c>
      <c r="J897" s="10">
        <v>0</v>
      </c>
      <c r="K897" s="10">
        <v>1</v>
      </c>
      <c r="L897" s="10">
        <v>0</v>
      </c>
      <c r="M897" s="1" t="s">
        <v>3255</v>
      </c>
      <c r="N897" s="1" t="s">
        <v>5451</v>
      </c>
    </row>
    <row r="898" spans="1:14" x14ac:dyDescent="0.25">
      <c r="A898" s="1" t="s">
        <v>1813</v>
      </c>
      <c r="B898" s="1">
        <v>18</v>
      </c>
      <c r="C898" s="1">
        <v>488</v>
      </c>
      <c r="D898" s="1" t="s">
        <v>1890</v>
      </c>
      <c r="E898" s="1" t="s">
        <v>1891</v>
      </c>
      <c r="F898" s="8">
        <v>1</v>
      </c>
      <c r="G898" s="9">
        <v>1</v>
      </c>
      <c r="H898" s="1" t="s">
        <v>3254</v>
      </c>
      <c r="I898" s="10">
        <v>0.34000000400000002</v>
      </c>
      <c r="J898" s="10">
        <v>0</v>
      </c>
      <c r="K898" s="10">
        <v>0.92100000400000004</v>
      </c>
      <c r="L898" s="10">
        <v>7.9000003999999999E-2</v>
      </c>
      <c r="M898" s="1" t="s">
        <v>3255</v>
      </c>
      <c r="N898" s="1" t="s">
        <v>4833</v>
      </c>
    </row>
    <row r="899" spans="1:14" x14ac:dyDescent="0.25">
      <c r="A899" s="1" t="s">
        <v>1813</v>
      </c>
      <c r="B899" s="1">
        <v>18</v>
      </c>
      <c r="C899" s="1">
        <v>489</v>
      </c>
      <c r="D899" s="1" t="s">
        <v>1892</v>
      </c>
      <c r="E899" s="1" t="s">
        <v>1893</v>
      </c>
      <c r="F899" s="8">
        <v>1</v>
      </c>
      <c r="G899" s="9">
        <v>1</v>
      </c>
      <c r="H899" s="1" t="s">
        <v>3950</v>
      </c>
      <c r="I899" s="10">
        <v>-0.51059997099999999</v>
      </c>
      <c r="J899" s="10">
        <v>0.20200000700000001</v>
      </c>
      <c r="K899" s="10">
        <v>0.797999978</v>
      </c>
      <c r="L899" s="10">
        <v>0</v>
      </c>
      <c r="M899" s="1" t="s">
        <v>3255</v>
      </c>
      <c r="N899" s="1" t="s">
        <v>4834</v>
      </c>
    </row>
    <row r="900" spans="1:14" x14ac:dyDescent="0.25">
      <c r="A900" s="1" t="s">
        <v>1813</v>
      </c>
      <c r="B900" s="1">
        <v>25</v>
      </c>
      <c r="C900" s="1">
        <v>720</v>
      </c>
      <c r="D900" s="1" t="s">
        <v>1894</v>
      </c>
      <c r="E900" s="1" t="s">
        <v>1895</v>
      </c>
      <c r="F900" s="8">
        <v>1</v>
      </c>
      <c r="G900" s="9">
        <v>1</v>
      </c>
      <c r="H900" s="1" t="s">
        <v>3254</v>
      </c>
      <c r="I900" s="10">
        <v>0</v>
      </c>
      <c r="J900" s="10">
        <v>0</v>
      </c>
      <c r="K900" s="10">
        <v>1</v>
      </c>
      <c r="L900" s="10">
        <v>0</v>
      </c>
      <c r="M900" s="1" t="s">
        <v>3255</v>
      </c>
      <c r="N900" s="1" t="s">
        <v>4835</v>
      </c>
    </row>
    <row r="901" spans="1:14" x14ac:dyDescent="0.25">
      <c r="A901" s="1" t="s">
        <v>1813</v>
      </c>
      <c r="B901" s="1">
        <v>11</v>
      </c>
      <c r="C901" s="1">
        <v>242</v>
      </c>
      <c r="D901" s="1" t="s">
        <v>4836</v>
      </c>
      <c r="E901" s="1" t="s">
        <v>4837</v>
      </c>
      <c r="F901" s="8">
        <v>1</v>
      </c>
      <c r="G901" s="9">
        <v>1</v>
      </c>
      <c r="H901" s="1" t="s">
        <v>3950</v>
      </c>
      <c r="I901" s="10">
        <v>-0.25</v>
      </c>
      <c r="J901" s="10">
        <v>0.180999994</v>
      </c>
      <c r="K901" s="10">
        <v>0.708999991</v>
      </c>
      <c r="L901" s="10">
        <v>0.109999999</v>
      </c>
      <c r="M901" s="1" t="s">
        <v>3260</v>
      </c>
      <c r="N901" s="1" t="s">
        <v>4838</v>
      </c>
    </row>
    <row r="902" spans="1:14" x14ac:dyDescent="0.25">
      <c r="A902" s="1" t="s">
        <v>1813</v>
      </c>
      <c r="B902" s="1">
        <v>19</v>
      </c>
      <c r="C902" s="1">
        <v>501</v>
      </c>
      <c r="D902" s="1" t="s">
        <v>1898</v>
      </c>
      <c r="E902" s="1" t="s">
        <v>1899</v>
      </c>
      <c r="F902" s="8">
        <v>1</v>
      </c>
      <c r="G902" s="9">
        <v>1</v>
      </c>
      <c r="H902" s="1" t="s">
        <v>3950</v>
      </c>
      <c r="I902" s="10">
        <v>0</v>
      </c>
      <c r="J902" s="10">
        <v>0</v>
      </c>
      <c r="K902" s="10">
        <v>1</v>
      </c>
      <c r="L902" s="10">
        <v>0</v>
      </c>
      <c r="M902" s="1" t="s">
        <v>3260</v>
      </c>
      <c r="N902" s="1" t="s">
        <v>4839</v>
      </c>
    </row>
    <row r="903" spans="1:14" x14ac:dyDescent="0.25">
      <c r="A903" s="1" t="s">
        <v>1813</v>
      </c>
      <c r="B903" s="1">
        <v>18</v>
      </c>
      <c r="C903" s="1">
        <v>485</v>
      </c>
      <c r="D903" s="1" t="s">
        <v>1900</v>
      </c>
      <c r="E903" s="1" t="s">
        <v>1901</v>
      </c>
      <c r="F903" s="8">
        <v>0</v>
      </c>
      <c r="G903" s="9">
        <v>1</v>
      </c>
      <c r="H903" s="1" t="s">
        <v>3950</v>
      </c>
      <c r="I903" s="10">
        <v>0.25</v>
      </c>
      <c r="J903" s="10">
        <v>0.15000000599999999</v>
      </c>
      <c r="K903" s="10">
        <v>0.60000002399999997</v>
      </c>
      <c r="L903" s="10">
        <v>0.25</v>
      </c>
      <c r="M903" s="1" t="s">
        <v>3255</v>
      </c>
      <c r="N903" s="1" t="s">
        <v>3951</v>
      </c>
    </row>
    <row r="904" spans="1:14" x14ac:dyDescent="0.25">
      <c r="A904" s="1" t="s">
        <v>1813</v>
      </c>
      <c r="B904" s="1">
        <v>21</v>
      </c>
      <c r="C904" s="1">
        <v>570</v>
      </c>
      <c r="D904" s="1" t="s">
        <v>1902</v>
      </c>
      <c r="E904" s="1" t="s">
        <v>1903</v>
      </c>
      <c r="F904" s="8">
        <v>2</v>
      </c>
      <c r="G904" s="9">
        <v>2</v>
      </c>
      <c r="H904" s="1" t="s">
        <v>3950</v>
      </c>
      <c r="I904" s="10">
        <v>0.20229999700000001</v>
      </c>
      <c r="J904" s="10">
        <v>4.8999999000000002E-2</v>
      </c>
      <c r="K904" s="10">
        <v>0.87699997399999996</v>
      </c>
      <c r="L904" s="10">
        <v>7.5000002999999996E-2</v>
      </c>
      <c r="M904" s="1" t="s">
        <v>3260</v>
      </c>
      <c r="N904" s="1" t="s">
        <v>5452</v>
      </c>
    </row>
    <row r="905" spans="1:14" x14ac:dyDescent="0.25">
      <c r="A905" s="1" t="s">
        <v>1813</v>
      </c>
      <c r="B905" s="1">
        <v>25</v>
      </c>
      <c r="C905" s="1">
        <v>719</v>
      </c>
      <c r="D905" s="1" t="s">
        <v>1904</v>
      </c>
      <c r="E905" s="1" t="s">
        <v>1905</v>
      </c>
      <c r="F905" s="8">
        <v>1</v>
      </c>
      <c r="G905" s="9">
        <v>1</v>
      </c>
      <c r="H905" s="1" t="s">
        <v>3950</v>
      </c>
      <c r="I905" s="10">
        <v>0</v>
      </c>
      <c r="J905" s="10">
        <v>0</v>
      </c>
      <c r="K905" s="10">
        <v>1</v>
      </c>
      <c r="L905" s="10">
        <v>0</v>
      </c>
      <c r="M905" s="1" t="s">
        <v>3260</v>
      </c>
      <c r="N905" s="1" t="s">
        <v>4840</v>
      </c>
    </row>
    <row r="906" spans="1:14" x14ac:dyDescent="0.25">
      <c r="A906" s="1" t="s">
        <v>1813</v>
      </c>
      <c r="B906" s="1">
        <v>25</v>
      </c>
      <c r="C906" s="1">
        <v>721</v>
      </c>
      <c r="D906" s="1" t="s">
        <v>1906</v>
      </c>
      <c r="E906" s="1" t="s">
        <v>1907</v>
      </c>
      <c r="F906" s="8">
        <v>2</v>
      </c>
      <c r="G906" s="9">
        <v>2</v>
      </c>
      <c r="H906" s="1" t="s">
        <v>3254</v>
      </c>
      <c r="I906" s="10">
        <v>0</v>
      </c>
      <c r="J906" s="10">
        <v>0</v>
      </c>
      <c r="K906" s="10">
        <v>1</v>
      </c>
      <c r="L906" s="10">
        <v>0</v>
      </c>
      <c r="M906" s="1" t="s">
        <v>3255</v>
      </c>
      <c r="N906" s="1" t="s">
        <v>5453</v>
      </c>
    </row>
    <row r="907" spans="1:14" x14ac:dyDescent="0.25">
      <c r="A907" s="1" t="s">
        <v>1813</v>
      </c>
      <c r="B907" s="1">
        <v>21</v>
      </c>
      <c r="C907" s="1">
        <v>574</v>
      </c>
      <c r="D907" s="1" t="s">
        <v>3952</v>
      </c>
      <c r="E907" s="1" t="s">
        <v>3953</v>
      </c>
      <c r="F907" s="8">
        <v>0</v>
      </c>
      <c r="G907" s="9">
        <v>1</v>
      </c>
      <c r="H907" s="1" t="s">
        <v>3254</v>
      </c>
      <c r="I907" s="10">
        <v>0.84810000699999999</v>
      </c>
      <c r="J907" s="10">
        <v>0</v>
      </c>
      <c r="K907" s="10">
        <v>0.79199999600000004</v>
      </c>
      <c r="L907" s="10">
        <v>0.20800000399999999</v>
      </c>
      <c r="M907" s="1" t="s">
        <v>3255</v>
      </c>
      <c r="N907" s="1" t="s">
        <v>3954</v>
      </c>
    </row>
    <row r="908" spans="1:14" x14ac:dyDescent="0.25">
      <c r="A908" s="1" t="s">
        <v>1813</v>
      </c>
      <c r="B908" s="1">
        <v>16</v>
      </c>
      <c r="C908" s="1">
        <v>420</v>
      </c>
      <c r="D908" s="1" t="s">
        <v>1910</v>
      </c>
      <c r="E908" s="1" t="s">
        <v>1911</v>
      </c>
      <c r="F908" s="8">
        <v>3</v>
      </c>
      <c r="G908" s="9">
        <v>3</v>
      </c>
      <c r="H908" s="1" t="s">
        <v>3254</v>
      </c>
      <c r="I908" s="10">
        <v>0.915300012</v>
      </c>
      <c r="J908" s="10">
        <v>2.6000000999999998E-2</v>
      </c>
      <c r="K908" s="10">
        <v>0.69199997199999996</v>
      </c>
      <c r="L908" s="10">
        <v>0.282000005</v>
      </c>
      <c r="M908" s="1" t="s">
        <v>3260</v>
      </c>
      <c r="N908" s="1" t="s">
        <v>5797</v>
      </c>
    </row>
    <row r="909" spans="1:14" x14ac:dyDescent="0.25">
      <c r="A909" s="1" t="s">
        <v>1813</v>
      </c>
      <c r="B909" s="1">
        <v>6</v>
      </c>
      <c r="C909" s="1">
        <v>97</v>
      </c>
      <c r="D909" s="1" t="s">
        <v>5798</v>
      </c>
      <c r="E909" s="1" t="s">
        <v>5799</v>
      </c>
      <c r="F909" s="8">
        <v>3</v>
      </c>
      <c r="G909" s="9">
        <v>3</v>
      </c>
      <c r="H909" s="1" t="s">
        <v>3254</v>
      </c>
      <c r="I909" s="10">
        <v>0.27320000500000002</v>
      </c>
      <c r="J909" s="10">
        <v>0</v>
      </c>
      <c r="K909" s="10">
        <v>0.952000022</v>
      </c>
      <c r="L909" s="10">
        <v>4.8000000000000001E-2</v>
      </c>
      <c r="M909" s="1" t="s">
        <v>3260</v>
      </c>
      <c r="N909" s="1" t="s">
        <v>5800</v>
      </c>
    </row>
    <row r="910" spans="1:14" x14ac:dyDescent="0.25">
      <c r="A910" s="1" t="s">
        <v>1813</v>
      </c>
      <c r="B910" s="1">
        <v>18</v>
      </c>
      <c r="C910" s="1">
        <v>494</v>
      </c>
      <c r="D910" s="1" t="s">
        <v>3955</v>
      </c>
      <c r="E910" s="1" t="s">
        <v>3956</v>
      </c>
      <c r="F910" s="8">
        <v>0</v>
      </c>
      <c r="G910" s="9">
        <v>1</v>
      </c>
      <c r="H910" s="1" t="s">
        <v>3254</v>
      </c>
      <c r="I910" s="10">
        <v>0.82709997899999999</v>
      </c>
      <c r="J910" s="10">
        <v>3.6999999999999998E-2</v>
      </c>
      <c r="K910" s="10">
        <v>0.73699998899999997</v>
      </c>
      <c r="L910" s="10">
        <v>0.22599999600000001</v>
      </c>
      <c r="M910" s="1" t="s">
        <v>3255</v>
      </c>
      <c r="N910" s="1" t="s">
        <v>3957</v>
      </c>
    </row>
    <row r="911" spans="1:14" x14ac:dyDescent="0.25">
      <c r="A911" s="1" t="s">
        <v>1813</v>
      </c>
      <c r="B911" s="1">
        <v>7</v>
      </c>
      <c r="C911" s="1">
        <v>114</v>
      </c>
      <c r="D911" s="1" t="s">
        <v>5801</v>
      </c>
      <c r="E911" s="1" t="s">
        <v>5802</v>
      </c>
      <c r="F911" s="8">
        <v>3</v>
      </c>
      <c r="G911" s="9">
        <v>3</v>
      </c>
      <c r="H911" s="1" t="s">
        <v>3950</v>
      </c>
      <c r="I911" s="10">
        <v>0.34000000400000002</v>
      </c>
      <c r="J911" s="10">
        <v>3.5000000000000003E-2</v>
      </c>
      <c r="K911" s="10">
        <v>0.91299998800000004</v>
      </c>
      <c r="L911" s="10">
        <v>5.2000000999999997E-2</v>
      </c>
      <c r="M911" s="1" t="s">
        <v>3255</v>
      </c>
      <c r="N911" s="1" t="s">
        <v>5803</v>
      </c>
    </row>
    <row r="912" spans="1:14" x14ac:dyDescent="0.25">
      <c r="A912" s="1" t="s">
        <v>1813</v>
      </c>
      <c r="B912" s="1">
        <v>21</v>
      </c>
      <c r="C912" s="1">
        <v>569</v>
      </c>
      <c r="D912" s="1" t="s">
        <v>1918</v>
      </c>
      <c r="E912" s="1" t="s">
        <v>1919</v>
      </c>
      <c r="F912" s="8">
        <v>1</v>
      </c>
      <c r="G912" s="9">
        <v>1</v>
      </c>
      <c r="H912" s="1" t="s">
        <v>3950</v>
      </c>
      <c r="I912" s="10">
        <v>0.42149999700000002</v>
      </c>
      <c r="J912" s="10">
        <v>0</v>
      </c>
      <c r="K912" s="10">
        <v>0.88200002899999996</v>
      </c>
      <c r="L912" s="10">
        <v>0.11800000099999999</v>
      </c>
      <c r="M912" s="1" t="s">
        <v>3260</v>
      </c>
      <c r="N912" s="1" t="s">
        <v>4841</v>
      </c>
    </row>
    <row r="913" spans="1:14" x14ac:dyDescent="0.25">
      <c r="A913" s="1" t="s">
        <v>1813</v>
      </c>
      <c r="B913" s="1">
        <v>7</v>
      </c>
      <c r="C913" s="1">
        <v>119</v>
      </c>
      <c r="D913" s="1" t="s">
        <v>5454</v>
      </c>
      <c r="E913" s="1" t="s">
        <v>5455</v>
      </c>
      <c r="F913" s="8">
        <v>2</v>
      </c>
      <c r="G913" s="9">
        <v>2</v>
      </c>
      <c r="H913" s="1" t="s">
        <v>3254</v>
      </c>
      <c r="I913" s="10">
        <v>0</v>
      </c>
      <c r="J913" s="10">
        <v>0</v>
      </c>
      <c r="K913" s="10">
        <v>1</v>
      </c>
      <c r="L913" s="10">
        <v>0</v>
      </c>
      <c r="M913" s="1" t="s">
        <v>3255</v>
      </c>
      <c r="N913" s="1" t="s">
        <v>5456</v>
      </c>
    </row>
    <row r="914" spans="1:14" x14ac:dyDescent="0.25">
      <c r="A914" s="1" t="s">
        <v>1813</v>
      </c>
      <c r="B914" s="1">
        <v>18</v>
      </c>
      <c r="C914" s="1">
        <v>484</v>
      </c>
      <c r="D914" s="1" t="s">
        <v>1922</v>
      </c>
      <c r="E914" s="1" t="s">
        <v>1923</v>
      </c>
      <c r="F914" s="8">
        <v>1</v>
      </c>
      <c r="G914" s="9">
        <v>1</v>
      </c>
      <c r="H914" s="1" t="s">
        <v>3950</v>
      </c>
      <c r="I914" s="10">
        <v>0</v>
      </c>
      <c r="J914" s="10">
        <v>0</v>
      </c>
      <c r="K914" s="10">
        <v>1</v>
      </c>
      <c r="L914" s="10">
        <v>0</v>
      </c>
      <c r="M914" s="1" t="s">
        <v>3260</v>
      </c>
      <c r="N914" s="1" t="s">
        <v>4842</v>
      </c>
    </row>
    <row r="915" spans="1:14" x14ac:dyDescent="0.25">
      <c r="A915" s="1" t="s">
        <v>1813</v>
      </c>
      <c r="B915" s="1">
        <v>10</v>
      </c>
      <c r="C915" s="1">
        <v>206</v>
      </c>
      <c r="D915" s="1" t="s">
        <v>1924</v>
      </c>
      <c r="E915" s="1" t="s">
        <v>1925</v>
      </c>
      <c r="F915" s="8">
        <v>1</v>
      </c>
      <c r="G915" s="9">
        <v>1</v>
      </c>
      <c r="H915" s="1" t="s">
        <v>3950</v>
      </c>
      <c r="I915" s="10">
        <v>0</v>
      </c>
      <c r="J915" s="10">
        <v>0</v>
      </c>
      <c r="K915" s="10">
        <v>1</v>
      </c>
      <c r="L915" s="10">
        <v>0</v>
      </c>
      <c r="M915" s="1" t="s">
        <v>3260</v>
      </c>
      <c r="N915" s="1" t="s">
        <v>4843</v>
      </c>
    </row>
    <row r="916" spans="1:14" x14ac:dyDescent="0.25">
      <c r="A916" s="1" t="s">
        <v>1813</v>
      </c>
      <c r="B916" s="1">
        <v>19</v>
      </c>
      <c r="C916" s="1">
        <v>499</v>
      </c>
      <c r="D916" s="1" t="s">
        <v>4844</v>
      </c>
      <c r="E916" s="1" t="s">
        <v>4845</v>
      </c>
      <c r="F916" s="8">
        <v>1</v>
      </c>
      <c r="G916" s="9">
        <v>1</v>
      </c>
      <c r="H916" s="1" t="s">
        <v>3950</v>
      </c>
      <c r="I916" s="10">
        <v>0.29600000399999998</v>
      </c>
      <c r="J916" s="10">
        <v>0</v>
      </c>
      <c r="K916" s="10">
        <v>0.92500001200000004</v>
      </c>
      <c r="L916" s="10">
        <v>7.5000002999999996E-2</v>
      </c>
      <c r="M916" s="1" t="s">
        <v>3260</v>
      </c>
      <c r="N916" s="1" t="s">
        <v>4846</v>
      </c>
    </row>
    <row r="917" spans="1:14" x14ac:dyDescent="0.25">
      <c r="A917" s="1" t="s">
        <v>1813</v>
      </c>
      <c r="B917" s="1">
        <v>8</v>
      </c>
      <c r="C917" s="1">
        <v>173</v>
      </c>
      <c r="D917" s="1" t="s">
        <v>1928</v>
      </c>
      <c r="E917" s="1" t="s">
        <v>1929</v>
      </c>
      <c r="F917" s="8">
        <v>2</v>
      </c>
      <c r="G917" s="9">
        <v>2</v>
      </c>
      <c r="H917" s="1" t="s">
        <v>3950</v>
      </c>
      <c r="I917" s="10">
        <v>-0.27320000500000002</v>
      </c>
      <c r="J917" s="10">
        <v>6.3000001E-2</v>
      </c>
      <c r="K917" s="10">
        <v>0.93699997700000004</v>
      </c>
      <c r="L917" s="10">
        <v>0</v>
      </c>
      <c r="M917" s="1" t="s">
        <v>3260</v>
      </c>
      <c r="N917" s="1" t="s">
        <v>5457</v>
      </c>
    </row>
    <row r="918" spans="1:14" x14ac:dyDescent="0.25">
      <c r="A918" s="1" t="s">
        <v>1813</v>
      </c>
      <c r="B918" s="1">
        <v>19</v>
      </c>
      <c r="C918" s="1">
        <v>507</v>
      </c>
      <c r="D918" s="1" t="s">
        <v>4847</v>
      </c>
      <c r="E918" s="1" t="s">
        <v>4848</v>
      </c>
      <c r="F918" s="8">
        <v>1</v>
      </c>
      <c r="G918" s="9">
        <v>1</v>
      </c>
      <c r="H918" s="1" t="s">
        <v>3950</v>
      </c>
      <c r="I918" s="10">
        <v>0.34000000400000002</v>
      </c>
      <c r="J918" s="10">
        <v>0</v>
      </c>
      <c r="K918" s="10">
        <v>0.86599999699999997</v>
      </c>
      <c r="L918" s="10">
        <v>0.13400000300000001</v>
      </c>
      <c r="M918" s="1" t="s">
        <v>3255</v>
      </c>
      <c r="N918" s="1" t="s">
        <v>4849</v>
      </c>
    </row>
    <row r="919" spans="1:14" x14ac:dyDescent="0.25">
      <c r="A919" s="1" t="s">
        <v>1813</v>
      </c>
      <c r="B919" s="1">
        <v>19</v>
      </c>
      <c r="C919" s="1">
        <v>517</v>
      </c>
      <c r="D919" s="1" t="s">
        <v>1932</v>
      </c>
      <c r="E919" s="1" t="s">
        <v>1933</v>
      </c>
      <c r="F919" s="8">
        <v>1</v>
      </c>
      <c r="G919" s="9">
        <v>1</v>
      </c>
      <c r="H919" s="1" t="s">
        <v>3950</v>
      </c>
      <c r="I919" s="10">
        <v>0.36120000499999999</v>
      </c>
      <c r="J919" s="10">
        <v>0</v>
      </c>
      <c r="K919" s="10">
        <v>0.545000017</v>
      </c>
      <c r="L919" s="10">
        <v>0.45500001299999998</v>
      </c>
      <c r="M919" s="1" t="s">
        <v>3260</v>
      </c>
      <c r="N919" s="1" t="s">
        <v>4850</v>
      </c>
    </row>
    <row r="920" spans="1:14" x14ac:dyDescent="0.25">
      <c r="A920" s="1" t="s">
        <v>1813</v>
      </c>
      <c r="B920" s="1">
        <v>26</v>
      </c>
      <c r="C920" s="1">
        <v>747</v>
      </c>
      <c r="D920" s="1" t="s">
        <v>1934</v>
      </c>
      <c r="E920" s="1" t="s">
        <v>1935</v>
      </c>
      <c r="F920" s="8">
        <v>1</v>
      </c>
      <c r="G920" s="9">
        <v>1</v>
      </c>
      <c r="H920" s="1" t="s">
        <v>3254</v>
      </c>
      <c r="I920" s="10">
        <v>0</v>
      </c>
      <c r="J920" s="10">
        <v>0</v>
      </c>
      <c r="K920" s="10">
        <v>1</v>
      </c>
      <c r="L920" s="10">
        <v>0</v>
      </c>
      <c r="M920" s="1" t="s">
        <v>3255</v>
      </c>
      <c r="N920" s="1" t="s">
        <v>4851</v>
      </c>
    </row>
    <row r="921" spans="1:14" x14ac:dyDescent="0.25">
      <c r="A921" s="1" t="s">
        <v>1813</v>
      </c>
      <c r="B921" s="1">
        <v>17</v>
      </c>
      <c r="C921" s="1">
        <v>455</v>
      </c>
      <c r="D921" s="1" t="s">
        <v>1936</v>
      </c>
      <c r="E921" s="1" t="s">
        <v>1937</v>
      </c>
      <c r="F921" s="8">
        <v>1</v>
      </c>
      <c r="G921" s="9">
        <v>1</v>
      </c>
      <c r="H921" s="1" t="s">
        <v>3950</v>
      </c>
      <c r="I921" s="10">
        <v>0.31819999199999999</v>
      </c>
      <c r="J921" s="10">
        <v>0</v>
      </c>
      <c r="K921" s="10">
        <v>0.859000027</v>
      </c>
      <c r="L921" s="10">
        <v>0.14100000300000001</v>
      </c>
      <c r="M921" s="1" t="s">
        <v>3255</v>
      </c>
      <c r="N921" s="1" t="s">
        <v>4852</v>
      </c>
    </row>
    <row r="922" spans="1:14" x14ac:dyDescent="0.25">
      <c r="A922" s="1" t="s">
        <v>1813</v>
      </c>
      <c r="B922" s="1">
        <v>18</v>
      </c>
      <c r="C922" s="1">
        <v>486</v>
      </c>
      <c r="D922" s="1" t="s">
        <v>1938</v>
      </c>
      <c r="E922" s="1" t="s">
        <v>1939</v>
      </c>
      <c r="F922" s="8">
        <v>1</v>
      </c>
      <c r="G922" s="9">
        <v>1</v>
      </c>
      <c r="H922" s="1" t="s">
        <v>3254</v>
      </c>
      <c r="I922" s="10">
        <v>-0.128000006</v>
      </c>
      <c r="J922" s="10">
        <v>7.0000000000000007E-2</v>
      </c>
      <c r="K922" s="10">
        <v>0.93000000699999996</v>
      </c>
      <c r="L922" s="10">
        <v>0</v>
      </c>
      <c r="M922" s="1" t="s">
        <v>3255</v>
      </c>
      <c r="N922" s="1" t="s">
        <v>4853</v>
      </c>
    </row>
    <row r="923" spans="1:14" x14ac:dyDescent="0.25">
      <c r="A923" s="1" t="s">
        <v>1813</v>
      </c>
      <c r="B923" s="1">
        <v>18</v>
      </c>
      <c r="C923" s="1">
        <v>490</v>
      </c>
      <c r="D923" s="1" t="s">
        <v>1940</v>
      </c>
      <c r="E923" s="1" t="s">
        <v>1941</v>
      </c>
      <c r="F923" s="8">
        <v>1</v>
      </c>
      <c r="G923" s="9">
        <v>1</v>
      </c>
      <c r="H923" s="1" t="s">
        <v>3254</v>
      </c>
      <c r="I923" s="10">
        <v>0.27320000500000002</v>
      </c>
      <c r="J923" s="10">
        <v>0</v>
      </c>
      <c r="K923" s="10">
        <v>0.920000017</v>
      </c>
      <c r="L923" s="10">
        <v>7.9999998000000003E-2</v>
      </c>
      <c r="M923" s="1" t="s">
        <v>3304</v>
      </c>
      <c r="N923" s="1" t="s">
        <v>4854</v>
      </c>
    </row>
    <row r="924" spans="1:14" x14ac:dyDescent="0.25">
      <c r="A924" s="1" t="s">
        <v>1813</v>
      </c>
      <c r="B924" s="1">
        <v>16</v>
      </c>
      <c r="C924" s="1">
        <v>416</v>
      </c>
      <c r="D924" s="1" t="s">
        <v>1942</v>
      </c>
      <c r="E924" s="1" t="s">
        <v>1943</v>
      </c>
      <c r="F924" s="8">
        <v>3</v>
      </c>
      <c r="G924" s="9">
        <v>3</v>
      </c>
      <c r="H924" s="1" t="s">
        <v>3254</v>
      </c>
      <c r="I924" s="10">
        <v>0.68080002100000003</v>
      </c>
      <c r="J924" s="10">
        <v>0</v>
      </c>
      <c r="K924" s="10">
        <v>0.88499998999999996</v>
      </c>
      <c r="L924" s="10">
        <v>0.115000002</v>
      </c>
      <c r="M924" s="1" t="s">
        <v>3260</v>
      </c>
      <c r="N924" s="1" t="s">
        <v>5804</v>
      </c>
    </row>
    <row r="925" spans="1:14" x14ac:dyDescent="0.25">
      <c r="A925" s="1" t="s">
        <v>1813</v>
      </c>
      <c r="B925" s="1">
        <v>18</v>
      </c>
      <c r="C925" s="1">
        <v>495</v>
      </c>
      <c r="D925" s="1" t="s">
        <v>1944</v>
      </c>
      <c r="E925" s="1" t="s">
        <v>1945</v>
      </c>
      <c r="F925" s="8">
        <v>1</v>
      </c>
      <c r="G925" s="9">
        <v>1</v>
      </c>
      <c r="H925" s="1" t="s">
        <v>3950</v>
      </c>
      <c r="I925" s="10">
        <v>-6.4400001999999998E-2</v>
      </c>
      <c r="J925" s="10">
        <v>4.8000000000000001E-2</v>
      </c>
      <c r="K925" s="10">
        <v>0.952000022</v>
      </c>
      <c r="L925" s="10">
        <v>0</v>
      </c>
      <c r="M925" s="1" t="s">
        <v>3255</v>
      </c>
      <c r="N925" s="1" t="s">
        <v>4855</v>
      </c>
    </row>
    <row r="926" spans="1:14" x14ac:dyDescent="0.25">
      <c r="A926" s="1" t="s">
        <v>1813</v>
      </c>
      <c r="B926" s="1">
        <v>22</v>
      </c>
      <c r="C926" s="1">
        <v>602</v>
      </c>
      <c r="D926" s="1" t="s">
        <v>1946</v>
      </c>
      <c r="E926" s="1" t="s">
        <v>1947</v>
      </c>
      <c r="F926" s="8">
        <v>1</v>
      </c>
      <c r="G926" s="9">
        <v>1</v>
      </c>
      <c r="H926" s="1" t="s">
        <v>3950</v>
      </c>
      <c r="I926" s="10">
        <v>0</v>
      </c>
      <c r="J926" s="10">
        <v>0</v>
      </c>
      <c r="K926" s="10">
        <v>1</v>
      </c>
      <c r="L926" s="10">
        <v>0</v>
      </c>
      <c r="M926" s="1" t="s">
        <v>3255</v>
      </c>
      <c r="N926" s="1" t="s">
        <v>4856</v>
      </c>
    </row>
    <row r="927" spans="1:14" x14ac:dyDescent="0.25">
      <c r="A927" s="1" t="s">
        <v>1813</v>
      </c>
      <c r="B927" s="1">
        <v>29</v>
      </c>
      <c r="C927" s="1">
        <v>830</v>
      </c>
      <c r="D927" s="1" t="s">
        <v>3958</v>
      </c>
      <c r="E927" s="1" t="s">
        <v>3959</v>
      </c>
      <c r="F927" s="8">
        <v>0</v>
      </c>
      <c r="G927" s="9">
        <v>1</v>
      </c>
      <c r="H927" s="1" t="s">
        <v>3254</v>
      </c>
      <c r="I927" s="10">
        <v>0.36120000499999999</v>
      </c>
      <c r="J927" s="10">
        <v>0</v>
      </c>
      <c r="K927" s="10">
        <v>0.838999987</v>
      </c>
      <c r="L927" s="10">
        <v>0.16099999800000001</v>
      </c>
      <c r="M927" s="1" t="s">
        <v>3260</v>
      </c>
      <c r="N927" s="1" t="s">
        <v>3960</v>
      </c>
    </row>
    <row r="928" spans="1:14" x14ac:dyDescent="0.25">
      <c r="A928" s="1" t="s">
        <v>1813</v>
      </c>
      <c r="B928" s="1">
        <v>12</v>
      </c>
      <c r="C928" s="1">
        <v>276</v>
      </c>
      <c r="D928" s="1" t="s">
        <v>1950</v>
      </c>
      <c r="E928" s="1" t="s">
        <v>1951</v>
      </c>
      <c r="F928" s="8">
        <v>2</v>
      </c>
      <c r="G928" s="9">
        <v>2</v>
      </c>
      <c r="H928" s="1" t="s">
        <v>3254</v>
      </c>
      <c r="I928" s="10">
        <v>0.59270000499999997</v>
      </c>
      <c r="J928" s="10">
        <v>2.1000000000000001E-2</v>
      </c>
      <c r="K928" s="10">
        <v>0.90200000999999996</v>
      </c>
      <c r="L928" s="10">
        <v>7.6999999999999999E-2</v>
      </c>
      <c r="M928" s="1" t="s">
        <v>3255</v>
      </c>
      <c r="N928" s="1" t="s">
        <v>5458</v>
      </c>
    </row>
    <row r="929" spans="1:14" x14ac:dyDescent="0.25">
      <c r="A929" s="1" t="s">
        <v>1952</v>
      </c>
      <c r="B929" s="1">
        <v>6</v>
      </c>
      <c r="C929" s="1">
        <v>116</v>
      </c>
      <c r="D929" s="1" t="s">
        <v>1953</v>
      </c>
      <c r="E929" s="1" t="s">
        <v>1954</v>
      </c>
      <c r="F929" s="8">
        <v>1</v>
      </c>
      <c r="G929" s="9">
        <v>1</v>
      </c>
      <c r="H929" s="1" t="s">
        <v>3950</v>
      </c>
      <c r="I929" s="10">
        <v>0.29600000399999998</v>
      </c>
      <c r="J929" s="10">
        <v>0</v>
      </c>
      <c r="K929" s="10">
        <v>0.91900002999999997</v>
      </c>
      <c r="L929" s="10">
        <v>8.1000000000000003E-2</v>
      </c>
      <c r="M929" s="1" t="s">
        <v>3304</v>
      </c>
      <c r="N929" s="1" t="s">
        <v>4857</v>
      </c>
    </row>
    <row r="930" spans="1:14" x14ac:dyDescent="0.25">
      <c r="A930" s="1" t="s">
        <v>1952</v>
      </c>
      <c r="B930" s="1">
        <v>22</v>
      </c>
      <c r="C930" s="1">
        <v>700</v>
      </c>
      <c r="D930" s="1" t="s">
        <v>1955</v>
      </c>
      <c r="E930" s="1" t="s">
        <v>1956</v>
      </c>
      <c r="F930" s="8">
        <v>2</v>
      </c>
      <c r="G930" s="9">
        <v>2</v>
      </c>
      <c r="H930" s="1" t="s">
        <v>3254</v>
      </c>
      <c r="I930" s="10">
        <v>0.65969997599999997</v>
      </c>
      <c r="J930" s="10">
        <v>7.2999998999999996E-2</v>
      </c>
      <c r="K930" s="10">
        <v>0.67900002000000004</v>
      </c>
      <c r="L930" s="10">
        <v>0.246999994</v>
      </c>
      <c r="M930" s="1" t="s">
        <v>3304</v>
      </c>
      <c r="N930" s="1" t="s">
        <v>5459</v>
      </c>
    </row>
    <row r="931" spans="1:14" x14ac:dyDescent="0.25">
      <c r="A931" s="1" t="s">
        <v>1952</v>
      </c>
      <c r="B931" s="1">
        <v>22</v>
      </c>
      <c r="C931" s="1">
        <v>701</v>
      </c>
      <c r="D931" s="1" t="s">
        <v>1957</v>
      </c>
      <c r="E931" s="1" t="s">
        <v>1958</v>
      </c>
      <c r="F931" s="8">
        <v>1</v>
      </c>
      <c r="G931" s="9">
        <v>1</v>
      </c>
      <c r="H931" s="1" t="s">
        <v>3254</v>
      </c>
      <c r="I931" s="10">
        <v>-0.16550000000000001</v>
      </c>
      <c r="J931" s="10">
        <v>7.8000001999999999E-2</v>
      </c>
      <c r="K931" s="10">
        <v>0.866999984</v>
      </c>
      <c r="L931" s="10">
        <v>5.5E-2</v>
      </c>
      <c r="M931" s="1" t="s">
        <v>3255</v>
      </c>
      <c r="N931" s="1" t="s">
        <v>4858</v>
      </c>
    </row>
    <row r="932" spans="1:14" x14ac:dyDescent="0.25">
      <c r="A932" s="1" t="s">
        <v>1952</v>
      </c>
      <c r="B932" s="1">
        <v>22</v>
      </c>
      <c r="C932" s="1">
        <v>681</v>
      </c>
      <c r="D932" s="1" t="s">
        <v>1959</v>
      </c>
      <c r="E932" s="1" t="s">
        <v>1960</v>
      </c>
      <c r="F932" s="8">
        <v>2</v>
      </c>
      <c r="G932" s="9">
        <v>2</v>
      </c>
      <c r="H932" s="1" t="s">
        <v>3950</v>
      </c>
      <c r="I932" s="10">
        <v>0.29600000399999998</v>
      </c>
      <c r="J932" s="10">
        <v>0.10299999999999999</v>
      </c>
      <c r="K932" s="10">
        <v>0.75300002099999996</v>
      </c>
      <c r="L932" s="10">
        <v>0.14399999399999999</v>
      </c>
      <c r="M932" s="1" t="s">
        <v>3255</v>
      </c>
      <c r="N932" s="1" t="s">
        <v>5460</v>
      </c>
    </row>
    <row r="933" spans="1:14" x14ac:dyDescent="0.25">
      <c r="A933" s="1" t="s">
        <v>1952</v>
      </c>
      <c r="B933" s="1">
        <v>28</v>
      </c>
      <c r="C933" s="1">
        <v>846</v>
      </c>
      <c r="D933" s="1" t="s">
        <v>1961</v>
      </c>
      <c r="E933" s="1" t="s">
        <v>1962</v>
      </c>
      <c r="F933" s="8">
        <v>1</v>
      </c>
      <c r="G933" s="9">
        <v>1</v>
      </c>
      <c r="H933" s="1" t="s">
        <v>3254</v>
      </c>
      <c r="I933" s="10">
        <v>0.140599996</v>
      </c>
      <c r="J933" s="10">
        <v>0</v>
      </c>
      <c r="K933" s="10">
        <v>0.97000002900000004</v>
      </c>
      <c r="L933" s="10">
        <v>2.9999998999999999E-2</v>
      </c>
      <c r="M933" s="1" t="s">
        <v>3255</v>
      </c>
      <c r="N933" s="1" t="s">
        <v>4859</v>
      </c>
    </row>
    <row r="934" spans="1:14" x14ac:dyDescent="0.25">
      <c r="A934" s="1" t="s">
        <v>1963</v>
      </c>
      <c r="B934" s="1">
        <v>6</v>
      </c>
      <c r="C934" s="1">
        <v>102</v>
      </c>
      <c r="D934" s="1" t="s">
        <v>1964</v>
      </c>
      <c r="E934" s="1" t="s">
        <v>1965</v>
      </c>
      <c r="F934" s="8">
        <v>3</v>
      </c>
      <c r="G934" s="9">
        <v>3</v>
      </c>
      <c r="H934" s="1" t="s">
        <v>3254</v>
      </c>
      <c r="I934" s="10">
        <v>0.27320000500000002</v>
      </c>
      <c r="J934" s="10">
        <v>0</v>
      </c>
      <c r="K934" s="10">
        <v>0.94900000100000004</v>
      </c>
      <c r="L934" s="10">
        <v>5.0999998999999997E-2</v>
      </c>
      <c r="M934" s="1" t="s">
        <v>3255</v>
      </c>
      <c r="N934" s="1" t="s">
        <v>3665</v>
      </c>
    </row>
    <row r="935" spans="1:14" x14ac:dyDescent="0.25">
      <c r="A935" s="1" t="s">
        <v>1963</v>
      </c>
      <c r="B935" s="1">
        <v>8</v>
      </c>
      <c r="C935" s="1">
        <v>170</v>
      </c>
      <c r="D935" s="1" t="s">
        <v>1966</v>
      </c>
      <c r="E935" s="1" t="s">
        <v>1967</v>
      </c>
      <c r="F935" s="8">
        <v>4</v>
      </c>
      <c r="G935" s="9">
        <v>4</v>
      </c>
      <c r="H935" s="1" t="s">
        <v>3254</v>
      </c>
      <c r="I935" s="10">
        <v>0.88599997799999997</v>
      </c>
      <c r="J935" s="10">
        <v>0</v>
      </c>
      <c r="K935" s="10">
        <v>0.74400001800000004</v>
      </c>
      <c r="L935" s="10">
        <v>0.256000012</v>
      </c>
      <c r="M935" s="1" t="s">
        <v>3255</v>
      </c>
      <c r="N935" s="1" t="s">
        <v>6041</v>
      </c>
    </row>
    <row r="936" spans="1:14" x14ac:dyDescent="0.25">
      <c r="A936" s="1" t="s">
        <v>1968</v>
      </c>
      <c r="B936" s="1">
        <v>3</v>
      </c>
      <c r="C936" s="1">
        <v>27</v>
      </c>
      <c r="D936" s="1" t="s">
        <v>3961</v>
      </c>
      <c r="E936" s="1" t="s">
        <v>3962</v>
      </c>
      <c r="F936" s="8">
        <v>0</v>
      </c>
      <c r="G936" s="9">
        <v>2</v>
      </c>
      <c r="H936" s="1" t="s">
        <v>3254</v>
      </c>
      <c r="I936" s="10">
        <v>0.36120000499999999</v>
      </c>
      <c r="J936" s="10">
        <v>0</v>
      </c>
      <c r="K936" s="10">
        <v>0.87199997900000004</v>
      </c>
      <c r="L936" s="10">
        <v>0.128000006</v>
      </c>
      <c r="M936" s="1" t="s">
        <v>3255</v>
      </c>
      <c r="N936" s="1" t="s">
        <v>3963</v>
      </c>
    </row>
    <row r="937" spans="1:14" x14ac:dyDescent="0.25">
      <c r="A937" s="1" t="s">
        <v>1968</v>
      </c>
      <c r="B937" s="1">
        <v>5</v>
      </c>
      <c r="C937" s="1">
        <v>90</v>
      </c>
      <c r="D937" s="1" t="s">
        <v>3964</v>
      </c>
      <c r="E937" s="1" t="s">
        <v>3965</v>
      </c>
      <c r="F937" s="8">
        <v>0</v>
      </c>
      <c r="G937" s="9">
        <v>2</v>
      </c>
      <c r="H937" s="1" t="s">
        <v>3254</v>
      </c>
      <c r="I937" s="10">
        <v>0.694000006</v>
      </c>
      <c r="J937" s="10">
        <v>0</v>
      </c>
      <c r="K937" s="10">
        <v>0.825999975</v>
      </c>
      <c r="L937" s="10">
        <v>0.17399999499999999</v>
      </c>
      <c r="M937" s="1" t="s">
        <v>3260</v>
      </c>
      <c r="N937" s="1" t="s">
        <v>3966</v>
      </c>
    </row>
    <row r="938" spans="1:14" x14ac:dyDescent="0.25">
      <c r="A938" s="1" t="s">
        <v>1968</v>
      </c>
      <c r="B938" s="1">
        <v>5</v>
      </c>
      <c r="C938" s="1">
        <v>88</v>
      </c>
      <c r="D938" s="1" t="s">
        <v>1973</v>
      </c>
      <c r="E938" s="1" t="s">
        <v>1974</v>
      </c>
      <c r="F938" s="8">
        <v>1</v>
      </c>
      <c r="G938" s="9">
        <v>1</v>
      </c>
      <c r="H938" s="1" t="s">
        <v>3950</v>
      </c>
      <c r="I938" s="10">
        <v>0.31819999199999999</v>
      </c>
      <c r="J938" s="10">
        <v>0</v>
      </c>
      <c r="K938" s="10">
        <v>0.935000002</v>
      </c>
      <c r="L938" s="10">
        <v>6.4999998000000003E-2</v>
      </c>
      <c r="M938" s="1" t="s">
        <v>3260</v>
      </c>
      <c r="N938" s="1" t="s">
        <v>4860</v>
      </c>
    </row>
    <row r="939" spans="1:14" x14ac:dyDescent="0.25">
      <c r="A939" s="1" t="s">
        <v>1968</v>
      </c>
      <c r="B939" s="1">
        <v>4</v>
      </c>
      <c r="C939" s="1">
        <v>78</v>
      </c>
      <c r="D939" s="1" t="s">
        <v>1975</v>
      </c>
      <c r="E939" s="1" t="s">
        <v>1976</v>
      </c>
      <c r="F939" s="8">
        <v>0</v>
      </c>
      <c r="G939" s="9">
        <v>5</v>
      </c>
      <c r="H939" s="1" t="s">
        <v>3254</v>
      </c>
      <c r="I939" s="10">
        <v>0.77170002500000001</v>
      </c>
      <c r="J939" s="10">
        <v>0</v>
      </c>
      <c r="K939" s="10">
        <v>0.92599999899999996</v>
      </c>
      <c r="L939" s="10">
        <v>7.4000000999999996E-2</v>
      </c>
      <c r="M939" s="1" t="s">
        <v>3260</v>
      </c>
      <c r="N939" s="1" t="s">
        <v>3967</v>
      </c>
    </row>
    <row r="940" spans="1:14" x14ac:dyDescent="0.25">
      <c r="A940" s="1" t="s">
        <v>1968</v>
      </c>
      <c r="B940" s="1">
        <v>4</v>
      </c>
      <c r="C940" s="1">
        <v>47</v>
      </c>
      <c r="D940" s="1" t="s">
        <v>1977</v>
      </c>
      <c r="E940" s="1" t="s">
        <v>1978</v>
      </c>
      <c r="F940" s="8">
        <v>0</v>
      </c>
      <c r="G940" s="9">
        <v>4</v>
      </c>
      <c r="H940" s="1" t="s">
        <v>3254</v>
      </c>
      <c r="I940" s="10">
        <v>0.27320000500000002</v>
      </c>
      <c r="J940" s="10">
        <v>0</v>
      </c>
      <c r="K940" s="10">
        <v>0.963999987</v>
      </c>
      <c r="L940" s="10">
        <v>3.5999997999999998E-2</v>
      </c>
      <c r="M940" s="1" t="s">
        <v>3255</v>
      </c>
      <c r="N940" s="1" t="s">
        <v>3968</v>
      </c>
    </row>
    <row r="941" spans="1:14" x14ac:dyDescent="0.25">
      <c r="A941" s="1" t="s">
        <v>1968</v>
      </c>
      <c r="B941" s="1">
        <v>5</v>
      </c>
      <c r="C941" s="1">
        <v>89</v>
      </c>
      <c r="D941" s="1" t="s">
        <v>1979</v>
      </c>
      <c r="E941" s="1" t="s">
        <v>1980</v>
      </c>
      <c r="F941" s="8">
        <v>1</v>
      </c>
      <c r="G941" s="9">
        <v>1</v>
      </c>
      <c r="H941" s="1" t="s">
        <v>3950</v>
      </c>
      <c r="I941" s="10">
        <v>0</v>
      </c>
      <c r="J941" s="10">
        <v>0</v>
      </c>
      <c r="K941" s="10">
        <v>1</v>
      </c>
      <c r="L941" s="10">
        <v>0</v>
      </c>
      <c r="M941" s="1" t="s">
        <v>3304</v>
      </c>
      <c r="N941" s="1" t="s">
        <v>4861</v>
      </c>
    </row>
    <row r="942" spans="1:14" x14ac:dyDescent="0.25">
      <c r="A942" s="1" t="s">
        <v>1968</v>
      </c>
      <c r="B942" s="1">
        <v>5</v>
      </c>
      <c r="C942" s="1">
        <v>87</v>
      </c>
      <c r="D942" s="1" t="s">
        <v>1981</v>
      </c>
      <c r="E942" s="1" t="s">
        <v>1982</v>
      </c>
      <c r="F942" s="8">
        <v>2</v>
      </c>
      <c r="G942" s="9">
        <v>2</v>
      </c>
      <c r="H942" s="1" t="s">
        <v>3254</v>
      </c>
      <c r="I942" s="10">
        <v>-0.28459999000000002</v>
      </c>
      <c r="J942" s="10">
        <v>8.3999999000000006E-2</v>
      </c>
      <c r="K942" s="10">
        <v>0.866999984</v>
      </c>
      <c r="L942" s="10">
        <v>4.8999999000000002E-2</v>
      </c>
      <c r="M942" s="1" t="s">
        <v>3255</v>
      </c>
      <c r="N942" s="1" t="s">
        <v>5461</v>
      </c>
    </row>
    <row r="943" spans="1:14" x14ac:dyDescent="0.25">
      <c r="A943" s="1" t="s">
        <v>1968</v>
      </c>
      <c r="B943" s="1">
        <v>6</v>
      </c>
      <c r="C943" s="1">
        <v>92</v>
      </c>
      <c r="D943" s="1" t="s">
        <v>1983</v>
      </c>
      <c r="E943" s="1" t="s">
        <v>1984</v>
      </c>
      <c r="F943" s="8">
        <v>0</v>
      </c>
      <c r="G943" s="9">
        <v>3</v>
      </c>
      <c r="H943" s="1" t="s">
        <v>3254</v>
      </c>
      <c r="I943" s="10">
        <v>0.70959997200000002</v>
      </c>
      <c r="J943" s="10">
        <v>0</v>
      </c>
      <c r="K943" s="10">
        <v>0.84600001599999997</v>
      </c>
      <c r="L943" s="10">
        <v>0.153999999</v>
      </c>
      <c r="M943" s="1" t="s">
        <v>3255</v>
      </c>
      <c r="N943" s="1" t="s">
        <v>3969</v>
      </c>
    </row>
    <row r="944" spans="1:14" x14ac:dyDescent="0.25">
      <c r="A944" s="1" t="s">
        <v>1968</v>
      </c>
      <c r="B944" s="1">
        <v>6</v>
      </c>
      <c r="C944" s="1">
        <v>91</v>
      </c>
      <c r="D944" s="1" t="s">
        <v>5462</v>
      </c>
      <c r="E944" s="1" t="s">
        <v>5463</v>
      </c>
      <c r="F944" s="8">
        <v>2</v>
      </c>
      <c r="G944" s="9">
        <v>2</v>
      </c>
      <c r="H944" s="1" t="s">
        <v>3254</v>
      </c>
      <c r="I944" s="10">
        <v>-0.29600000399999998</v>
      </c>
      <c r="J944" s="10">
        <v>5.0000001000000002E-2</v>
      </c>
      <c r="K944" s="10">
        <v>0.94999998799999996</v>
      </c>
      <c r="L944" s="10">
        <v>0</v>
      </c>
      <c r="M944" s="1" t="s">
        <v>3255</v>
      </c>
      <c r="N944" s="1" t="s">
        <v>5464</v>
      </c>
    </row>
    <row r="945" spans="1:14" x14ac:dyDescent="0.25">
      <c r="A945" s="1" t="s">
        <v>1987</v>
      </c>
      <c r="B945" s="1">
        <v>10</v>
      </c>
      <c r="C945" s="1">
        <v>192</v>
      </c>
      <c r="D945" s="1" t="s">
        <v>3970</v>
      </c>
      <c r="E945" s="1" t="s">
        <v>3971</v>
      </c>
      <c r="F945" s="8">
        <v>0</v>
      </c>
      <c r="G945" s="9">
        <v>2</v>
      </c>
      <c r="H945" s="1" t="s">
        <v>3254</v>
      </c>
      <c r="I945" s="10">
        <v>0.72409999400000002</v>
      </c>
      <c r="J945" s="10">
        <v>0</v>
      </c>
      <c r="K945" s="10">
        <v>0.86799997100000004</v>
      </c>
      <c r="L945" s="10">
        <v>0.13199999900000001</v>
      </c>
      <c r="M945" s="1" t="s">
        <v>3260</v>
      </c>
      <c r="N945" s="1" t="s">
        <v>3972</v>
      </c>
    </row>
    <row r="946" spans="1:14" x14ac:dyDescent="0.25">
      <c r="A946" s="1" t="s">
        <v>1987</v>
      </c>
      <c r="B946" s="1">
        <v>13</v>
      </c>
      <c r="C946" s="1">
        <v>298</v>
      </c>
      <c r="D946" s="1" t="s">
        <v>3973</v>
      </c>
      <c r="E946" s="1" t="s">
        <v>3974</v>
      </c>
      <c r="F946" s="8">
        <v>0</v>
      </c>
      <c r="G946" s="9">
        <v>1</v>
      </c>
      <c r="H946" s="1" t="s">
        <v>3254</v>
      </c>
      <c r="I946" s="10">
        <v>0.62489998300000005</v>
      </c>
      <c r="J946" s="10">
        <v>0</v>
      </c>
      <c r="K946" s="10">
        <v>0.76899999399999996</v>
      </c>
      <c r="L946" s="10">
        <v>0.23100000600000001</v>
      </c>
      <c r="M946" s="1" t="s">
        <v>3255</v>
      </c>
      <c r="N946" s="1" t="s">
        <v>3975</v>
      </c>
    </row>
    <row r="947" spans="1:14" x14ac:dyDescent="0.25">
      <c r="A947" s="1" t="s">
        <v>1987</v>
      </c>
      <c r="B947" s="1">
        <v>5</v>
      </c>
      <c r="C947" s="1">
        <v>67</v>
      </c>
      <c r="D947" s="1" t="s">
        <v>1992</v>
      </c>
      <c r="E947" s="1" t="s">
        <v>1993</v>
      </c>
      <c r="F947" s="8">
        <v>2</v>
      </c>
      <c r="G947" s="9">
        <v>2</v>
      </c>
      <c r="H947" s="1" t="s">
        <v>3950</v>
      </c>
      <c r="I947" s="10">
        <v>0.853200018</v>
      </c>
      <c r="J947" s="10">
        <v>6.1999999E-2</v>
      </c>
      <c r="K947" s="10">
        <v>0.633000016</v>
      </c>
      <c r="L947" s="10">
        <v>0.30500000700000002</v>
      </c>
      <c r="M947" s="1" t="s">
        <v>3255</v>
      </c>
      <c r="N947" s="1" t="s">
        <v>5465</v>
      </c>
    </row>
    <row r="948" spans="1:14" x14ac:dyDescent="0.25">
      <c r="A948" s="1" t="s">
        <v>1987</v>
      </c>
      <c r="B948" s="1">
        <v>4</v>
      </c>
      <c r="C948" s="1">
        <v>37</v>
      </c>
      <c r="D948" s="1" t="s">
        <v>4862</v>
      </c>
      <c r="E948" s="1" t="s">
        <v>4863</v>
      </c>
      <c r="F948" s="8">
        <v>1</v>
      </c>
      <c r="G948" s="9">
        <v>1</v>
      </c>
      <c r="H948" s="1" t="s">
        <v>3254</v>
      </c>
      <c r="I948" s="10">
        <v>0.271600008</v>
      </c>
      <c r="J948" s="10">
        <v>0</v>
      </c>
      <c r="K948" s="10">
        <v>0.922999978</v>
      </c>
      <c r="L948" s="10">
        <v>7.6999999999999999E-2</v>
      </c>
      <c r="M948" s="1" t="s">
        <v>3255</v>
      </c>
      <c r="N948" s="1" t="s">
        <v>4864</v>
      </c>
    </row>
    <row r="949" spans="1:14" x14ac:dyDescent="0.25">
      <c r="A949" s="1" t="s">
        <v>1987</v>
      </c>
      <c r="B949" s="1">
        <v>12</v>
      </c>
      <c r="C949" s="1">
        <v>252</v>
      </c>
      <c r="D949" s="1" t="s">
        <v>1996</v>
      </c>
      <c r="E949" s="1" t="s">
        <v>1997</v>
      </c>
      <c r="F949" s="8">
        <v>1</v>
      </c>
      <c r="G949" s="9">
        <v>1</v>
      </c>
      <c r="H949" s="1" t="s">
        <v>3950</v>
      </c>
      <c r="I949" s="10">
        <v>0.73509997100000002</v>
      </c>
      <c r="J949" s="10">
        <v>5.9999998999999998E-2</v>
      </c>
      <c r="K949" s="10">
        <v>0.67500001200000004</v>
      </c>
      <c r="L949" s="10">
        <v>0.26600000299999998</v>
      </c>
      <c r="M949" s="1" t="s">
        <v>3255</v>
      </c>
      <c r="N949" s="1" t="s">
        <v>4865</v>
      </c>
    </row>
    <row r="950" spans="1:14" x14ac:dyDescent="0.25">
      <c r="A950" s="1" t="s">
        <v>1987</v>
      </c>
      <c r="B950" s="1">
        <v>11</v>
      </c>
      <c r="C950" s="1">
        <v>230</v>
      </c>
      <c r="D950" s="1" t="s">
        <v>1998</v>
      </c>
      <c r="E950" s="1" t="s">
        <v>1999</v>
      </c>
      <c r="F950" s="8">
        <v>1</v>
      </c>
      <c r="G950" s="9">
        <v>1</v>
      </c>
      <c r="H950" s="1" t="s">
        <v>3254</v>
      </c>
      <c r="I950" s="10">
        <v>0.80739998800000001</v>
      </c>
      <c r="J950" s="10">
        <v>0</v>
      </c>
      <c r="K950" s="10">
        <v>0.76499998599999997</v>
      </c>
      <c r="L950" s="10">
        <v>0.23499999899999999</v>
      </c>
      <c r="M950" s="1" t="s">
        <v>3255</v>
      </c>
      <c r="N950" s="1" t="s">
        <v>4866</v>
      </c>
    </row>
    <row r="951" spans="1:14" x14ac:dyDescent="0.25">
      <c r="A951" s="1" t="s">
        <v>1987</v>
      </c>
      <c r="B951" s="1">
        <v>11</v>
      </c>
      <c r="C951" s="1">
        <v>231</v>
      </c>
      <c r="D951" s="1" t="s">
        <v>2000</v>
      </c>
      <c r="E951" s="1" t="s">
        <v>2001</v>
      </c>
      <c r="F951" s="8">
        <v>1</v>
      </c>
      <c r="G951" s="9">
        <v>1</v>
      </c>
      <c r="H951" s="1" t="s">
        <v>3254</v>
      </c>
      <c r="I951" s="10">
        <v>0.72689998099999997</v>
      </c>
      <c r="J951" s="10">
        <v>0</v>
      </c>
      <c r="K951" s="10">
        <v>0.74699997900000004</v>
      </c>
      <c r="L951" s="10">
        <v>0.25299999099999998</v>
      </c>
      <c r="M951" s="1" t="s">
        <v>3260</v>
      </c>
      <c r="N951" s="1" t="s">
        <v>4867</v>
      </c>
    </row>
    <row r="952" spans="1:14" x14ac:dyDescent="0.25">
      <c r="A952" s="1" t="s">
        <v>1987</v>
      </c>
      <c r="B952" s="1">
        <v>11</v>
      </c>
      <c r="C952" s="1">
        <v>228</v>
      </c>
      <c r="D952" s="1" t="s">
        <v>2002</v>
      </c>
      <c r="E952" s="1" t="s">
        <v>2003</v>
      </c>
      <c r="F952" s="8">
        <v>1</v>
      </c>
      <c r="G952" s="9">
        <v>1</v>
      </c>
      <c r="H952" s="1" t="s">
        <v>3950</v>
      </c>
      <c r="I952" s="10">
        <v>0</v>
      </c>
      <c r="J952" s="10">
        <v>0</v>
      </c>
      <c r="K952" s="10">
        <v>1</v>
      </c>
      <c r="L952" s="10">
        <v>0</v>
      </c>
      <c r="M952" s="1" t="s">
        <v>3304</v>
      </c>
      <c r="N952" s="1" t="s">
        <v>4868</v>
      </c>
    </row>
    <row r="953" spans="1:14" x14ac:dyDescent="0.25">
      <c r="A953" s="1" t="s">
        <v>1987</v>
      </c>
      <c r="B953" s="1">
        <v>10</v>
      </c>
      <c r="C953" s="1">
        <v>198</v>
      </c>
      <c r="D953" s="1" t="s">
        <v>5805</v>
      </c>
      <c r="E953" s="1" t="s">
        <v>5806</v>
      </c>
      <c r="F953" s="8">
        <v>3</v>
      </c>
      <c r="G953" s="9">
        <v>3</v>
      </c>
      <c r="H953" s="1" t="s">
        <v>3254</v>
      </c>
      <c r="I953" s="10">
        <v>0.4824</v>
      </c>
      <c r="J953" s="10">
        <v>4.8999999000000002E-2</v>
      </c>
      <c r="K953" s="10">
        <v>0.86100000099999996</v>
      </c>
      <c r="L953" s="10">
        <v>9.0000003999999995E-2</v>
      </c>
      <c r="M953" s="1" t="s">
        <v>3255</v>
      </c>
      <c r="N953" s="1" t="s">
        <v>5807</v>
      </c>
    </row>
    <row r="954" spans="1:14" x14ac:dyDescent="0.25">
      <c r="A954" s="1" t="s">
        <v>1987</v>
      </c>
      <c r="B954" s="1">
        <v>4</v>
      </c>
      <c r="C954" s="1">
        <v>43</v>
      </c>
      <c r="D954" s="1" t="s">
        <v>4869</v>
      </c>
      <c r="E954" s="1" t="s">
        <v>4870</v>
      </c>
      <c r="F954" s="8">
        <v>1</v>
      </c>
      <c r="G954" s="9">
        <v>1</v>
      </c>
      <c r="H954" s="1" t="s">
        <v>3950</v>
      </c>
      <c r="I954" s="10">
        <v>0.31819999199999999</v>
      </c>
      <c r="J954" s="10">
        <v>6.4000003E-2</v>
      </c>
      <c r="K954" s="10">
        <v>0.814999998</v>
      </c>
      <c r="L954" s="10">
        <v>0.119999997</v>
      </c>
      <c r="M954" s="1" t="s">
        <v>3255</v>
      </c>
      <c r="N954" s="1" t="s">
        <v>4871</v>
      </c>
    </row>
    <row r="955" spans="1:14" x14ac:dyDescent="0.25">
      <c r="A955" s="1" t="s">
        <v>1987</v>
      </c>
      <c r="B955" s="1">
        <v>6</v>
      </c>
      <c r="C955" s="1">
        <v>74</v>
      </c>
      <c r="D955" s="1" t="s">
        <v>2008</v>
      </c>
      <c r="E955" s="1" t="s">
        <v>2009</v>
      </c>
      <c r="F955" s="8">
        <v>1</v>
      </c>
      <c r="G955" s="9">
        <v>1</v>
      </c>
      <c r="H955" s="1" t="s">
        <v>3950</v>
      </c>
      <c r="I955" s="10">
        <v>0</v>
      </c>
      <c r="J955" s="10">
        <v>0</v>
      </c>
      <c r="K955" s="10">
        <v>1</v>
      </c>
      <c r="L955" s="10">
        <v>0</v>
      </c>
      <c r="M955" s="1" t="s">
        <v>3255</v>
      </c>
      <c r="N955" s="1" t="s">
        <v>4872</v>
      </c>
    </row>
    <row r="956" spans="1:14" x14ac:dyDescent="0.25">
      <c r="A956" s="1" t="s">
        <v>1987</v>
      </c>
      <c r="B956" s="1">
        <v>10</v>
      </c>
      <c r="C956" s="1">
        <v>208</v>
      </c>
      <c r="D956" s="1" t="s">
        <v>3976</v>
      </c>
      <c r="E956" s="1" t="s">
        <v>3977</v>
      </c>
      <c r="F956" s="8">
        <v>0</v>
      </c>
      <c r="G956" s="9">
        <v>4</v>
      </c>
      <c r="H956" s="1" t="s">
        <v>3254</v>
      </c>
      <c r="I956" s="10">
        <v>0.74040001600000005</v>
      </c>
      <c r="J956" s="10">
        <v>0</v>
      </c>
      <c r="K956" s="10">
        <v>0.922999978</v>
      </c>
      <c r="L956" s="10">
        <v>7.6999999999999999E-2</v>
      </c>
      <c r="M956" s="1" t="s">
        <v>3255</v>
      </c>
      <c r="N956" s="1" t="s">
        <v>3978</v>
      </c>
    </row>
    <row r="957" spans="1:14" x14ac:dyDescent="0.25">
      <c r="A957" s="1" t="s">
        <v>1987</v>
      </c>
      <c r="B957" s="1">
        <v>8</v>
      </c>
      <c r="C957" s="1">
        <v>135</v>
      </c>
      <c r="D957" s="1" t="s">
        <v>2012</v>
      </c>
      <c r="E957" s="1" t="s">
        <v>2013</v>
      </c>
      <c r="F957" s="8">
        <v>1</v>
      </c>
      <c r="G957" s="9">
        <v>1</v>
      </c>
      <c r="H957" s="1" t="s">
        <v>3254</v>
      </c>
      <c r="I957" s="10">
        <v>0.40050000000000002</v>
      </c>
      <c r="J957" s="10">
        <v>0</v>
      </c>
      <c r="K957" s="10">
        <v>0.769999981</v>
      </c>
      <c r="L957" s="10">
        <v>0.23000000400000001</v>
      </c>
      <c r="M957" s="1" t="s">
        <v>3260</v>
      </c>
      <c r="N957" s="1" t="s">
        <v>4873</v>
      </c>
    </row>
    <row r="958" spans="1:14" x14ac:dyDescent="0.25">
      <c r="A958" s="1" t="s">
        <v>1987</v>
      </c>
      <c r="B958" s="1">
        <v>11</v>
      </c>
      <c r="C958" s="1">
        <v>246</v>
      </c>
      <c r="D958" s="1" t="s">
        <v>5466</v>
      </c>
      <c r="E958" s="1" t="s">
        <v>5467</v>
      </c>
      <c r="F958" s="8">
        <v>2</v>
      </c>
      <c r="G958" s="9">
        <v>2</v>
      </c>
      <c r="H958" s="1" t="s">
        <v>3254</v>
      </c>
      <c r="I958" s="10">
        <v>0.65479999799999999</v>
      </c>
      <c r="J958" s="10">
        <v>0</v>
      </c>
      <c r="K958" s="10">
        <v>0.87000000499999997</v>
      </c>
      <c r="L958" s="10">
        <v>0.12999999500000001</v>
      </c>
      <c r="M958" s="1" t="s">
        <v>3260</v>
      </c>
      <c r="N958" s="1" t="s">
        <v>5468</v>
      </c>
    </row>
    <row r="959" spans="1:14" x14ac:dyDescent="0.25">
      <c r="A959" s="1" t="s">
        <v>1987</v>
      </c>
      <c r="B959" s="1">
        <v>7</v>
      </c>
      <c r="C959" s="1">
        <v>118</v>
      </c>
      <c r="D959" s="1" t="s">
        <v>2016</v>
      </c>
      <c r="E959" s="1" t="s">
        <v>2017</v>
      </c>
      <c r="F959" s="8">
        <v>1</v>
      </c>
      <c r="G959" s="9">
        <v>1</v>
      </c>
      <c r="H959" s="1" t="s">
        <v>3950</v>
      </c>
      <c r="I959" s="10">
        <v>0</v>
      </c>
      <c r="J959" s="10">
        <v>0</v>
      </c>
      <c r="K959" s="10">
        <v>1</v>
      </c>
      <c r="L959" s="10">
        <v>0</v>
      </c>
      <c r="M959" s="1" t="s">
        <v>3255</v>
      </c>
      <c r="N959" s="1" t="s">
        <v>4874</v>
      </c>
    </row>
    <row r="960" spans="1:14" x14ac:dyDescent="0.25">
      <c r="A960" s="1" t="s">
        <v>1987</v>
      </c>
      <c r="B960" s="1">
        <v>9</v>
      </c>
      <c r="C960" s="1">
        <v>168</v>
      </c>
      <c r="D960" s="1" t="s">
        <v>3979</v>
      </c>
      <c r="E960" s="1" t="s">
        <v>3980</v>
      </c>
      <c r="F960" s="8">
        <v>0</v>
      </c>
      <c r="G960" s="9">
        <v>1</v>
      </c>
      <c r="H960" s="1" t="s">
        <v>3254</v>
      </c>
      <c r="I960" s="10">
        <v>0.72409999400000002</v>
      </c>
      <c r="J960" s="10">
        <v>0</v>
      </c>
      <c r="K960" s="10">
        <v>0.74800002600000004</v>
      </c>
      <c r="L960" s="10">
        <v>0.252000004</v>
      </c>
      <c r="M960" s="1" t="s">
        <v>3255</v>
      </c>
      <c r="N960" s="1" t="s">
        <v>3981</v>
      </c>
    </row>
    <row r="961" spans="1:14" x14ac:dyDescent="0.25">
      <c r="A961" s="1" t="s">
        <v>1987</v>
      </c>
      <c r="B961" s="1">
        <v>5</v>
      </c>
      <c r="C961" s="1">
        <v>66</v>
      </c>
      <c r="D961" s="1" t="s">
        <v>2020</v>
      </c>
      <c r="E961" s="1" t="s">
        <v>2021</v>
      </c>
      <c r="F961" s="8">
        <v>1</v>
      </c>
      <c r="G961" s="9">
        <v>1</v>
      </c>
      <c r="H961" s="1" t="s">
        <v>3950</v>
      </c>
      <c r="I961" s="10">
        <v>0.27320000500000002</v>
      </c>
      <c r="J961" s="10">
        <v>0.13300000100000001</v>
      </c>
      <c r="K961" s="10">
        <v>0.60600000600000004</v>
      </c>
      <c r="L961" s="10">
        <v>0.26100000699999998</v>
      </c>
      <c r="M961" s="1" t="s">
        <v>3304</v>
      </c>
      <c r="N961" s="1" t="s">
        <v>4875</v>
      </c>
    </row>
    <row r="962" spans="1:14" x14ac:dyDescent="0.25">
      <c r="A962" s="1" t="s">
        <v>1987</v>
      </c>
      <c r="B962" s="1">
        <v>5</v>
      </c>
      <c r="C962" s="1">
        <v>60</v>
      </c>
      <c r="D962" s="1" t="s">
        <v>2022</v>
      </c>
      <c r="E962" s="1" t="s">
        <v>2023</v>
      </c>
      <c r="F962" s="8">
        <v>1</v>
      </c>
      <c r="G962" s="9">
        <v>1</v>
      </c>
      <c r="H962" s="1" t="s">
        <v>3950</v>
      </c>
      <c r="I962" s="10">
        <v>0.85159999099999995</v>
      </c>
      <c r="J962" s="10">
        <v>0</v>
      </c>
      <c r="K962" s="10">
        <v>0.56999999300000004</v>
      </c>
      <c r="L962" s="10">
        <v>0.43000000700000002</v>
      </c>
      <c r="M962" s="1" t="s">
        <v>3260</v>
      </c>
      <c r="N962" s="1" t="s">
        <v>4876</v>
      </c>
    </row>
    <row r="963" spans="1:14" x14ac:dyDescent="0.25">
      <c r="A963" s="1" t="s">
        <v>1987</v>
      </c>
      <c r="B963" s="1">
        <v>11</v>
      </c>
      <c r="C963" s="1">
        <v>234</v>
      </c>
      <c r="D963" s="1" t="s">
        <v>2024</v>
      </c>
      <c r="E963" s="1" t="s">
        <v>2025</v>
      </c>
      <c r="F963" s="8">
        <v>1</v>
      </c>
      <c r="G963" s="9">
        <v>1</v>
      </c>
      <c r="H963" s="1" t="s">
        <v>3950</v>
      </c>
      <c r="I963" s="10">
        <v>0.65969997599999997</v>
      </c>
      <c r="J963" s="10">
        <v>7.4000000999999996E-2</v>
      </c>
      <c r="K963" s="10">
        <v>0.72000002900000004</v>
      </c>
      <c r="L963" s="10">
        <v>0.20599999999999999</v>
      </c>
      <c r="M963" s="1" t="s">
        <v>3304</v>
      </c>
      <c r="N963" s="1" t="s">
        <v>4877</v>
      </c>
    </row>
    <row r="964" spans="1:14" x14ac:dyDescent="0.25">
      <c r="A964" s="1" t="s">
        <v>1987</v>
      </c>
      <c r="B964" s="1">
        <v>5</v>
      </c>
      <c r="C964" s="1">
        <v>64</v>
      </c>
      <c r="D964" s="1" t="s">
        <v>2026</v>
      </c>
      <c r="E964" s="1" t="s">
        <v>2027</v>
      </c>
      <c r="F964" s="8">
        <v>1</v>
      </c>
      <c r="G964" s="9">
        <v>1</v>
      </c>
      <c r="H964" s="1" t="s">
        <v>3950</v>
      </c>
      <c r="I964" s="10">
        <v>0.271600008</v>
      </c>
      <c r="J964" s="10">
        <v>0</v>
      </c>
      <c r="K964" s="10">
        <v>0.896000028</v>
      </c>
      <c r="L964" s="10">
        <v>0.10400000199999999</v>
      </c>
      <c r="M964" s="1" t="s">
        <v>3260</v>
      </c>
      <c r="N964" s="1" t="s">
        <v>4878</v>
      </c>
    </row>
    <row r="965" spans="1:14" x14ac:dyDescent="0.25">
      <c r="A965" s="1" t="s">
        <v>1987</v>
      </c>
      <c r="B965" s="1">
        <v>6</v>
      </c>
      <c r="C965" s="1">
        <v>80</v>
      </c>
      <c r="D965" s="1" t="s">
        <v>3982</v>
      </c>
      <c r="E965" s="1" t="s">
        <v>3983</v>
      </c>
      <c r="F965" s="8">
        <v>0</v>
      </c>
      <c r="G965" s="9">
        <v>1</v>
      </c>
      <c r="H965" s="1" t="s">
        <v>3254</v>
      </c>
      <c r="I965" s="10">
        <v>0.72409999400000002</v>
      </c>
      <c r="J965" s="10">
        <v>0</v>
      </c>
      <c r="K965" s="10">
        <v>0.73699998899999997</v>
      </c>
      <c r="L965" s="10">
        <v>0.26300001099999998</v>
      </c>
      <c r="M965" s="1" t="s">
        <v>3255</v>
      </c>
      <c r="N965" s="1" t="s">
        <v>3984</v>
      </c>
    </row>
    <row r="966" spans="1:14" x14ac:dyDescent="0.25">
      <c r="A966" s="1" t="s">
        <v>1987</v>
      </c>
      <c r="B966" s="1">
        <v>8</v>
      </c>
      <c r="C966" s="1">
        <v>139</v>
      </c>
      <c r="D966" s="1" t="s">
        <v>3985</v>
      </c>
      <c r="E966" s="1" t="s">
        <v>3986</v>
      </c>
      <c r="F966" s="8">
        <v>0</v>
      </c>
      <c r="G966" s="9">
        <v>1</v>
      </c>
      <c r="H966" s="1" t="s">
        <v>3254</v>
      </c>
      <c r="I966" s="10">
        <v>0.96759998800000002</v>
      </c>
      <c r="J966" s="10">
        <v>0</v>
      </c>
      <c r="K966" s="10">
        <v>0.769999981</v>
      </c>
      <c r="L966" s="10">
        <v>0.23000000400000001</v>
      </c>
      <c r="M966" s="1" t="s">
        <v>3255</v>
      </c>
      <c r="N966" s="1" t="s">
        <v>3987</v>
      </c>
    </row>
    <row r="967" spans="1:14" x14ac:dyDescent="0.25">
      <c r="A967" s="1" t="s">
        <v>1987</v>
      </c>
      <c r="B967" s="1">
        <v>2</v>
      </c>
      <c r="C967" s="1">
        <v>13</v>
      </c>
      <c r="D967" s="1" t="s">
        <v>3988</v>
      </c>
      <c r="E967" s="1" t="s">
        <v>3989</v>
      </c>
      <c r="F967" s="8">
        <v>0</v>
      </c>
      <c r="G967" s="9">
        <v>3</v>
      </c>
      <c r="H967" s="1" t="s">
        <v>3254</v>
      </c>
      <c r="I967" s="10">
        <v>0.80010002899999999</v>
      </c>
      <c r="J967" s="10">
        <v>0</v>
      </c>
      <c r="K967" s="10">
        <v>0.79199999600000004</v>
      </c>
      <c r="L967" s="10">
        <v>0.20800000399999999</v>
      </c>
      <c r="M967" s="1" t="s">
        <v>3255</v>
      </c>
      <c r="N967" s="1" t="s">
        <v>3990</v>
      </c>
    </row>
    <row r="968" spans="1:14" x14ac:dyDescent="0.25">
      <c r="A968" s="1" t="s">
        <v>1987</v>
      </c>
      <c r="B968" s="1">
        <v>3</v>
      </c>
      <c r="C968" s="1">
        <v>28</v>
      </c>
      <c r="D968" s="1" t="s">
        <v>3991</v>
      </c>
      <c r="E968" s="1" t="s">
        <v>3992</v>
      </c>
      <c r="F968" s="8">
        <v>0</v>
      </c>
      <c r="G968" s="9">
        <v>3</v>
      </c>
      <c r="H968" s="1" t="s">
        <v>3254</v>
      </c>
      <c r="I968" s="10">
        <v>0.499500006</v>
      </c>
      <c r="J968" s="10">
        <v>0</v>
      </c>
      <c r="K968" s="10">
        <v>0.866999984</v>
      </c>
      <c r="L968" s="10">
        <v>0.13300000100000001</v>
      </c>
      <c r="M968" s="1" t="s">
        <v>3255</v>
      </c>
      <c r="N968" s="1" t="s">
        <v>3993</v>
      </c>
    </row>
    <row r="969" spans="1:14" x14ac:dyDescent="0.25">
      <c r="A969" s="1" t="s">
        <v>1987</v>
      </c>
      <c r="B969" s="1">
        <v>6</v>
      </c>
      <c r="C969" s="1">
        <v>69</v>
      </c>
      <c r="D969" s="1" t="s">
        <v>4879</v>
      </c>
      <c r="E969" s="1" t="s">
        <v>4880</v>
      </c>
      <c r="F969" s="8">
        <v>1</v>
      </c>
      <c r="G969" s="9">
        <v>1</v>
      </c>
      <c r="H969" s="1" t="s">
        <v>3254</v>
      </c>
      <c r="I969" s="10">
        <v>0.75639998900000005</v>
      </c>
      <c r="J969" s="10">
        <v>2.6000000999999998E-2</v>
      </c>
      <c r="K969" s="10">
        <v>0.83999997400000004</v>
      </c>
      <c r="L969" s="10">
        <v>0.13300000100000001</v>
      </c>
      <c r="M969" s="1" t="s">
        <v>3260</v>
      </c>
      <c r="N969" s="1" t="s">
        <v>4881</v>
      </c>
    </row>
    <row r="970" spans="1:14" x14ac:dyDescent="0.25">
      <c r="A970" s="1" t="s">
        <v>1987</v>
      </c>
      <c r="B970" s="1">
        <v>4</v>
      </c>
      <c r="C970" s="1">
        <v>41</v>
      </c>
      <c r="D970" s="1" t="s">
        <v>4882</v>
      </c>
      <c r="E970" s="1" t="s">
        <v>4883</v>
      </c>
      <c r="F970" s="8">
        <v>1</v>
      </c>
      <c r="G970" s="9">
        <v>1</v>
      </c>
      <c r="H970" s="1" t="s">
        <v>3254</v>
      </c>
      <c r="I970" s="10">
        <v>-0.128000006</v>
      </c>
      <c r="J970" s="10">
        <v>3.4000002000000001E-2</v>
      </c>
      <c r="K970" s="10">
        <v>0.96600002100000004</v>
      </c>
      <c r="L970" s="10">
        <v>0</v>
      </c>
      <c r="M970" s="1" t="s">
        <v>3255</v>
      </c>
      <c r="N970" s="1" t="s">
        <v>4884</v>
      </c>
    </row>
    <row r="971" spans="1:14" s="11" customFormat="1" x14ac:dyDescent="0.25">
      <c r="A971" s="11" t="s">
        <v>1987</v>
      </c>
      <c r="B971" s="11">
        <v>5</v>
      </c>
      <c r="C971" s="11">
        <v>50</v>
      </c>
      <c r="D971" s="11" t="s">
        <v>4885</v>
      </c>
      <c r="E971" s="11" t="s">
        <v>4886</v>
      </c>
      <c r="F971" s="12">
        <v>1</v>
      </c>
      <c r="G971" s="12">
        <v>1</v>
      </c>
      <c r="H971" s="11" t="s">
        <v>3254</v>
      </c>
      <c r="I971" s="13">
        <v>0.499500006</v>
      </c>
      <c r="J971" s="13">
        <v>0</v>
      </c>
      <c r="K971" s="13">
        <v>0.93300002800000004</v>
      </c>
      <c r="L971" s="13">
        <v>6.7000002000000003E-2</v>
      </c>
      <c r="M971" s="11" t="s">
        <v>3255</v>
      </c>
      <c r="N971" s="11" t="s">
        <v>4887</v>
      </c>
    </row>
    <row r="972" spans="1:14" x14ac:dyDescent="0.25">
      <c r="A972" s="1" t="s">
        <v>1987</v>
      </c>
      <c r="B972" s="1">
        <v>10</v>
      </c>
      <c r="C972" s="1">
        <v>215</v>
      </c>
      <c r="D972" s="1" t="s">
        <v>5469</v>
      </c>
      <c r="E972" s="1" t="s">
        <v>5470</v>
      </c>
      <c r="F972" s="8">
        <v>2</v>
      </c>
      <c r="G972" s="9">
        <v>2</v>
      </c>
      <c r="H972" s="1" t="s">
        <v>3254</v>
      </c>
      <c r="I972" s="10">
        <v>0.59039998100000002</v>
      </c>
      <c r="J972" s="10">
        <v>5.8999999999999997E-2</v>
      </c>
      <c r="K972" s="10">
        <v>0.825999975</v>
      </c>
      <c r="L972" s="10">
        <v>0.115000002</v>
      </c>
      <c r="M972" s="1" t="s">
        <v>3304</v>
      </c>
      <c r="N972" s="1" t="s">
        <v>5471</v>
      </c>
    </row>
    <row r="973" spans="1:14" x14ac:dyDescent="0.25">
      <c r="A973" s="1" t="s">
        <v>1987</v>
      </c>
      <c r="B973" s="1">
        <v>9</v>
      </c>
      <c r="C973" s="1">
        <v>161</v>
      </c>
      <c r="D973" s="1" t="s">
        <v>3994</v>
      </c>
      <c r="E973" s="1" t="s">
        <v>3995</v>
      </c>
      <c r="F973" s="8">
        <v>0</v>
      </c>
      <c r="G973" s="9">
        <v>2</v>
      </c>
      <c r="H973" s="1" t="s">
        <v>3254</v>
      </c>
      <c r="I973" s="10">
        <v>0.74559998500000002</v>
      </c>
      <c r="J973" s="10">
        <v>0</v>
      </c>
      <c r="K973" s="10">
        <v>0.838999987</v>
      </c>
      <c r="L973" s="10">
        <v>0.16099999800000001</v>
      </c>
      <c r="M973" s="1" t="s">
        <v>3255</v>
      </c>
      <c r="N973" s="1" t="s">
        <v>3996</v>
      </c>
    </row>
    <row r="974" spans="1:14" x14ac:dyDescent="0.25">
      <c r="A974" s="1" t="s">
        <v>1987</v>
      </c>
      <c r="B974" s="1">
        <v>11</v>
      </c>
      <c r="C974" s="1">
        <v>237</v>
      </c>
      <c r="D974" s="1" t="s">
        <v>2046</v>
      </c>
      <c r="E974" s="1" t="s">
        <v>2047</v>
      </c>
      <c r="F974" s="8">
        <v>1</v>
      </c>
      <c r="G974" s="9">
        <v>1</v>
      </c>
      <c r="H974" s="1" t="s">
        <v>3950</v>
      </c>
      <c r="I974" s="10">
        <v>0.420100003</v>
      </c>
      <c r="J974" s="10">
        <v>4.8999999000000002E-2</v>
      </c>
      <c r="K974" s="10">
        <v>0.81199997700000004</v>
      </c>
      <c r="L974" s="10">
        <v>0.13899999900000001</v>
      </c>
      <c r="M974" s="1" t="s">
        <v>3260</v>
      </c>
      <c r="N974" s="1" t="s">
        <v>4888</v>
      </c>
    </row>
    <row r="975" spans="1:14" x14ac:dyDescent="0.25">
      <c r="A975" s="1" t="s">
        <v>1987</v>
      </c>
      <c r="B975" s="1">
        <v>5</v>
      </c>
      <c r="C975" s="1">
        <v>51</v>
      </c>
      <c r="D975" s="1" t="s">
        <v>2048</v>
      </c>
      <c r="E975" s="1" t="s">
        <v>2049</v>
      </c>
      <c r="F975" s="8">
        <v>1</v>
      </c>
      <c r="G975" s="9">
        <v>1</v>
      </c>
      <c r="H975" s="1" t="s">
        <v>3950</v>
      </c>
      <c r="I975" s="10">
        <v>0.20229999700000001</v>
      </c>
      <c r="J975" s="10">
        <v>0</v>
      </c>
      <c r="K975" s="10">
        <v>0.926999986</v>
      </c>
      <c r="L975" s="10">
        <v>7.2999998999999996E-2</v>
      </c>
      <c r="M975" s="1" t="s">
        <v>3255</v>
      </c>
      <c r="N975" s="1" t="s">
        <v>4889</v>
      </c>
    </row>
    <row r="976" spans="1:14" x14ac:dyDescent="0.25">
      <c r="A976" s="1" t="s">
        <v>1987</v>
      </c>
      <c r="B976" s="1">
        <v>13</v>
      </c>
      <c r="C976" s="1">
        <v>314</v>
      </c>
      <c r="D976" s="1" t="s">
        <v>3997</v>
      </c>
      <c r="E976" s="1" t="s">
        <v>3998</v>
      </c>
      <c r="F976" s="8">
        <v>0</v>
      </c>
      <c r="G976" s="9">
        <v>2</v>
      </c>
      <c r="H976" s="1" t="s">
        <v>3254</v>
      </c>
      <c r="I976" s="10">
        <v>0.72409999400000002</v>
      </c>
      <c r="J976" s="10">
        <v>0</v>
      </c>
      <c r="K976" s="10">
        <v>0.77600002300000004</v>
      </c>
      <c r="L976" s="10">
        <v>0.224000007</v>
      </c>
      <c r="M976" s="1" t="s">
        <v>3255</v>
      </c>
      <c r="N976" s="1" t="s">
        <v>3999</v>
      </c>
    </row>
    <row r="977" spans="1:14" x14ac:dyDescent="0.25">
      <c r="A977" s="1" t="s">
        <v>1987</v>
      </c>
      <c r="B977" s="1">
        <v>2</v>
      </c>
      <c r="C977" s="1">
        <v>21</v>
      </c>
      <c r="D977" s="1" t="s">
        <v>2052</v>
      </c>
      <c r="E977" s="1" t="s">
        <v>2053</v>
      </c>
      <c r="F977" s="8">
        <v>1</v>
      </c>
      <c r="G977" s="9">
        <v>1</v>
      </c>
      <c r="H977" s="1" t="s">
        <v>3254</v>
      </c>
      <c r="I977" s="10">
        <v>0</v>
      </c>
      <c r="J977" s="10">
        <v>0</v>
      </c>
      <c r="K977" s="10">
        <v>1</v>
      </c>
      <c r="L977" s="10">
        <v>0</v>
      </c>
      <c r="M977" s="1" t="s">
        <v>3255</v>
      </c>
      <c r="N977" s="1" t="s">
        <v>4890</v>
      </c>
    </row>
    <row r="978" spans="1:14" x14ac:dyDescent="0.25">
      <c r="A978" s="1" t="s">
        <v>1987</v>
      </c>
      <c r="B978" s="1">
        <v>12</v>
      </c>
      <c r="C978" s="1">
        <v>276</v>
      </c>
      <c r="D978" s="1" t="s">
        <v>2054</v>
      </c>
      <c r="E978" s="1" t="s">
        <v>2055</v>
      </c>
      <c r="F978" s="8">
        <v>0</v>
      </c>
      <c r="G978" s="9">
        <v>12</v>
      </c>
      <c r="H978" s="1" t="s">
        <v>3254</v>
      </c>
      <c r="I978" s="10">
        <v>0.36120000499999999</v>
      </c>
      <c r="J978" s="10">
        <v>0</v>
      </c>
      <c r="K978" s="10">
        <v>0.967999995</v>
      </c>
      <c r="L978" s="10">
        <v>3.2000002E-2</v>
      </c>
      <c r="M978" s="1" t="s">
        <v>3255</v>
      </c>
      <c r="N978" s="1" t="s">
        <v>4000</v>
      </c>
    </row>
    <row r="979" spans="1:14" x14ac:dyDescent="0.25">
      <c r="A979" s="1" t="s">
        <v>1987</v>
      </c>
      <c r="B979" s="1">
        <v>5</v>
      </c>
      <c r="C979" s="1">
        <v>54</v>
      </c>
      <c r="D979" s="1" t="s">
        <v>4891</v>
      </c>
      <c r="E979" s="1" t="s">
        <v>4892</v>
      </c>
      <c r="F979" s="8">
        <v>1</v>
      </c>
      <c r="G979" s="9">
        <v>1</v>
      </c>
      <c r="H979" s="1" t="s">
        <v>3254</v>
      </c>
      <c r="I979" s="10">
        <v>0.88510000700000002</v>
      </c>
      <c r="J979" s="10">
        <v>0</v>
      </c>
      <c r="K979" s="10">
        <v>0.72699999800000004</v>
      </c>
      <c r="L979" s="10">
        <v>0.27300000200000002</v>
      </c>
      <c r="M979" s="1" t="s">
        <v>3260</v>
      </c>
      <c r="N979" s="1" t="s">
        <v>4893</v>
      </c>
    </row>
    <row r="980" spans="1:14" x14ac:dyDescent="0.25">
      <c r="A980" s="1" t="s">
        <v>1987</v>
      </c>
      <c r="B980" s="1">
        <v>9</v>
      </c>
      <c r="C980" s="1">
        <v>184</v>
      </c>
      <c r="D980" s="1" t="s">
        <v>4001</v>
      </c>
      <c r="E980" s="1" t="s">
        <v>4002</v>
      </c>
      <c r="F980" s="8">
        <v>0</v>
      </c>
      <c r="G980" s="9">
        <v>2</v>
      </c>
      <c r="H980" s="1" t="s">
        <v>3254</v>
      </c>
      <c r="I980" s="10">
        <v>0.65229999999999999</v>
      </c>
      <c r="J980" s="10">
        <v>0</v>
      </c>
      <c r="K980" s="10">
        <v>0.91399997499999996</v>
      </c>
      <c r="L980" s="10">
        <v>8.6000003000000005E-2</v>
      </c>
      <c r="M980" s="1" t="s">
        <v>3255</v>
      </c>
      <c r="N980" s="1" t="s">
        <v>4003</v>
      </c>
    </row>
    <row r="981" spans="1:14" x14ac:dyDescent="0.25">
      <c r="A981" s="1" t="s">
        <v>1987</v>
      </c>
      <c r="B981" s="1">
        <v>8</v>
      </c>
      <c r="C981" s="1">
        <v>138</v>
      </c>
      <c r="D981" s="1" t="s">
        <v>2060</v>
      </c>
      <c r="E981" s="1" t="s">
        <v>2061</v>
      </c>
      <c r="F981" s="8">
        <v>1</v>
      </c>
      <c r="G981" s="9">
        <v>1</v>
      </c>
      <c r="H981" s="1" t="s">
        <v>3950</v>
      </c>
      <c r="I981" s="10">
        <v>-0.128000006</v>
      </c>
      <c r="J981" s="10">
        <v>0.14300000700000001</v>
      </c>
      <c r="K981" s="10">
        <v>0.85699999299999996</v>
      </c>
      <c r="L981" s="10">
        <v>0</v>
      </c>
      <c r="M981" s="1" t="s">
        <v>3255</v>
      </c>
      <c r="N981" s="1" t="s">
        <v>4894</v>
      </c>
    </row>
    <row r="982" spans="1:14" x14ac:dyDescent="0.25">
      <c r="A982" s="1" t="s">
        <v>1987</v>
      </c>
      <c r="B982" s="1">
        <v>4</v>
      </c>
      <c r="C982" s="1">
        <v>32</v>
      </c>
      <c r="D982" s="1" t="s">
        <v>4004</v>
      </c>
      <c r="E982" s="1" t="s">
        <v>4005</v>
      </c>
      <c r="F982" s="8">
        <v>0</v>
      </c>
      <c r="G982" s="9">
        <v>5</v>
      </c>
      <c r="H982" s="1" t="s">
        <v>3254</v>
      </c>
      <c r="I982" s="10">
        <v>0.85039997099999998</v>
      </c>
      <c r="J982" s="10">
        <v>0</v>
      </c>
      <c r="K982" s="10">
        <v>0.883000016</v>
      </c>
      <c r="L982" s="10">
        <v>0.11699999899999999</v>
      </c>
      <c r="M982" s="1" t="s">
        <v>3260</v>
      </c>
      <c r="N982" s="1" t="s">
        <v>4006</v>
      </c>
    </row>
    <row r="983" spans="1:14" x14ac:dyDescent="0.25">
      <c r="A983" s="1" t="s">
        <v>1987</v>
      </c>
      <c r="B983" s="1">
        <v>4</v>
      </c>
      <c r="C983" s="1">
        <v>35</v>
      </c>
      <c r="D983" s="1" t="s">
        <v>2064</v>
      </c>
      <c r="E983" s="1" t="s">
        <v>2065</v>
      </c>
      <c r="F983" s="8">
        <v>2</v>
      </c>
      <c r="G983" s="9">
        <v>2</v>
      </c>
      <c r="H983" s="1" t="s">
        <v>3950</v>
      </c>
      <c r="I983" s="10">
        <v>0.177900001</v>
      </c>
      <c r="J983" s="10">
        <v>0</v>
      </c>
      <c r="K983" s="10">
        <v>0.92199999099999996</v>
      </c>
      <c r="L983" s="10">
        <v>7.8000001999999999E-2</v>
      </c>
      <c r="M983" s="1" t="s">
        <v>3304</v>
      </c>
      <c r="N983" s="1" t="s">
        <v>5472</v>
      </c>
    </row>
    <row r="984" spans="1:14" x14ac:dyDescent="0.25">
      <c r="A984" s="1" t="s">
        <v>1987</v>
      </c>
      <c r="B984" s="1">
        <v>7</v>
      </c>
      <c r="C984" s="1">
        <v>120</v>
      </c>
      <c r="D984" s="1" t="s">
        <v>5808</v>
      </c>
      <c r="E984" s="1" t="s">
        <v>5809</v>
      </c>
      <c r="F984" s="8">
        <v>3</v>
      </c>
      <c r="G984" s="9">
        <v>3</v>
      </c>
      <c r="H984" s="1" t="s">
        <v>3254</v>
      </c>
      <c r="I984" s="10">
        <v>0.80010002899999999</v>
      </c>
      <c r="J984" s="10">
        <v>0</v>
      </c>
      <c r="K984" s="10">
        <v>0.84899997699999996</v>
      </c>
      <c r="L984" s="10">
        <v>0.150999993</v>
      </c>
      <c r="M984" s="1" t="s">
        <v>3255</v>
      </c>
      <c r="N984" s="1" t="s">
        <v>5810</v>
      </c>
    </row>
    <row r="985" spans="1:14" x14ac:dyDescent="0.25">
      <c r="A985" s="1" t="s">
        <v>1987</v>
      </c>
      <c r="B985" s="1">
        <v>5</v>
      </c>
      <c r="C985" s="1">
        <v>62</v>
      </c>
      <c r="D985" s="1" t="s">
        <v>2068</v>
      </c>
      <c r="E985" s="1" t="s">
        <v>2069</v>
      </c>
      <c r="F985" s="8">
        <v>1</v>
      </c>
      <c r="G985" s="9">
        <v>1</v>
      </c>
      <c r="H985" s="1" t="s">
        <v>3950</v>
      </c>
      <c r="I985" s="10">
        <v>-0.128000006</v>
      </c>
      <c r="J985" s="10">
        <v>0.10299999999999999</v>
      </c>
      <c r="K985" s="10">
        <v>0.89700001500000004</v>
      </c>
      <c r="L985" s="10">
        <v>0</v>
      </c>
      <c r="M985" s="1" t="s">
        <v>3304</v>
      </c>
      <c r="N985" s="1" t="s">
        <v>4895</v>
      </c>
    </row>
    <row r="986" spans="1:14" x14ac:dyDescent="0.25">
      <c r="A986" s="1" t="s">
        <v>1987</v>
      </c>
      <c r="B986" s="1">
        <v>5</v>
      </c>
      <c r="C986" s="1">
        <v>47</v>
      </c>
      <c r="D986" s="1" t="s">
        <v>2070</v>
      </c>
      <c r="E986" s="1" t="s">
        <v>2071</v>
      </c>
      <c r="F986" s="8">
        <v>1</v>
      </c>
      <c r="G986" s="9">
        <v>1</v>
      </c>
      <c r="H986" s="1" t="s">
        <v>3254</v>
      </c>
      <c r="I986" s="10">
        <v>0.62489998300000005</v>
      </c>
      <c r="J986" s="10">
        <v>8.9000001999999995E-2</v>
      </c>
      <c r="K986" s="10">
        <v>0.670000017</v>
      </c>
      <c r="L986" s="10">
        <v>0.24099999699999999</v>
      </c>
      <c r="M986" s="1" t="s">
        <v>3304</v>
      </c>
      <c r="N986" s="1" t="s">
        <v>4896</v>
      </c>
    </row>
    <row r="987" spans="1:14" x14ac:dyDescent="0.25">
      <c r="A987" s="1" t="s">
        <v>1987</v>
      </c>
      <c r="B987" s="1">
        <v>12</v>
      </c>
      <c r="C987" s="1">
        <v>279</v>
      </c>
      <c r="D987" s="1" t="s">
        <v>4007</v>
      </c>
      <c r="E987" s="1" t="s">
        <v>4008</v>
      </c>
      <c r="F987" s="8">
        <v>0</v>
      </c>
      <c r="G987" s="9">
        <v>3</v>
      </c>
      <c r="H987" s="1" t="s">
        <v>3254</v>
      </c>
      <c r="I987" s="10">
        <v>0.72130000599999999</v>
      </c>
      <c r="J987" s="10">
        <v>0</v>
      </c>
      <c r="K987" s="10">
        <v>0.883000016</v>
      </c>
      <c r="L987" s="10">
        <v>0.11699999899999999</v>
      </c>
      <c r="M987" s="1" t="s">
        <v>3255</v>
      </c>
      <c r="N987" s="1" t="s">
        <v>4009</v>
      </c>
    </row>
    <row r="988" spans="1:14" x14ac:dyDescent="0.25">
      <c r="A988" s="1" t="s">
        <v>1987</v>
      </c>
      <c r="B988" s="1">
        <v>4</v>
      </c>
      <c r="C988" s="1">
        <v>33</v>
      </c>
      <c r="D988" s="1" t="s">
        <v>2074</v>
      </c>
      <c r="E988" s="1" t="s">
        <v>2075</v>
      </c>
      <c r="F988" s="8">
        <v>1</v>
      </c>
      <c r="G988" s="9">
        <v>1</v>
      </c>
      <c r="H988" s="1" t="s">
        <v>3254</v>
      </c>
      <c r="I988" s="10">
        <v>0.102700002</v>
      </c>
      <c r="J988" s="10">
        <v>0.101000004</v>
      </c>
      <c r="K988" s="10">
        <v>0.78399997899999996</v>
      </c>
      <c r="L988" s="10">
        <v>0.114</v>
      </c>
      <c r="M988" s="1" t="s">
        <v>3255</v>
      </c>
      <c r="N988" s="1" t="s">
        <v>4897</v>
      </c>
    </row>
    <row r="989" spans="1:14" x14ac:dyDescent="0.25">
      <c r="A989" s="1" t="s">
        <v>1987</v>
      </c>
      <c r="B989" s="1">
        <v>2</v>
      </c>
      <c r="C989" s="1">
        <v>7</v>
      </c>
      <c r="D989" s="1" t="s">
        <v>4010</v>
      </c>
      <c r="E989" s="1" t="s">
        <v>4011</v>
      </c>
      <c r="F989" s="8">
        <v>0</v>
      </c>
      <c r="G989" s="9">
        <v>3</v>
      </c>
      <c r="H989" s="1" t="s">
        <v>3254</v>
      </c>
      <c r="I989" s="10">
        <v>0.91259998099999995</v>
      </c>
      <c r="J989" s="10">
        <v>0</v>
      </c>
      <c r="K989" s="10">
        <v>0.86000001400000003</v>
      </c>
      <c r="L989" s="10">
        <v>0.14000000100000001</v>
      </c>
      <c r="M989" s="1" t="s">
        <v>3255</v>
      </c>
      <c r="N989" s="1" t="s">
        <v>4012</v>
      </c>
    </row>
    <row r="990" spans="1:14" s="11" customFormat="1" x14ac:dyDescent="0.25">
      <c r="A990" s="11" t="s">
        <v>1987</v>
      </c>
      <c r="B990" s="11">
        <v>12</v>
      </c>
      <c r="C990" s="11">
        <v>256</v>
      </c>
      <c r="D990" s="11" t="s">
        <v>4013</v>
      </c>
      <c r="E990" s="11" t="s">
        <v>4014</v>
      </c>
      <c r="F990" s="12">
        <v>0</v>
      </c>
      <c r="G990" s="12">
        <v>2</v>
      </c>
      <c r="H990" s="11" t="s">
        <v>3254</v>
      </c>
      <c r="I990" s="13">
        <v>0.72409999400000002</v>
      </c>
      <c r="J990" s="13">
        <v>0</v>
      </c>
      <c r="K990" s="13">
        <v>0.758000016</v>
      </c>
      <c r="L990" s="13">
        <v>0.24199999899999999</v>
      </c>
      <c r="M990" s="11" t="s">
        <v>3255</v>
      </c>
      <c r="N990" s="11" t="s">
        <v>4015</v>
      </c>
    </row>
    <row r="991" spans="1:14" x14ac:dyDescent="0.25">
      <c r="A991" s="1" t="s">
        <v>1987</v>
      </c>
      <c r="B991" s="1">
        <v>11</v>
      </c>
      <c r="C991" s="1">
        <v>239</v>
      </c>
      <c r="D991" s="1" t="s">
        <v>2080</v>
      </c>
      <c r="E991" s="1" t="s">
        <v>2081</v>
      </c>
      <c r="F991" s="8">
        <v>1</v>
      </c>
      <c r="G991" s="9">
        <v>1</v>
      </c>
      <c r="H991" s="1" t="s">
        <v>3950</v>
      </c>
      <c r="I991" s="10">
        <v>0</v>
      </c>
      <c r="J991" s="10">
        <v>0</v>
      </c>
      <c r="K991" s="10">
        <v>1</v>
      </c>
      <c r="L991" s="10">
        <v>0</v>
      </c>
      <c r="M991" s="1" t="s">
        <v>3255</v>
      </c>
      <c r="N991" s="1" t="s">
        <v>4898</v>
      </c>
    </row>
    <row r="992" spans="1:14" x14ac:dyDescent="0.25">
      <c r="A992" s="1" t="s">
        <v>1987</v>
      </c>
      <c r="B992" s="1">
        <v>4</v>
      </c>
      <c r="C992" s="1">
        <v>36</v>
      </c>
      <c r="D992" s="1" t="s">
        <v>4899</v>
      </c>
      <c r="E992" s="1" t="s">
        <v>4900</v>
      </c>
      <c r="F992" s="8">
        <v>1</v>
      </c>
      <c r="G992" s="9">
        <v>1</v>
      </c>
      <c r="H992" s="1" t="s">
        <v>3254</v>
      </c>
      <c r="I992" s="10">
        <v>0.25</v>
      </c>
      <c r="J992" s="10">
        <v>5.7999997999999997E-2</v>
      </c>
      <c r="K992" s="10">
        <v>0.82899999599999996</v>
      </c>
      <c r="L992" s="10">
        <v>0.112999998</v>
      </c>
      <c r="M992" s="1" t="s">
        <v>3260</v>
      </c>
      <c r="N992" s="1" t="s">
        <v>4901</v>
      </c>
    </row>
    <row r="993" spans="1:14" x14ac:dyDescent="0.25">
      <c r="A993" s="1" t="s">
        <v>1987</v>
      </c>
      <c r="B993" s="1">
        <v>6</v>
      </c>
      <c r="C993" s="1">
        <v>88</v>
      </c>
      <c r="D993" s="1" t="s">
        <v>4016</v>
      </c>
      <c r="E993" s="1" t="s">
        <v>4017</v>
      </c>
      <c r="F993" s="8">
        <v>0</v>
      </c>
      <c r="G993" s="9">
        <v>2</v>
      </c>
      <c r="H993" s="1" t="s">
        <v>3254</v>
      </c>
      <c r="I993" s="10">
        <v>0.499500006</v>
      </c>
      <c r="J993" s="10">
        <v>0</v>
      </c>
      <c r="K993" s="10">
        <v>0.902999997</v>
      </c>
      <c r="L993" s="10">
        <v>9.7000003000000001E-2</v>
      </c>
      <c r="M993" s="1" t="s">
        <v>3255</v>
      </c>
      <c r="N993" s="1" t="s">
        <v>4018</v>
      </c>
    </row>
    <row r="994" spans="1:14" x14ac:dyDescent="0.25">
      <c r="A994" s="1" t="s">
        <v>1987</v>
      </c>
      <c r="B994" s="1">
        <v>8</v>
      </c>
      <c r="C994" s="1">
        <v>133</v>
      </c>
      <c r="D994" s="1" t="s">
        <v>2086</v>
      </c>
      <c r="E994" s="1" t="s">
        <v>2087</v>
      </c>
      <c r="F994" s="8">
        <v>1</v>
      </c>
      <c r="G994" s="9">
        <v>1</v>
      </c>
      <c r="H994" s="1" t="s">
        <v>3950</v>
      </c>
      <c r="I994" s="10">
        <v>0.128000006</v>
      </c>
      <c r="J994" s="10">
        <v>9.3000001999999998E-2</v>
      </c>
      <c r="K994" s="10">
        <v>0.74900001299999996</v>
      </c>
      <c r="L994" s="10">
        <v>0.15899999400000001</v>
      </c>
      <c r="M994" s="1" t="s">
        <v>3255</v>
      </c>
      <c r="N994" s="1" t="s">
        <v>4902</v>
      </c>
    </row>
    <row r="995" spans="1:14" x14ac:dyDescent="0.25">
      <c r="A995" s="1" t="s">
        <v>1987</v>
      </c>
      <c r="B995" s="1">
        <v>11</v>
      </c>
      <c r="C995" s="1">
        <v>240</v>
      </c>
      <c r="D995" s="1" t="s">
        <v>2088</v>
      </c>
      <c r="E995" s="1" t="s">
        <v>2089</v>
      </c>
      <c r="F995" s="8">
        <v>2</v>
      </c>
      <c r="G995" s="9">
        <v>2</v>
      </c>
      <c r="H995" s="1" t="s">
        <v>3254</v>
      </c>
      <c r="I995" s="10">
        <v>0.62400001299999996</v>
      </c>
      <c r="J995" s="10">
        <v>7.5000002999999996E-2</v>
      </c>
      <c r="K995" s="10">
        <v>0.765999973</v>
      </c>
      <c r="L995" s="10">
        <v>0.15899999400000001</v>
      </c>
      <c r="M995" s="1" t="s">
        <v>3255</v>
      </c>
      <c r="N995" s="1" t="s">
        <v>5473</v>
      </c>
    </row>
    <row r="996" spans="1:14" s="11" customFormat="1" x14ac:dyDescent="0.25">
      <c r="A996" s="11" t="s">
        <v>1987</v>
      </c>
      <c r="B996" s="11">
        <v>12</v>
      </c>
      <c r="C996" s="11">
        <v>266</v>
      </c>
      <c r="D996" s="11" t="s">
        <v>4019</v>
      </c>
      <c r="E996" s="11" t="s">
        <v>4020</v>
      </c>
      <c r="F996" s="12">
        <v>0</v>
      </c>
      <c r="G996" s="12">
        <v>7</v>
      </c>
      <c r="H996" s="11" t="s">
        <v>3254</v>
      </c>
      <c r="I996" s="13">
        <v>0.80010002899999999</v>
      </c>
      <c r="J996" s="13">
        <v>0</v>
      </c>
      <c r="K996" s="13">
        <v>0.92599999899999996</v>
      </c>
      <c r="L996" s="13">
        <v>7.4000000999999996E-2</v>
      </c>
      <c r="M996" s="11" t="s">
        <v>3255</v>
      </c>
      <c r="N996" s="11" t="s">
        <v>4021</v>
      </c>
    </row>
    <row r="997" spans="1:14" s="11" customFormat="1" x14ac:dyDescent="0.25">
      <c r="A997" s="11" t="s">
        <v>1987</v>
      </c>
      <c r="B997" s="11">
        <v>1</v>
      </c>
      <c r="C997" s="11">
        <v>1</v>
      </c>
      <c r="D997" s="11" t="s">
        <v>4022</v>
      </c>
      <c r="E997" s="11" t="s">
        <v>4023</v>
      </c>
      <c r="F997" s="12">
        <v>0</v>
      </c>
      <c r="G997" s="12">
        <v>2</v>
      </c>
      <c r="H997" s="11" t="s">
        <v>3254</v>
      </c>
      <c r="I997" s="13">
        <v>0.89929997900000003</v>
      </c>
      <c r="J997" s="13">
        <v>0</v>
      </c>
      <c r="K997" s="13">
        <v>0.78399997899999996</v>
      </c>
      <c r="L997" s="13">
        <v>0.21600000599999999</v>
      </c>
      <c r="M997" s="11" t="s">
        <v>3255</v>
      </c>
      <c r="N997" s="11" t="s">
        <v>4024</v>
      </c>
    </row>
    <row r="998" spans="1:14" x14ac:dyDescent="0.25">
      <c r="A998" s="1" t="s">
        <v>1987</v>
      </c>
      <c r="B998" s="1">
        <v>11</v>
      </c>
      <c r="C998" s="1">
        <v>241</v>
      </c>
      <c r="D998" s="1" t="s">
        <v>2094</v>
      </c>
      <c r="E998" s="1" t="s">
        <v>2095</v>
      </c>
      <c r="F998" s="8">
        <v>1</v>
      </c>
      <c r="G998" s="9">
        <v>1</v>
      </c>
      <c r="H998" s="1" t="s">
        <v>3254</v>
      </c>
      <c r="I998" s="10">
        <v>0.226300001</v>
      </c>
      <c r="J998" s="10">
        <v>0</v>
      </c>
      <c r="K998" s="10">
        <v>0.958999991</v>
      </c>
      <c r="L998" s="10">
        <v>4.1000001000000001E-2</v>
      </c>
      <c r="M998" s="1" t="s">
        <v>3255</v>
      </c>
      <c r="N998" s="1" t="s">
        <v>4903</v>
      </c>
    </row>
    <row r="999" spans="1:14" x14ac:dyDescent="0.25">
      <c r="A999" s="1" t="s">
        <v>1987</v>
      </c>
      <c r="B999" s="1">
        <v>10</v>
      </c>
      <c r="C999" s="1">
        <v>200</v>
      </c>
      <c r="D999" s="1" t="s">
        <v>4025</v>
      </c>
      <c r="E999" s="1" t="s">
        <v>4026</v>
      </c>
      <c r="F999" s="8">
        <v>0</v>
      </c>
      <c r="G999" s="9">
        <v>2</v>
      </c>
      <c r="H999" s="1" t="s">
        <v>3254</v>
      </c>
      <c r="I999" s="10">
        <v>0.56699997199999996</v>
      </c>
      <c r="J999" s="10">
        <v>2.3E-2</v>
      </c>
      <c r="K999" s="10">
        <v>0.91399997499999996</v>
      </c>
      <c r="L999" s="10">
        <v>6.3000001E-2</v>
      </c>
      <c r="M999" s="1" t="s">
        <v>3255</v>
      </c>
      <c r="N999" s="1" t="s">
        <v>4027</v>
      </c>
    </row>
    <row r="1000" spans="1:14" x14ac:dyDescent="0.25">
      <c r="A1000" s="1" t="s">
        <v>1987</v>
      </c>
      <c r="B1000" s="1">
        <v>6</v>
      </c>
      <c r="C1000" s="1">
        <v>71</v>
      </c>
      <c r="D1000" s="1" t="s">
        <v>4904</v>
      </c>
      <c r="E1000" s="1" t="s">
        <v>4905</v>
      </c>
      <c r="F1000" s="8">
        <v>1</v>
      </c>
      <c r="G1000" s="9">
        <v>1</v>
      </c>
      <c r="H1000" s="1" t="s">
        <v>3950</v>
      </c>
      <c r="I1000" s="10">
        <v>0</v>
      </c>
      <c r="J1000" s="10">
        <v>0</v>
      </c>
      <c r="K1000" s="10">
        <v>1</v>
      </c>
      <c r="L1000" s="10">
        <v>0</v>
      </c>
      <c r="M1000" s="1" t="s">
        <v>3255</v>
      </c>
      <c r="N1000" s="1" t="s">
        <v>4906</v>
      </c>
    </row>
    <row r="1001" spans="1:14" x14ac:dyDescent="0.25">
      <c r="A1001" s="1" t="s">
        <v>1987</v>
      </c>
      <c r="B1001" s="1">
        <v>6</v>
      </c>
      <c r="C1001" s="1">
        <v>70</v>
      </c>
      <c r="D1001" s="1" t="s">
        <v>6126</v>
      </c>
      <c r="E1001" s="1" t="s">
        <v>6127</v>
      </c>
      <c r="F1001" s="8">
        <v>5</v>
      </c>
      <c r="G1001" s="9">
        <v>5</v>
      </c>
      <c r="H1001" s="1" t="s">
        <v>3254</v>
      </c>
      <c r="I1001" s="10">
        <v>0.79710000800000003</v>
      </c>
      <c r="J1001" s="10">
        <v>1.7999998999999999E-2</v>
      </c>
      <c r="K1001" s="10">
        <v>0.896000028</v>
      </c>
      <c r="L1001" s="10">
        <v>8.6000003000000005E-2</v>
      </c>
      <c r="M1001" s="1" t="s">
        <v>3260</v>
      </c>
      <c r="N1001" s="1" t="s">
        <v>6128</v>
      </c>
    </row>
    <row r="1002" spans="1:14" x14ac:dyDescent="0.25">
      <c r="A1002" s="1" t="s">
        <v>1987</v>
      </c>
      <c r="B1002" s="1">
        <v>10</v>
      </c>
      <c r="C1002" s="1">
        <v>203</v>
      </c>
      <c r="D1002" s="1" t="s">
        <v>6042</v>
      </c>
      <c r="E1002" s="1" t="s">
        <v>6043</v>
      </c>
      <c r="F1002" s="8">
        <v>4</v>
      </c>
      <c r="G1002" s="9">
        <v>4</v>
      </c>
      <c r="H1002" s="1" t="s">
        <v>3254</v>
      </c>
      <c r="I1002" s="10">
        <v>0.694000006</v>
      </c>
      <c r="J1002" s="10">
        <v>2.1999999999999999E-2</v>
      </c>
      <c r="K1002" s="10">
        <v>0.870999992</v>
      </c>
      <c r="L1002" s="10">
        <v>0.107000001</v>
      </c>
      <c r="M1002" s="1" t="s">
        <v>3255</v>
      </c>
      <c r="N1002" s="1" t="s">
        <v>6044</v>
      </c>
    </row>
    <row r="1003" spans="1:14" x14ac:dyDescent="0.25">
      <c r="A1003" s="1" t="s">
        <v>1987</v>
      </c>
      <c r="B1003" s="1">
        <v>5</v>
      </c>
      <c r="C1003" s="1">
        <v>63</v>
      </c>
      <c r="D1003" s="1" t="s">
        <v>5811</v>
      </c>
      <c r="E1003" s="1" t="s">
        <v>5812</v>
      </c>
      <c r="F1003" s="8">
        <v>3</v>
      </c>
      <c r="G1003" s="9">
        <v>3</v>
      </c>
      <c r="H1003" s="1" t="s">
        <v>3950</v>
      </c>
      <c r="I1003" s="10">
        <v>0.75790000000000002</v>
      </c>
      <c r="J1003" s="10">
        <v>6.1999999E-2</v>
      </c>
      <c r="K1003" s="10">
        <v>0.80699998100000003</v>
      </c>
      <c r="L1003" s="10">
        <v>0.12999999500000001</v>
      </c>
      <c r="M1003" s="1" t="s">
        <v>3255</v>
      </c>
      <c r="N1003" s="1" t="s">
        <v>5813</v>
      </c>
    </row>
    <row r="1004" spans="1:14" x14ac:dyDescent="0.25">
      <c r="A1004" s="1" t="s">
        <v>1987</v>
      </c>
      <c r="B1004" s="1">
        <v>7</v>
      </c>
      <c r="C1004" s="1">
        <v>127</v>
      </c>
      <c r="D1004" s="1" t="s">
        <v>4028</v>
      </c>
      <c r="E1004" s="1" t="s">
        <v>4029</v>
      </c>
      <c r="F1004" s="8">
        <v>0</v>
      </c>
      <c r="G1004" s="9">
        <v>12</v>
      </c>
      <c r="H1004" s="1" t="s">
        <v>3254</v>
      </c>
      <c r="I1004" s="10">
        <v>-0.288500011</v>
      </c>
      <c r="J1004" s="10">
        <v>9.0999997999999999E-2</v>
      </c>
      <c r="K1004" s="10">
        <v>0.827000022</v>
      </c>
      <c r="L1004" s="10">
        <v>8.2000002000000002E-2</v>
      </c>
      <c r="M1004" s="1" t="s">
        <v>3255</v>
      </c>
      <c r="N1004" s="1" t="s">
        <v>4030</v>
      </c>
    </row>
    <row r="1005" spans="1:14" x14ac:dyDescent="0.25">
      <c r="A1005" s="1" t="s">
        <v>1987</v>
      </c>
      <c r="B1005" s="1">
        <v>7</v>
      </c>
      <c r="C1005" s="1">
        <v>110</v>
      </c>
      <c r="D1005" s="1" t="s">
        <v>5474</v>
      </c>
      <c r="E1005" s="1" t="s">
        <v>5475</v>
      </c>
      <c r="F1005" s="8">
        <v>2</v>
      </c>
      <c r="G1005" s="9">
        <v>2</v>
      </c>
      <c r="H1005" s="1" t="s">
        <v>3254</v>
      </c>
      <c r="I1005" s="10">
        <v>0.499500006</v>
      </c>
      <c r="J1005" s="10">
        <v>0</v>
      </c>
      <c r="K1005" s="10">
        <v>0.920000017</v>
      </c>
      <c r="L1005" s="10">
        <v>7.9999998000000003E-2</v>
      </c>
      <c r="M1005" s="1" t="s">
        <v>3255</v>
      </c>
      <c r="N1005" s="1" t="s">
        <v>5476</v>
      </c>
    </row>
    <row r="1006" spans="1:14" x14ac:dyDescent="0.25">
      <c r="A1006" s="1" t="s">
        <v>1987</v>
      </c>
      <c r="B1006" s="1">
        <v>11</v>
      </c>
      <c r="C1006" s="1">
        <v>243</v>
      </c>
      <c r="D1006" s="1" t="s">
        <v>2110</v>
      </c>
      <c r="E1006" s="1" t="s">
        <v>2111</v>
      </c>
      <c r="F1006" s="8">
        <v>2</v>
      </c>
      <c r="G1006" s="9">
        <v>2</v>
      </c>
      <c r="H1006" s="1" t="s">
        <v>3254</v>
      </c>
      <c r="I1006" s="10">
        <v>0.72689998099999997</v>
      </c>
      <c r="J1006" s="10">
        <v>0.126000002</v>
      </c>
      <c r="K1006" s="10">
        <v>0.65600001799999996</v>
      </c>
      <c r="L1006" s="10">
        <v>0.217999995</v>
      </c>
      <c r="M1006" s="1" t="s">
        <v>3255</v>
      </c>
      <c r="N1006" s="1" t="s">
        <v>5477</v>
      </c>
    </row>
    <row r="1007" spans="1:14" x14ac:dyDescent="0.25">
      <c r="A1007" s="1" t="s">
        <v>1987</v>
      </c>
      <c r="B1007" s="1">
        <v>12</v>
      </c>
      <c r="C1007" s="1">
        <v>258</v>
      </c>
      <c r="D1007" s="1" t="s">
        <v>4031</v>
      </c>
      <c r="E1007" s="1" t="s">
        <v>4032</v>
      </c>
      <c r="F1007" s="8">
        <v>0</v>
      </c>
      <c r="G1007" s="9">
        <v>8</v>
      </c>
      <c r="H1007" s="1" t="s">
        <v>3254</v>
      </c>
      <c r="I1007" s="10">
        <v>0.72130000599999999</v>
      </c>
      <c r="J1007" s="10">
        <v>0</v>
      </c>
      <c r="K1007" s="10">
        <v>0.92799997300000003</v>
      </c>
      <c r="L1007" s="10">
        <v>7.1999996999999996E-2</v>
      </c>
      <c r="M1007" s="1" t="s">
        <v>3255</v>
      </c>
      <c r="N1007" s="1" t="s">
        <v>4033</v>
      </c>
    </row>
    <row r="1008" spans="1:14" x14ac:dyDescent="0.25">
      <c r="A1008" s="1" t="s">
        <v>1987</v>
      </c>
      <c r="B1008" s="1">
        <v>4</v>
      </c>
      <c r="C1008" s="1">
        <v>42</v>
      </c>
      <c r="D1008" s="1" t="s">
        <v>2114</v>
      </c>
      <c r="E1008" s="1" t="s">
        <v>2115</v>
      </c>
      <c r="F1008" s="8">
        <v>1</v>
      </c>
      <c r="G1008" s="9">
        <v>1</v>
      </c>
      <c r="H1008" s="1" t="s">
        <v>3950</v>
      </c>
      <c r="I1008" s="10">
        <v>5.1600001999999999E-2</v>
      </c>
      <c r="J1008" s="10">
        <v>0.16699999600000001</v>
      </c>
      <c r="K1008" s="10">
        <v>0.702000022</v>
      </c>
      <c r="L1008" s="10">
        <v>0.13199999900000001</v>
      </c>
      <c r="M1008" s="1" t="s">
        <v>3255</v>
      </c>
      <c r="N1008" s="1" t="s">
        <v>4907</v>
      </c>
    </row>
    <row r="1009" spans="1:14" x14ac:dyDescent="0.25">
      <c r="A1009" s="1" t="s">
        <v>1987</v>
      </c>
      <c r="B1009" s="1">
        <v>9</v>
      </c>
      <c r="C1009" s="1">
        <v>152</v>
      </c>
      <c r="D1009" s="1" t="s">
        <v>4034</v>
      </c>
      <c r="E1009" s="1" t="s">
        <v>4035</v>
      </c>
      <c r="F1009" s="8">
        <v>0</v>
      </c>
      <c r="G1009" s="9">
        <v>1</v>
      </c>
      <c r="H1009" s="1" t="s">
        <v>3254</v>
      </c>
      <c r="I1009" s="10">
        <v>0.79820001100000004</v>
      </c>
      <c r="J1009" s="10">
        <v>1.4999999999999999E-2</v>
      </c>
      <c r="K1009" s="10">
        <v>0.88400000300000003</v>
      </c>
      <c r="L1009" s="10">
        <v>0.10199999799999999</v>
      </c>
      <c r="M1009" s="1" t="s">
        <v>3255</v>
      </c>
      <c r="N1009" s="1" t="s">
        <v>4036</v>
      </c>
    </row>
    <row r="1010" spans="1:14" x14ac:dyDescent="0.25">
      <c r="A1010" s="1" t="s">
        <v>1987</v>
      </c>
      <c r="B1010" s="1">
        <v>4</v>
      </c>
      <c r="C1010" s="1">
        <v>44</v>
      </c>
      <c r="D1010" s="1" t="s">
        <v>2118</v>
      </c>
      <c r="E1010" s="1" t="s">
        <v>2119</v>
      </c>
      <c r="F1010" s="8">
        <v>1</v>
      </c>
      <c r="G1010" s="9">
        <v>1</v>
      </c>
      <c r="H1010" s="1" t="s">
        <v>3950</v>
      </c>
      <c r="I1010" s="10">
        <v>0.72689998099999997</v>
      </c>
      <c r="J1010" s="10">
        <v>0</v>
      </c>
      <c r="K1010" s="10">
        <v>0.74699997900000004</v>
      </c>
      <c r="L1010" s="10">
        <v>0.25299999099999998</v>
      </c>
      <c r="M1010" s="1" t="s">
        <v>3260</v>
      </c>
      <c r="N1010" s="1" t="s">
        <v>4908</v>
      </c>
    </row>
    <row r="1011" spans="1:14" x14ac:dyDescent="0.25">
      <c r="A1011" s="1" t="s">
        <v>1987</v>
      </c>
      <c r="B1011" s="1">
        <v>5</v>
      </c>
      <c r="C1011" s="1">
        <v>61</v>
      </c>
      <c r="D1011" s="1" t="s">
        <v>2120</v>
      </c>
      <c r="E1011" s="1" t="s">
        <v>2121</v>
      </c>
      <c r="F1011" s="8">
        <v>2</v>
      </c>
      <c r="G1011" s="9">
        <v>2</v>
      </c>
      <c r="H1011" s="1" t="s">
        <v>3254</v>
      </c>
      <c r="I1011" s="10">
        <v>1.6500000000000001E-2</v>
      </c>
      <c r="J1011" s="10">
        <v>6.3000001E-2</v>
      </c>
      <c r="K1011" s="10">
        <v>0.870999992</v>
      </c>
      <c r="L1011" s="10">
        <v>6.4999998000000003E-2</v>
      </c>
      <c r="M1011" s="1" t="s">
        <v>3304</v>
      </c>
      <c r="N1011" s="1" t="s">
        <v>5478</v>
      </c>
    </row>
    <row r="1012" spans="1:14" x14ac:dyDescent="0.25">
      <c r="A1012" s="1" t="s">
        <v>1987</v>
      </c>
      <c r="B1012" s="1">
        <v>3</v>
      </c>
      <c r="C1012" s="1">
        <v>24</v>
      </c>
      <c r="D1012" s="1" t="s">
        <v>4909</v>
      </c>
      <c r="E1012" s="1" t="s">
        <v>4910</v>
      </c>
      <c r="F1012" s="8">
        <v>1</v>
      </c>
      <c r="G1012" s="9">
        <v>1</v>
      </c>
      <c r="H1012" s="1" t="s">
        <v>3254</v>
      </c>
      <c r="I1012" s="10">
        <v>0.49390000099999998</v>
      </c>
      <c r="J1012" s="10">
        <v>5.7000000000000002E-2</v>
      </c>
      <c r="K1012" s="10">
        <v>0.76300001100000003</v>
      </c>
      <c r="L1012" s="10">
        <v>0.17900000499999999</v>
      </c>
      <c r="M1012" s="1" t="s">
        <v>3255</v>
      </c>
      <c r="N1012" s="1" t="s">
        <v>4911</v>
      </c>
    </row>
    <row r="1013" spans="1:14" x14ac:dyDescent="0.25">
      <c r="A1013" s="1" t="s">
        <v>1987</v>
      </c>
      <c r="B1013" s="1">
        <v>5</v>
      </c>
      <c r="C1013" s="1">
        <v>49</v>
      </c>
      <c r="D1013" s="1" t="s">
        <v>4912</v>
      </c>
      <c r="E1013" s="1" t="s">
        <v>4913</v>
      </c>
      <c r="F1013" s="8">
        <v>1</v>
      </c>
      <c r="G1013" s="9">
        <v>1</v>
      </c>
      <c r="H1013" s="1" t="s">
        <v>3950</v>
      </c>
      <c r="I1013" s="10">
        <v>0.40050000000000002</v>
      </c>
      <c r="J1013" s="10">
        <v>8.9000001999999995E-2</v>
      </c>
      <c r="K1013" s="10">
        <v>0.77200001500000004</v>
      </c>
      <c r="L1013" s="10">
        <v>0.13899999900000001</v>
      </c>
      <c r="M1013" s="1" t="s">
        <v>3260</v>
      </c>
      <c r="N1013" s="1" t="s">
        <v>4914</v>
      </c>
    </row>
    <row r="1014" spans="1:14" x14ac:dyDescent="0.25">
      <c r="A1014" s="1" t="s">
        <v>1987</v>
      </c>
      <c r="B1014" s="1">
        <v>2</v>
      </c>
      <c r="C1014" s="1">
        <v>15</v>
      </c>
      <c r="D1014" s="1" t="s">
        <v>1628</v>
      </c>
      <c r="E1014" s="1" t="s">
        <v>1629</v>
      </c>
      <c r="F1014" s="8">
        <v>1</v>
      </c>
      <c r="G1014" s="9">
        <v>1</v>
      </c>
      <c r="H1014" s="1" t="s">
        <v>3950</v>
      </c>
      <c r="I1014" s="10">
        <v>0.49390000099999998</v>
      </c>
      <c r="J1014" s="10">
        <v>0</v>
      </c>
      <c r="K1014" s="10">
        <v>0.74099999699999997</v>
      </c>
      <c r="L1014" s="10">
        <v>0.25900000299999998</v>
      </c>
      <c r="M1014" s="1" t="s">
        <v>3255</v>
      </c>
      <c r="N1014" s="1" t="s">
        <v>4915</v>
      </c>
    </row>
    <row r="1015" spans="1:14" x14ac:dyDescent="0.25">
      <c r="A1015" s="1" t="s">
        <v>2126</v>
      </c>
      <c r="B1015" s="1">
        <v>17</v>
      </c>
      <c r="C1015" s="1">
        <v>521</v>
      </c>
      <c r="D1015" s="1" t="s">
        <v>4916</v>
      </c>
      <c r="E1015" s="1" t="s">
        <v>4917</v>
      </c>
      <c r="F1015" s="8">
        <v>1</v>
      </c>
      <c r="G1015" s="9">
        <v>1</v>
      </c>
      <c r="H1015" s="1" t="s">
        <v>3950</v>
      </c>
      <c r="I1015" s="10">
        <v>0.93599999</v>
      </c>
      <c r="J1015" s="10">
        <v>3.7999999E-2</v>
      </c>
      <c r="K1015" s="10">
        <v>0.512000024</v>
      </c>
      <c r="L1015" s="10">
        <v>0.44999998800000002</v>
      </c>
      <c r="M1015" s="1" t="s">
        <v>3260</v>
      </c>
      <c r="N1015" s="1" t="s">
        <v>4918</v>
      </c>
    </row>
    <row r="1016" spans="1:14" x14ac:dyDescent="0.25">
      <c r="A1016" s="1" t="s">
        <v>2126</v>
      </c>
      <c r="B1016" s="1">
        <v>17</v>
      </c>
      <c r="C1016" s="1">
        <v>514</v>
      </c>
      <c r="D1016" s="1" t="s">
        <v>2129</v>
      </c>
      <c r="E1016" s="1" t="s">
        <v>2130</v>
      </c>
      <c r="F1016" s="8">
        <v>0</v>
      </c>
      <c r="G1016" s="9">
        <v>3</v>
      </c>
      <c r="H1016" s="1" t="s">
        <v>3254</v>
      </c>
      <c r="I1016" s="10">
        <v>0</v>
      </c>
      <c r="J1016" s="10">
        <v>0</v>
      </c>
      <c r="K1016" s="10">
        <v>1</v>
      </c>
      <c r="L1016" s="10">
        <v>0</v>
      </c>
      <c r="M1016" s="1" t="s">
        <v>3255</v>
      </c>
      <c r="N1016" s="1" t="s">
        <v>4037</v>
      </c>
    </row>
    <row r="1017" spans="1:14" x14ac:dyDescent="0.25">
      <c r="A1017" s="1" t="s">
        <v>2126</v>
      </c>
      <c r="B1017" s="1">
        <v>17</v>
      </c>
      <c r="C1017" s="1">
        <v>520</v>
      </c>
      <c r="D1017" s="1" t="s">
        <v>2131</v>
      </c>
      <c r="E1017" s="1" t="s">
        <v>2132</v>
      </c>
      <c r="F1017" s="8">
        <v>5</v>
      </c>
      <c r="G1017" s="9">
        <v>5</v>
      </c>
      <c r="H1017" s="1" t="s">
        <v>3254</v>
      </c>
      <c r="I1017" s="10">
        <v>0.801999986</v>
      </c>
      <c r="J1017" s="10">
        <v>3.9000000999999999E-2</v>
      </c>
      <c r="K1017" s="10">
        <v>0.86900001800000004</v>
      </c>
      <c r="L1017" s="10">
        <v>9.1999999999999998E-2</v>
      </c>
      <c r="M1017" s="1" t="s">
        <v>3255</v>
      </c>
      <c r="N1017" s="1" t="s">
        <v>6129</v>
      </c>
    </row>
    <row r="1018" spans="1:14" x14ac:dyDescent="0.25">
      <c r="A1018" s="1" t="s">
        <v>2126</v>
      </c>
      <c r="B1018" s="1">
        <v>14</v>
      </c>
      <c r="C1018" s="1">
        <v>411</v>
      </c>
      <c r="D1018" s="1" t="s">
        <v>4919</v>
      </c>
      <c r="E1018" s="1" t="s">
        <v>4920</v>
      </c>
      <c r="F1018" s="8">
        <v>1</v>
      </c>
      <c r="G1018" s="9">
        <v>1</v>
      </c>
      <c r="H1018" s="1" t="s">
        <v>3254</v>
      </c>
      <c r="I1018" s="10">
        <v>0.85909998399999998</v>
      </c>
      <c r="J1018" s="10">
        <v>0</v>
      </c>
      <c r="K1018" s="10">
        <v>0.73600000099999996</v>
      </c>
      <c r="L1018" s="10">
        <v>0.26399999899999999</v>
      </c>
      <c r="M1018" s="1" t="s">
        <v>3260</v>
      </c>
      <c r="N1018" s="1" t="s">
        <v>4921</v>
      </c>
    </row>
    <row r="1019" spans="1:14" x14ac:dyDescent="0.25">
      <c r="A1019" s="1" t="s">
        <v>2126</v>
      </c>
      <c r="B1019" s="1">
        <v>14</v>
      </c>
      <c r="C1019" s="1">
        <v>408</v>
      </c>
      <c r="D1019" s="1" t="s">
        <v>2135</v>
      </c>
      <c r="E1019" s="1" t="s">
        <v>2136</v>
      </c>
      <c r="F1019" s="8">
        <v>1</v>
      </c>
      <c r="G1019" s="9">
        <v>1</v>
      </c>
      <c r="H1019" s="1" t="s">
        <v>3950</v>
      </c>
      <c r="I1019" s="10">
        <v>0.51059997099999999</v>
      </c>
      <c r="J1019" s="10">
        <v>0</v>
      </c>
      <c r="K1019" s="10">
        <v>0.61900001800000004</v>
      </c>
      <c r="L1019" s="10">
        <v>0.381000012</v>
      </c>
      <c r="M1019" s="1" t="s">
        <v>3260</v>
      </c>
      <c r="N1019" s="1" t="s">
        <v>4922</v>
      </c>
    </row>
    <row r="1020" spans="1:14" x14ac:dyDescent="0.25">
      <c r="A1020" s="1" t="s">
        <v>2126</v>
      </c>
      <c r="B1020" s="1">
        <v>17</v>
      </c>
      <c r="C1020" s="1">
        <v>508</v>
      </c>
      <c r="D1020" s="1" t="s">
        <v>2137</v>
      </c>
      <c r="E1020" s="1" t="s">
        <v>2138</v>
      </c>
      <c r="F1020" s="8">
        <v>1</v>
      </c>
      <c r="G1020" s="9">
        <v>1</v>
      </c>
      <c r="H1020" s="1" t="s">
        <v>3950</v>
      </c>
      <c r="I1020" s="10">
        <v>0</v>
      </c>
      <c r="J1020" s="10">
        <v>0</v>
      </c>
      <c r="K1020" s="10">
        <v>1</v>
      </c>
      <c r="L1020" s="10">
        <v>0</v>
      </c>
      <c r="M1020" s="1" t="s">
        <v>3255</v>
      </c>
      <c r="N1020" s="1" t="s">
        <v>4923</v>
      </c>
    </row>
    <row r="1021" spans="1:14" x14ac:dyDescent="0.25">
      <c r="A1021" s="1" t="s">
        <v>2126</v>
      </c>
      <c r="B1021" s="1">
        <v>17</v>
      </c>
      <c r="C1021" s="1">
        <v>519</v>
      </c>
      <c r="D1021" s="1" t="s">
        <v>2139</v>
      </c>
      <c r="E1021" s="1" t="s">
        <v>2140</v>
      </c>
      <c r="F1021" s="8">
        <v>0</v>
      </c>
      <c r="G1021" s="9">
        <v>1</v>
      </c>
      <c r="H1021" s="1" t="s">
        <v>3254</v>
      </c>
      <c r="I1021" s="10">
        <v>0.91000002599999996</v>
      </c>
      <c r="J1021" s="10">
        <v>0</v>
      </c>
      <c r="K1021" s="10">
        <v>0.83600002500000004</v>
      </c>
      <c r="L1021" s="10">
        <v>0.164000005</v>
      </c>
      <c r="M1021" s="1" t="s">
        <v>3255</v>
      </c>
      <c r="N1021" s="1" t="s">
        <v>4038</v>
      </c>
    </row>
    <row r="1022" spans="1:14" x14ac:dyDescent="0.25">
      <c r="A1022" s="1" t="s">
        <v>2126</v>
      </c>
      <c r="B1022" s="1">
        <v>7</v>
      </c>
      <c r="C1022" s="1">
        <v>131</v>
      </c>
      <c r="D1022" s="1" t="s">
        <v>2141</v>
      </c>
      <c r="E1022" s="1" t="s">
        <v>2142</v>
      </c>
      <c r="F1022" s="8">
        <v>2</v>
      </c>
      <c r="G1022" s="9">
        <v>2</v>
      </c>
      <c r="H1022" s="1" t="s">
        <v>3950</v>
      </c>
      <c r="I1022" s="10">
        <v>0.72689998099999997</v>
      </c>
      <c r="J1022" s="10">
        <v>0</v>
      </c>
      <c r="K1022" s="10">
        <v>0.75599998199999996</v>
      </c>
      <c r="L1022" s="10">
        <v>0.24400000299999999</v>
      </c>
      <c r="M1022" s="1" t="s">
        <v>3260</v>
      </c>
      <c r="N1022" s="1" t="s">
        <v>5479</v>
      </c>
    </row>
    <row r="1023" spans="1:14" s="11" customFormat="1" x14ac:dyDescent="0.25">
      <c r="A1023" s="11" t="s">
        <v>2126</v>
      </c>
      <c r="B1023" s="11">
        <v>16</v>
      </c>
      <c r="C1023" s="11">
        <v>498</v>
      </c>
      <c r="D1023" s="11" t="s">
        <v>6045</v>
      </c>
      <c r="E1023" s="11" t="s">
        <v>6046</v>
      </c>
      <c r="F1023" s="12">
        <v>4</v>
      </c>
      <c r="G1023" s="12">
        <v>4</v>
      </c>
      <c r="H1023" s="11" t="s">
        <v>3254</v>
      </c>
      <c r="I1023" s="13">
        <v>0.89569997800000001</v>
      </c>
      <c r="J1023" s="13">
        <v>0</v>
      </c>
      <c r="K1023" s="13">
        <v>0.86199998899999997</v>
      </c>
      <c r="L1023" s="13">
        <v>0.13799999700000001</v>
      </c>
      <c r="M1023" s="11" t="s">
        <v>3260</v>
      </c>
      <c r="N1023" s="11" t="s">
        <v>6047</v>
      </c>
    </row>
    <row r="1024" spans="1:14" x14ac:dyDescent="0.25">
      <c r="A1024" s="1" t="s">
        <v>2126</v>
      </c>
      <c r="B1024" s="1">
        <v>6</v>
      </c>
      <c r="C1024" s="1">
        <v>95</v>
      </c>
      <c r="D1024" s="1" t="s">
        <v>2145</v>
      </c>
      <c r="E1024" s="1" t="s">
        <v>2146</v>
      </c>
      <c r="F1024" s="8">
        <v>1</v>
      </c>
      <c r="G1024" s="9">
        <v>1</v>
      </c>
      <c r="H1024" s="1" t="s">
        <v>3254</v>
      </c>
      <c r="I1024" s="10">
        <v>0.70029997799999999</v>
      </c>
      <c r="J1024" s="10">
        <v>0</v>
      </c>
      <c r="K1024" s="10">
        <v>0.82499998799999996</v>
      </c>
      <c r="L1024" s="10">
        <v>0.17499999699999999</v>
      </c>
      <c r="M1024" s="1" t="s">
        <v>3260</v>
      </c>
      <c r="N1024" s="1" t="s">
        <v>4924</v>
      </c>
    </row>
    <row r="1025" spans="1:14" x14ac:dyDescent="0.25">
      <c r="A1025" s="1" t="s">
        <v>2126</v>
      </c>
      <c r="B1025" s="1">
        <v>16</v>
      </c>
      <c r="C1025" s="1">
        <v>505</v>
      </c>
      <c r="D1025" s="1" t="s">
        <v>2147</v>
      </c>
      <c r="E1025" s="1" t="s">
        <v>2148</v>
      </c>
      <c r="F1025" s="8">
        <v>1</v>
      </c>
      <c r="G1025" s="9">
        <v>1</v>
      </c>
      <c r="H1025" s="1" t="s">
        <v>3950</v>
      </c>
      <c r="I1025" s="10">
        <v>0.84810000699999999</v>
      </c>
      <c r="J1025" s="10">
        <v>0</v>
      </c>
      <c r="K1025" s="10">
        <v>0.69099998500000004</v>
      </c>
      <c r="L1025" s="10">
        <v>0.30899998499999998</v>
      </c>
      <c r="M1025" s="1" t="s">
        <v>3260</v>
      </c>
      <c r="N1025" s="1" t="s">
        <v>4925</v>
      </c>
    </row>
    <row r="1026" spans="1:14" x14ac:dyDescent="0.25">
      <c r="A1026" s="1" t="s">
        <v>2126</v>
      </c>
      <c r="B1026" s="1">
        <v>7</v>
      </c>
      <c r="C1026" s="1">
        <v>121</v>
      </c>
      <c r="D1026" s="1" t="s">
        <v>2149</v>
      </c>
      <c r="E1026" s="1" t="s">
        <v>2150</v>
      </c>
      <c r="F1026" s="8">
        <v>2</v>
      </c>
      <c r="G1026" s="9">
        <v>2</v>
      </c>
      <c r="H1026" s="1" t="s">
        <v>3950</v>
      </c>
      <c r="I1026" s="10">
        <v>0.77829998700000003</v>
      </c>
      <c r="J1026" s="10">
        <v>0</v>
      </c>
      <c r="K1026" s="10">
        <v>0.78899997499999996</v>
      </c>
      <c r="L1026" s="10">
        <v>0.210999995</v>
      </c>
      <c r="M1026" s="1" t="s">
        <v>3260</v>
      </c>
      <c r="N1026" s="1" t="s">
        <v>5480</v>
      </c>
    </row>
    <row r="1027" spans="1:14" x14ac:dyDescent="0.25">
      <c r="A1027" s="1" t="s">
        <v>2126</v>
      </c>
      <c r="B1027" s="1">
        <v>16</v>
      </c>
      <c r="C1027" s="1">
        <v>504</v>
      </c>
      <c r="D1027" s="1" t="s">
        <v>4926</v>
      </c>
      <c r="E1027" s="1" t="s">
        <v>4927</v>
      </c>
      <c r="F1027" s="8">
        <v>1</v>
      </c>
      <c r="G1027" s="9">
        <v>1</v>
      </c>
      <c r="H1027" s="1" t="s">
        <v>3950</v>
      </c>
      <c r="I1027" s="10">
        <v>0.91689997899999998</v>
      </c>
      <c r="J1027" s="10">
        <v>0</v>
      </c>
      <c r="K1027" s="10">
        <v>0.60699999299999996</v>
      </c>
      <c r="L1027" s="10">
        <v>0.39300000699999998</v>
      </c>
      <c r="M1027" s="1" t="s">
        <v>3260</v>
      </c>
      <c r="N1027" s="1" t="s">
        <v>4928</v>
      </c>
    </row>
    <row r="1028" spans="1:14" x14ac:dyDescent="0.25">
      <c r="A1028" s="1" t="s">
        <v>2126</v>
      </c>
      <c r="B1028" s="1">
        <v>16</v>
      </c>
      <c r="C1028" s="1">
        <v>501</v>
      </c>
      <c r="D1028" s="1" t="s">
        <v>2153</v>
      </c>
      <c r="E1028" s="1" t="s">
        <v>2154</v>
      </c>
      <c r="F1028" s="8">
        <v>1</v>
      </c>
      <c r="G1028" s="9">
        <v>1</v>
      </c>
      <c r="H1028" s="1" t="s">
        <v>3254</v>
      </c>
      <c r="I1028" s="10">
        <v>0.80739998800000001</v>
      </c>
      <c r="J1028" s="10">
        <v>0</v>
      </c>
      <c r="K1028" s="10">
        <v>0.72100001599999997</v>
      </c>
      <c r="L1028" s="10">
        <v>0.27900001400000002</v>
      </c>
      <c r="M1028" s="1" t="s">
        <v>3260</v>
      </c>
      <c r="N1028" s="1" t="s">
        <v>4929</v>
      </c>
    </row>
    <row r="1029" spans="1:14" x14ac:dyDescent="0.25">
      <c r="A1029" s="1" t="s">
        <v>2126</v>
      </c>
      <c r="B1029" s="1">
        <v>7</v>
      </c>
      <c r="C1029" s="1">
        <v>129</v>
      </c>
      <c r="D1029" s="1" t="s">
        <v>2155</v>
      </c>
      <c r="E1029" s="1" t="s">
        <v>2156</v>
      </c>
      <c r="F1029" s="8">
        <v>2</v>
      </c>
      <c r="G1029" s="9">
        <v>2</v>
      </c>
      <c r="H1029" s="1" t="s">
        <v>3254</v>
      </c>
      <c r="I1029" s="10">
        <v>0.54229998599999996</v>
      </c>
      <c r="J1029" s="10">
        <v>3.0999999E-2</v>
      </c>
      <c r="K1029" s="10">
        <v>0.86100000099999996</v>
      </c>
      <c r="L1029" s="10">
        <v>0.108000003</v>
      </c>
      <c r="M1029" s="1" t="s">
        <v>3260</v>
      </c>
      <c r="N1029" s="1" t="s">
        <v>5481</v>
      </c>
    </row>
    <row r="1030" spans="1:14" x14ac:dyDescent="0.25">
      <c r="A1030" s="1" t="s">
        <v>2126</v>
      </c>
      <c r="B1030" s="1">
        <v>13</v>
      </c>
      <c r="C1030" s="1">
        <v>368</v>
      </c>
      <c r="D1030" s="1" t="s">
        <v>2157</v>
      </c>
      <c r="E1030" s="1" t="s">
        <v>2158</v>
      </c>
      <c r="F1030" s="8">
        <v>1</v>
      </c>
      <c r="G1030" s="9">
        <v>1</v>
      </c>
      <c r="H1030" s="1" t="s">
        <v>3950</v>
      </c>
      <c r="I1030" s="10">
        <v>0.59939998400000005</v>
      </c>
      <c r="J1030" s="10">
        <v>0</v>
      </c>
      <c r="K1030" s="10">
        <v>0.69199997199999996</v>
      </c>
      <c r="L1030" s="10">
        <v>0.307999998</v>
      </c>
      <c r="M1030" s="1" t="s">
        <v>3255</v>
      </c>
      <c r="N1030" s="1" t="s">
        <v>4930</v>
      </c>
    </row>
    <row r="1031" spans="1:14" x14ac:dyDescent="0.25">
      <c r="A1031" s="1" t="s">
        <v>2126</v>
      </c>
      <c r="B1031" s="1">
        <v>15</v>
      </c>
      <c r="C1031" s="1">
        <v>442</v>
      </c>
      <c r="D1031" s="1" t="s">
        <v>2159</v>
      </c>
      <c r="E1031" s="1" t="s">
        <v>2160</v>
      </c>
      <c r="F1031" s="8">
        <v>1</v>
      </c>
      <c r="G1031" s="9">
        <v>1</v>
      </c>
      <c r="H1031" s="1" t="s">
        <v>3950</v>
      </c>
      <c r="I1031" s="10">
        <v>0.36120000499999999</v>
      </c>
      <c r="J1031" s="10">
        <v>0</v>
      </c>
      <c r="K1031" s="10">
        <v>0.838999987</v>
      </c>
      <c r="L1031" s="10">
        <v>0.16099999800000001</v>
      </c>
      <c r="M1031" s="1" t="s">
        <v>3260</v>
      </c>
      <c r="N1031" s="1" t="s">
        <v>4931</v>
      </c>
    </row>
    <row r="1032" spans="1:14" x14ac:dyDescent="0.25">
      <c r="A1032" s="1" t="s">
        <v>2126</v>
      </c>
      <c r="B1032" s="1">
        <v>16</v>
      </c>
      <c r="C1032" s="1">
        <v>506</v>
      </c>
      <c r="D1032" s="1" t="s">
        <v>2161</v>
      </c>
      <c r="E1032" s="1" t="s">
        <v>2162</v>
      </c>
      <c r="F1032" s="8">
        <v>1</v>
      </c>
      <c r="G1032" s="9">
        <v>1</v>
      </c>
      <c r="H1032" s="1" t="s">
        <v>3950</v>
      </c>
      <c r="I1032" s="10">
        <v>0.27320000500000002</v>
      </c>
      <c r="J1032" s="10">
        <v>0</v>
      </c>
      <c r="K1032" s="10">
        <v>0.90899997899999996</v>
      </c>
      <c r="L1032" s="10">
        <v>9.0999997999999999E-2</v>
      </c>
      <c r="M1032" s="1" t="s">
        <v>3255</v>
      </c>
      <c r="N1032" s="1" t="s">
        <v>4932</v>
      </c>
    </row>
    <row r="1033" spans="1:14" x14ac:dyDescent="0.25">
      <c r="A1033" s="1" t="s">
        <v>2126</v>
      </c>
      <c r="B1033" s="1">
        <v>7</v>
      </c>
      <c r="C1033" s="1">
        <v>114</v>
      </c>
      <c r="D1033" s="1" t="s">
        <v>5482</v>
      </c>
      <c r="E1033" s="1" t="s">
        <v>5483</v>
      </c>
      <c r="F1033" s="8">
        <v>2</v>
      </c>
      <c r="G1033" s="9">
        <v>2</v>
      </c>
      <c r="H1033" s="1" t="s">
        <v>3950</v>
      </c>
      <c r="I1033" s="10">
        <v>0.64859998200000002</v>
      </c>
      <c r="J1033" s="10">
        <v>0</v>
      </c>
      <c r="K1033" s="10">
        <v>0.84600001599999997</v>
      </c>
      <c r="L1033" s="10">
        <v>0.153999999</v>
      </c>
      <c r="M1033" s="1" t="s">
        <v>3260</v>
      </c>
      <c r="N1033" s="1" t="s">
        <v>5484</v>
      </c>
    </row>
    <row r="1034" spans="1:14" x14ac:dyDescent="0.25">
      <c r="A1034" s="1" t="s">
        <v>2126</v>
      </c>
      <c r="B1034" s="1">
        <v>16</v>
      </c>
      <c r="C1034" s="1">
        <v>500</v>
      </c>
      <c r="D1034" s="1" t="s">
        <v>2165</v>
      </c>
      <c r="E1034" s="1" t="s">
        <v>2166</v>
      </c>
      <c r="F1034" s="8">
        <v>1</v>
      </c>
      <c r="G1034" s="9">
        <v>1</v>
      </c>
      <c r="H1034" s="1" t="s">
        <v>3950</v>
      </c>
      <c r="I1034" s="10">
        <v>0.51059997099999999</v>
      </c>
      <c r="J1034" s="10">
        <v>0</v>
      </c>
      <c r="K1034" s="10">
        <v>0.80699998100000003</v>
      </c>
      <c r="L1034" s="10">
        <v>0.193000004</v>
      </c>
      <c r="M1034" s="1" t="s">
        <v>3255</v>
      </c>
      <c r="N1034" s="1" t="s">
        <v>4933</v>
      </c>
    </row>
    <row r="1035" spans="1:14" x14ac:dyDescent="0.25">
      <c r="A1035" s="1" t="s">
        <v>2126</v>
      </c>
      <c r="B1035" s="1">
        <v>17</v>
      </c>
      <c r="C1035" s="1">
        <v>516</v>
      </c>
      <c r="D1035" s="1" t="s">
        <v>2167</v>
      </c>
      <c r="E1035" s="1" t="s">
        <v>2168</v>
      </c>
      <c r="F1035" s="8">
        <v>1</v>
      </c>
      <c r="G1035" s="9">
        <v>1</v>
      </c>
      <c r="H1035" s="1" t="s">
        <v>3950</v>
      </c>
      <c r="I1035" s="10">
        <v>0.68080002100000003</v>
      </c>
      <c r="J1035" s="10">
        <v>0</v>
      </c>
      <c r="K1035" s="10">
        <v>0.86900001800000004</v>
      </c>
      <c r="L1035" s="10">
        <v>0.13099999700000001</v>
      </c>
      <c r="M1035" s="1" t="s">
        <v>3255</v>
      </c>
      <c r="N1035" s="1" t="s">
        <v>4934</v>
      </c>
    </row>
    <row r="1036" spans="1:14" x14ac:dyDescent="0.25">
      <c r="A1036" s="1" t="s">
        <v>2126</v>
      </c>
      <c r="B1036" s="1">
        <v>7</v>
      </c>
      <c r="C1036" s="1">
        <v>130</v>
      </c>
      <c r="D1036" s="1" t="s">
        <v>2169</v>
      </c>
      <c r="E1036" s="1" t="s">
        <v>2170</v>
      </c>
      <c r="F1036" s="8">
        <v>1</v>
      </c>
      <c r="G1036" s="9">
        <v>1</v>
      </c>
      <c r="H1036" s="1" t="s">
        <v>3950</v>
      </c>
      <c r="I1036" s="10">
        <v>0.68080002100000003</v>
      </c>
      <c r="J1036" s="10">
        <v>0</v>
      </c>
      <c r="K1036" s="10">
        <v>0.547999978</v>
      </c>
      <c r="L1036" s="10">
        <v>0.45199999200000002</v>
      </c>
      <c r="M1036" s="1" t="s">
        <v>3260</v>
      </c>
      <c r="N1036" s="1" t="s">
        <v>4935</v>
      </c>
    </row>
    <row r="1037" spans="1:14" x14ac:dyDescent="0.25">
      <c r="A1037" s="1" t="s">
        <v>2126</v>
      </c>
      <c r="B1037" s="1">
        <v>14</v>
      </c>
      <c r="C1037" s="1">
        <v>409</v>
      </c>
      <c r="D1037" s="1" t="s">
        <v>4936</v>
      </c>
      <c r="E1037" s="1" t="s">
        <v>4937</v>
      </c>
      <c r="F1037" s="8">
        <v>1</v>
      </c>
      <c r="G1037" s="9">
        <v>1</v>
      </c>
      <c r="H1037" s="1" t="s">
        <v>3950</v>
      </c>
      <c r="I1037" s="10">
        <v>0.88340002299999998</v>
      </c>
      <c r="J1037" s="10">
        <v>0</v>
      </c>
      <c r="K1037" s="10">
        <v>0.69300001899999997</v>
      </c>
      <c r="L1037" s="10">
        <v>0.30700001100000002</v>
      </c>
      <c r="M1037" s="1" t="s">
        <v>3255</v>
      </c>
      <c r="N1037" s="1" t="s">
        <v>4938</v>
      </c>
    </row>
    <row r="1038" spans="1:14" x14ac:dyDescent="0.25">
      <c r="A1038" s="1" t="s">
        <v>2126</v>
      </c>
      <c r="B1038" s="1">
        <v>4</v>
      </c>
      <c r="C1038" s="1">
        <v>41</v>
      </c>
      <c r="D1038" s="1" t="s">
        <v>4939</v>
      </c>
      <c r="E1038" s="1" t="s">
        <v>4940</v>
      </c>
      <c r="F1038" s="8">
        <v>1</v>
      </c>
      <c r="G1038" s="9">
        <v>1</v>
      </c>
      <c r="H1038" s="1" t="s">
        <v>3950</v>
      </c>
      <c r="I1038" s="10">
        <v>0.85909998399999998</v>
      </c>
      <c r="J1038" s="10">
        <v>0</v>
      </c>
      <c r="K1038" s="10">
        <v>0.68699997700000004</v>
      </c>
      <c r="L1038" s="10">
        <v>0.312999994</v>
      </c>
      <c r="M1038" s="1" t="s">
        <v>3260</v>
      </c>
      <c r="N1038" s="1" t="s">
        <v>4941</v>
      </c>
    </row>
    <row r="1039" spans="1:14" x14ac:dyDescent="0.25">
      <c r="A1039" s="1" t="s">
        <v>2126</v>
      </c>
      <c r="B1039" s="1">
        <v>7</v>
      </c>
      <c r="C1039" s="1">
        <v>132</v>
      </c>
      <c r="D1039" s="1" t="s">
        <v>2175</v>
      </c>
      <c r="E1039" s="1" t="s">
        <v>2176</v>
      </c>
      <c r="F1039" s="8">
        <v>1</v>
      </c>
      <c r="G1039" s="9">
        <v>1</v>
      </c>
      <c r="H1039" s="1" t="s">
        <v>3254</v>
      </c>
      <c r="I1039" s="10">
        <v>0.86890000099999998</v>
      </c>
      <c r="J1039" s="10">
        <v>0</v>
      </c>
      <c r="K1039" s="10">
        <v>0.83300000399999996</v>
      </c>
      <c r="L1039" s="10">
        <v>0.16699999600000001</v>
      </c>
      <c r="M1039" s="1" t="s">
        <v>3255</v>
      </c>
      <c r="N1039" s="1" t="s">
        <v>4942</v>
      </c>
    </row>
    <row r="1040" spans="1:14" x14ac:dyDescent="0.25">
      <c r="A1040" s="1" t="s">
        <v>2126</v>
      </c>
      <c r="B1040" s="1">
        <v>7</v>
      </c>
      <c r="C1040" s="1">
        <v>126</v>
      </c>
      <c r="D1040" s="1" t="s">
        <v>2177</v>
      </c>
      <c r="E1040" s="1" t="s">
        <v>2178</v>
      </c>
      <c r="F1040" s="8">
        <v>2</v>
      </c>
      <c r="G1040" s="9">
        <v>2</v>
      </c>
      <c r="H1040" s="1" t="s">
        <v>3254</v>
      </c>
      <c r="I1040" s="10">
        <v>0.44040000400000001</v>
      </c>
      <c r="J1040" s="10">
        <v>0</v>
      </c>
      <c r="K1040" s="10">
        <v>0.922999978</v>
      </c>
      <c r="L1040" s="10">
        <v>7.6999999999999999E-2</v>
      </c>
      <c r="M1040" s="1" t="s">
        <v>3255</v>
      </c>
      <c r="N1040" s="1" t="s">
        <v>5485</v>
      </c>
    </row>
    <row r="1041" spans="1:14" x14ac:dyDescent="0.25">
      <c r="A1041" s="1" t="s">
        <v>2126</v>
      </c>
      <c r="B1041" s="1">
        <v>13</v>
      </c>
      <c r="C1041" s="1">
        <v>343</v>
      </c>
      <c r="D1041" s="1" t="s">
        <v>4943</v>
      </c>
      <c r="E1041" s="1" t="s">
        <v>4944</v>
      </c>
      <c r="F1041" s="8">
        <v>1</v>
      </c>
      <c r="G1041" s="9">
        <v>1</v>
      </c>
      <c r="H1041" s="1" t="s">
        <v>3254</v>
      </c>
      <c r="I1041" s="10">
        <v>0.83600002500000004</v>
      </c>
      <c r="J1041" s="10">
        <v>0</v>
      </c>
      <c r="K1041" s="10">
        <v>0.834999979</v>
      </c>
      <c r="L1041" s="10">
        <v>0.165000007</v>
      </c>
      <c r="M1041" s="1" t="s">
        <v>3255</v>
      </c>
      <c r="N1041" s="1" t="s">
        <v>4945</v>
      </c>
    </row>
    <row r="1042" spans="1:14" x14ac:dyDescent="0.25">
      <c r="A1042" s="1" t="s">
        <v>2126</v>
      </c>
      <c r="B1042" s="1">
        <v>16</v>
      </c>
      <c r="C1042" s="1">
        <v>503</v>
      </c>
      <c r="D1042" s="1" t="s">
        <v>2181</v>
      </c>
      <c r="E1042" s="1" t="s">
        <v>2182</v>
      </c>
      <c r="F1042" s="8">
        <v>1</v>
      </c>
      <c r="G1042" s="9">
        <v>1</v>
      </c>
      <c r="H1042" s="1" t="s">
        <v>3950</v>
      </c>
      <c r="I1042" s="10">
        <v>0.63690000800000002</v>
      </c>
      <c r="J1042" s="10">
        <v>0</v>
      </c>
      <c r="K1042" s="10">
        <v>0.65799999200000003</v>
      </c>
      <c r="L1042" s="10">
        <v>0.34200000800000002</v>
      </c>
      <c r="M1042" s="1" t="s">
        <v>3260</v>
      </c>
      <c r="N1042" s="1" t="s">
        <v>4946</v>
      </c>
    </row>
    <row r="1043" spans="1:14" x14ac:dyDescent="0.25">
      <c r="A1043" s="1" t="s">
        <v>2126</v>
      </c>
      <c r="B1043" s="1">
        <v>17</v>
      </c>
      <c r="C1043" s="1">
        <v>510</v>
      </c>
      <c r="D1043" s="1" t="s">
        <v>2183</v>
      </c>
      <c r="E1043" s="1" t="s">
        <v>2184</v>
      </c>
      <c r="F1043" s="8">
        <v>0</v>
      </c>
      <c r="G1043" s="9">
        <v>2</v>
      </c>
      <c r="H1043" s="1" t="s">
        <v>3254</v>
      </c>
      <c r="I1043" s="10">
        <v>7.7200003000000003E-2</v>
      </c>
      <c r="J1043" s="10">
        <v>0</v>
      </c>
      <c r="K1043" s="10">
        <v>0.97299999000000004</v>
      </c>
      <c r="L1043" s="10">
        <v>2.7000000999999999E-2</v>
      </c>
      <c r="M1043" s="1" t="s">
        <v>3260</v>
      </c>
      <c r="N1043" s="1" t="s">
        <v>4039</v>
      </c>
    </row>
    <row r="1044" spans="1:14" x14ac:dyDescent="0.25">
      <c r="A1044" s="1" t="s">
        <v>2126</v>
      </c>
      <c r="B1044" s="1">
        <v>7</v>
      </c>
      <c r="C1044" s="1">
        <v>133</v>
      </c>
      <c r="D1044" s="1" t="s">
        <v>2185</v>
      </c>
      <c r="E1044" s="1" t="s">
        <v>2186</v>
      </c>
      <c r="F1044" s="8">
        <v>1</v>
      </c>
      <c r="G1044" s="9">
        <v>1</v>
      </c>
      <c r="H1044" s="1" t="s">
        <v>3950</v>
      </c>
      <c r="I1044" s="10">
        <v>0.57190001000000001</v>
      </c>
      <c r="J1044" s="10">
        <v>0</v>
      </c>
      <c r="K1044" s="10">
        <v>0.734000027</v>
      </c>
      <c r="L1044" s="10">
        <v>0.26600000299999998</v>
      </c>
      <c r="M1044" s="1" t="s">
        <v>3255</v>
      </c>
      <c r="N1044" s="1" t="s">
        <v>4947</v>
      </c>
    </row>
    <row r="1045" spans="1:14" x14ac:dyDescent="0.25">
      <c r="A1045" s="1" t="s">
        <v>2126</v>
      </c>
      <c r="B1045" s="1">
        <v>17</v>
      </c>
      <c r="C1045" s="1">
        <v>509</v>
      </c>
      <c r="D1045" s="1" t="s">
        <v>4948</v>
      </c>
      <c r="E1045" s="1" t="s">
        <v>4949</v>
      </c>
      <c r="F1045" s="8">
        <v>1</v>
      </c>
      <c r="G1045" s="9">
        <v>1</v>
      </c>
      <c r="H1045" s="1" t="s">
        <v>3254</v>
      </c>
      <c r="I1045" s="10">
        <v>0.54229998599999996</v>
      </c>
      <c r="J1045" s="10">
        <v>3.5999997999999998E-2</v>
      </c>
      <c r="K1045" s="10">
        <v>0.86500001000000004</v>
      </c>
      <c r="L1045" s="10">
        <v>9.8999999000000005E-2</v>
      </c>
      <c r="M1045" s="1" t="s">
        <v>3260</v>
      </c>
      <c r="N1045" s="1" t="s">
        <v>4950</v>
      </c>
    </row>
    <row r="1046" spans="1:14" x14ac:dyDescent="0.25">
      <c r="A1046" s="1" t="s">
        <v>2189</v>
      </c>
      <c r="B1046" s="1">
        <v>7</v>
      </c>
      <c r="C1046" s="1">
        <v>94</v>
      </c>
      <c r="D1046" s="1" t="s">
        <v>4040</v>
      </c>
      <c r="E1046" s="1" t="s">
        <v>4041</v>
      </c>
      <c r="F1046" s="8">
        <v>0</v>
      </c>
      <c r="G1046" s="9">
        <v>5</v>
      </c>
      <c r="H1046" s="1" t="s">
        <v>3254</v>
      </c>
      <c r="I1046" s="10">
        <v>0.70959997200000002</v>
      </c>
      <c r="J1046" s="10">
        <v>4.5999999999999999E-2</v>
      </c>
      <c r="K1046" s="10">
        <v>0.838999987</v>
      </c>
      <c r="L1046" s="10">
        <v>0.115000002</v>
      </c>
      <c r="M1046" s="1" t="s">
        <v>3255</v>
      </c>
      <c r="N1046" s="1" t="s">
        <v>4042</v>
      </c>
    </row>
    <row r="1047" spans="1:14" x14ac:dyDescent="0.25">
      <c r="A1047" s="1" t="s">
        <v>2192</v>
      </c>
      <c r="B1047" s="1">
        <v>9</v>
      </c>
      <c r="C1047" s="1">
        <v>161</v>
      </c>
      <c r="D1047" s="1" t="s">
        <v>6048</v>
      </c>
      <c r="E1047" s="1" t="s">
        <v>6049</v>
      </c>
      <c r="F1047" s="8">
        <v>4</v>
      </c>
      <c r="G1047" s="9">
        <v>4</v>
      </c>
      <c r="H1047" s="1" t="s">
        <v>3254</v>
      </c>
      <c r="I1047" s="10">
        <v>6.8499997000000007E-2</v>
      </c>
      <c r="J1047" s="10">
        <v>0.108000003</v>
      </c>
      <c r="K1047" s="10">
        <v>0.78100001799999996</v>
      </c>
      <c r="L1047" s="10">
        <v>0.112000003</v>
      </c>
      <c r="M1047" s="1" t="s">
        <v>3304</v>
      </c>
      <c r="N1047" s="1" t="s">
        <v>6050</v>
      </c>
    </row>
    <row r="1048" spans="1:14" x14ac:dyDescent="0.25">
      <c r="A1048" s="1" t="s">
        <v>2192</v>
      </c>
      <c r="B1048" s="1">
        <v>7</v>
      </c>
      <c r="C1048" s="1">
        <v>99</v>
      </c>
      <c r="D1048" s="1" t="s">
        <v>5486</v>
      </c>
      <c r="E1048" s="1" t="s">
        <v>5487</v>
      </c>
      <c r="F1048" s="8">
        <v>2</v>
      </c>
      <c r="G1048" s="9">
        <v>2</v>
      </c>
      <c r="H1048" s="1" t="s">
        <v>3254</v>
      </c>
      <c r="I1048" s="10">
        <v>0.91060000699999999</v>
      </c>
      <c r="J1048" s="10">
        <v>0</v>
      </c>
      <c r="K1048" s="10">
        <v>0.81300002299999996</v>
      </c>
      <c r="L1048" s="10">
        <v>0.187000006</v>
      </c>
      <c r="M1048" s="1" t="s">
        <v>3255</v>
      </c>
      <c r="N1048" s="1" t="s">
        <v>5488</v>
      </c>
    </row>
    <row r="1049" spans="1:14" x14ac:dyDescent="0.25">
      <c r="A1049" s="1" t="s">
        <v>2192</v>
      </c>
      <c r="B1049" s="1">
        <v>28</v>
      </c>
      <c r="C1049" s="1">
        <v>621</v>
      </c>
      <c r="D1049" s="1" t="s">
        <v>4043</v>
      </c>
      <c r="E1049" s="1" t="s">
        <v>4044</v>
      </c>
      <c r="F1049" s="8">
        <v>0</v>
      </c>
      <c r="G1049" s="9">
        <v>1</v>
      </c>
      <c r="H1049" s="1" t="s">
        <v>3254</v>
      </c>
      <c r="I1049" s="10">
        <v>0.36120000499999999</v>
      </c>
      <c r="J1049" s="10">
        <v>0</v>
      </c>
      <c r="K1049" s="10">
        <v>0.80000001200000004</v>
      </c>
      <c r="L1049" s="10">
        <v>0.20000000300000001</v>
      </c>
      <c r="M1049" s="1" t="s">
        <v>3255</v>
      </c>
      <c r="N1049" s="1" t="s">
        <v>4045</v>
      </c>
    </row>
    <row r="1050" spans="1:14" x14ac:dyDescent="0.25">
      <c r="A1050" s="1" t="s">
        <v>2192</v>
      </c>
      <c r="B1050" s="1">
        <v>19</v>
      </c>
      <c r="C1050" s="1">
        <v>421</v>
      </c>
      <c r="D1050" s="1" t="s">
        <v>5814</v>
      </c>
      <c r="E1050" s="1" t="s">
        <v>5815</v>
      </c>
      <c r="F1050" s="8">
        <v>3</v>
      </c>
      <c r="G1050" s="9">
        <v>3</v>
      </c>
      <c r="H1050" s="1" t="s">
        <v>3254</v>
      </c>
      <c r="I1050" s="10">
        <v>0.66850000600000004</v>
      </c>
      <c r="J1050" s="10">
        <v>3.9000000999999999E-2</v>
      </c>
      <c r="K1050" s="10">
        <v>0.77999997099999996</v>
      </c>
      <c r="L1050" s="10">
        <v>0.180999994</v>
      </c>
      <c r="M1050" s="1" t="s">
        <v>3255</v>
      </c>
      <c r="N1050" s="1" t="s">
        <v>5816</v>
      </c>
    </row>
    <row r="1051" spans="1:14" x14ac:dyDescent="0.25">
      <c r="A1051" s="1" t="s">
        <v>2192</v>
      </c>
      <c r="B1051" s="1">
        <v>33</v>
      </c>
      <c r="C1051" s="1">
        <v>750</v>
      </c>
      <c r="D1051" s="1" t="s">
        <v>4046</v>
      </c>
      <c r="E1051" s="1" t="s">
        <v>4047</v>
      </c>
      <c r="F1051" s="8">
        <v>0</v>
      </c>
      <c r="G1051" s="9">
        <v>2</v>
      </c>
      <c r="H1051" s="1" t="s">
        <v>3254</v>
      </c>
      <c r="I1051" s="10">
        <v>0.59479999500000003</v>
      </c>
      <c r="J1051" s="10">
        <v>6.6000000000000003E-2</v>
      </c>
      <c r="K1051" s="10">
        <v>0.75199997399999996</v>
      </c>
      <c r="L1051" s="10">
        <v>0.181999996</v>
      </c>
      <c r="M1051" s="1" t="s">
        <v>3255</v>
      </c>
      <c r="N1051" s="1" t="s">
        <v>4048</v>
      </c>
    </row>
    <row r="1052" spans="1:14" x14ac:dyDescent="0.25">
      <c r="A1052" s="1" t="s">
        <v>2192</v>
      </c>
      <c r="B1052" s="1">
        <v>35</v>
      </c>
      <c r="C1052" s="1">
        <v>801</v>
      </c>
      <c r="D1052" s="1" t="s">
        <v>4049</v>
      </c>
      <c r="E1052" s="1" t="s">
        <v>4050</v>
      </c>
      <c r="F1052" s="8">
        <v>0</v>
      </c>
      <c r="G1052" s="9">
        <v>1</v>
      </c>
      <c r="H1052" s="1" t="s">
        <v>3254</v>
      </c>
      <c r="I1052" s="10">
        <v>0.36120000499999999</v>
      </c>
      <c r="J1052" s="10">
        <v>0</v>
      </c>
      <c r="K1052" s="10">
        <v>0.73699998899999997</v>
      </c>
      <c r="L1052" s="10">
        <v>0.26300001099999998</v>
      </c>
      <c r="M1052" s="1" t="s">
        <v>3255</v>
      </c>
      <c r="N1052" s="1" t="s">
        <v>4051</v>
      </c>
    </row>
    <row r="1053" spans="1:14" x14ac:dyDescent="0.25">
      <c r="A1053" s="1" t="s">
        <v>2192</v>
      </c>
      <c r="B1053" s="1">
        <v>12</v>
      </c>
      <c r="C1053" s="1">
        <v>247</v>
      </c>
      <c r="D1053" s="1" t="s">
        <v>5817</v>
      </c>
      <c r="E1053" s="1" t="s">
        <v>5818</v>
      </c>
      <c r="F1053" s="8">
        <v>3</v>
      </c>
      <c r="G1053" s="9">
        <v>3</v>
      </c>
      <c r="H1053" s="1" t="s">
        <v>3254</v>
      </c>
      <c r="I1053" s="10">
        <v>0.73720002200000001</v>
      </c>
      <c r="J1053" s="10">
        <v>4.5999999999999999E-2</v>
      </c>
      <c r="K1053" s="10">
        <v>0.847000003</v>
      </c>
      <c r="L1053" s="10">
        <v>0.107000001</v>
      </c>
      <c r="M1053" s="1" t="s">
        <v>3255</v>
      </c>
      <c r="N1053" s="1" t="s">
        <v>5819</v>
      </c>
    </row>
    <row r="1054" spans="1:14" x14ac:dyDescent="0.25">
      <c r="A1054" s="1" t="s">
        <v>2192</v>
      </c>
      <c r="B1054" s="1">
        <v>14</v>
      </c>
      <c r="C1054" s="1">
        <v>303</v>
      </c>
      <c r="D1054" s="1" t="s">
        <v>5820</v>
      </c>
      <c r="E1054" s="1" t="s">
        <v>5821</v>
      </c>
      <c r="F1054" s="8">
        <v>3</v>
      </c>
      <c r="G1054" s="9">
        <v>3</v>
      </c>
      <c r="H1054" s="1" t="s">
        <v>3254</v>
      </c>
      <c r="I1054" s="10">
        <v>0.75429999800000003</v>
      </c>
      <c r="J1054" s="10">
        <v>0</v>
      </c>
      <c r="K1054" s="10">
        <v>0.90799999200000003</v>
      </c>
      <c r="L1054" s="10">
        <v>9.1999999999999998E-2</v>
      </c>
      <c r="M1054" s="1" t="s">
        <v>3255</v>
      </c>
      <c r="N1054" s="1" t="s">
        <v>5822</v>
      </c>
    </row>
    <row r="1055" spans="1:14" x14ac:dyDescent="0.25">
      <c r="A1055" s="1" t="s">
        <v>2192</v>
      </c>
      <c r="B1055" s="1">
        <v>17</v>
      </c>
      <c r="C1055" s="1">
        <v>373</v>
      </c>
      <c r="D1055" s="1" t="s">
        <v>2209</v>
      </c>
      <c r="E1055" s="1" t="s">
        <v>2210</v>
      </c>
      <c r="F1055" s="8">
        <v>1</v>
      </c>
      <c r="G1055" s="9">
        <v>1</v>
      </c>
      <c r="H1055" s="1" t="s">
        <v>3254</v>
      </c>
      <c r="I1055" s="10">
        <v>-0.63690000800000002</v>
      </c>
      <c r="J1055" s="10">
        <v>0.15999999600000001</v>
      </c>
      <c r="K1055" s="10">
        <v>0.78700000000000003</v>
      </c>
      <c r="L1055" s="10">
        <v>5.2999998999999999E-2</v>
      </c>
      <c r="M1055" s="1" t="s">
        <v>3304</v>
      </c>
      <c r="N1055" s="1" t="s">
        <v>4951</v>
      </c>
    </row>
    <row r="1056" spans="1:14" x14ac:dyDescent="0.25">
      <c r="A1056" s="1" t="s">
        <v>2192</v>
      </c>
      <c r="B1056" s="1">
        <v>30</v>
      </c>
      <c r="C1056" s="1">
        <v>675</v>
      </c>
      <c r="D1056" s="1" t="s">
        <v>4052</v>
      </c>
      <c r="E1056" s="1" t="s">
        <v>4053</v>
      </c>
      <c r="F1056" s="8">
        <v>0</v>
      </c>
      <c r="G1056" s="9">
        <v>1</v>
      </c>
      <c r="H1056" s="1" t="s">
        <v>3254</v>
      </c>
      <c r="I1056" s="10">
        <v>0.72409999400000002</v>
      </c>
      <c r="J1056" s="10">
        <v>0</v>
      </c>
      <c r="K1056" s="10">
        <v>0.758000016</v>
      </c>
      <c r="L1056" s="10">
        <v>0.24199999899999999</v>
      </c>
      <c r="M1056" s="1" t="s">
        <v>3255</v>
      </c>
      <c r="N1056" s="1" t="s">
        <v>4054</v>
      </c>
    </row>
    <row r="1057" spans="1:14" x14ac:dyDescent="0.25">
      <c r="A1057" s="1" t="s">
        <v>2192</v>
      </c>
      <c r="B1057" s="1">
        <v>24</v>
      </c>
      <c r="C1057" s="1">
        <v>546</v>
      </c>
      <c r="D1057" s="1" t="s">
        <v>4127</v>
      </c>
      <c r="E1057" s="1" t="s">
        <v>4128</v>
      </c>
      <c r="F1057" s="8">
        <v>1</v>
      </c>
      <c r="G1057" s="9">
        <v>1</v>
      </c>
      <c r="H1057" s="1" t="s">
        <v>3254</v>
      </c>
      <c r="I1057" s="10">
        <v>0.36120000499999999</v>
      </c>
      <c r="J1057" s="10">
        <v>0</v>
      </c>
      <c r="K1057" s="10">
        <v>0.78299999200000003</v>
      </c>
      <c r="L1057" s="10">
        <v>0.216999993</v>
      </c>
      <c r="M1057" s="1" t="s">
        <v>3255</v>
      </c>
      <c r="N1057" s="1" t="s">
        <v>4952</v>
      </c>
    </row>
    <row r="1058" spans="1:14" x14ac:dyDescent="0.25">
      <c r="A1058" s="1" t="s">
        <v>2192</v>
      </c>
      <c r="B1058" s="1">
        <v>9</v>
      </c>
      <c r="C1058" s="1">
        <v>167</v>
      </c>
      <c r="D1058" s="1" t="s">
        <v>4055</v>
      </c>
      <c r="E1058" s="1" t="s">
        <v>4056</v>
      </c>
      <c r="F1058" s="8">
        <v>0</v>
      </c>
      <c r="G1058" s="9">
        <v>2</v>
      </c>
      <c r="H1058" s="1" t="s">
        <v>3254</v>
      </c>
      <c r="I1058" s="10">
        <v>0.53189998900000002</v>
      </c>
      <c r="J1058" s="10">
        <v>4.3000001000000003E-2</v>
      </c>
      <c r="K1058" s="10">
        <v>0.829999983</v>
      </c>
      <c r="L1058" s="10">
        <v>0.127000004</v>
      </c>
      <c r="M1058" s="1" t="s">
        <v>3304</v>
      </c>
      <c r="N1058" s="1" t="s">
        <v>4057</v>
      </c>
    </row>
    <row r="1059" spans="1:14" x14ac:dyDescent="0.25">
      <c r="A1059" s="1" t="s">
        <v>2192</v>
      </c>
      <c r="B1059" s="1">
        <v>6</v>
      </c>
      <c r="C1059" s="1">
        <v>54</v>
      </c>
      <c r="D1059" s="1" t="s">
        <v>2217</v>
      </c>
      <c r="E1059" s="1" t="s">
        <v>2218</v>
      </c>
      <c r="F1059" s="8">
        <v>1</v>
      </c>
      <c r="G1059" s="9">
        <v>1</v>
      </c>
      <c r="H1059" s="1" t="s">
        <v>3254</v>
      </c>
      <c r="I1059" s="10">
        <v>-0.31819999199999999</v>
      </c>
      <c r="J1059" s="10">
        <v>0.28699999999999998</v>
      </c>
      <c r="K1059" s="10">
        <v>0.51800000700000004</v>
      </c>
      <c r="L1059" s="10">
        <v>0.19499999300000001</v>
      </c>
      <c r="M1059" s="1" t="s">
        <v>3304</v>
      </c>
      <c r="N1059" s="1" t="s">
        <v>4953</v>
      </c>
    </row>
    <row r="1060" spans="1:14" x14ac:dyDescent="0.25">
      <c r="A1060" s="1" t="s">
        <v>2192</v>
      </c>
      <c r="B1060" s="1">
        <v>36</v>
      </c>
      <c r="C1060" s="1">
        <v>840</v>
      </c>
      <c r="D1060" s="1" t="s">
        <v>4058</v>
      </c>
      <c r="E1060" s="1" t="s">
        <v>4059</v>
      </c>
      <c r="F1060" s="8">
        <v>0</v>
      </c>
      <c r="G1060" s="9">
        <v>1</v>
      </c>
      <c r="H1060" s="1" t="s">
        <v>3254</v>
      </c>
      <c r="I1060" s="10">
        <v>0.72409999400000002</v>
      </c>
      <c r="J1060" s="10">
        <v>0</v>
      </c>
      <c r="K1060" s="10">
        <v>0.77600002300000004</v>
      </c>
      <c r="L1060" s="10">
        <v>0.224000007</v>
      </c>
      <c r="M1060" s="1" t="s">
        <v>3255</v>
      </c>
      <c r="N1060" s="1" t="s">
        <v>4060</v>
      </c>
    </row>
    <row r="1061" spans="1:14" x14ac:dyDescent="0.25">
      <c r="A1061" s="1" t="s">
        <v>2192</v>
      </c>
      <c r="B1061" s="1">
        <v>29</v>
      </c>
      <c r="C1061" s="1">
        <v>655</v>
      </c>
      <c r="D1061" s="1" t="s">
        <v>4061</v>
      </c>
      <c r="E1061" s="1" t="s">
        <v>4062</v>
      </c>
      <c r="F1061" s="8">
        <v>0</v>
      </c>
      <c r="G1061" s="9">
        <v>1</v>
      </c>
      <c r="H1061" s="1" t="s">
        <v>3254</v>
      </c>
      <c r="I1061" s="10">
        <v>0.36120000499999999</v>
      </c>
      <c r="J1061" s="10">
        <v>0</v>
      </c>
      <c r="K1061" s="10">
        <v>0.73699998899999997</v>
      </c>
      <c r="L1061" s="10">
        <v>0.26300001099999998</v>
      </c>
      <c r="M1061" s="1" t="s">
        <v>3255</v>
      </c>
      <c r="N1061" s="1" t="s">
        <v>4063</v>
      </c>
    </row>
    <row r="1062" spans="1:14" x14ac:dyDescent="0.25">
      <c r="A1062" s="1" t="s">
        <v>2192</v>
      </c>
      <c r="B1062" s="1">
        <v>8</v>
      </c>
      <c r="C1062" s="1">
        <v>122</v>
      </c>
      <c r="D1062" s="1" t="s">
        <v>6051</v>
      </c>
      <c r="E1062" s="1" t="s">
        <v>6052</v>
      </c>
      <c r="F1062" s="8">
        <v>4</v>
      </c>
      <c r="G1062" s="9">
        <v>4</v>
      </c>
      <c r="H1062" s="1" t="s">
        <v>3254</v>
      </c>
      <c r="I1062" s="10">
        <v>0.60890001100000002</v>
      </c>
      <c r="J1062" s="10">
        <v>4.8000000000000001E-2</v>
      </c>
      <c r="K1062" s="10">
        <v>0.82899999599999996</v>
      </c>
      <c r="L1062" s="10">
        <v>0.123000003</v>
      </c>
      <c r="M1062" s="1" t="s">
        <v>3304</v>
      </c>
      <c r="N1062" s="1" t="s">
        <v>6053</v>
      </c>
    </row>
    <row r="1063" spans="1:14" x14ac:dyDescent="0.25">
      <c r="A1063" s="1" t="s">
        <v>2192</v>
      </c>
      <c r="B1063" s="1">
        <v>34</v>
      </c>
      <c r="C1063" s="1">
        <v>764</v>
      </c>
      <c r="D1063" s="1" t="s">
        <v>2225</v>
      </c>
      <c r="E1063" s="1" t="s">
        <v>2226</v>
      </c>
      <c r="F1063" s="8">
        <v>0</v>
      </c>
      <c r="G1063" s="9">
        <v>1</v>
      </c>
      <c r="H1063" s="1" t="s">
        <v>3254</v>
      </c>
      <c r="I1063" s="10">
        <v>0</v>
      </c>
      <c r="J1063" s="10">
        <v>0</v>
      </c>
      <c r="K1063" s="10">
        <v>1</v>
      </c>
      <c r="L1063" s="10">
        <v>0</v>
      </c>
      <c r="M1063" s="1" t="s">
        <v>3255</v>
      </c>
      <c r="N1063" s="1" t="s">
        <v>4064</v>
      </c>
    </row>
    <row r="1064" spans="1:14" x14ac:dyDescent="0.25">
      <c r="A1064" s="1" t="s">
        <v>2192</v>
      </c>
      <c r="B1064" s="1">
        <v>26</v>
      </c>
      <c r="C1064" s="1">
        <v>583</v>
      </c>
      <c r="D1064" s="1" t="s">
        <v>2227</v>
      </c>
      <c r="E1064" s="1" t="s">
        <v>2228</v>
      </c>
      <c r="F1064" s="8">
        <v>1</v>
      </c>
      <c r="G1064" s="9">
        <v>1</v>
      </c>
      <c r="H1064" s="1" t="s">
        <v>3254</v>
      </c>
      <c r="I1064" s="10">
        <v>0.63690000800000002</v>
      </c>
      <c r="J1064" s="10">
        <v>0</v>
      </c>
      <c r="K1064" s="10">
        <v>0.63400000300000003</v>
      </c>
      <c r="L1064" s="10">
        <v>0.36599999700000002</v>
      </c>
      <c r="M1064" s="1" t="s">
        <v>3255</v>
      </c>
      <c r="N1064" s="1" t="s">
        <v>4954</v>
      </c>
    </row>
    <row r="1065" spans="1:14" x14ac:dyDescent="0.25">
      <c r="A1065" s="1" t="s">
        <v>2192</v>
      </c>
      <c r="B1065" s="1">
        <v>15</v>
      </c>
      <c r="C1065" s="1">
        <v>326</v>
      </c>
      <c r="D1065" s="1" t="s">
        <v>4065</v>
      </c>
      <c r="E1065" s="1" t="s">
        <v>4066</v>
      </c>
      <c r="F1065" s="8">
        <v>0</v>
      </c>
      <c r="G1065" s="9">
        <v>4</v>
      </c>
      <c r="H1065" s="1" t="s">
        <v>3254</v>
      </c>
      <c r="I1065" s="10">
        <v>0.71249997600000003</v>
      </c>
      <c r="J1065" s="10">
        <v>0</v>
      </c>
      <c r="K1065" s="10">
        <v>0.855000019</v>
      </c>
      <c r="L1065" s="10">
        <v>0.14499999599999999</v>
      </c>
      <c r="M1065" s="1" t="s">
        <v>3255</v>
      </c>
      <c r="N1065" s="1" t="s">
        <v>4067</v>
      </c>
    </row>
    <row r="1066" spans="1:14" x14ac:dyDescent="0.25">
      <c r="A1066" s="1" t="s">
        <v>2192</v>
      </c>
      <c r="B1066" s="1">
        <v>18</v>
      </c>
      <c r="C1066" s="1">
        <v>401</v>
      </c>
      <c r="D1066" s="1" t="s">
        <v>5489</v>
      </c>
      <c r="E1066" s="1" t="s">
        <v>5490</v>
      </c>
      <c r="F1066" s="8">
        <v>2</v>
      </c>
      <c r="G1066" s="9">
        <v>2</v>
      </c>
      <c r="H1066" s="1" t="s">
        <v>3254</v>
      </c>
      <c r="I1066" s="10">
        <v>0.499500006</v>
      </c>
      <c r="J1066" s="10">
        <v>0</v>
      </c>
      <c r="K1066" s="10">
        <v>0.922999978</v>
      </c>
      <c r="L1066" s="10">
        <v>7.6999999999999999E-2</v>
      </c>
      <c r="M1066" s="1" t="s">
        <v>3304</v>
      </c>
      <c r="N1066" s="1" t="s">
        <v>5491</v>
      </c>
    </row>
    <row r="1067" spans="1:14" x14ac:dyDescent="0.25">
      <c r="A1067" s="1" t="s">
        <v>2192</v>
      </c>
      <c r="B1067" s="1">
        <v>27</v>
      </c>
      <c r="C1067" s="1">
        <v>596</v>
      </c>
      <c r="D1067" s="1" t="s">
        <v>4068</v>
      </c>
      <c r="E1067" s="1" t="s">
        <v>4069</v>
      </c>
      <c r="F1067" s="8">
        <v>0</v>
      </c>
      <c r="G1067" s="9">
        <v>1</v>
      </c>
      <c r="H1067" s="1" t="s">
        <v>3254</v>
      </c>
      <c r="I1067" s="10">
        <v>0.36120000499999999</v>
      </c>
      <c r="J1067" s="10">
        <v>0</v>
      </c>
      <c r="K1067" s="10">
        <v>0.78299999200000003</v>
      </c>
      <c r="L1067" s="10">
        <v>0.216999993</v>
      </c>
      <c r="M1067" s="1" t="s">
        <v>3255</v>
      </c>
      <c r="N1067" s="1" t="s">
        <v>4070</v>
      </c>
    </row>
    <row r="1068" spans="1:14" x14ac:dyDescent="0.25">
      <c r="A1068" s="1" t="s">
        <v>2192</v>
      </c>
      <c r="B1068" s="1">
        <v>16</v>
      </c>
      <c r="C1068" s="1">
        <v>347</v>
      </c>
      <c r="D1068" s="1" t="s">
        <v>5823</v>
      </c>
      <c r="E1068" s="1" t="s">
        <v>5824</v>
      </c>
      <c r="F1068" s="8">
        <v>3</v>
      </c>
      <c r="G1068" s="9">
        <v>3</v>
      </c>
      <c r="H1068" s="1" t="s">
        <v>3254</v>
      </c>
      <c r="I1068" s="10">
        <v>0.79659998399999998</v>
      </c>
      <c r="J1068" s="10">
        <v>5.7000000000000002E-2</v>
      </c>
      <c r="K1068" s="10">
        <v>0.814999998</v>
      </c>
      <c r="L1068" s="10">
        <v>0.12899999300000001</v>
      </c>
      <c r="M1068" s="1" t="s">
        <v>3255</v>
      </c>
      <c r="N1068" s="1" t="s">
        <v>5825</v>
      </c>
    </row>
    <row r="1069" spans="1:14" x14ac:dyDescent="0.25">
      <c r="A1069" s="1" t="s">
        <v>2192</v>
      </c>
      <c r="B1069" s="1">
        <v>13</v>
      </c>
      <c r="C1069" s="1">
        <v>292</v>
      </c>
      <c r="D1069" s="1" t="s">
        <v>2237</v>
      </c>
      <c r="E1069" s="1" t="s">
        <v>2238</v>
      </c>
      <c r="F1069" s="8">
        <v>1</v>
      </c>
      <c r="G1069" s="9">
        <v>1</v>
      </c>
      <c r="H1069" s="1" t="s">
        <v>3254</v>
      </c>
      <c r="I1069" s="10">
        <v>-0.132599995</v>
      </c>
      <c r="J1069" s="10">
        <v>5.0000001000000002E-2</v>
      </c>
      <c r="K1069" s="10">
        <v>0.94999998799999996</v>
      </c>
      <c r="L1069" s="10">
        <v>0</v>
      </c>
      <c r="M1069" s="1" t="s">
        <v>3304</v>
      </c>
      <c r="N1069" s="1" t="s">
        <v>4955</v>
      </c>
    </row>
    <row r="1070" spans="1:14" x14ac:dyDescent="0.25">
      <c r="A1070" s="1" t="s">
        <v>2192</v>
      </c>
      <c r="B1070" s="1">
        <v>10</v>
      </c>
      <c r="C1070" s="1">
        <v>187</v>
      </c>
      <c r="D1070" s="1" t="s">
        <v>5826</v>
      </c>
      <c r="E1070" s="1" t="s">
        <v>5827</v>
      </c>
      <c r="F1070" s="8">
        <v>3</v>
      </c>
      <c r="G1070" s="9">
        <v>3</v>
      </c>
      <c r="H1070" s="1" t="s">
        <v>3254</v>
      </c>
      <c r="I1070" s="10">
        <v>0.72960001200000002</v>
      </c>
      <c r="J1070" s="10">
        <v>3.9999999000000001E-2</v>
      </c>
      <c r="K1070" s="10">
        <v>0.83999997400000004</v>
      </c>
      <c r="L1070" s="10">
        <v>0.120999999</v>
      </c>
      <c r="M1070" s="1" t="s">
        <v>3255</v>
      </c>
      <c r="N1070" s="1" t="s">
        <v>5828</v>
      </c>
    </row>
    <row r="1071" spans="1:14" x14ac:dyDescent="0.25">
      <c r="A1071" s="1" t="s">
        <v>2192</v>
      </c>
      <c r="B1071" s="1">
        <v>9</v>
      </c>
      <c r="C1071" s="1">
        <v>170</v>
      </c>
      <c r="D1071" s="1" t="s">
        <v>6054</v>
      </c>
      <c r="E1071" s="1" t="s">
        <v>6055</v>
      </c>
      <c r="F1071" s="8">
        <v>4</v>
      </c>
      <c r="G1071" s="9">
        <v>4</v>
      </c>
      <c r="H1071" s="1" t="s">
        <v>3254</v>
      </c>
      <c r="I1071" s="10">
        <v>0.80190002900000001</v>
      </c>
      <c r="J1071" s="10">
        <v>3.2000002E-2</v>
      </c>
      <c r="K1071" s="10">
        <v>0.83300000399999996</v>
      </c>
      <c r="L1071" s="10">
        <v>0.13500000500000001</v>
      </c>
      <c r="M1071" s="1" t="s">
        <v>3304</v>
      </c>
      <c r="N1071" s="1" t="s">
        <v>6056</v>
      </c>
    </row>
    <row r="1072" spans="1:14" x14ac:dyDescent="0.25">
      <c r="A1072" s="1" t="s">
        <v>2192</v>
      </c>
      <c r="B1072" s="1">
        <v>24</v>
      </c>
      <c r="C1072" s="1">
        <v>543</v>
      </c>
      <c r="D1072" s="1" t="s">
        <v>2243</v>
      </c>
      <c r="E1072" s="1" t="s">
        <v>2244</v>
      </c>
      <c r="F1072" s="8">
        <v>0</v>
      </c>
      <c r="G1072" s="9">
        <v>1</v>
      </c>
      <c r="H1072" s="1" t="s">
        <v>3254</v>
      </c>
      <c r="I1072" s="10">
        <v>0.36120000499999999</v>
      </c>
      <c r="J1072" s="10">
        <v>0</v>
      </c>
      <c r="K1072" s="10">
        <v>0.61500001000000004</v>
      </c>
      <c r="L1072" s="10">
        <v>0.38499999000000001</v>
      </c>
      <c r="M1072" s="1" t="s">
        <v>3255</v>
      </c>
      <c r="N1072" s="1" t="s">
        <v>4071</v>
      </c>
    </row>
    <row r="1073" spans="1:14" x14ac:dyDescent="0.25">
      <c r="A1073" s="1" t="s">
        <v>2192</v>
      </c>
      <c r="B1073" s="1">
        <v>8</v>
      </c>
      <c r="C1073" s="1">
        <v>133</v>
      </c>
      <c r="D1073" s="1" t="s">
        <v>4956</v>
      </c>
      <c r="E1073" s="1" t="s">
        <v>4957</v>
      </c>
      <c r="F1073" s="8">
        <v>1</v>
      </c>
      <c r="G1073" s="9">
        <v>1</v>
      </c>
      <c r="H1073" s="1" t="s">
        <v>3254</v>
      </c>
      <c r="I1073" s="10">
        <v>0.499500006</v>
      </c>
      <c r="J1073" s="10">
        <v>0</v>
      </c>
      <c r="K1073" s="10">
        <v>0.93000000699999996</v>
      </c>
      <c r="L1073" s="10">
        <v>7.0000000000000007E-2</v>
      </c>
      <c r="M1073" s="1" t="s">
        <v>3260</v>
      </c>
      <c r="N1073" s="1" t="s">
        <v>4958</v>
      </c>
    </row>
    <row r="1074" spans="1:14" x14ac:dyDescent="0.25">
      <c r="A1074" s="1" t="s">
        <v>2192</v>
      </c>
      <c r="B1074" s="1">
        <v>19</v>
      </c>
      <c r="C1074" s="1">
        <v>432</v>
      </c>
      <c r="D1074" s="1" t="s">
        <v>4072</v>
      </c>
      <c r="E1074" s="1" t="s">
        <v>4073</v>
      </c>
      <c r="F1074" s="8">
        <v>0</v>
      </c>
      <c r="G1074" s="9">
        <v>1</v>
      </c>
      <c r="H1074" s="1" t="s">
        <v>3254</v>
      </c>
      <c r="I1074" s="10">
        <v>0.499500006</v>
      </c>
      <c r="J1074" s="10">
        <v>0</v>
      </c>
      <c r="K1074" s="10">
        <v>0.855000019</v>
      </c>
      <c r="L1074" s="10">
        <v>0.14499999599999999</v>
      </c>
      <c r="M1074" s="1" t="s">
        <v>3255</v>
      </c>
      <c r="N1074" s="1" t="s">
        <v>4074</v>
      </c>
    </row>
    <row r="1075" spans="1:14" x14ac:dyDescent="0.25">
      <c r="A1075" s="1" t="s">
        <v>2192</v>
      </c>
      <c r="B1075" s="1">
        <v>2</v>
      </c>
      <c r="C1075" s="1">
        <v>19</v>
      </c>
      <c r="D1075" s="1" t="s">
        <v>4075</v>
      </c>
      <c r="E1075" s="1" t="s">
        <v>4076</v>
      </c>
      <c r="F1075" s="8">
        <v>0</v>
      </c>
      <c r="G1075" s="9">
        <v>14</v>
      </c>
      <c r="H1075" s="1" t="s">
        <v>3254</v>
      </c>
      <c r="I1075" s="10">
        <v>-0.76270002100000001</v>
      </c>
      <c r="J1075" s="10">
        <v>0.13899999900000001</v>
      </c>
      <c r="K1075" s="10">
        <v>0.76499998599999997</v>
      </c>
      <c r="L1075" s="10">
        <v>9.6000001000000001E-2</v>
      </c>
      <c r="M1075" s="1" t="s">
        <v>3304</v>
      </c>
      <c r="N1075" s="1" t="s">
        <v>4077</v>
      </c>
    </row>
    <row r="1076" spans="1:14" x14ac:dyDescent="0.25">
      <c r="A1076" s="1" t="s">
        <v>2192</v>
      </c>
      <c r="B1076" s="1">
        <v>17</v>
      </c>
      <c r="C1076" s="1">
        <v>386</v>
      </c>
      <c r="D1076" s="1" t="s">
        <v>5829</v>
      </c>
      <c r="E1076" s="1" t="s">
        <v>5830</v>
      </c>
      <c r="F1076" s="8">
        <v>3</v>
      </c>
      <c r="G1076" s="9">
        <v>3</v>
      </c>
      <c r="H1076" s="1" t="s">
        <v>3254</v>
      </c>
      <c r="I1076" s="10">
        <v>0.83450001500000004</v>
      </c>
      <c r="J1076" s="10">
        <v>3.6999999999999998E-2</v>
      </c>
      <c r="K1076" s="10">
        <v>0.77999997099999996</v>
      </c>
      <c r="L1076" s="10">
        <v>0.184</v>
      </c>
      <c r="M1076" s="1" t="s">
        <v>3255</v>
      </c>
      <c r="N1076" s="1" t="s">
        <v>5831</v>
      </c>
    </row>
    <row r="1077" spans="1:14" x14ac:dyDescent="0.25">
      <c r="A1077" s="1" t="s">
        <v>2192</v>
      </c>
      <c r="B1077" s="1">
        <v>32</v>
      </c>
      <c r="C1077" s="1">
        <v>711</v>
      </c>
      <c r="D1077" s="1" t="s">
        <v>4078</v>
      </c>
      <c r="E1077" s="1" t="s">
        <v>4079</v>
      </c>
      <c r="F1077" s="8">
        <v>0</v>
      </c>
      <c r="G1077" s="9">
        <v>1</v>
      </c>
      <c r="H1077" s="1" t="s">
        <v>3254</v>
      </c>
      <c r="I1077" s="10">
        <v>-0.20229999700000001</v>
      </c>
      <c r="J1077" s="10">
        <v>0.17900000499999999</v>
      </c>
      <c r="K1077" s="10">
        <v>0.63200002899999996</v>
      </c>
      <c r="L1077" s="10">
        <v>0.188999996</v>
      </c>
      <c r="M1077" s="1" t="s">
        <v>3304</v>
      </c>
      <c r="N1077" s="1" t="s">
        <v>4080</v>
      </c>
    </row>
    <row r="1078" spans="1:14" x14ac:dyDescent="0.25">
      <c r="A1078" s="1" t="s">
        <v>2192</v>
      </c>
      <c r="B1078" s="1">
        <v>15</v>
      </c>
      <c r="C1078" s="1">
        <v>321</v>
      </c>
      <c r="D1078" s="1" t="s">
        <v>2255</v>
      </c>
      <c r="E1078" s="1" t="s">
        <v>2256</v>
      </c>
      <c r="F1078" s="8">
        <v>0</v>
      </c>
      <c r="G1078" s="9">
        <v>6</v>
      </c>
      <c r="H1078" s="1" t="s">
        <v>3254</v>
      </c>
      <c r="I1078" s="10">
        <v>0</v>
      </c>
      <c r="J1078" s="10">
        <v>0</v>
      </c>
      <c r="K1078" s="10">
        <v>1</v>
      </c>
      <c r="L1078" s="10">
        <v>0</v>
      </c>
      <c r="M1078" s="1" t="s">
        <v>3255</v>
      </c>
      <c r="N1078" s="1" t="s">
        <v>4081</v>
      </c>
    </row>
    <row r="1079" spans="1:14" x14ac:dyDescent="0.25">
      <c r="A1079" s="1" t="s">
        <v>2192</v>
      </c>
      <c r="B1079" s="1">
        <v>1</v>
      </c>
      <c r="C1079" s="1">
        <v>1</v>
      </c>
      <c r="D1079" s="1" t="s">
        <v>2257</v>
      </c>
      <c r="E1079" s="1" t="s">
        <v>2258</v>
      </c>
      <c r="F1079" s="8">
        <v>2</v>
      </c>
      <c r="G1079" s="9">
        <v>2</v>
      </c>
      <c r="H1079" s="1" t="s">
        <v>3254</v>
      </c>
      <c r="I1079" s="10">
        <v>0.89929997900000003</v>
      </c>
      <c r="J1079" s="10">
        <v>0</v>
      </c>
      <c r="K1079" s="10">
        <v>0.75999998999999996</v>
      </c>
      <c r="L1079" s="10">
        <v>0.23999999499999999</v>
      </c>
      <c r="M1079" s="1" t="s">
        <v>3255</v>
      </c>
      <c r="N1079" s="1" t="s">
        <v>5492</v>
      </c>
    </row>
    <row r="1080" spans="1:14" x14ac:dyDescent="0.25">
      <c r="A1080" s="1" t="s">
        <v>2192</v>
      </c>
      <c r="B1080" s="1">
        <v>15</v>
      </c>
      <c r="C1080" s="1">
        <v>323</v>
      </c>
      <c r="D1080" s="1" t="s">
        <v>4082</v>
      </c>
      <c r="E1080" s="1" t="s">
        <v>4083</v>
      </c>
      <c r="F1080" s="8">
        <v>0</v>
      </c>
      <c r="G1080" s="9">
        <v>1</v>
      </c>
      <c r="H1080" s="1" t="s">
        <v>3254</v>
      </c>
      <c r="I1080" s="10">
        <v>0.79060000200000002</v>
      </c>
      <c r="J1080" s="10">
        <v>0</v>
      </c>
      <c r="K1080" s="10">
        <v>0.84600001599999997</v>
      </c>
      <c r="L1080" s="10">
        <v>0.153999999</v>
      </c>
      <c r="M1080" s="1" t="s">
        <v>3260</v>
      </c>
      <c r="N1080" s="1" t="s">
        <v>4084</v>
      </c>
    </row>
    <row r="1081" spans="1:14" x14ac:dyDescent="0.25">
      <c r="A1081" s="1" t="s">
        <v>2192</v>
      </c>
      <c r="B1081" s="1">
        <v>11</v>
      </c>
      <c r="C1081" s="1">
        <v>220</v>
      </c>
      <c r="D1081" s="1" t="s">
        <v>5832</v>
      </c>
      <c r="E1081" s="1" t="s">
        <v>5833</v>
      </c>
      <c r="F1081" s="8">
        <v>3</v>
      </c>
      <c r="G1081" s="9">
        <v>3</v>
      </c>
      <c r="H1081" s="1" t="s">
        <v>3254</v>
      </c>
      <c r="I1081" s="10">
        <v>-0.288500011</v>
      </c>
      <c r="J1081" s="10">
        <v>8.2000002000000002E-2</v>
      </c>
      <c r="K1081" s="10">
        <v>0.86799997100000004</v>
      </c>
      <c r="L1081" s="10">
        <v>4.8999999000000002E-2</v>
      </c>
      <c r="M1081" s="1" t="s">
        <v>3304</v>
      </c>
      <c r="N1081" s="1" t="s">
        <v>5834</v>
      </c>
    </row>
    <row r="1082" spans="1:14" x14ac:dyDescent="0.25">
      <c r="A1082" s="1" t="s">
        <v>2192</v>
      </c>
      <c r="B1082" s="1">
        <v>10</v>
      </c>
      <c r="C1082" s="1">
        <v>178</v>
      </c>
      <c r="D1082" s="1" t="s">
        <v>5835</v>
      </c>
      <c r="E1082" s="1" t="s">
        <v>5836</v>
      </c>
      <c r="F1082" s="8">
        <v>3</v>
      </c>
      <c r="G1082" s="9">
        <v>3</v>
      </c>
      <c r="H1082" s="1" t="s">
        <v>3254</v>
      </c>
      <c r="I1082" s="10">
        <v>0.78649997699999996</v>
      </c>
      <c r="J1082" s="10">
        <v>0</v>
      </c>
      <c r="K1082" s="10">
        <v>0.90100002300000004</v>
      </c>
      <c r="L1082" s="10">
        <v>9.8999999000000005E-2</v>
      </c>
      <c r="M1082" s="1" t="s">
        <v>3255</v>
      </c>
      <c r="N1082" s="1" t="s">
        <v>5837</v>
      </c>
    </row>
    <row r="1083" spans="1:14" s="11" customFormat="1" x14ac:dyDescent="0.25">
      <c r="A1083" s="11" t="s">
        <v>2192</v>
      </c>
      <c r="B1083" s="11">
        <v>37</v>
      </c>
      <c r="C1083" s="11">
        <v>893</v>
      </c>
      <c r="D1083" s="11" t="s">
        <v>5493</v>
      </c>
      <c r="E1083" s="11" t="s">
        <v>5494</v>
      </c>
      <c r="F1083" s="12">
        <v>2</v>
      </c>
      <c r="G1083" s="12">
        <v>2</v>
      </c>
      <c r="H1083" s="11" t="s">
        <v>3254</v>
      </c>
      <c r="I1083" s="13">
        <v>0.72409999400000002</v>
      </c>
      <c r="J1083" s="13">
        <v>0</v>
      </c>
      <c r="K1083" s="13">
        <v>0.77600002300000004</v>
      </c>
      <c r="L1083" s="13">
        <v>0.224000007</v>
      </c>
      <c r="M1083" s="11" t="s">
        <v>3255</v>
      </c>
      <c r="N1083" s="11" t="s">
        <v>5495</v>
      </c>
    </row>
    <row r="1084" spans="1:14" x14ac:dyDescent="0.25">
      <c r="A1084" s="1" t="s">
        <v>2192</v>
      </c>
      <c r="B1084" s="1">
        <v>6</v>
      </c>
      <c r="C1084" s="1">
        <v>71</v>
      </c>
      <c r="D1084" s="1" t="s">
        <v>5838</v>
      </c>
      <c r="E1084" s="1" t="s">
        <v>5839</v>
      </c>
      <c r="F1084" s="8">
        <v>3</v>
      </c>
      <c r="G1084" s="9">
        <v>3</v>
      </c>
      <c r="H1084" s="1" t="s">
        <v>3254</v>
      </c>
      <c r="I1084" s="10">
        <v>0.90679997199999995</v>
      </c>
      <c r="J1084" s="10">
        <v>1.7999998999999999E-2</v>
      </c>
      <c r="K1084" s="10">
        <v>0.80400002000000004</v>
      </c>
      <c r="L1084" s="10">
        <v>0.17800000299999999</v>
      </c>
      <c r="M1084" s="1" t="s">
        <v>3255</v>
      </c>
      <c r="N1084" s="1" t="s">
        <v>5840</v>
      </c>
    </row>
    <row r="1085" spans="1:14" x14ac:dyDescent="0.25">
      <c r="A1085" s="1" t="s">
        <v>2192</v>
      </c>
      <c r="B1085" s="1">
        <v>9</v>
      </c>
      <c r="C1085" s="1">
        <v>153</v>
      </c>
      <c r="D1085" s="1" t="s">
        <v>5496</v>
      </c>
      <c r="E1085" s="1" t="s">
        <v>5497</v>
      </c>
      <c r="F1085" s="8">
        <v>2</v>
      </c>
      <c r="G1085" s="9">
        <v>2</v>
      </c>
      <c r="H1085" s="1" t="s">
        <v>3254</v>
      </c>
      <c r="I1085" s="10">
        <v>0.65039998300000001</v>
      </c>
      <c r="J1085" s="10">
        <v>0</v>
      </c>
      <c r="K1085" s="10">
        <v>0.902999997</v>
      </c>
      <c r="L1085" s="10">
        <v>9.7000003000000001E-2</v>
      </c>
      <c r="M1085" s="1" t="s">
        <v>3255</v>
      </c>
      <c r="N1085" s="1" t="s">
        <v>5498</v>
      </c>
    </row>
    <row r="1086" spans="1:14" x14ac:dyDescent="0.25">
      <c r="A1086" s="1" t="s">
        <v>2192</v>
      </c>
      <c r="B1086" s="1">
        <v>35</v>
      </c>
      <c r="C1086" s="1">
        <v>791</v>
      </c>
      <c r="D1086" s="1" t="s">
        <v>5841</v>
      </c>
      <c r="E1086" s="1" t="s">
        <v>5842</v>
      </c>
      <c r="F1086" s="8">
        <v>3</v>
      </c>
      <c r="G1086" s="9">
        <v>3</v>
      </c>
      <c r="H1086" s="1" t="s">
        <v>3254</v>
      </c>
      <c r="I1086" s="10">
        <v>0.499500006</v>
      </c>
      <c r="J1086" s="10">
        <v>0</v>
      </c>
      <c r="K1086" s="10">
        <v>0.855000019</v>
      </c>
      <c r="L1086" s="10">
        <v>0.14499999599999999</v>
      </c>
      <c r="M1086" s="1" t="s">
        <v>3255</v>
      </c>
      <c r="N1086" s="1" t="s">
        <v>5843</v>
      </c>
    </row>
    <row r="1087" spans="1:14" x14ac:dyDescent="0.25">
      <c r="A1087" s="1" t="s">
        <v>2192</v>
      </c>
      <c r="B1087" s="1">
        <v>16</v>
      </c>
      <c r="C1087" s="1">
        <v>360</v>
      </c>
      <c r="D1087" s="1" t="s">
        <v>4085</v>
      </c>
      <c r="E1087" s="1" t="s">
        <v>4086</v>
      </c>
      <c r="F1087" s="8">
        <v>0</v>
      </c>
      <c r="G1087" s="9">
        <v>5</v>
      </c>
      <c r="H1087" s="1" t="s">
        <v>3254</v>
      </c>
      <c r="I1087" s="10">
        <v>-0.86680000999999995</v>
      </c>
      <c r="J1087" s="10">
        <v>0.18000000699999999</v>
      </c>
      <c r="K1087" s="10">
        <v>0.72699999800000004</v>
      </c>
      <c r="L1087" s="10">
        <v>9.3999997000000002E-2</v>
      </c>
      <c r="M1087" s="1" t="s">
        <v>3255</v>
      </c>
      <c r="N1087" s="1" t="s">
        <v>4087</v>
      </c>
    </row>
    <row r="1088" spans="1:14" x14ac:dyDescent="0.25">
      <c r="A1088" s="1" t="s">
        <v>2192</v>
      </c>
      <c r="B1088" s="1">
        <v>26</v>
      </c>
      <c r="C1088" s="1">
        <v>578</v>
      </c>
      <c r="D1088" s="1" t="s">
        <v>2275</v>
      </c>
      <c r="E1088" s="1" t="s">
        <v>2276</v>
      </c>
      <c r="F1088" s="8">
        <v>0</v>
      </c>
      <c r="G1088" s="9">
        <v>1</v>
      </c>
      <c r="H1088" s="1" t="s">
        <v>3254</v>
      </c>
      <c r="I1088" s="10">
        <v>0.36120000499999999</v>
      </c>
      <c r="J1088" s="10">
        <v>0</v>
      </c>
      <c r="K1088" s="10">
        <v>0.66699999600000004</v>
      </c>
      <c r="L1088" s="10">
        <v>0.33300000400000002</v>
      </c>
      <c r="M1088" s="1" t="s">
        <v>3255</v>
      </c>
      <c r="N1088" s="1" t="s">
        <v>4088</v>
      </c>
    </row>
    <row r="1089" spans="1:14" x14ac:dyDescent="0.25">
      <c r="A1089" s="1" t="s">
        <v>2192</v>
      </c>
      <c r="B1089" s="1">
        <v>12</v>
      </c>
      <c r="C1089" s="1">
        <v>239</v>
      </c>
      <c r="D1089" s="1" t="s">
        <v>4959</v>
      </c>
      <c r="E1089" s="1" t="s">
        <v>4960</v>
      </c>
      <c r="F1089" s="8">
        <v>1</v>
      </c>
      <c r="G1089" s="9">
        <v>1</v>
      </c>
      <c r="H1089" s="1" t="s">
        <v>3254</v>
      </c>
      <c r="I1089" s="10">
        <v>0.83009999999999995</v>
      </c>
      <c r="J1089" s="10">
        <v>0</v>
      </c>
      <c r="K1089" s="10">
        <v>0.795000017</v>
      </c>
      <c r="L1089" s="10">
        <v>0.20499999799999999</v>
      </c>
      <c r="M1089" s="1" t="s">
        <v>3255</v>
      </c>
      <c r="N1089" s="1" t="s">
        <v>4961</v>
      </c>
    </row>
    <row r="1090" spans="1:14" x14ac:dyDescent="0.25">
      <c r="A1090" s="1" t="s">
        <v>2192</v>
      </c>
      <c r="B1090" s="1">
        <v>8</v>
      </c>
      <c r="C1090" s="1">
        <v>103</v>
      </c>
      <c r="D1090" s="1" t="s">
        <v>6130</v>
      </c>
      <c r="E1090" s="1" t="s">
        <v>6131</v>
      </c>
      <c r="F1090" s="8">
        <v>5</v>
      </c>
      <c r="G1090" s="9">
        <v>5</v>
      </c>
      <c r="H1090" s="1" t="s">
        <v>3254</v>
      </c>
      <c r="I1090" s="10">
        <v>0.83450001500000004</v>
      </c>
      <c r="J1090" s="10">
        <v>0</v>
      </c>
      <c r="K1090" s="10">
        <v>0.922999978</v>
      </c>
      <c r="L1090" s="10">
        <v>7.6999999999999999E-2</v>
      </c>
      <c r="M1090" s="1" t="s">
        <v>3304</v>
      </c>
      <c r="N1090" s="1" t="s">
        <v>6132</v>
      </c>
    </row>
    <row r="1091" spans="1:14" s="11" customFormat="1" x14ac:dyDescent="0.25">
      <c r="A1091" s="11" t="s">
        <v>2192</v>
      </c>
      <c r="B1091" s="11">
        <v>2</v>
      </c>
      <c r="C1091" s="11">
        <v>17</v>
      </c>
      <c r="D1091" s="11" t="s">
        <v>2281</v>
      </c>
      <c r="E1091" s="11" t="s">
        <v>2282</v>
      </c>
      <c r="F1091" s="12">
        <v>1</v>
      </c>
      <c r="G1091" s="12">
        <v>1</v>
      </c>
      <c r="H1091" s="11" t="s">
        <v>3950</v>
      </c>
      <c r="I1091" s="13">
        <v>0.55739998800000001</v>
      </c>
      <c r="J1091" s="13">
        <v>0</v>
      </c>
      <c r="K1091" s="13">
        <v>0.79600000400000004</v>
      </c>
      <c r="L1091" s="13">
        <v>0.20399999599999999</v>
      </c>
      <c r="M1091" s="11" t="s">
        <v>3255</v>
      </c>
      <c r="N1091" s="11" t="s">
        <v>4962</v>
      </c>
    </row>
    <row r="1092" spans="1:14" x14ac:dyDescent="0.25">
      <c r="A1092" s="1" t="s">
        <v>2192</v>
      </c>
      <c r="B1092" s="1">
        <v>35</v>
      </c>
      <c r="C1092" s="1">
        <v>793</v>
      </c>
      <c r="D1092" s="1" t="s">
        <v>4963</v>
      </c>
      <c r="E1092" s="1" t="s">
        <v>4964</v>
      </c>
      <c r="F1092" s="8">
        <v>1</v>
      </c>
      <c r="G1092" s="9">
        <v>1</v>
      </c>
      <c r="H1092" s="1" t="s">
        <v>3254</v>
      </c>
      <c r="I1092" s="10">
        <v>0.51059997099999999</v>
      </c>
      <c r="J1092" s="10">
        <v>0</v>
      </c>
      <c r="K1092" s="10">
        <v>0.71899998200000004</v>
      </c>
      <c r="L1092" s="10">
        <v>0.28099998799999998</v>
      </c>
      <c r="M1092" s="1" t="s">
        <v>3255</v>
      </c>
      <c r="N1092" s="1" t="s">
        <v>4965</v>
      </c>
    </row>
    <row r="1093" spans="1:14" x14ac:dyDescent="0.25">
      <c r="A1093" s="1" t="s">
        <v>2192</v>
      </c>
      <c r="B1093" s="1">
        <v>24</v>
      </c>
      <c r="C1093" s="1">
        <v>550</v>
      </c>
      <c r="D1093" s="1" t="s">
        <v>2285</v>
      </c>
      <c r="E1093" s="1" t="s">
        <v>2286</v>
      </c>
      <c r="F1093" s="8">
        <v>0</v>
      </c>
      <c r="G1093" s="9">
        <v>1</v>
      </c>
      <c r="H1093" s="1" t="s">
        <v>3254</v>
      </c>
      <c r="I1093" s="10">
        <v>0.55739998800000001</v>
      </c>
      <c r="J1093" s="10">
        <v>0</v>
      </c>
      <c r="K1093" s="10">
        <v>0.56599998500000004</v>
      </c>
      <c r="L1093" s="10">
        <v>0.43399998499999998</v>
      </c>
      <c r="M1093" s="1" t="s">
        <v>3260</v>
      </c>
      <c r="N1093" s="1" t="s">
        <v>4089</v>
      </c>
    </row>
    <row r="1094" spans="1:14" x14ac:dyDescent="0.25">
      <c r="A1094" s="1" t="s">
        <v>2192</v>
      </c>
      <c r="B1094" s="1">
        <v>22</v>
      </c>
      <c r="C1094" s="1">
        <v>501</v>
      </c>
      <c r="D1094" s="1" t="s">
        <v>4090</v>
      </c>
      <c r="E1094" s="1" t="s">
        <v>4091</v>
      </c>
      <c r="F1094" s="8">
        <v>0</v>
      </c>
      <c r="G1094" s="9">
        <v>1</v>
      </c>
      <c r="H1094" s="1" t="s">
        <v>3254</v>
      </c>
      <c r="I1094" s="10">
        <v>0.36120000499999999</v>
      </c>
      <c r="J1094" s="10">
        <v>0</v>
      </c>
      <c r="K1094" s="10">
        <v>0.82800000900000004</v>
      </c>
      <c r="L1094" s="10">
        <v>0.17200000600000001</v>
      </c>
      <c r="M1094" s="1" t="s">
        <v>3255</v>
      </c>
      <c r="N1094" s="1" t="s">
        <v>4092</v>
      </c>
    </row>
    <row r="1095" spans="1:14" x14ac:dyDescent="0.25">
      <c r="A1095" s="1" t="s">
        <v>2192</v>
      </c>
      <c r="B1095" s="1">
        <v>12</v>
      </c>
      <c r="C1095" s="1">
        <v>263</v>
      </c>
      <c r="D1095" s="1" t="s">
        <v>2289</v>
      </c>
      <c r="E1095" s="1" t="s">
        <v>2290</v>
      </c>
      <c r="F1095" s="8">
        <v>1</v>
      </c>
      <c r="G1095" s="9">
        <v>1</v>
      </c>
      <c r="H1095" s="1" t="s">
        <v>3254</v>
      </c>
      <c r="I1095" s="10">
        <v>0.68080002100000003</v>
      </c>
      <c r="J1095" s="10">
        <v>4.3999999999999997E-2</v>
      </c>
      <c r="K1095" s="10">
        <v>0.78899997499999996</v>
      </c>
      <c r="L1095" s="10">
        <v>0.16699999600000001</v>
      </c>
      <c r="M1095" s="1" t="s">
        <v>3260</v>
      </c>
      <c r="N1095" s="1" t="s">
        <v>4966</v>
      </c>
    </row>
    <row r="1096" spans="1:14" x14ac:dyDescent="0.25">
      <c r="A1096" s="1" t="s">
        <v>2192</v>
      </c>
      <c r="B1096" s="1">
        <v>28</v>
      </c>
      <c r="C1096" s="1">
        <v>608</v>
      </c>
      <c r="D1096" s="1" t="s">
        <v>2291</v>
      </c>
      <c r="E1096" s="1" t="s">
        <v>2292</v>
      </c>
      <c r="F1096" s="8">
        <v>0</v>
      </c>
      <c r="G1096" s="9">
        <v>1</v>
      </c>
      <c r="H1096" s="1" t="s">
        <v>3254</v>
      </c>
      <c r="I1096" s="10">
        <v>-5.1600001999999999E-2</v>
      </c>
      <c r="J1096" s="10">
        <v>0.189999998</v>
      </c>
      <c r="K1096" s="10">
        <v>0.63400000300000003</v>
      </c>
      <c r="L1096" s="10">
        <v>0.17599999899999999</v>
      </c>
      <c r="M1096" s="1" t="s">
        <v>3255</v>
      </c>
      <c r="N1096" s="1" t="s">
        <v>4093</v>
      </c>
    </row>
    <row r="1097" spans="1:14" x14ac:dyDescent="0.25">
      <c r="A1097" s="1" t="s">
        <v>2192</v>
      </c>
      <c r="B1097" s="1">
        <v>12</v>
      </c>
      <c r="C1097" s="1">
        <v>256</v>
      </c>
      <c r="D1097" s="1" t="s">
        <v>5499</v>
      </c>
      <c r="E1097" s="1" t="s">
        <v>5500</v>
      </c>
      <c r="F1097" s="8">
        <v>2</v>
      </c>
      <c r="G1097" s="9">
        <v>2</v>
      </c>
      <c r="H1097" s="1" t="s">
        <v>3254</v>
      </c>
      <c r="I1097" s="10">
        <v>0.86470001900000004</v>
      </c>
      <c r="J1097" s="10">
        <v>0</v>
      </c>
      <c r="K1097" s="10">
        <v>0.80500000699999996</v>
      </c>
      <c r="L1097" s="10">
        <v>0.19499999300000001</v>
      </c>
      <c r="M1097" s="1" t="s">
        <v>3255</v>
      </c>
      <c r="N1097" s="1" t="s">
        <v>5501</v>
      </c>
    </row>
    <row r="1098" spans="1:14" x14ac:dyDescent="0.25">
      <c r="A1098" s="1" t="s">
        <v>2192</v>
      </c>
      <c r="B1098" s="1">
        <v>12</v>
      </c>
      <c r="C1098" s="1">
        <v>230</v>
      </c>
      <c r="D1098" s="1" t="s">
        <v>4094</v>
      </c>
      <c r="E1098" s="1" t="s">
        <v>4095</v>
      </c>
      <c r="F1098" s="8">
        <v>0</v>
      </c>
      <c r="G1098" s="9">
        <v>3</v>
      </c>
      <c r="H1098" s="1" t="s">
        <v>3254</v>
      </c>
      <c r="I1098" s="10">
        <v>0.62080001799999995</v>
      </c>
      <c r="J1098" s="10">
        <v>0</v>
      </c>
      <c r="K1098" s="10">
        <v>0.93699997700000004</v>
      </c>
      <c r="L1098" s="10">
        <v>6.3000001E-2</v>
      </c>
      <c r="M1098" s="1" t="s">
        <v>3255</v>
      </c>
      <c r="N1098" s="1" t="s">
        <v>4096</v>
      </c>
    </row>
    <row r="1099" spans="1:14" x14ac:dyDescent="0.25">
      <c r="A1099" s="1" t="s">
        <v>2192</v>
      </c>
      <c r="B1099" s="1">
        <v>29</v>
      </c>
      <c r="C1099" s="1">
        <v>651</v>
      </c>
      <c r="D1099" s="1" t="s">
        <v>4097</v>
      </c>
      <c r="E1099" s="1" t="s">
        <v>4098</v>
      </c>
      <c r="F1099" s="8">
        <v>0</v>
      </c>
      <c r="G1099" s="9">
        <v>1</v>
      </c>
      <c r="H1099" s="1" t="s">
        <v>3254</v>
      </c>
      <c r="I1099" s="10">
        <v>0.499500006</v>
      </c>
      <c r="J1099" s="10">
        <v>0</v>
      </c>
      <c r="K1099" s="10">
        <v>0.823000014</v>
      </c>
      <c r="L1099" s="10">
        <v>0.17700000099999999</v>
      </c>
      <c r="M1099" s="1" t="s">
        <v>3255</v>
      </c>
      <c r="N1099" s="1" t="s">
        <v>4099</v>
      </c>
    </row>
    <row r="1100" spans="1:14" x14ac:dyDescent="0.25">
      <c r="A1100" s="1" t="s">
        <v>2192</v>
      </c>
      <c r="B1100" s="1">
        <v>10</v>
      </c>
      <c r="C1100" s="1">
        <v>193</v>
      </c>
      <c r="D1100" s="1" t="s">
        <v>4967</v>
      </c>
      <c r="E1100" s="1" t="s">
        <v>4968</v>
      </c>
      <c r="F1100" s="8">
        <v>1</v>
      </c>
      <c r="G1100" s="9">
        <v>1</v>
      </c>
      <c r="H1100" s="1" t="s">
        <v>3254</v>
      </c>
      <c r="I1100" s="10">
        <v>0.81089997300000005</v>
      </c>
      <c r="J1100" s="10">
        <v>0</v>
      </c>
      <c r="K1100" s="10">
        <v>0.859000027</v>
      </c>
      <c r="L1100" s="10">
        <v>0.14100000300000001</v>
      </c>
      <c r="M1100" s="1" t="s">
        <v>3255</v>
      </c>
      <c r="N1100" s="1" t="s">
        <v>4969</v>
      </c>
    </row>
    <row r="1101" spans="1:14" s="11" customFormat="1" x14ac:dyDescent="0.25">
      <c r="A1101" s="11" t="s">
        <v>2192</v>
      </c>
      <c r="B1101" s="11">
        <v>23</v>
      </c>
      <c r="C1101" s="11">
        <v>519</v>
      </c>
      <c r="D1101" s="11" t="s">
        <v>4970</v>
      </c>
      <c r="E1101" s="11" t="s">
        <v>4971</v>
      </c>
      <c r="F1101" s="12">
        <v>1</v>
      </c>
      <c r="G1101" s="12">
        <v>1</v>
      </c>
      <c r="H1101" s="11" t="s">
        <v>3950</v>
      </c>
      <c r="I1101" s="13">
        <v>0.82709997899999999</v>
      </c>
      <c r="J1101" s="13">
        <v>0</v>
      </c>
      <c r="K1101" s="13">
        <v>0.44600001</v>
      </c>
      <c r="L1101" s="13">
        <v>0.55400002000000004</v>
      </c>
      <c r="M1101" s="11" t="s">
        <v>3255</v>
      </c>
      <c r="N1101" s="11" t="s">
        <v>4972</v>
      </c>
    </row>
    <row r="1102" spans="1:14" x14ac:dyDescent="0.25">
      <c r="A1102" s="1" t="s">
        <v>2192</v>
      </c>
      <c r="B1102" s="1">
        <v>7</v>
      </c>
      <c r="C1102" s="1">
        <v>88</v>
      </c>
      <c r="D1102" s="1" t="s">
        <v>5502</v>
      </c>
      <c r="E1102" s="1" t="s">
        <v>5503</v>
      </c>
      <c r="F1102" s="8">
        <v>2</v>
      </c>
      <c r="G1102" s="9">
        <v>2</v>
      </c>
      <c r="H1102" s="1" t="s">
        <v>3254</v>
      </c>
      <c r="I1102" s="10">
        <v>0.72409999400000002</v>
      </c>
      <c r="J1102" s="10">
        <v>0</v>
      </c>
      <c r="K1102" s="10">
        <v>0.90200000999999996</v>
      </c>
      <c r="L1102" s="10">
        <v>9.7999997000000005E-2</v>
      </c>
      <c r="M1102" s="1" t="s">
        <v>3255</v>
      </c>
      <c r="N1102" s="1" t="s">
        <v>5504</v>
      </c>
    </row>
    <row r="1103" spans="1:14" x14ac:dyDescent="0.25">
      <c r="A1103" s="1" t="s">
        <v>2192</v>
      </c>
      <c r="B1103" s="1">
        <v>6</v>
      </c>
      <c r="C1103" s="1">
        <v>60</v>
      </c>
      <c r="D1103" s="1" t="s">
        <v>2305</v>
      </c>
      <c r="E1103" s="1" t="s">
        <v>2306</v>
      </c>
      <c r="F1103" s="8">
        <v>1</v>
      </c>
      <c r="G1103" s="9">
        <v>1</v>
      </c>
      <c r="H1103" s="1" t="s">
        <v>3950</v>
      </c>
      <c r="I1103" s="10">
        <v>-0.40189999300000001</v>
      </c>
      <c r="J1103" s="10">
        <v>7.9999998000000003E-2</v>
      </c>
      <c r="K1103" s="10">
        <v>0.920000017</v>
      </c>
      <c r="L1103" s="10">
        <v>0</v>
      </c>
      <c r="M1103" s="1" t="s">
        <v>3255</v>
      </c>
      <c r="N1103" s="1" t="s">
        <v>4973</v>
      </c>
    </row>
    <row r="1104" spans="1:14" x14ac:dyDescent="0.25">
      <c r="A1104" s="1" t="s">
        <v>2192</v>
      </c>
      <c r="B1104" s="1">
        <v>10</v>
      </c>
      <c r="C1104" s="1">
        <v>189</v>
      </c>
      <c r="D1104" s="1" t="s">
        <v>5844</v>
      </c>
      <c r="E1104" s="1" t="s">
        <v>5845</v>
      </c>
      <c r="F1104" s="8">
        <v>3</v>
      </c>
      <c r="G1104" s="9">
        <v>3</v>
      </c>
      <c r="H1104" s="1" t="s">
        <v>3254</v>
      </c>
      <c r="I1104" s="10">
        <v>0.89399999399999996</v>
      </c>
      <c r="J1104" s="10">
        <v>0</v>
      </c>
      <c r="K1104" s="10">
        <v>0.85699999299999996</v>
      </c>
      <c r="L1104" s="10">
        <v>0.14300000700000001</v>
      </c>
      <c r="M1104" s="1" t="s">
        <v>3255</v>
      </c>
      <c r="N1104" s="1" t="s">
        <v>5846</v>
      </c>
    </row>
    <row r="1105" spans="1:14" x14ac:dyDescent="0.25">
      <c r="A1105" s="1" t="s">
        <v>2192</v>
      </c>
      <c r="B1105" s="1">
        <v>27</v>
      </c>
      <c r="C1105" s="1">
        <v>588</v>
      </c>
      <c r="D1105" s="1" t="s">
        <v>4100</v>
      </c>
      <c r="E1105" s="1" t="s">
        <v>4101</v>
      </c>
      <c r="F1105" s="8">
        <v>0</v>
      </c>
      <c r="G1105" s="9">
        <v>1</v>
      </c>
      <c r="H1105" s="1" t="s">
        <v>3254</v>
      </c>
      <c r="I1105" s="10">
        <v>0.72409999400000002</v>
      </c>
      <c r="J1105" s="10">
        <v>0</v>
      </c>
      <c r="K1105" s="10">
        <v>0.76700002</v>
      </c>
      <c r="L1105" s="10">
        <v>0.23299999499999999</v>
      </c>
      <c r="M1105" s="1" t="s">
        <v>3255</v>
      </c>
      <c r="N1105" s="1" t="s">
        <v>4102</v>
      </c>
    </row>
    <row r="1106" spans="1:14" x14ac:dyDescent="0.25">
      <c r="A1106" s="1" t="s">
        <v>2192</v>
      </c>
      <c r="B1106" s="1">
        <v>28</v>
      </c>
      <c r="C1106" s="1">
        <v>632</v>
      </c>
      <c r="D1106" s="1" t="s">
        <v>4103</v>
      </c>
      <c r="E1106" s="1" t="s">
        <v>4104</v>
      </c>
      <c r="F1106" s="8">
        <v>0</v>
      </c>
      <c r="G1106" s="9">
        <v>1</v>
      </c>
      <c r="H1106" s="1" t="s">
        <v>3254</v>
      </c>
      <c r="I1106" s="10">
        <v>0.36120000499999999</v>
      </c>
      <c r="J1106" s="10">
        <v>0</v>
      </c>
      <c r="K1106" s="10">
        <v>0.70599997000000003</v>
      </c>
      <c r="L1106" s="10">
        <v>0.29399999999999998</v>
      </c>
      <c r="M1106" s="1" t="s">
        <v>3255</v>
      </c>
      <c r="N1106" s="1" t="s">
        <v>4105</v>
      </c>
    </row>
    <row r="1107" spans="1:14" x14ac:dyDescent="0.25">
      <c r="A1107" s="1" t="s">
        <v>2192</v>
      </c>
      <c r="B1107" s="1">
        <v>12</v>
      </c>
      <c r="C1107" s="1">
        <v>251</v>
      </c>
      <c r="D1107" s="1" t="s">
        <v>5847</v>
      </c>
      <c r="E1107" s="1" t="s">
        <v>5848</v>
      </c>
      <c r="F1107" s="8">
        <v>3</v>
      </c>
      <c r="G1107" s="9">
        <v>3</v>
      </c>
      <c r="H1107" s="1" t="s">
        <v>3254</v>
      </c>
      <c r="I1107" s="10">
        <v>0.59939998400000005</v>
      </c>
      <c r="J1107" s="10">
        <v>6.3000001E-2</v>
      </c>
      <c r="K1107" s="10">
        <v>0.80500000699999996</v>
      </c>
      <c r="L1107" s="10">
        <v>0.13199999900000001</v>
      </c>
      <c r="M1107" s="1" t="s">
        <v>3260</v>
      </c>
      <c r="N1107" s="1" t="s">
        <v>5849</v>
      </c>
    </row>
    <row r="1108" spans="1:14" x14ac:dyDescent="0.25">
      <c r="A1108" s="1" t="s">
        <v>2192</v>
      </c>
      <c r="B1108" s="1">
        <v>27</v>
      </c>
      <c r="C1108" s="1">
        <v>592</v>
      </c>
      <c r="D1108" s="1" t="s">
        <v>2315</v>
      </c>
      <c r="E1108" s="1" t="s">
        <v>2316</v>
      </c>
      <c r="F1108" s="8">
        <v>0</v>
      </c>
      <c r="G1108" s="9">
        <v>1</v>
      </c>
      <c r="H1108" s="1" t="s">
        <v>3254</v>
      </c>
      <c r="I1108" s="10">
        <v>0.36120000499999999</v>
      </c>
      <c r="J1108" s="10">
        <v>0</v>
      </c>
      <c r="K1108" s="10">
        <v>0.66699999600000004</v>
      </c>
      <c r="L1108" s="10">
        <v>0.33300000400000002</v>
      </c>
      <c r="M1108" s="1" t="s">
        <v>3255</v>
      </c>
      <c r="N1108" s="1" t="s">
        <v>4106</v>
      </c>
    </row>
    <row r="1109" spans="1:14" x14ac:dyDescent="0.25">
      <c r="A1109" s="1" t="s">
        <v>2192</v>
      </c>
      <c r="B1109" s="1">
        <v>2</v>
      </c>
      <c r="C1109" s="1">
        <v>12</v>
      </c>
      <c r="D1109" s="1" t="s">
        <v>4107</v>
      </c>
      <c r="E1109" s="1" t="s">
        <v>4108</v>
      </c>
      <c r="F1109" s="8">
        <v>0</v>
      </c>
      <c r="G1109" s="9">
        <v>3</v>
      </c>
      <c r="H1109" s="1" t="s">
        <v>3254</v>
      </c>
      <c r="I1109" s="10">
        <v>0.72409999400000002</v>
      </c>
      <c r="J1109" s="10">
        <v>0</v>
      </c>
      <c r="K1109" s="10">
        <v>0.76700002</v>
      </c>
      <c r="L1109" s="10">
        <v>0.23299999499999999</v>
      </c>
      <c r="M1109" s="1" t="s">
        <v>3255</v>
      </c>
      <c r="N1109" s="1" t="s">
        <v>4109</v>
      </c>
    </row>
    <row r="1110" spans="1:14" x14ac:dyDescent="0.25">
      <c r="A1110" s="1" t="s">
        <v>2192</v>
      </c>
      <c r="B1110" s="1">
        <v>15</v>
      </c>
      <c r="C1110" s="1">
        <v>316</v>
      </c>
      <c r="D1110" s="1" t="s">
        <v>4110</v>
      </c>
      <c r="E1110" s="1" t="s">
        <v>4111</v>
      </c>
      <c r="F1110" s="8">
        <v>0</v>
      </c>
      <c r="G1110" s="9">
        <v>1</v>
      </c>
      <c r="H1110" s="1" t="s">
        <v>3254</v>
      </c>
      <c r="I1110" s="10">
        <v>0.92510002899999999</v>
      </c>
      <c r="J1110" s="10">
        <v>3.6999999999999998E-2</v>
      </c>
      <c r="K1110" s="10">
        <v>0.80099999899999996</v>
      </c>
      <c r="L1110" s="10">
        <v>0.16200000000000001</v>
      </c>
      <c r="M1110" s="1" t="s">
        <v>3255</v>
      </c>
      <c r="N1110" s="1" t="s">
        <v>4112</v>
      </c>
    </row>
    <row r="1111" spans="1:14" x14ac:dyDescent="0.25">
      <c r="A1111" s="1" t="s">
        <v>2192</v>
      </c>
      <c r="B1111" s="1">
        <v>21</v>
      </c>
      <c r="C1111" s="1">
        <v>484</v>
      </c>
      <c r="D1111" s="1" t="s">
        <v>4974</v>
      </c>
      <c r="E1111" s="1" t="s">
        <v>4975</v>
      </c>
      <c r="F1111" s="8">
        <v>1</v>
      </c>
      <c r="G1111" s="9">
        <v>1</v>
      </c>
      <c r="H1111" s="1" t="s">
        <v>3254</v>
      </c>
      <c r="I1111" s="10">
        <v>0.67049998</v>
      </c>
      <c r="J1111" s="10">
        <v>0</v>
      </c>
      <c r="K1111" s="10">
        <v>0.75599998199999996</v>
      </c>
      <c r="L1111" s="10">
        <v>0.24400000299999999</v>
      </c>
      <c r="M1111" s="1" t="s">
        <v>3260</v>
      </c>
      <c r="N1111" s="1" t="s">
        <v>4976</v>
      </c>
    </row>
    <row r="1112" spans="1:14" x14ac:dyDescent="0.25">
      <c r="A1112" s="1" t="s">
        <v>2192</v>
      </c>
      <c r="B1112" s="1">
        <v>19</v>
      </c>
      <c r="C1112" s="1">
        <v>446</v>
      </c>
      <c r="D1112" s="1" t="s">
        <v>4113</v>
      </c>
      <c r="E1112" s="1" t="s">
        <v>4114</v>
      </c>
      <c r="F1112" s="8">
        <v>0</v>
      </c>
      <c r="G1112" s="9">
        <v>1</v>
      </c>
      <c r="H1112" s="1" t="s">
        <v>3254</v>
      </c>
      <c r="I1112" s="10">
        <v>0</v>
      </c>
      <c r="J1112" s="10">
        <v>0</v>
      </c>
      <c r="K1112" s="10">
        <v>1</v>
      </c>
      <c r="L1112" s="10">
        <v>0</v>
      </c>
      <c r="M1112" s="1" t="s">
        <v>3255</v>
      </c>
      <c r="N1112" s="1" t="s">
        <v>4115</v>
      </c>
    </row>
    <row r="1113" spans="1:14" x14ac:dyDescent="0.25">
      <c r="A1113" s="1" t="s">
        <v>2192</v>
      </c>
      <c r="B1113" s="1">
        <v>24</v>
      </c>
      <c r="C1113" s="1">
        <v>538</v>
      </c>
      <c r="D1113" s="1" t="s">
        <v>4116</v>
      </c>
      <c r="E1113" s="1" t="s">
        <v>4117</v>
      </c>
      <c r="F1113" s="8">
        <v>0</v>
      </c>
      <c r="G1113" s="9">
        <v>1</v>
      </c>
      <c r="H1113" s="1" t="s">
        <v>3254</v>
      </c>
      <c r="I1113" s="10">
        <v>0.499500006</v>
      </c>
      <c r="J1113" s="10">
        <v>0</v>
      </c>
      <c r="K1113" s="10">
        <v>0.823000014</v>
      </c>
      <c r="L1113" s="10">
        <v>0.17700000099999999</v>
      </c>
      <c r="M1113" s="1" t="s">
        <v>3255</v>
      </c>
      <c r="N1113" s="1" t="s">
        <v>4118</v>
      </c>
    </row>
    <row r="1114" spans="1:14" x14ac:dyDescent="0.25">
      <c r="A1114" s="1" t="s">
        <v>2192</v>
      </c>
      <c r="B1114" s="1">
        <v>21</v>
      </c>
      <c r="C1114" s="1">
        <v>481</v>
      </c>
      <c r="D1114" s="1" t="s">
        <v>4049</v>
      </c>
      <c r="E1114" s="1" t="s">
        <v>4050</v>
      </c>
      <c r="F1114" s="8">
        <v>0</v>
      </c>
      <c r="G1114" s="9">
        <v>1</v>
      </c>
      <c r="H1114" s="1" t="s">
        <v>3254</v>
      </c>
      <c r="I1114" s="10">
        <v>0.36120000499999999</v>
      </c>
      <c r="J1114" s="10">
        <v>0</v>
      </c>
      <c r="K1114" s="10">
        <v>0.73699998899999997</v>
      </c>
      <c r="L1114" s="10">
        <v>0.26300001099999998</v>
      </c>
      <c r="M1114" s="1" t="s">
        <v>3255</v>
      </c>
      <c r="N1114" s="1" t="s">
        <v>4119</v>
      </c>
    </row>
    <row r="1115" spans="1:14" x14ac:dyDescent="0.25">
      <c r="A1115" s="1" t="s">
        <v>2192</v>
      </c>
      <c r="B1115" s="1">
        <v>13</v>
      </c>
      <c r="C1115" s="1">
        <v>289</v>
      </c>
      <c r="D1115" s="1" t="s">
        <v>4977</v>
      </c>
      <c r="E1115" s="1" t="s">
        <v>4978</v>
      </c>
      <c r="F1115" s="8">
        <v>1</v>
      </c>
      <c r="G1115" s="9">
        <v>1</v>
      </c>
      <c r="H1115" s="1" t="s">
        <v>3254</v>
      </c>
      <c r="I1115" s="10">
        <v>-1.24E-2</v>
      </c>
      <c r="J1115" s="10">
        <v>9.0999997999999999E-2</v>
      </c>
      <c r="K1115" s="10">
        <v>0.83099997000000003</v>
      </c>
      <c r="L1115" s="10">
        <v>7.8000001999999999E-2</v>
      </c>
      <c r="M1115" s="1" t="s">
        <v>3304</v>
      </c>
      <c r="N1115" s="1" t="s">
        <v>4979</v>
      </c>
    </row>
    <row r="1116" spans="1:14" x14ac:dyDescent="0.25">
      <c r="A1116" s="1" t="s">
        <v>2192</v>
      </c>
      <c r="B1116" s="1">
        <v>16</v>
      </c>
      <c r="C1116" s="1">
        <v>330</v>
      </c>
      <c r="D1116" s="1" t="s">
        <v>6204</v>
      </c>
      <c r="E1116" s="1" t="s">
        <v>6205</v>
      </c>
      <c r="F1116" s="8">
        <v>7</v>
      </c>
      <c r="G1116" s="9">
        <v>7</v>
      </c>
      <c r="H1116" s="1" t="s">
        <v>3254</v>
      </c>
      <c r="I1116" s="10">
        <v>0.56220000999999997</v>
      </c>
      <c r="J1116" s="10">
        <v>5.7000000000000002E-2</v>
      </c>
      <c r="K1116" s="10">
        <v>0.842999995</v>
      </c>
      <c r="L1116" s="10">
        <v>0.10000000100000001</v>
      </c>
      <c r="M1116" s="1" t="s">
        <v>3255</v>
      </c>
      <c r="N1116" s="1" t="s">
        <v>6206</v>
      </c>
    </row>
    <row r="1117" spans="1:14" x14ac:dyDescent="0.25">
      <c r="A1117" s="1" t="s">
        <v>2192</v>
      </c>
      <c r="B1117" s="1">
        <v>6</v>
      </c>
      <c r="C1117" s="1">
        <v>55</v>
      </c>
      <c r="D1117" s="1" t="s">
        <v>6057</v>
      </c>
      <c r="E1117" s="1" t="s">
        <v>6058</v>
      </c>
      <c r="F1117" s="8">
        <v>4</v>
      </c>
      <c r="G1117" s="9">
        <v>4</v>
      </c>
      <c r="H1117" s="1" t="s">
        <v>3254</v>
      </c>
      <c r="I1117" s="10">
        <v>0.84520000200000001</v>
      </c>
      <c r="J1117" s="10">
        <v>0</v>
      </c>
      <c r="K1117" s="10">
        <v>0.801999986</v>
      </c>
      <c r="L1117" s="10">
        <v>0.19799999900000001</v>
      </c>
      <c r="M1117" s="1" t="s">
        <v>3255</v>
      </c>
      <c r="N1117" s="1" t="s">
        <v>6059</v>
      </c>
    </row>
    <row r="1118" spans="1:14" x14ac:dyDescent="0.25">
      <c r="A1118" s="1" t="s">
        <v>2192</v>
      </c>
      <c r="B1118" s="1">
        <v>6</v>
      </c>
      <c r="C1118" s="1">
        <v>69</v>
      </c>
      <c r="D1118" s="1" t="s">
        <v>5505</v>
      </c>
      <c r="E1118" s="1" t="s">
        <v>5506</v>
      </c>
      <c r="F1118" s="8">
        <v>2</v>
      </c>
      <c r="G1118" s="9">
        <v>2</v>
      </c>
      <c r="H1118" s="1" t="s">
        <v>3254</v>
      </c>
      <c r="I1118" s="10">
        <v>0.49390000099999998</v>
      </c>
      <c r="J1118" s="10">
        <v>0</v>
      </c>
      <c r="K1118" s="10">
        <v>0.87000000499999997</v>
      </c>
      <c r="L1118" s="10">
        <v>0.12999999500000001</v>
      </c>
      <c r="M1118" s="1" t="s">
        <v>3255</v>
      </c>
      <c r="N1118" s="1" t="s">
        <v>5507</v>
      </c>
    </row>
    <row r="1119" spans="1:14" x14ac:dyDescent="0.25">
      <c r="A1119" s="1" t="s">
        <v>2192</v>
      </c>
      <c r="B1119" s="1">
        <v>5</v>
      </c>
      <c r="C1119" s="1">
        <v>40</v>
      </c>
      <c r="D1119" s="1" t="s">
        <v>5850</v>
      </c>
      <c r="E1119" s="1" t="s">
        <v>5851</v>
      </c>
      <c r="F1119" s="8">
        <v>3</v>
      </c>
      <c r="G1119" s="9">
        <v>3</v>
      </c>
      <c r="H1119" s="1" t="s">
        <v>3254</v>
      </c>
      <c r="I1119" s="10">
        <v>0.88419997699999997</v>
      </c>
      <c r="J1119" s="10">
        <v>0</v>
      </c>
      <c r="K1119" s="10">
        <v>0.833999991</v>
      </c>
      <c r="L1119" s="10">
        <v>0.16599999400000001</v>
      </c>
      <c r="M1119" s="1" t="s">
        <v>3255</v>
      </c>
      <c r="N1119" s="1" t="s">
        <v>5852</v>
      </c>
    </row>
    <row r="1120" spans="1:14" s="11" customFormat="1" x14ac:dyDescent="0.25">
      <c r="A1120" s="11" t="s">
        <v>2192</v>
      </c>
      <c r="B1120" s="11">
        <v>2</v>
      </c>
      <c r="C1120" s="11">
        <v>7</v>
      </c>
      <c r="D1120" s="11" t="s">
        <v>2337</v>
      </c>
      <c r="E1120" s="11" t="s">
        <v>2338</v>
      </c>
      <c r="F1120" s="12">
        <v>5</v>
      </c>
      <c r="G1120" s="12">
        <v>5</v>
      </c>
      <c r="H1120" s="11" t="s">
        <v>3254</v>
      </c>
      <c r="I1120" s="13">
        <v>0.91930002</v>
      </c>
      <c r="J1120" s="13">
        <v>0</v>
      </c>
      <c r="K1120" s="13">
        <v>0.83700001199999996</v>
      </c>
      <c r="L1120" s="13">
        <v>0.163000003</v>
      </c>
      <c r="M1120" s="11" t="s">
        <v>3255</v>
      </c>
      <c r="N1120" s="11" t="s">
        <v>6133</v>
      </c>
    </row>
    <row r="1121" spans="1:14" x14ac:dyDescent="0.25">
      <c r="A1121" s="1" t="s">
        <v>2192</v>
      </c>
      <c r="B1121" s="1">
        <v>32</v>
      </c>
      <c r="C1121" s="1">
        <v>707</v>
      </c>
      <c r="D1121" s="1" t="s">
        <v>5508</v>
      </c>
      <c r="E1121" s="1" t="s">
        <v>5509</v>
      </c>
      <c r="F1121" s="8">
        <v>2</v>
      </c>
      <c r="G1121" s="9">
        <v>2</v>
      </c>
      <c r="H1121" s="1" t="s">
        <v>3254</v>
      </c>
      <c r="I1121" s="10">
        <v>0.79830002799999999</v>
      </c>
      <c r="J1121" s="10">
        <v>0</v>
      </c>
      <c r="K1121" s="10">
        <v>0.78700000000000003</v>
      </c>
      <c r="L1121" s="10">
        <v>0.21299999999999999</v>
      </c>
      <c r="M1121" s="1" t="s">
        <v>3304</v>
      </c>
      <c r="N1121" s="1" t="s">
        <v>5510</v>
      </c>
    </row>
    <row r="1122" spans="1:14" x14ac:dyDescent="0.25">
      <c r="A1122" s="1" t="s">
        <v>2192</v>
      </c>
      <c r="B1122" s="1">
        <v>8</v>
      </c>
      <c r="C1122" s="1">
        <v>108</v>
      </c>
      <c r="D1122" s="1" t="s">
        <v>5853</v>
      </c>
      <c r="E1122" s="1" t="s">
        <v>5854</v>
      </c>
      <c r="F1122" s="8">
        <v>3</v>
      </c>
      <c r="G1122" s="9">
        <v>3</v>
      </c>
      <c r="H1122" s="1" t="s">
        <v>3254</v>
      </c>
      <c r="I1122" s="10">
        <v>-0.45280000599999998</v>
      </c>
      <c r="J1122" s="10">
        <v>9.7999997000000005E-2</v>
      </c>
      <c r="K1122" s="10">
        <v>0.851000011</v>
      </c>
      <c r="L1122" s="10">
        <v>5.0999998999999997E-2</v>
      </c>
      <c r="M1122" s="1" t="s">
        <v>3255</v>
      </c>
      <c r="N1122" s="1" t="s">
        <v>5855</v>
      </c>
    </row>
    <row r="1123" spans="1:14" x14ac:dyDescent="0.25">
      <c r="A1123" s="1" t="s">
        <v>2192</v>
      </c>
      <c r="B1123" s="1">
        <v>13</v>
      </c>
      <c r="C1123" s="1">
        <v>284</v>
      </c>
      <c r="D1123" s="1" t="s">
        <v>2343</v>
      </c>
      <c r="E1123" s="1" t="s">
        <v>2344</v>
      </c>
      <c r="F1123" s="8">
        <v>1</v>
      </c>
      <c r="G1123" s="9">
        <v>1</v>
      </c>
      <c r="H1123" s="1" t="s">
        <v>3950</v>
      </c>
      <c r="I1123" s="10">
        <v>0.83600002500000004</v>
      </c>
      <c r="J1123" s="10">
        <v>0</v>
      </c>
      <c r="K1123" s="10">
        <v>0.842999995</v>
      </c>
      <c r="L1123" s="10">
        <v>0.157000005</v>
      </c>
      <c r="M1123" s="1" t="s">
        <v>3255</v>
      </c>
      <c r="N1123" s="1" t="s">
        <v>4980</v>
      </c>
    </row>
    <row r="1124" spans="1:14" x14ac:dyDescent="0.25">
      <c r="A1124" s="1" t="s">
        <v>2192</v>
      </c>
      <c r="B1124" s="1">
        <v>21</v>
      </c>
      <c r="C1124" s="1">
        <v>489</v>
      </c>
      <c r="D1124" s="1" t="s">
        <v>4120</v>
      </c>
      <c r="E1124" s="1" t="s">
        <v>4121</v>
      </c>
      <c r="F1124" s="8">
        <v>0</v>
      </c>
      <c r="G1124" s="9">
        <v>1</v>
      </c>
      <c r="H1124" s="1" t="s">
        <v>3254</v>
      </c>
      <c r="I1124" s="10">
        <v>0.72409999400000002</v>
      </c>
      <c r="J1124" s="10">
        <v>0</v>
      </c>
      <c r="K1124" s="10">
        <v>0.758000016</v>
      </c>
      <c r="L1124" s="10">
        <v>0.24199999899999999</v>
      </c>
      <c r="M1124" s="1" t="s">
        <v>3255</v>
      </c>
      <c r="N1124" s="1" t="s">
        <v>4122</v>
      </c>
    </row>
    <row r="1125" spans="1:14" x14ac:dyDescent="0.25">
      <c r="A1125" s="1" t="s">
        <v>2192</v>
      </c>
      <c r="B1125" s="1">
        <v>17</v>
      </c>
      <c r="C1125" s="1">
        <v>370</v>
      </c>
      <c r="D1125" s="1" t="s">
        <v>5511</v>
      </c>
      <c r="E1125" s="1" t="s">
        <v>5512</v>
      </c>
      <c r="F1125" s="8">
        <v>2</v>
      </c>
      <c r="G1125" s="9">
        <v>2</v>
      </c>
      <c r="H1125" s="1" t="s">
        <v>3254</v>
      </c>
      <c r="I1125" s="10">
        <v>0.77389997200000005</v>
      </c>
      <c r="J1125" s="10">
        <v>2.8000001E-2</v>
      </c>
      <c r="K1125" s="10">
        <v>0.814999998</v>
      </c>
      <c r="L1125" s="10">
        <v>0.156000003</v>
      </c>
      <c r="M1125" s="1" t="s">
        <v>3260</v>
      </c>
      <c r="N1125" s="1" t="s">
        <v>5513</v>
      </c>
    </row>
    <row r="1126" spans="1:14" x14ac:dyDescent="0.25">
      <c r="A1126" s="1" t="s">
        <v>2192</v>
      </c>
      <c r="B1126" s="1">
        <v>34</v>
      </c>
      <c r="C1126" s="1">
        <v>756</v>
      </c>
      <c r="D1126" s="1" t="s">
        <v>2349</v>
      </c>
      <c r="E1126" s="1" t="s">
        <v>2350</v>
      </c>
      <c r="F1126" s="8">
        <v>0</v>
      </c>
      <c r="G1126" s="9">
        <v>1</v>
      </c>
      <c r="H1126" s="1" t="s">
        <v>3254</v>
      </c>
      <c r="I1126" s="10">
        <v>0.36120000499999999</v>
      </c>
      <c r="J1126" s="10">
        <v>0</v>
      </c>
      <c r="K1126" s="10">
        <v>0.89399999399999996</v>
      </c>
      <c r="L1126" s="10">
        <v>0.105999999</v>
      </c>
      <c r="M1126" s="1" t="s">
        <v>3255</v>
      </c>
      <c r="N1126" s="1" t="s">
        <v>4123</v>
      </c>
    </row>
    <row r="1127" spans="1:14" x14ac:dyDescent="0.25">
      <c r="A1127" s="1" t="s">
        <v>2192</v>
      </c>
      <c r="B1127" s="1">
        <v>13</v>
      </c>
      <c r="C1127" s="1">
        <v>272</v>
      </c>
      <c r="D1127" s="1" t="s">
        <v>5514</v>
      </c>
      <c r="E1127" s="1" t="s">
        <v>5515</v>
      </c>
      <c r="F1127" s="8">
        <v>2</v>
      </c>
      <c r="G1127" s="9">
        <v>2</v>
      </c>
      <c r="H1127" s="1" t="s">
        <v>3254</v>
      </c>
      <c r="I1127" s="10">
        <v>0.38850000499999998</v>
      </c>
      <c r="J1127" s="10">
        <v>5.8999999999999997E-2</v>
      </c>
      <c r="K1127" s="10">
        <v>0.82499998799999996</v>
      </c>
      <c r="L1127" s="10">
        <v>0.11599999699999999</v>
      </c>
      <c r="M1127" s="1" t="s">
        <v>3304</v>
      </c>
      <c r="N1127" s="1" t="s">
        <v>5516</v>
      </c>
    </row>
    <row r="1128" spans="1:14" x14ac:dyDescent="0.25">
      <c r="A1128" s="1" t="s">
        <v>2192</v>
      </c>
      <c r="B1128" s="1">
        <v>13</v>
      </c>
      <c r="C1128" s="1">
        <v>288</v>
      </c>
      <c r="D1128" s="1" t="s">
        <v>5517</v>
      </c>
      <c r="E1128" s="1" t="s">
        <v>5518</v>
      </c>
      <c r="F1128" s="8">
        <v>2</v>
      </c>
      <c r="G1128" s="9">
        <v>2</v>
      </c>
      <c r="H1128" s="1" t="s">
        <v>3254</v>
      </c>
      <c r="I1128" s="10">
        <v>0.74299997100000004</v>
      </c>
      <c r="J1128" s="10">
        <v>7.9000003999999999E-2</v>
      </c>
      <c r="K1128" s="10">
        <v>0.76499998599999997</v>
      </c>
      <c r="L1128" s="10">
        <v>0.156000003</v>
      </c>
      <c r="M1128" s="1" t="s">
        <v>3255</v>
      </c>
      <c r="N1128" s="1" t="s">
        <v>5519</v>
      </c>
    </row>
    <row r="1129" spans="1:14" x14ac:dyDescent="0.25">
      <c r="A1129" s="1" t="s">
        <v>2192</v>
      </c>
      <c r="B1129" s="1">
        <v>10</v>
      </c>
      <c r="C1129" s="1">
        <v>199</v>
      </c>
      <c r="D1129" s="1" t="s">
        <v>5520</v>
      </c>
      <c r="E1129" s="1" t="s">
        <v>5521</v>
      </c>
      <c r="F1129" s="8">
        <v>2</v>
      </c>
      <c r="G1129" s="9">
        <v>2</v>
      </c>
      <c r="H1129" s="1" t="s">
        <v>3254</v>
      </c>
      <c r="I1129" s="10">
        <v>0.85060000400000002</v>
      </c>
      <c r="J1129" s="10">
        <v>4.1999999000000003E-2</v>
      </c>
      <c r="K1129" s="10">
        <v>0.777999997</v>
      </c>
      <c r="L1129" s="10">
        <v>0.18000000699999999</v>
      </c>
      <c r="M1129" s="1" t="s">
        <v>3255</v>
      </c>
      <c r="N1129" s="1" t="s">
        <v>5522</v>
      </c>
    </row>
    <row r="1130" spans="1:14" x14ac:dyDescent="0.25">
      <c r="A1130" s="1" t="s">
        <v>2192</v>
      </c>
      <c r="B1130" s="1">
        <v>8</v>
      </c>
      <c r="C1130" s="1">
        <v>138</v>
      </c>
      <c r="D1130" s="1" t="s">
        <v>5856</v>
      </c>
      <c r="E1130" s="1" t="s">
        <v>5857</v>
      </c>
      <c r="F1130" s="8">
        <v>3</v>
      </c>
      <c r="G1130" s="9">
        <v>3</v>
      </c>
      <c r="H1130" s="1" t="s">
        <v>3254</v>
      </c>
      <c r="I1130" s="10">
        <v>0.75550001899999997</v>
      </c>
      <c r="J1130" s="10">
        <v>3.9999999000000001E-2</v>
      </c>
      <c r="K1130" s="10">
        <v>0.81599998500000004</v>
      </c>
      <c r="L1130" s="10">
        <v>0.14399999399999999</v>
      </c>
      <c r="M1130" s="1" t="s">
        <v>3255</v>
      </c>
      <c r="N1130" s="1" t="s">
        <v>5858</v>
      </c>
    </row>
    <row r="1131" spans="1:14" x14ac:dyDescent="0.25">
      <c r="A1131" s="1" t="s">
        <v>2192</v>
      </c>
      <c r="B1131" s="1">
        <v>11</v>
      </c>
      <c r="C1131" s="1">
        <v>211</v>
      </c>
      <c r="D1131" s="1" t="s">
        <v>5523</v>
      </c>
      <c r="E1131" s="1" t="s">
        <v>5524</v>
      </c>
      <c r="F1131" s="8">
        <v>2</v>
      </c>
      <c r="G1131" s="9">
        <v>2</v>
      </c>
      <c r="H1131" s="1" t="s">
        <v>3254</v>
      </c>
      <c r="I1131" s="10">
        <v>0.48809999199999998</v>
      </c>
      <c r="J1131" s="10">
        <v>2.9999998999999999E-2</v>
      </c>
      <c r="K1131" s="10">
        <v>0.907000005</v>
      </c>
      <c r="L1131" s="10">
        <v>6.3000001E-2</v>
      </c>
      <c r="M1131" s="1" t="s">
        <v>3255</v>
      </c>
      <c r="N1131" s="1" t="s">
        <v>5525</v>
      </c>
    </row>
    <row r="1132" spans="1:14" x14ac:dyDescent="0.25">
      <c r="A1132" s="1" t="s">
        <v>2192</v>
      </c>
      <c r="B1132" s="1">
        <v>3</v>
      </c>
      <c r="C1132" s="1">
        <v>28</v>
      </c>
      <c r="D1132" s="1" t="s">
        <v>2361</v>
      </c>
      <c r="E1132" s="1" t="s">
        <v>2362</v>
      </c>
      <c r="F1132" s="8">
        <v>1</v>
      </c>
      <c r="G1132" s="9">
        <v>1</v>
      </c>
      <c r="H1132" s="1" t="s">
        <v>3950</v>
      </c>
      <c r="I1132" s="10">
        <v>0</v>
      </c>
      <c r="J1132" s="10">
        <v>0</v>
      </c>
      <c r="K1132" s="10">
        <v>1</v>
      </c>
      <c r="L1132" s="10">
        <v>0</v>
      </c>
      <c r="M1132" s="1" t="s">
        <v>3260</v>
      </c>
      <c r="N1132" s="1" t="s">
        <v>4981</v>
      </c>
    </row>
    <row r="1133" spans="1:14" x14ac:dyDescent="0.25">
      <c r="A1133" s="1" t="s">
        <v>2192</v>
      </c>
      <c r="B1133" s="1">
        <v>12</v>
      </c>
      <c r="C1133" s="1">
        <v>224</v>
      </c>
      <c r="D1133" s="1" t="s">
        <v>4124</v>
      </c>
      <c r="E1133" s="1" t="s">
        <v>4125</v>
      </c>
      <c r="F1133" s="8">
        <v>0</v>
      </c>
      <c r="G1133" s="9">
        <v>4</v>
      </c>
      <c r="H1133" s="1" t="s">
        <v>3254</v>
      </c>
      <c r="I1133" s="10">
        <v>0.72409999400000002</v>
      </c>
      <c r="J1133" s="10">
        <v>0</v>
      </c>
      <c r="K1133" s="10">
        <v>0.911000013</v>
      </c>
      <c r="L1133" s="10">
        <v>8.9000001999999995E-2</v>
      </c>
      <c r="M1133" s="1" t="s">
        <v>3255</v>
      </c>
      <c r="N1133" s="1" t="s">
        <v>4126</v>
      </c>
    </row>
    <row r="1134" spans="1:14" x14ac:dyDescent="0.25">
      <c r="A1134" s="1" t="s">
        <v>2192</v>
      </c>
      <c r="B1134" s="1">
        <v>3</v>
      </c>
      <c r="C1134" s="1">
        <v>24</v>
      </c>
      <c r="D1134" s="1" t="s">
        <v>2365</v>
      </c>
      <c r="E1134" s="1" t="s">
        <v>2366</v>
      </c>
      <c r="F1134" s="8">
        <v>2</v>
      </c>
      <c r="G1134" s="9">
        <v>2</v>
      </c>
      <c r="H1134" s="1" t="s">
        <v>3254</v>
      </c>
      <c r="I1134" s="10">
        <v>0.42149999700000002</v>
      </c>
      <c r="J1134" s="10">
        <v>0</v>
      </c>
      <c r="K1134" s="10">
        <v>0.902999997</v>
      </c>
      <c r="L1134" s="10">
        <v>9.7000003000000001E-2</v>
      </c>
      <c r="M1134" s="1" t="s">
        <v>3255</v>
      </c>
      <c r="N1134" s="1" t="s">
        <v>5526</v>
      </c>
    </row>
    <row r="1135" spans="1:14" x14ac:dyDescent="0.25">
      <c r="A1135" s="1" t="s">
        <v>2192</v>
      </c>
      <c r="B1135" s="1">
        <v>35</v>
      </c>
      <c r="C1135" s="1">
        <v>819</v>
      </c>
      <c r="D1135" s="1" t="s">
        <v>4127</v>
      </c>
      <c r="E1135" s="1" t="s">
        <v>4128</v>
      </c>
      <c r="F1135" s="8">
        <v>0</v>
      </c>
      <c r="G1135" s="9">
        <v>1</v>
      </c>
      <c r="H1135" s="1" t="s">
        <v>3254</v>
      </c>
      <c r="I1135" s="10">
        <v>0.36120000499999999</v>
      </c>
      <c r="J1135" s="10">
        <v>0</v>
      </c>
      <c r="K1135" s="10">
        <v>0.78299999200000003</v>
      </c>
      <c r="L1135" s="10">
        <v>0.216999993</v>
      </c>
      <c r="M1135" s="1" t="s">
        <v>3255</v>
      </c>
      <c r="N1135" s="1" t="s">
        <v>4129</v>
      </c>
    </row>
    <row r="1136" spans="1:14" x14ac:dyDescent="0.25">
      <c r="A1136" s="1" t="s">
        <v>2192</v>
      </c>
      <c r="B1136" s="1">
        <v>35</v>
      </c>
      <c r="C1136" s="1">
        <v>797</v>
      </c>
      <c r="D1136" s="1" t="s">
        <v>4127</v>
      </c>
      <c r="E1136" s="1" t="s">
        <v>4128</v>
      </c>
      <c r="F1136" s="8">
        <v>0</v>
      </c>
      <c r="G1136" s="9">
        <v>1</v>
      </c>
      <c r="H1136" s="1" t="s">
        <v>3254</v>
      </c>
      <c r="I1136" s="10">
        <v>0.36120000499999999</v>
      </c>
      <c r="J1136" s="10">
        <v>0</v>
      </c>
      <c r="K1136" s="10">
        <v>0.78299999200000003</v>
      </c>
      <c r="L1136" s="10">
        <v>0.216999993</v>
      </c>
      <c r="M1136" s="1" t="s">
        <v>3255</v>
      </c>
      <c r="N1136" s="1" t="s">
        <v>4130</v>
      </c>
    </row>
    <row r="1137" spans="1:14" x14ac:dyDescent="0.25">
      <c r="A1137" s="1" t="s">
        <v>2192</v>
      </c>
      <c r="B1137" s="1">
        <v>3</v>
      </c>
      <c r="C1137" s="1">
        <v>22</v>
      </c>
      <c r="D1137" s="1" t="s">
        <v>5527</v>
      </c>
      <c r="E1137" s="1" t="s">
        <v>5528</v>
      </c>
      <c r="F1137" s="8">
        <v>2</v>
      </c>
      <c r="G1137" s="9">
        <v>2</v>
      </c>
      <c r="H1137" s="1" t="s">
        <v>3254</v>
      </c>
      <c r="I1137" s="10">
        <v>0.62489998300000005</v>
      </c>
      <c r="J1137" s="10">
        <v>0</v>
      </c>
      <c r="K1137" s="10">
        <v>0.78799998800000004</v>
      </c>
      <c r="L1137" s="10">
        <v>0.211999997</v>
      </c>
      <c r="M1137" s="1" t="s">
        <v>3304</v>
      </c>
      <c r="N1137" s="1" t="s">
        <v>5529</v>
      </c>
    </row>
    <row r="1138" spans="1:14" x14ac:dyDescent="0.25">
      <c r="A1138" s="1" t="s">
        <v>2192</v>
      </c>
      <c r="B1138" s="1">
        <v>19</v>
      </c>
      <c r="C1138" s="1">
        <v>439</v>
      </c>
      <c r="D1138" s="1" t="s">
        <v>4131</v>
      </c>
      <c r="E1138" s="1" t="s">
        <v>4132</v>
      </c>
      <c r="F1138" s="8">
        <v>0</v>
      </c>
      <c r="G1138" s="9">
        <v>1</v>
      </c>
      <c r="H1138" s="1" t="s">
        <v>3254</v>
      </c>
      <c r="I1138" s="10">
        <v>0.61239999499999997</v>
      </c>
      <c r="J1138" s="10">
        <v>0</v>
      </c>
      <c r="K1138" s="10">
        <v>0.64300000700000004</v>
      </c>
      <c r="L1138" s="10">
        <v>0.35699999300000002</v>
      </c>
      <c r="M1138" s="1" t="s">
        <v>3255</v>
      </c>
      <c r="N1138" s="1" t="s">
        <v>4133</v>
      </c>
    </row>
    <row r="1139" spans="1:14" x14ac:dyDescent="0.25">
      <c r="A1139" s="1" t="s">
        <v>2192</v>
      </c>
      <c r="B1139" s="1">
        <v>8</v>
      </c>
      <c r="C1139" s="1">
        <v>127</v>
      </c>
      <c r="D1139" s="1" t="s">
        <v>2371</v>
      </c>
      <c r="E1139" s="1" t="s">
        <v>2372</v>
      </c>
      <c r="F1139" s="8">
        <v>1</v>
      </c>
      <c r="G1139" s="9">
        <v>1</v>
      </c>
      <c r="H1139" s="1" t="s">
        <v>3254</v>
      </c>
      <c r="I1139" s="10">
        <v>0.81260001699999995</v>
      </c>
      <c r="J1139" s="10">
        <v>4.1999999000000003E-2</v>
      </c>
      <c r="K1139" s="10">
        <v>0.69499999300000004</v>
      </c>
      <c r="L1139" s="10">
        <v>0.26300001099999998</v>
      </c>
      <c r="M1139" s="1" t="s">
        <v>3255</v>
      </c>
      <c r="N1139" s="1" t="s">
        <v>4982</v>
      </c>
    </row>
    <row r="1140" spans="1:14" x14ac:dyDescent="0.25">
      <c r="A1140" s="1" t="s">
        <v>2192</v>
      </c>
      <c r="B1140" s="1">
        <v>6</v>
      </c>
      <c r="C1140" s="1">
        <v>67</v>
      </c>
      <c r="D1140" s="1" t="s">
        <v>5859</v>
      </c>
      <c r="E1140" s="1" t="s">
        <v>5860</v>
      </c>
      <c r="F1140" s="8">
        <v>3</v>
      </c>
      <c r="G1140" s="9">
        <v>3</v>
      </c>
      <c r="H1140" s="1" t="s">
        <v>3254</v>
      </c>
      <c r="I1140" s="10">
        <v>0.63290000000000002</v>
      </c>
      <c r="J1140" s="10">
        <v>3.7999999E-2</v>
      </c>
      <c r="K1140" s="10">
        <v>0.84100002100000004</v>
      </c>
      <c r="L1140" s="10">
        <v>0.120999999</v>
      </c>
      <c r="M1140" s="1" t="s">
        <v>3255</v>
      </c>
      <c r="N1140" s="1" t="s">
        <v>5861</v>
      </c>
    </row>
    <row r="1141" spans="1:14" s="11" customFormat="1" x14ac:dyDescent="0.25">
      <c r="A1141" s="11" t="s">
        <v>2192</v>
      </c>
      <c r="B1141" s="11">
        <v>13</v>
      </c>
      <c r="C1141" s="11">
        <v>295</v>
      </c>
      <c r="D1141" s="11" t="s">
        <v>2375</v>
      </c>
      <c r="E1141" s="11" t="s">
        <v>2376</v>
      </c>
      <c r="F1141" s="12">
        <v>1</v>
      </c>
      <c r="G1141" s="12">
        <v>1</v>
      </c>
      <c r="H1141" s="11" t="s">
        <v>3950</v>
      </c>
      <c r="I1141" s="13">
        <v>-0.57389998399999997</v>
      </c>
      <c r="J1141" s="13">
        <v>0.23800000499999999</v>
      </c>
      <c r="K1141" s="13">
        <v>0.67500001200000004</v>
      </c>
      <c r="L1141" s="13">
        <v>8.6999996999999996E-2</v>
      </c>
      <c r="M1141" s="11" t="s">
        <v>3304</v>
      </c>
      <c r="N1141" s="11" t="s">
        <v>4983</v>
      </c>
    </row>
    <row r="1142" spans="1:14" x14ac:dyDescent="0.25">
      <c r="A1142" s="1" t="s">
        <v>2377</v>
      </c>
      <c r="B1142" s="1">
        <v>19</v>
      </c>
      <c r="C1142" s="1">
        <v>1328</v>
      </c>
      <c r="D1142" s="1" t="s">
        <v>2378</v>
      </c>
      <c r="E1142" s="1" t="s">
        <v>2379</v>
      </c>
      <c r="F1142" s="8">
        <v>0</v>
      </c>
      <c r="G1142" s="9">
        <v>7</v>
      </c>
      <c r="H1142" s="1" t="s">
        <v>3254</v>
      </c>
      <c r="I1142" s="10">
        <v>0.81260001699999995</v>
      </c>
      <c r="J1142" s="10">
        <v>0</v>
      </c>
      <c r="K1142" s="10">
        <v>0.86500001000000004</v>
      </c>
      <c r="L1142" s="10">
        <v>0.13500000500000001</v>
      </c>
      <c r="M1142" s="1" t="s">
        <v>3255</v>
      </c>
      <c r="N1142" s="1" t="s">
        <v>4134</v>
      </c>
    </row>
    <row r="1143" spans="1:14" x14ac:dyDescent="0.25">
      <c r="A1143" s="1" t="s">
        <v>2380</v>
      </c>
      <c r="B1143" s="1">
        <v>16</v>
      </c>
      <c r="C1143" s="1">
        <v>402</v>
      </c>
      <c r="D1143" s="1" t="s">
        <v>2381</v>
      </c>
      <c r="E1143" s="1" t="s">
        <v>2382</v>
      </c>
      <c r="F1143" s="8">
        <v>1</v>
      </c>
      <c r="G1143" s="9">
        <v>1</v>
      </c>
      <c r="H1143" s="1" t="s">
        <v>3950</v>
      </c>
      <c r="I1143" s="10">
        <v>0.59750002599999996</v>
      </c>
      <c r="J1143" s="10">
        <v>0</v>
      </c>
      <c r="K1143" s="10">
        <v>0.83700001199999996</v>
      </c>
      <c r="L1143" s="10">
        <v>0.163000003</v>
      </c>
      <c r="M1143" s="1" t="s">
        <v>3304</v>
      </c>
      <c r="N1143" s="1" t="s">
        <v>4984</v>
      </c>
    </row>
    <row r="1144" spans="1:14" x14ac:dyDescent="0.25">
      <c r="A1144" s="1" t="s">
        <v>2380</v>
      </c>
      <c r="B1144" s="1">
        <v>13</v>
      </c>
      <c r="C1144" s="1">
        <v>287</v>
      </c>
      <c r="D1144" s="1" t="s">
        <v>2383</v>
      </c>
      <c r="E1144" s="1" t="s">
        <v>2384</v>
      </c>
      <c r="F1144" s="8">
        <v>6</v>
      </c>
      <c r="G1144" s="9">
        <v>6</v>
      </c>
      <c r="H1144" s="1" t="s">
        <v>3254</v>
      </c>
      <c r="I1144" s="10">
        <v>0.958999991</v>
      </c>
      <c r="J1144" s="10">
        <v>4.1999999000000003E-2</v>
      </c>
      <c r="K1144" s="10">
        <v>0.75999998999999996</v>
      </c>
      <c r="L1144" s="10">
        <v>0.19799999900000001</v>
      </c>
      <c r="M1144" s="1" t="s">
        <v>3255</v>
      </c>
      <c r="N1144" s="1" t="s">
        <v>6185</v>
      </c>
    </row>
    <row r="1145" spans="1:14" x14ac:dyDescent="0.25">
      <c r="A1145" s="1" t="s">
        <v>2380</v>
      </c>
      <c r="B1145" s="1">
        <v>22</v>
      </c>
      <c r="C1145" s="1">
        <v>640</v>
      </c>
      <c r="D1145" s="1" t="s">
        <v>4985</v>
      </c>
      <c r="E1145" s="1" t="s">
        <v>4986</v>
      </c>
      <c r="F1145" s="8">
        <v>1</v>
      </c>
      <c r="G1145" s="9">
        <v>1</v>
      </c>
      <c r="H1145" s="1" t="s">
        <v>3254</v>
      </c>
      <c r="I1145" s="10">
        <v>0</v>
      </c>
      <c r="J1145" s="10">
        <v>0</v>
      </c>
      <c r="K1145" s="10">
        <v>1</v>
      </c>
      <c r="L1145" s="10">
        <v>0</v>
      </c>
      <c r="M1145" s="1" t="s">
        <v>3255</v>
      </c>
      <c r="N1145" s="1" t="s">
        <v>4987</v>
      </c>
    </row>
    <row r="1146" spans="1:14" x14ac:dyDescent="0.25">
      <c r="A1146" s="1" t="s">
        <v>2380</v>
      </c>
      <c r="B1146" s="1">
        <v>19</v>
      </c>
      <c r="C1146" s="1">
        <v>529</v>
      </c>
      <c r="D1146" s="1" t="s">
        <v>4988</v>
      </c>
      <c r="E1146" s="1" t="s">
        <v>4989</v>
      </c>
      <c r="F1146" s="8">
        <v>1</v>
      </c>
      <c r="G1146" s="9">
        <v>1</v>
      </c>
      <c r="H1146" s="1" t="s">
        <v>3254</v>
      </c>
      <c r="I1146" s="10">
        <v>-0.27320000500000002</v>
      </c>
      <c r="J1146" s="10">
        <v>5.7000000000000002E-2</v>
      </c>
      <c r="K1146" s="10">
        <v>0.94300001899999997</v>
      </c>
      <c r="L1146" s="10">
        <v>0</v>
      </c>
      <c r="M1146" s="1" t="s">
        <v>3255</v>
      </c>
      <c r="N1146" s="1" t="s">
        <v>4990</v>
      </c>
    </row>
    <row r="1147" spans="1:14" x14ac:dyDescent="0.25">
      <c r="A1147" s="1" t="s">
        <v>2380</v>
      </c>
      <c r="B1147" s="1">
        <v>16</v>
      </c>
      <c r="C1147" s="1">
        <v>398</v>
      </c>
      <c r="D1147" s="1" t="s">
        <v>5530</v>
      </c>
      <c r="E1147" s="1" t="s">
        <v>5531</v>
      </c>
      <c r="F1147" s="8">
        <v>2</v>
      </c>
      <c r="G1147" s="9">
        <v>2</v>
      </c>
      <c r="H1147" s="1" t="s">
        <v>3950</v>
      </c>
      <c r="I1147" s="10">
        <v>-0.75790000000000002</v>
      </c>
      <c r="J1147" s="10">
        <v>0.185000002</v>
      </c>
      <c r="K1147" s="10">
        <v>0.771000028</v>
      </c>
      <c r="L1147" s="10">
        <v>4.3999999999999997E-2</v>
      </c>
      <c r="M1147" s="1" t="s">
        <v>3304</v>
      </c>
      <c r="N1147" s="1" t="s">
        <v>5532</v>
      </c>
    </row>
    <row r="1148" spans="1:14" x14ac:dyDescent="0.25">
      <c r="A1148" s="1" t="s">
        <v>2380</v>
      </c>
      <c r="B1148" s="1">
        <v>36</v>
      </c>
      <c r="C1148" s="1">
        <v>1110</v>
      </c>
      <c r="D1148" s="1" t="s">
        <v>2391</v>
      </c>
      <c r="E1148" s="1" t="s">
        <v>2392</v>
      </c>
      <c r="F1148" s="8">
        <v>1</v>
      </c>
      <c r="G1148" s="9">
        <v>1</v>
      </c>
      <c r="H1148" s="1" t="s">
        <v>3254</v>
      </c>
      <c r="I1148" s="10">
        <v>0.36120000499999999</v>
      </c>
      <c r="J1148" s="10">
        <v>0</v>
      </c>
      <c r="K1148" s="10">
        <v>0.86500001000000004</v>
      </c>
      <c r="L1148" s="10">
        <v>0.13500000500000001</v>
      </c>
      <c r="M1148" s="1" t="s">
        <v>3260</v>
      </c>
      <c r="N1148" s="1" t="s">
        <v>4991</v>
      </c>
    </row>
    <row r="1149" spans="1:14" x14ac:dyDescent="0.25">
      <c r="A1149" s="1" t="s">
        <v>2380</v>
      </c>
      <c r="B1149" s="1">
        <v>6</v>
      </c>
      <c r="C1149" s="1">
        <v>79</v>
      </c>
      <c r="D1149" s="1" t="s">
        <v>6134</v>
      </c>
      <c r="E1149" s="1" t="s">
        <v>6135</v>
      </c>
      <c r="F1149" s="8">
        <v>5</v>
      </c>
      <c r="G1149" s="9">
        <v>5</v>
      </c>
      <c r="H1149" s="1" t="s">
        <v>3950</v>
      </c>
      <c r="I1149" s="10">
        <v>0.68159997500000002</v>
      </c>
      <c r="J1149" s="10">
        <v>1.4E-2</v>
      </c>
      <c r="K1149" s="10">
        <v>0.91900002999999997</v>
      </c>
      <c r="L1149" s="10">
        <v>6.6000000000000003E-2</v>
      </c>
      <c r="M1149" s="1" t="s">
        <v>3255</v>
      </c>
      <c r="N1149" s="1" t="s">
        <v>6136</v>
      </c>
    </row>
    <row r="1150" spans="1:14" x14ac:dyDescent="0.25">
      <c r="A1150" s="1" t="s">
        <v>2380</v>
      </c>
      <c r="B1150" s="1">
        <v>6</v>
      </c>
      <c r="C1150" s="1">
        <v>81</v>
      </c>
      <c r="D1150" s="1" t="s">
        <v>6186</v>
      </c>
      <c r="E1150" s="1" t="s">
        <v>6187</v>
      </c>
      <c r="F1150" s="8">
        <v>6</v>
      </c>
      <c r="G1150" s="9">
        <v>6</v>
      </c>
      <c r="H1150" s="1" t="s">
        <v>3254</v>
      </c>
      <c r="I1150" s="10">
        <v>0.85549998299999996</v>
      </c>
      <c r="J1150" s="10">
        <v>1.4999999999999999E-2</v>
      </c>
      <c r="K1150" s="10">
        <v>0.88999998599999997</v>
      </c>
      <c r="L1150" s="10">
        <v>9.3999997000000002E-2</v>
      </c>
      <c r="M1150" s="1" t="s">
        <v>3255</v>
      </c>
      <c r="N1150" s="1" t="s">
        <v>6188</v>
      </c>
    </row>
    <row r="1151" spans="1:14" x14ac:dyDescent="0.25">
      <c r="A1151" s="1" t="s">
        <v>2380</v>
      </c>
      <c r="B1151" s="1">
        <v>8</v>
      </c>
      <c r="C1151" s="1">
        <v>130</v>
      </c>
      <c r="D1151" s="1" t="s">
        <v>6137</v>
      </c>
      <c r="E1151" s="1" t="s">
        <v>6138</v>
      </c>
      <c r="F1151" s="8">
        <v>5</v>
      </c>
      <c r="G1151" s="9">
        <v>5</v>
      </c>
      <c r="H1151" s="1" t="s">
        <v>3254</v>
      </c>
      <c r="I1151" s="10">
        <v>0.89929997900000003</v>
      </c>
      <c r="J1151" s="10">
        <v>0.02</v>
      </c>
      <c r="K1151" s="10">
        <v>0.84799999000000004</v>
      </c>
      <c r="L1151" s="10">
        <v>0.13199999900000001</v>
      </c>
      <c r="M1151" s="1" t="s">
        <v>3260</v>
      </c>
      <c r="N1151" s="1" t="s">
        <v>6139</v>
      </c>
    </row>
    <row r="1152" spans="1:14" x14ac:dyDescent="0.25">
      <c r="A1152" s="1" t="s">
        <v>2380</v>
      </c>
      <c r="B1152" s="1">
        <v>16</v>
      </c>
      <c r="C1152" s="1">
        <v>413</v>
      </c>
      <c r="D1152" s="1" t="s">
        <v>2399</v>
      </c>
      <c r="E1152" s="1" t="s">
        <v>2400</v>
      </c>
      <c r="F1152" s="8">
        <v>0</v>
      </c>
      <c r="G1152" s="9">
        <v>1</v>
      </c>
      <c r="H1152" s="1" t="s">
        <v>3254</v>
      </c>
      <c r="I1152" s="10">
        <v>0.36120000499999999</v>
      </c>
      <c r="J1152" s="10">
        <v>0</v>
      </c>
      <c r="K1152" s="10">
        <v>0.87199997900000004</v>
      </c>
      <c r="L1152" s="10">
        <v>0.128000006</v>
      </c>
      <c r="M1152" s="1" t="s">
        <v>3255</v>
      </c>
      <c r="N1152" s="1" t="s">
        <v>4135</v>
      </c>
    </row>
    <row r="1153" spans="1:14" x14ac:dyDescent="0.25">
      <c r="A1153" s="1" t="s">
        <v>2380</v>
      </c>
      <c r="B1153" s="1">
        <v>8</v>
      </c>
      <c r="C1153" s="1">
        <v>119</v>
      </c>
      <c r="D1153" s="1" t="s">
        <v>6207</v>
      </c>
      <c r="E1153" s="1" t="s">
        <v>6208</v>
      </c>
      <c r="F1153" s="8">
        <v>7</v>
      </c>
      <c r="G1153" s="9">
        <v>7</v>
      </c>
      <c r="H1153" s="1" t="s">
        <v>3254</v>
      </c>
      <c r="I1153" s="10">
        <v>3.4299998999999998E-2</v>
      </c>
      <c r="J1153" s="10">
        <v>2.1000000000000001E-2</v>
      </c>
      <c r="K1153" s="10">
        <v>0.95800000399999996</v>
      </c>
      <c r="L1153" s="10">
        <v>2.1999999999999999E-2</v>
      </c>
      <c r="M1153" s="1" t="s">
        <v>3260</v>
      </c>
      <c r="N1153" s="1" t="s">
        <v>6209</v>
      </c>
    </row>
    <row r="1154" spans="1:14" x14ac:dyDescent="0.25">
      <c r="A1154" s="1" t="s">
        <v>2380</v>
      </c>
      <c r="B1154" s="1">
        <v>16</v>
      </c>
      <c r="C1154" s="1">
        <v>386</v>
      </c>
      <c r="D1154" s="1" t="s">
        <v>2403</v>
      </c>
      <c r="E1154" s="1" t="s">
        <v>2404</v>
      </c>
      <c r="F1154" s="8">
        <v>0</v>
      </c>
      <c r="G1154" s="9">
        <v>1</v>
      </c>
      <c r="H1154" s="1" t="s">
        <v>3254</v>
      </c>
      <c r="I1154" s="10">
        <v>0.36120000499999999</v>
      </c>
      <c r="J1154" s="10">
        <v>0</v>
      </c>
      <c r="K1154" s="10">
        <v>0.88400000300000003</v>
      </c>
      <c r="L1154" s="10">
        <v>0.11599999699999999</v>
      </c>
      <c r="M1154" s="1" t="s">
        <v>3255</v>
      </c>
      <c r="N1154" s="1" t="s">
        <v>4136</v>
      </c>
    </row>
    <row r="1155" spans="1:14" x14ac:dyDescent="0.25">
      <c r="A1155" s="1" t="s">
        <v>2405</v>
      </c>
      <c r="B1155" s="1">
        <v>7</v>
      </c>
      <c r="C1155" s="1">
        <v>77</v>
      </c>
      <c r="D1155" s="1" t="s">
        <v>2406</v>
      </c>
      <c r="E1155" s="1" t="s">
        <v>2407</v>
      </c>
      <c r="F1155" s="8">
        <v>1</v>
      </c>
      <c r="G1155" s="9">
        <v>1</v>
      </c>
      <c r="H1155" s="1" t="s">
        <v>3254</v>
      </c>
      <c r="I1155" s="10">
        <v>2.5800000999999999E-2</v>
      </c>
      <c r="J1155" s="10">
        <v>0.104999997</v>
      </c>
      <c r="K1155" s="10">
        <v>0.78500002599999996</v>
      </c>
      <c r="L1155" s="10">
        <v>0.109999999</v>
      </c>
      <c r="M1155" s="1" t="s">
        <v>3255</v>
      </c>
      <c r="N1155" s="1" t="s">
        <v>4992</v>
      </c>
    </row>
    <row r="1156" spans="1:14" x14ac:dyDescent="0.25">
      <c r="A1156" s="1" t="s">
        <v>2405</v>
      </c>
      <c r="B1156" s="1">
        <v>7</v>
      </c>
      <c r="C1156" s="1">
        <v>76</v>
      </c>
      <c r="D1156" s="1" t="s">
        <v>2408</v>
      </c>
      <c r="E1156" s="1" t="s">
        <v>2409</v>
      </c>
      <c r="F1156" s="8">
        <v>3</v>
      </c>
      <c r="G1156" s="9">
        <v>3</v>
      </c>
      <c r="H1156" s="1" t="s">
        <v>3254</v>
      </c>
      <c r="I1156" s="10">
        <v>-0.45879998799999999</v>
      </c>
      <c r="J1156" s="10">
        <v>5.7999997999999997E-2</v>
      </c>
      <c r="K1156" s="10">
        <v>0.91200000000000003</v>
      </c>
      <c r="L1156" s="10">
        <v>2.9999998999999999E-2</v>
      </c>
      <c r="M1156" s="1" t="s">
        <v>3255</v>
      </c>
      <c r="N1156" s="1" t="s">
        <v>5862</v>
      </c>
    </row>
    <row r="1157" spans="1:14" x14ac:dyDescent="0.25">
      <c r="A1157" s="1" t="s">
        <v>2405</v>
      </c>
      <c r="B1157" s="1">
        <v>7</v>
      </c>
      <c r="C1157" s="1">
        <v>83</v>
      </c>
      <c r="D1157" s="1" t="s">
        <v>2410</v>
      </c>
      <c r="E1157" s="1" t="s">
        <v>2411</v>
      </c>
      <c r="F1157" s="8">
        <v>2</v>
      </c>
      <c r="G1157" s="9">
        <v>2</v>
      </c>
      <c r="H1157" s="1" t="s">
        <v>3254</v>
      </c>
      <c r="I1157" s="10">
        <v>7.7200003000000003E-2</v>
      </c>
      <c r="J1157" s="10">
        <v>7.5999997999999999E-2</v>
      </c>
      <c r="K1157" s="10">
        <v>0.825999975</v>
      </c>
      <c r="L1157" s="10">
        <v>9.7999997000000005E-2</v>
      </c>
      <c r="M1157" s="1" t="s">
        <v>3304</v>
      </c>
      <c r="N1157" s="1" t="s">
        <v>5533</v>
      </c>
    </row>
    <row r="1158" spans="1:14" x14ac:dyDescent="0.25">
      <c r="A1158" s="1" t="s">
        <v>2405</v>
      </c>
      <c r="B1158" s="1">
        <v>7</v>
      </c>
      <c r="C1158" s="1">
        <v>78</v>
      </c>
      <c r="D1158" s="1" t="s">
        <v>5863</v>
      </c>
      <c r="E1158" s="1" t="s">
        <v>5864</v>
      </c>
      <c r="F1158" s="8">
        <v>3</v>
      </c>
      <c r="G1158" s="9">
        <v>3</v>
      </c>
      <c r="H1158" s="1" t="s">
        <v>3254</v>
      </c>
      <c r="I1158" s="10">
        <v>0.65969997599999997</v>
      </c>
      <c r="J1158" s="10">
        <v>0</v>
      </c>
      <c r="K1158" s="10">
        <v>0.89700001500000004</v>
      </c>
      <c r="L1158" s="10">
        <v>0.10299999999999999</v>
      </c>
      <c r="M1158" s="1" t="s">
        <v>3255</v>
      </c>
      <c r="N1158" s="1" t="s">
        <v>5865</v>
      </c>
    </row>
    <row r="1159" spans="1:14" x14ac:dyDescent="0.25">
      <c r="A1159" s="1" t="s">
        <v>2405</v>
      </c>
      <c r="B1159" s="1">
        <v>7</v>
      </c>
      <c r="C1159" s="1">
        <v>79</v>
      </c>
      <c r="D1159" s="1" t="s">
        <v>4993</v>
      </c>
      <c r="E1159" s="1" t="s">
        <v>4994</v>
      </c>
      <c r="F1159" s="8">
        <v>1</v>
      </c>
      <c r="G1159" s="9">
        <v>1</v>
      </c>
      <c r="H1159" s="1" t="s">
        <v>3254</v>
      </c>
      <c r="I1159" s="10">
        <v>0.71840000199999998</v>
      </c>
      <c r="J1159" s="10">
        <v>0</v>
      </c>
      <c r="K1159" s="10">
        <v>0.80000001200000004</v>
      </c>
      <c r="L1159" s="10">
        <v>0.20000000300000001</v>
      </c>
      <c r="M1159" s="1" t="s">
        <v>3260</v>
      </c>
      <c r="N1159" s="1" t="s">
        <v>4995</v>
      </c>
    </row>
    <row r="1160" spans="1:14" x14ac:dyDescent="0.25">
      <c r="A1160" s="1" t="s">
        <v>2405</v>
      </c>
      <c r="B1160" s="1">
        <v>7</v>
      </c>
      <c r="C1160" s="1">
        <v>84</v>
      </c>
      <c r="D1160" s="1" t="s">
        <v>6060</v>
      </c>
      <c r="E1160" s="1" t="s">
        <v>6061</v>
      </c>
      <c r="F1160" s="8">
        <v>4</v>
      </c>
      <c r="G1160" s="9">
        <v>4</v>
      </c>
      <c r="H1160" s="1" t="s">
        <v>3950</v>
      </c>
      <c r="I1160" s="10">
        <v>-0.84810000699999999</v>
      </c>
      <c r="J1160" s="10">
        <v>0.122000001</v>
      </c>
      <c r="K1160" s="10">
        <v>0.81999999300000004</v>
      </c>
      <c r="L1160" s="10">
        <v>5.7999997999999997E-2</v>
      </c>
      <c r="M1160" s="1" t="s">
        <v>3304</v>
      </c>
      <c r="N1160" s="1" t="s">
        <v>6062</v>
      </c>
    </row>
    <row r="1161" spans="1:14" x14ac:dyDescent="0.25">
      <c r="A1161" s="1" t="s">
        <v>2405</v>
      </c>
      <c r="B1161" s="1">
        <v>7</v>
      </c>
      <c r="C1161" s="1">
        <v>75</v>
      </c>
      <c r="D1161" s="1" t="s">
        <v>2418</v>
      </c>
      <c r="E1161" s="1" t="s">
        <v>2419</v>
      </c>
      <c r="F1161" s="8">
        <v>1</v>
      </c>
      <c r="G1161" s="9">
        <v>1</v>
      </c>
      <c r="H1161" s="1" t="s">
        <v>3950</v>
      </c>
      <c r="I1161" s="10">
        <v>0.27320000500000002</v>
      </c>
      <c r="J1161" s="10">
        <v>0</v>
      </c>
      <c r="K1161" s="10">
        <v>0.825999975</v>
      </c>
      <c r="L1161" s="10">
        <v>0.17399999499999999</v>
      </c>
      <c r="M1161" s="1" t="s">
        <v>3260</v>
      </c>
      <c r="N1161" s="1" t="s">
        <v>4996</v>
      </c>
    </row>
    <row r="1162" spans="1:14" x14ac:dyDescent="0.25">
      <c r="A1162" s="1" t="s">
        <v>2420</v>
      </c>
      <c r="B1162" s="1">
        <v>8</v>
      </c>
      <c r="C1162" s="1">
        <v>170</v>
      </c>
      <c r="D1162" s="1" t="s">
        <v>2421</v>
      </c>
      <c r="E1162" s="1" t="s">
        <v>2422</v>
      </c>
      <c r="F1162" s="8">
        <v>1</v>
      </c>
      <c r="G1162" s="9">
        <v>1</v>
      </c>
      <c r="H1162" s="1" t="s">
        <v>3254</v>
      </c>
      <c r="I1162" s="10">
        <v>0.36120000499999999</v>
      </c>
      <c r="J1162" s="10">
        <v>4.1999999000000003E-2</v>
      </c>
      <c r="K1162" s="10">
        <v>0.86500001000000004</v>
      </c>
      <c r="L1162" s="10">
        <v>9.3000001999999998E-2</v>
      </c>
      <c r="M1162" s="1" t="s">
        <v>3255</v>
      </c>
      <c r="N1162" s="1" t="s">
        <v>4997</v>
      </c>
    </row>
    <row r="1163" spans="1:14" x14ac:dyDescent="0.25">
      <c r="A1163" s="1" t="s">
        <v>2420</v>
      </c>
      <c r="B1163" s="1">
        <v>17</v>
      </c>
      <c r="C1163" s="1">
        <v>403</v>
      </c>
      <c r="D1163" s="1" t="s">
        <v>2423</v>
      </c>
      <c r="E1163" s="1" t="s">
        <v>2424</v>
      </c>
      <c r="F1163" s="8">
        <v>1</v>
      </c>
      <c r="G1163" s="9">
        <v>1</v>
      </c>
      <c r="H1163" s="1" t="s">
        <v>3950</v>
      </c>
      <c r="I1163" s="10">
        <v>0</v>
      </c>
      <c r="J1163" s="10">
        <v>0.13799999700000001</v>
      </c>
      <c r="K1163" s="10">
        <v>0.72399997699999996</v>
      </c>
      <c r="L1163" s="10">
        <v>0.13799999700000001</v>
      </c>
      <c r="M1163" s="1" t="s">
        <v>3304</v>
      </c>
      <c r="N1163" s="1" t="s">
        <v>4998</v>
      </c>
    </row>
    <row r="1164" spans="1:14" x14ac:dyDescent="0.25">
      <c r="A1164" s="1" t="s">
        <v>2420</v>
      </c>
      <c r="B1164" s="1">
        <v>7</v>
      </c>
      <c r="C1164" s="1">
        <v>112</v>
      </c>
      <c r="D1164" s="1" t="s">
        <v>2425</v>
      </c>
      <c r="E1164" s="1" t="s">
        <v>2426</v>
      </c>
      <c r="F1164" s="8">
        <v>1</v>
      </c>
      <c r="G1164" s="9">
        <v>1</v>
      </c>
      <c r="H1164" s="1" t="s">
        <v>3950</v>
      </c>
      <c r="I1164" s="10">
        <v>0.27320000500000002</v>
      </c>
      <c r="J1164" s="10">
        <v>0</v>
      </c>
      <c r="K1164" s="10">
        <v>0.851000011</v>
      </c>
      <c r="L1164" s="10">
        <v>0.14900000399999999</v>
      </c>
      <c r="M1164" s="1" t="s">
        <v>3260</v>
      </c>
      <c r="N1164" s="1" t="s">
        <v>4999</v>
      </c>
    </row>
    <row r="1165" spans="1:14" x14ac:dyDescent="0.25">
      <c r="A1165" s="1" t="s">
        <v>2420</v>
      </c>
      <c r="B1165" s="1">
        <v>11</v>
      </c>
      <c r="C1165" s="1">
        <v>252</v>
      </c>
      <c r="D1165" s="1" t="s">
        <v>2427</v>
      </c>
      <c r="E1165" s="1" t="s">
        <v>2428</v>
      </c>
      <c r="F1165" s="8">
        <v>1</v>
      </c>
      <c r="G1165" s="9">
        <v>1</v>
      </c>
      <c r="H1165" s="1" t="s">
        <v>3950</v>
      </c>
      <c r="I1165" s="10">
        <v>-0.38179999599999997</v>
      </c>
      <c r="J1165" s="10">
        <v>0.194000006</v>
      </c>
      <c r="K1165" s="10">
        <v>0.805999994</v>
      </c>
      <c r="L1165" s="10">
        <v>0</v>
      </c>
      <c r="M1165" s="1" t="s">
        <v>3255</v>
      </c>
      <c r="N1165" s="1" t="s">
        <v>5000</v>
      </c>
    </row>
    <row r="1166" spans="1:14" x14ac:dyDescent="0.25">
      <c r="A1166" s="1" t="s">
        <v>2420</v>
      </c>
      <c r="B1166" s="1">
        <v>11</v>
      </c>
      <c r="C1166" s="1">
        <v>238</v>
      </c>
      <c r="D1166" s="1" t="s">
        <v>2429</v>
      </c>
      <c r="E1166" s="1" t="s">
        <v>2430</v>
      </c>
      <c r="F1166" s="8">
        <v>1</v>
      </c>
      <c r="G1166" s="9">
        <v>1</v>
      </c>
      <c r="H1166" s="1" t="s">
        <v>3950</v>
      </c>
      <c r="I1166" s="10">
        <v>0.62489998300000005</v>
      </c>
      <c r="J1166" s="10">
        <v>0</v>
      </c>
      <c r="K1166" s="10">
        <v>0.819000006</v>
      </c>
      <c r="L1166" s="10">
        <v>0.180999994</v>
      </c>
      <c r="M1166" s="1" t="s">
        <v>3255</v>
      </c>
      <c r="N1166" s="1" t="s">
        <v>5001</v>
      </c>
    </row>
    <row r="1167" spans="1:14" x14ac:dyDescent="0.25">
      <c r="A1167" s="1" t="s">
        <v>2420</v>
      </c>
      <c r="B1167" s="1">
        <v>7</v>
      </c>
      <c r="C1167" s="1">
        <v>135</v>
      </c>
      <c r="D1167" s="1" t="s">
        <v>2431</v>
      </c>
      <c r="E1167" s="1" t="s">
        <v>2432</v>
      </c>
      <c r="F1167" s="8">
        <v>1</v>
      </c>
      <c r="G1167" s="9">
        <v>1</v>
      </c>
      <c r="H1167" s="1" t="s">
        <v>3950</v>
      </c>
      <c r="I1167" s="10">
        <v>0</v>
      </c>
      <c r="J1167" s="10">
        <v>0</v>
      </c>
      <c r="K1167" s="10">
        <v>1</v>
      </c>
      <c r="L1167" s="10">
        <v>0</v>
      </c>
      <c r="M1167" s="1" t="s">
        <v>3255</v>
      </c>
      <c r="N1167" s="1" t="s">
        <v>5002</v>
      </c>
    </row>
    <row r="1168" spans="1:14" x14ac:dyDescent="0.25">
      <c r="A1168" s="1" t="s">
        <v>2420</v>
      </c>
      <c r="B1168" s="1">
        <v>18</v>
      </c>
      <c r="C1168" s="1">
        <v>418</v>
      </c>
      <c r="D1168" s="1" t="s">
        <v>2433</v>
      </c>
      <c r="E1168" s="1" t="s">
        <v>2434</v>
      </c>
      <c r="F1168" s="8">
        <v>1</v>
      </c>
      <c r="G1168" s="9">
        <v>1</v>
      </c>
      <c r="H1168" s="1" t="s">
        <v>3950</v>
      </c>
      <c r="I1168" s="10">
        <v>0.71840000199999998</v>
      </c>
      <c r="J1168" s="10">
        <v>0</v>
      </c>
      <c r="K1168" s="10">
        <v>0.80000001200000004</v>
      </c>
      <c r="L1168" s="10">
        <v>0.20000000300000001</v>
      </c>
      <c r="M1168" s="1" t="s">
        <v>3260</v>
      </c>
      <c r="N1168" s="1" t="s">
        <v>5003</v>
      </c>
    </row>
    <row r="1169" spans="1:14" x14ac:dyDescent="0.25">
      <c r="A1169" s="1" t="s">
        <v>2420</v>
      </c>
      <c r="B1169" s="1">
        <v>9</v>
      </c>
      <c r="C1169" s="1">
        <v>208</v>
      </c>
      <c r="D1169" s="1" t="s">
        <v>2435</v>
      </c>
      <c r="E1169" s="1" t="s">
        <v>2436</v>
      </c>
      <c r="F1169" s="8">
        <v>1</v>
      </c>
      <c r="G1169" s="9">
        <v>1</v>
      </c>
      <c r="H1169" s="1" t="s">
        <v>3950</v>
      </c>
      <c r="I1169" s="10">
        <v>0.128000006</v>
      </c>
      <c r="J1169" s="10">
        <v>0</v>
      </c>
      <c r="K1169" s="10">
        <v>0.93599999</v>
      </c>
      <c r="L1169" s="10">
        <v>6.4000003E-2</v>
      </c>
      <c r="M1169" s="1" t="s">
        <v>3255</v>
      </c>
      <c r="N1169" s="1" t="s">
        <v>5004</v>
      </c>
    </row>
    <row r="1170" spans="1:14" x14ac:dyDescent="0.25">
      <c r="A1170" s="1" t="s">
        <v>2420</v>
      </c>
      <c r="B1170" s="1">
        <v>6</v>
      </c>
      <c r="C1170" s="1">
        <v>95</v>
      </c>
      <c r="D1170" s="1" t="s">
        <v>2437</v>
      </c>
      <c r="E1170" s="1" t="s">
        <v>2438</v>
      </c>
      <c r="F1170" s="8">
        <v>1</v>
      </c>
      <c r="G1170" s="9">
        <v>1</v>
      </c>
      <c r="H1170" s="1" t="s">
        <v>3254</v>
      </c>
      <c r="I1170" s="10">
        <v>0.25</v>
      </c>
      <c r="J1170" s="10">
        <v>0</v>
      </c>
      <c r="K1170" s="10">
        <v>0.89999997600000003</v>
      </c>
      <c r="L1170" s="10">
        <v>0.10000000100000001</v>
      </c>
      <c r="M1170" s="1" t="s">
        <v>3255</v>
      </c>
      <c r="N1170" s="1" t="s">
        <v>5005</v>
      </c>
    </row>
    <row r="1171" spans="1:14" x14ac:dyDescent="0.25">
      <c r="A1171" s="1" t="s">
        <v>2420</v>
      </c>
      <c r="B1171" s="1">
        <v>24</v>
      </c>
      <c r="C1171" s="1">
        <v>609</v>
      </c>
      <c r="D1171" s="1" t="s">
        <v>2439</v>
      </c>
      <c r="E1171" s="1" t="s">
        <v>2440</v>
      </c>
      <c r="F1171" s="8">
        <v>1</v>
      </c>
      <c r="G1171" s="9">
        <v>1</v>
      </c>
      <c r="H1171" s="1" t="s">
        <v>3254</v>
      </c>
      <c r="I1171" s="10">
        <v>0</v>
      </c>
      <c r="J1171" s="10">
        <v>0</v>
      </c>
      <c r="K1171" s="10">
        <v>1</v>
      </c>
      <c r="L1171" s="10">
        <v>0</v>
      </c>
      <c r="M1171" s="1" t="s">
        <v>3255</v>
      </c>
      <c r="N1171" s="1" t="s">
        <v>5006</v>
      </c>
    </row>
    <row r="1172" spans="1:14" x14ac:dyDescent="0.25">
      <c r="A1172" s="1" t="s">
        <v>2420</v>
      </c>
      <c r="B1172" s="1">
        <v>7</v>
      </c>
      <c r="C1172" s="1">
        <v>111</v>
      </c>
      <c r="D1172" s="1" t="s">
        <v>2441</v>
      </c>
      <c r="E1172" s="1" t="s">
        <v>2442</v>
      </c>
      <c r="F1172" s="8">
        <v>2</v>
      </c>
      <c r="G1172" s="9">
        <v>2</v>
      </c>
      <c r="H1172" s="1" t="s">
        <v>3950</v>
      </c>
      <c r="I1172" s="10">
        <v>0.49390000099999998</v>
      </c>
      <c r="J1172" s="10">
        <v>0</v>
      </c>
      <c r="K1172" s="10">
        <v>0.87300002600000004</v>
      </c>
      <c r="L1172" s="10">
        <v>0.127000004</v>
      </c>
      <c r="M1172" s="1" t="s">
        <v>3304</v>
      </c>
      <c r="N1172" s="1" t="s">
        <v>5534</v>
      </c>
    </row>
    <row r="1173" spans="1:14" x14ac:dyDescent="0.25">
      <c r="A1173" s="1" t="s">
        <v>2443</v>
      </c>
      <c r="B1173" s="1">
        <v>10</v>
      </c>
      <c r="C1173" s="1">
        <v>199</v>
      </c>
      <c r="D1173" s="1" t="s">
        <v>2444</v>
      </c>
      <c r="E1173" s="1" t="s">
        <v>2445</v>
      </c>
      <c r="F1173" s="8">
        <v>1</v>
      </c>
      <c r="G1173" s="9">
        <v>1</v>
      </c>
      <c r="H1173" s="1" t="s">
        <v>3950</v>
      </c>
      <c r="I1173" s="10">
        <v>0.27320000500000002</v>
      </c>
      <c r="J1173" s="10">
        <v>0</v>
      </c>
      <c r="K1173" s="10">
        <v>0.896000028</v>
      </c>
      <c r="L1173" s="10">
        <v>0.10400000199999999</v>
      </c>
      <c r="M1173" s="1" t="s">
        <v>3260</v>
      </c>
      <c r="N1173" s="1" t="s">
        <v>5007</v>
      </c>
    </row>
    <row r="1174" spans="1:14" x14ac:dyDescent="0.25">
      <c r="A1174" s="1" t="s">
        <v>2443</v>
      </c>
      <c r="B1174" s="1">
        <v>7</v>
      </c>
      <c r="C1174" s="1">
        <v>108</v>
      </c>
      <c r="D1174" s="1" t="s">
        <v>2446</v>
      </c>
      <c r="E1174" s="1" t="s">
        <v>2447</v>
      </c>
      <c r="F1174" s="8">
        <v>0</v>
      </c>
      <c r="G1174" s="9">
        <v>1</v>
      </c>
      <c r="H1174" s="1" t="s">
        <v>3254</v>
      </c>
      <c r="I1174" s="10">
        <v>0.36120000499999999</v>
      </c>
      <c r="J1174" s="10">
        <v>0</v>
      </c>
      <c r="K1174" s="10">
        <v>0.73699998899999997</v>
      </c>
      <c r="L1174" s="10">
        <v>0.26300001099999998</v>
      </c>
      <c r="M1174" s="1" t="s">
        <v>3255</v>
      </c>
      <c r="N1174" s="1" t="s">
        <v>4137</v>
      </c>
    </row>
    <row r="1175" spans="1:14" x14ac:dyDescent="0.25">
      <c r="A1175" s="1" t="s">
        <v>2443</v>
      </c>
      <c r="B1175" s="1">
        <v>14</v>
      </c>
      <c r="C1175" s="1">
        <v>324</v>
      </c>
      <c r="D1175" s="1" t="s">
        <v>2448</v>
      </c>
      <c r="E1175" s="1" t="s">
        <v>2449</v>
      </c>
      <c r="F1175" s="8">
        <v>2</v>
      </c>
      <c r="G1175" s="9">
        <v>2</v>
      </c>
      <c r="H1175" s="1" t="s">
        <v>3254</v>
      </c>
      <c r="I1175" s="10">
        <v>0.64859998200000002</v>
      </c>
      <c r="J1175" s="10">
        <v>0</v>
      </c>
      <c r="K1175" s="10">
        <v>0.88400000300000003</v>
      </c>
      <c r="L1175" s="10">
        <v>0.11599999699999999</v>
      </c>
      <c r="M1175" s="1" t="s">
        <v>3260</v>
      </c>
      <c r="N1175" s="1" t="s">
        <v>5535</v>
      </c>
    </row>
    <row r="1176" spans="1:14" x14ac:dyDescent="0.25">
      <c r="A1176" s="1" t="s">
        <v>2443</v>
      </c>
      <c r="B1176" s="1">
        <v>7</v>
      </c>
      <c r="C1176" s="1">
        <v>110</v>
      </c>
      <c r="D1176" s="1" t="s">
        <v>6063</v>
      </c>
      <c r="E1176" s="1" t="s">
        <v>6064</v>
      </c>
      <c r="F1176" s="8">
        <v>4</v>
      </c>
      <c r="G1176" s="9">
        <v>4</v>
      </c>
      <c r="H1176" s="1" t="s">
        <v>3254</v>
      </c>
      <c r="I1176" s="10">
        <v>0.82080000600000003</v>
      </c>
      <c r="J1176" s="10">
        <v>1.7000001000000001E-2</v>
      </c>
      <c r="K1176" s="10">
        <v>0.89800000199999996</v>
      </c>
      <c r="L1176" s="10">
        <v>8.5000001000000006E-2</v>
      </c>
      <c r="M1176" s="1" t="s">
        <v>3304</v>
      </c>
      <c r="N1176" s="1" t="s">
        <v>6065</v>
      </c>
    </row>
    <row r="1177" spans="1:14" x14ac:dyDescent="0.25">
      <c r="A1177" s="1" t="s">
        <v>2443</v>
      </c>
      <c r="B1177" s="1">
        <v>18</v>
      </c>
      <c r="C1177" s="1">
        <v>450</v>
      </c>
      <c r="D1177" s="1" t="s">
        <v>2452</v>
      </c>
      <c r="E1177" s="1" t="s">
        <v>2453</v>
      </c>
      <c r="F1177" s="8">
        <v>1</v>
      </c>
      <c r="G1177" s="9">
        <v>1</v>
      </c>
      <c r="H1177" s="1" t="s">
        <v>3254</v>
      </c>
      <c r="I1177" s="10">
        <v>0</v>
      </c>
      <c r="J1177" s="10">
        <v>0</v>
      </c>
      <c r="K1177" s="10">
        <v>1</v>
      </c>
      <c r="L1177" s="10">
        <v>0</v>
      </c>
      <c r="M1177" s="1" t="s">
        <v>3255</v>
      </c>
      <c r="N1177" s="1" t="s">
        <v>5008</v>
      </c>
    </row>
    <row r="1178" spans="1:14" x14ac:dyDescent="0.25">
      <c r="A1178" s="1" t="s">
        <v>2443</v>
      </c>
      <c r="B1178" s="1">
        <v>7</v>
      </c>
      <c r="C1178" s="1">
        <v>111</v>
      </c>
      <c r="D1178" s="1" t="s">
        <v>5536</v>
      </c>
      <c r="E1178" s="1" t="s">
        <v>5537</v>
      </c>
      <c r="F1178" s="8">
        <v>2</v>
      </c>
      <c r="G1178" s="9">
        <v>2</v>
      </c>
      <c r="H1178" s="1" t="s">
        <v>3254</v>
      </c>
      <c r="I1178" s="10">
        <v>0</v>
      </c>
      <c r="J1178" s="10">
        <v>0</v>
      </c>
      <c r="K1178" s="10">
        <v>1</v>
      </c>
      <c r="L1178" s="10">
        <v>0</v>
      </c>
      <c r="M1178" s="1" t="s">
        <v>3255</v>
      </c>
      <c r="N1178" s="1" t="s">
        <v>5538</v>
      </c>
    </row>
    <row r="1179" spans="1:14" x14ac:dyDescent="0.25">
      <c r="A1179" s="1" t="s">
        <v>2443</v>
      </c>
      <c r="B1179" s="1">
        <v>7</v>
      </c>
      <c r="C1179" s="1">
        <v>100</v>
      </c>
      <c r="D1179" s="1" t="s">
        <v>2456</v>
      </c>
      <c r="E1179" s="1" t="s">
        <v>2457</v>
      </c>
      <c r="F1179" s="8">
        <v>2</v>
      </c>
      <c r="G1179" s="9">
        <v>2</v>
      </c>
      <c r="H1179" s="1" t="s">
        <v>3254</v>
      </c>
      <c r="I1179" s="10">
        <v>-0.55739998800000001</v>
      </c>
      <c r="J1179" s="10">
        <v>0.109999999</v>
      </c>
      <c r="K1179" s="10">
        <v>0.88999998599999997</v>
      </c>
      <c r="L1179" s="10">
        <v>0</v>
      </c>
      <c r="M1179" s="1" t="s">
        <v>3255</v>
      </c>
      <c r="N1179" s="1" t="s">
        <v>5539</v>
      </c>
    </row>
    <row r="1180" spans="1:14" x14ac:dyDescent="0.25">
      <c r="A1180" s="1" t="s">
        <v>2443</v>
      </c>
      <c r="B1180" s="1">
        <v>12</v>
      </c>
      <c r="C1180" s="1">
        <v>289</v>
      </c>
      <c r="D1180" s="1" t="s">
        <v>2458</v>
      </c>
      <c r="E1180" s="1" t="s">
        <v>2459</v>
      </c>
      <c r="F1180" s="8">
        <v>2</v>
      </c>
      <c r="G1180" s="9">
        <v>2</v>
      </c>
      <c r="H1180" s="1" t="s">
        <v>3254</v>
      </c>
      <c r="I1180" s="10">
        <v>0.52670002000000005</v>
      </c>
      <c r="J1180" s="10">
        <v>0</v>
      </c>
      <c r="K1180" s="10">
        <v>0.86799997100000004</v>
      </c>
      <c r="L1180" s="10">
        <v>0.13199999900000001</v>
      </c>
      <c r="M1180" s="1" t="s">
        <v>3260</v>
      </c>
      <c r="N1180" s="1" t="s">
        <v>5540</v>
      </c>
    </row>
    <row r="1181" spans="1:14" x14ac:dyDescent="0.25">
      <c r="A1181" s="1" t="s">
        <v>2460</v>
      </c>
      <c r="B1181" s="1">
        <v>36</v>
      </c>
      <c r="C1181" s="1">
        <v>986</v>
      </c>
      <c r="D1181" s="1" t="s">
        <v>2461</v>
      </c>
      <c r="E1181" s="1" t="s">
        <v>2462</v>
      </c>
      <c r="F1181" s="8">
        <v>3</v>
      </c>
      <c r="G1181" s="9">
        <v>3</v>
      </c>
      <c r="H1181" s="1" t="s">
        <v>3254</v>
      </c>
      <c r="I1181" s="10">
        <v>0.44040000400000001</v>
      </c>
      <c r="J1181" s="10">
        <v>0</v>
      </c>
      <c r="K1181" s="10">
        <v>0.915000021</v>
      </c>
      <c r="L1181" s="10">
        <v>8.5000001000000006E-2</v>
      </c>
      <c r="M1181" s="1" t="s">
        <v>3260</v>
      </c>
      <c r="N1181" s="1" t="s">
        <v>5866</v>
      </c>
    </row>
    <row r="1182" spans="1:14" x14ac:dyDescent="0.25">
      <c r="A1182" s="1" t="s">
        <v>2460</v>
      </c>
      <c r="B1182" s="1">
        <v>37</v>
      </c>
      <c r="C1182" s="1">
        <v>1032</v>
      </c>
      <c r="D1182" s="1" t="s">
        <v>5541</v>
      </c>
      <c r="E1182" s="1" t="s">
        <v>5542</v>
      </c>
      <c r="F1182" s="8">
        <v>2</v>
      </c>
      <c r="G1182" s="9">
        <v>2</v>
      </c>
      <c r="H1182" s="1" t="s">
        <v>3254</v>
      </c>
      <c r="I1182" s="10">
        <v>0.65969997599999997</v>
      </c>
      <c r="J1182" s="10">
        <v>0</v>
      </c>
      <c r="K1182" s="10">
        <v>0.88200002899999996</v>
      </c>
      <c r="L1182" s="10">
        <v>0.11800000099999999</v>
      </c>
      <c r="M1182" s="1" t="s">
        <v>3304</v>
      </c>
      <c r="N1182" s="1" t="s">
        <v>5543</v>
      </c>
    </row>
    <row r="1183" spans="1:14" x14ac:dyDescent="0.25">
      <c r="A1183" s="1" t="s">
        <v>2460</v>
      </c>
      <c r="B1183" s="1">
        <v>69</v>
      </c>
      <c r="C1183" s="1">
        <v>1988</v>
      </c>
      <c r="D1183" s="1" t="s">
        <v>5009</v>
      </c>
      <c r="E1183" s="1" t="s">
        <v>5010</v>
      </c>
      <c r="F1183" s="8">
        <v>1</v>
      </c>
      <c r="G1183" s="9">
        <v>1</v>
      </c>
      <c r="H1183" s="1" t="s">
        <v>3254</v>
      </c>
      <c r="I1183" s="10">
        <v>0</v>
      </c>
      <c r="J1183" s="10">
        <v>0</v>
      </c>
      <c r="K1183" s="10">
        <v>1</v>
      </c>
      <c r="L1183" s="10">
        <v>0</v>
      </c>
      <c r="M1183" s="1" t="s">
        <v>3304</v>
      </c>
      <c r="N1183" s="1" t="s">
        <v>5011</v>
      </c>
    </row>
    <row r="1184" spans="1:14" x14ac:dyDescent="0.25">
      <c r="A1184" s="1" t="s">
        <v>2460</v>
      </c>
      <c r="B1184" s="1">
        <v>36</v>
      </c>
      <c r="C1184" s="1">
        <v>991</v>
      </c>
      <c r="D1184" s="1" t="s">
        <v>5012</v>
      </c>
      <c r="E1184" s="1" t="s">
        <v>5013</v>
      </c>
      <c r="F1184" s="8">
        <v>1</v>
      </c>
      <c r="G1184" s="9">
        <v>1</v>
      </c>
      <c r="H1184" s="1" t="s">
        <v>3950</v>
      </c>
      <c r="I1184" s="10">
        <v>0.25</v>
      </c>
      <c r="J1184" s="10">
        <v>0</v>
      </c>
      <c r="K1184" s="10">
        <v>0.85699999299999996</v>
      </c>
      <c r="L1184" s="10">
        <v>0.14300000700000001</v>
      </c>
      <c r="M1184" s="1" t="s">
        <v>3255</v>
      </c>
      <c r="N1184" s="1" t="s">
        <v>5014</v>
      </c>
    </row>
    <row r="1185" spans="1:14" x14ac:dyDescent="0.25">
      <c r="A1185" s="1" t="s">
        <v>2460</v>
      </c>
      <c r="B1185" s="1">
        <v>30</v>
      </c>
      <c r="C1185" s="1">
        <v>796</v>
      </c>
      <c r="D1185" s="1" t="s">
        <v>2469</v>
      </c>
      <c r="E1185" s="1" t="s">
        <v>2470</v>
      </c>
      <c r="F1185" s="8">
        <v>1</v>
      </c>
      <c r="G1185" s="9">
        <v>1</v>
      </c>
      <c r="H1185" s="1" t="s">
        <v>3254</v>
      </c>
      <c r="I1185" s="10">
        <v>0.21050000199999999</v>
      </c>
      <c r="J1185" s="10">
        <v>9.7999997000000005E-2</v>
      </c>
      <c r="K1185" s="10">
        <v>0.80900001499999996</v>
      </c>
      <c r="L1185" s="10">
        <v>9.3000001999999998E-2</v>
      </c>
      <c r="M1185" s="1" t="s">
        <v>3304</v>
      </c>
      <c r="N1185" s="1" t="s">
        <v>5015</v>
      </c>
    </row>
    <row r="1186" spans="1:14" x14ac:dyDescent="0.25">
      <c r="A1186" s="1" t="s">
        <v>2460</v>
      </c>
      <c r="B1186" s="1">
        <v>66</v>
      </c>
      <c r="C1186" s="1">
        <v>1922</v>
      </c>
      <c r="D1186" s="1" t="s">
        <v>2471</v>
      </c>
      <c r="E1186" s="1" t="s">
        <v>2472</v>
      </c>
      <c r="F1186" s="8">
        <v>2</v>
      </c>
      <c r="G1186" s="9">
        <v>2</v>
      </c>
      <c r="H1186" s="1" t="s">
        <v>3254</v>
      </c>
      <c r="I1186" s="10">
        <v>0.86580002300000003</v>
      </c>
      <c r="J1186" s="10">
        <v>5.7000000000000002E-2</v>
      </c>
      <c r="K1186" s="10">
        <v>0.65399998400000003</v>
      </c>
      <c r="L1186" s="10">
        <v>0.28999999199999998</v>
      </c>
      <c r="M1186" s="1" t="s">
        <v>3260</v>
      </c>
      <c r="N1186" s="1" t="s">
        <v>5544</v>
      </c>
    </row>
    <row r="1187" spans="1:14" x14ac:dyDescent="0.25">
      <c r="A1187" s="1" t="s">
        <v>2460</v>
      </c>
      <c r="B1187" s="1">
        <v>24</v>
      </c>
      <c r="C1187" s="1">
        <v>566</v>
      </c>
      <c r="D1187" s="1" t="s">
        <v>5545</v>
      </c>
      <c r="E1187" s="1" t="s">
        <v>5546</v>
      </c>
      <c r="F1187" s="8">
        <v>2</v>
      </c>
      <c r="G1187" s="9">
        <v>2</v>
      </c>
      <c r="H1187" s="1" t="s">
        <v>3254</v>
      </c>
      <c r="I1187" s="10">
        <v>0.42149999700000002</v>
      </c>
      <c r="J1187" s="10">
        <v>4.3000001000000003E-2</v>
      </c>
      <c r="K1187" s="10">
        <v>0.85199999800000004</v>
      </c>
      <c r="L1187" s="10">
        <v>0.104999997</v>
      </c>
      <c r="M1187" s="1" t="s">
        <v>3304</v>
      </c>
      <c r="N1187" s="1" t="s">
        <v>5547</v>
      </c>
    </row>
    <row r="1188" spans="1:14" x14ac:dyDescent="0.25">
      <c r="A1188" s="1" t="s">
        <v>2460</v>
      </c>
      <c r="B1188" s="1">
        <v>41</v>
      </c>
      <c r="C1188" s="1">
        <v>1065</v>
      </c>
      <c r="D1188" s="1" t="s">
        <v>4138</v>
      </c>
      <c r="E1188" s="1" t="s">
        <v>4139</v>
      </c>
      <c r="F1188" s="8">
        <v>0</v>
      </c>
      <c r="G1188" s="9">
        <v>1</v>
      </c>
      <c r="H1188" s="1" t="s">
        <v>3254</v>
      </c>
      <c r="I1188" s="10">
        <v>0.45879998799999999</v>
      </c>
      <c r="J1188" s="10">
        <v>7.8000001999999999E-2</v>
      </c>
      <c r="K1188" s="10">
        <v>0.74500000499999997</v>
      </c>
      <c r="L1188" s="10">
        <v>0.17700000099999999</v>
      </c>
      <c r="M1188" s="1" t="s">
        <v>3255</v>
      </c>
      <c r="N1188" s="1" t="s">
        <v>4140</v>
      </c>
    </row>
    <row r="1189" spans="1:14" x14ac:dyDescent="0.25">
      <c r="A1189" s="1" t="s">
        <v>2460</v>
      </c>
      <c r="B1189" s="1">
        <v>41</v>
      </c>
      <c r="C1189" s="1">
        <v>1078</v>
      </c>
      <c r="D1189" s="1" t="s">
        <v>4141</v>
      </c>
      <c r="E1189" s="1" t="s">
        <v>4142</v>
      </c>
      <c r="F1189" s="8">
        <v>0</v>
      </c>
      <c r="G1189" s="9">
        <v>1</v>
      </c>
      <c r="H1189" s="1" t="s">
        <v>3254</v>
      </c>
      <c r="I1189" s="10">
        <v>0</v>
      </c>
      <c r="J1189" s="10">
        <v>0</v>
      </c>
      <c r="K1189" s="10">
        <v>1</v>
      </c>
      <c r="L1189" s="10">
        <v>0</v>
      </c>
      <c r="M1189" s="1" t="s">
        <v>3304</v>
      </c>
      <c r="N1189" s="1" t="s">
        <v>4143</v>
      </c>
    </row>
    <row r="1190" spans="1:14" x14ac:dyDescent="0.25">
      <c r="A1190" s="1" t="s">
        <v>2460</v>
      </c>
      <c r="B1190" s="1">
        <v>38</v>
      </c>
      <c r="C1190" s="1">
        <v>1036</v>
      </c>
      <c r="D1190" s="1" t="s">
        <v>2479</v>
      </c>
      <c r="E1190" s="1" t="s">
        <v>2480</v>
      </c>
      <c r="F1190" s="8">
        <v>1</v>
      </c>
      <c r="G1190" s="9">
        <v>1</v>
      </c>
      <c r="H1190" s="1" t="s">
        <v>3254</v>
      </c>
      <c r="I1190" s="10">
        <v>0.36120000499999999</v>
      </c>
      <c r="J1190" s="10">
        <v>0</v>
      </c>
      <c r="K1190" s="10">
        <v>0.86500001000000004</v>
      </c>
      <c r="L1190" s="10">
        <v>0.13500000500000001</v>
      </c>
      <c r="M1190" s="1" t="s">
        <v>3260</v>
      </c>
      <c r="N1190" s="1" t="s">
        <v>5016</v>
      </c>
    </row>
    <row r="1191" spans="1:14" x14ac:dyDescent="0.25">
      <c r="A1191" s="1" t="s">
        <v>2460</v>
      </c>
      <c r="B1191" s="1">
        <v>36</v>
      </c>
      <c r="C1191" s="1">
        <v>999</v>
      </c>
      <c r="D1191" s="1" t="s">
        <v>5867</v>
      </c>
      <c r="E1191" s="1" t="s">
        <v>5868</v>
      </c>
      <c r="F1191" s="8">
        <v>3</v>
      </c>
      <c r="G1191" s="9">
        <v>3</v>
      </c>
      <c r="H1191" s="1" t="s">
        <v>3254</v>
      </c>
      <c r="I1191" s="10">
        <v>0</v>
      </c>
      <c r="J1191" s="10">
        <v>0</v>
      </c>
      <c r="K1191" s="10">
        <v>1</v>
      </c>
      <c r="L1191" s="10">
        <v>0</v>
      </c>
      <c r="M1191" s="1" t="s">
        <v>3255</v>
      </c>
      <c r="N1191" s="1" t="s">
        <v>5869</v>
      </c>
    </row>
    <row r="1192" spans="1:14" x14ac:dyDescent="0.25">
      <c r="A1192" s="1" t="s">
        <v>2460</v>
      </c>
      <c r="B1192" s="1">
        <v>63</v>
      </c>
      <c r="C1192" s="1">
        <v>1812</v>
      </c>
      <c r="D1192" s="1" t="s">
        <v>5870</v>
      </c>
      <c r="E1192" s="1" t="s">
        <v>5871</v>
      </c>
      <c r="F1192" s="8">
        <v>3</v>
      </c>
      <c r="G1192" s="9">
        <v>3</v>
      </c>
      <c r="H1192" s="1" t="s">
        <v>3254</v>
      </c>
      <c r="I1192" s="10">
        <v>-0.36120000499999999</v>
      </c>
      <c r="J1192" s="10">
        <v>9.0999997999999999E-2</v>
      </c>
      <c r="K1192" s="10">
        <v>0.85600000600000004</v>
      </c>
      <c r="L1192" s="10">
        <v>5.2999998999999999E-2</v>
      </c>
      <c r="M1192" s="1" t="s">
        <v>3304</v>
      </c>
      <c r="N1192" s="1" t="s">
        <v>5872</v>
      </c>
    </row>
    <row r="1193" spans="1:14" x14ac:dyDescent="0.25">
      <c r="A1193" s="1" t="s">
        <v>2460</v>
      </c>
      <c r="B1193" s="1">
        <v>41</v>
      </c>
      <c r="C1193" s="1">
        <v>1070</v>
      </c>
      <c r="D1193" s="1" t="s">
        <v>5017</v>
      </c>
      <c r="E1193" s="1" t="s">
        <v>5018</v>
      </c>
      <c r="F1193" s="8">
        <v>1</v>
      </c>
      <c r="G1193" s="9">
        <v>1</v>
      </c>
      <c r="H1193" s="1" t="s">
        <v>3254</v>
      </c>
      <c r="I1193" s="10">
        <v>0</v>
      </c>
      <c r="J1193" s="10">
        <v>0</v>
      </c>
      <c r="K1193" s="10">
        <v>1</v>
      </c>
      <c r="L1193" s="10">
        <v>0</v>
      </c>
      <c r="M1193" s="1" t="s">
        <v>3304</v>
      </c>
      <c r="N1193" s="1" t="s">
        <v>5019</v>
      </c>
    </row>
    <row r="1194" spans="1:14" x14ac:dyDescent="0.25">
      <c r="A1194" s="1" t="s">
        <v>2460</v>
      </c>
      <c r="B1194" s="1">
        <v>37</v>
      </c>
      <c r="C1194" s="1">
        <v>1033</v>
      </c>
      <c r="D1194" s="1" t="s">
        <v>5020</v>
      </c>
      <c r="E1194" s="1" t="s">
        <v>5021</v>
      </c>
      <c r="F1194" s="8">
        <v>1</v>
      </c>
      <c r="G1194" s="9">
        <v>1</v>
      </c>
      <c r="H1194" s="1" t="s">
        <v>3950</v>
      </c>
      <c r="I1194" s="10">
        <v>0.15309999899999999</v>
      </c>
      <c r="J1194" s="10">
        <v>7.1999996999999996E-2</v>
      </c>
      <c r="K1194" s="10">
        <v>0.83300000399999996</v>
      </c>
      <c r="L1194" s="10">
        <v>9.3999997000000002E-2</v>
      </c>
      <c r="M1194" s="1" t="s">
        <v>3304</v>
      </c>
      <c r="N1194" s="1" t="s">
        <v>5022</v>
      </c>
    </row>
    <row r="1195" spans="1:14" x14ac:dyDescent="0.25">
      <c r="A1195" s="1" t="s">
        <v>2460</v>
      </c>
      <c r="B1195" s="1">
        <v>36</v>
      </c>
      <c r="C1195" s="1">
        <v>1001</v>
      </c>
      <c r="D1195" s="1" t="s">
        <v>2489</v>
      </c>
      <c r="E1195" s="1" t="s">
        <v>2490</v>
      </c>
      <c r="F1195" s="8">
        <v>1</v>
      </c>
      <c r="G1195" s="9">
        <v>1</v>
      </c>
      <c r="H1195" s="1" t="s">
        <v>3950</v>
      </c>
      <c r="I1195" s="10">
        <v>0</v>
      </c>
      <c r="J1195" s="10">
        <v>0</v>
      </c>
      <c r="K1195" s="10">
        <v>1</v>
      </c>
      <c r="L1195" s="10">
        <v>0</v>
      </c>
      <c r="M1195" s="1" t="s">
        <v>3255</v>
      </c>
      <c r="N1195" s="1" t="s">
        <v>5023</v>
      </c>
    </row>
    <row r="1196" spans="1:14" x14ac:dyDescent="0.25">
      <c r="A1196" s="1" t="s">
        <v>2460</v>
      </c>
      <c r="B1196" s="1">
        <v>37</v>
      </c>
      <c r="C1196" s="1">
        <v>1031</v>
      </c>
      <c r="D1196" s="1" t="s">
        <v>5024</v>
      </c>
      <c r="E1196" s="1" t="s">
        <v>5025</v>
      </c>
      <c r="F1196" s="8">
        <v>1</v>
      </c>
      <c r="G1196" s="9">
        <v>1</v>
      </c>
      <c r="H1196" s="1" t="s">
        <v>3254</v>
      </c>
      <c r="I1196" s="10">
        <v>0.64859998200000002</v>
      </c>
      <c r="J1196" s="10">
        <v>0</v>
      </c>
      <c r="K1196" s="10">
        <v>0.782000005</v>
      </c>
      <c r="L1196" s="10">
        <v>0.217999995</v>
      </c>
      <c r="M1196" s="1" t="s">
        <v>3260</v>
      </c>
      <c r="N1196" s="1" t="s">
        <v>5026</v>
      </c>
    </row>
    <row r="1197" spans="1:14" x14ac:dyDescent="0.25">
      <c r="A1197" s="1" t="s">
        <v>2460</v>
      </c>
      <c r="B1197" s="1">
        <v>12</v>
      </c>
      <c r="C1197" s="1">
        <v>236</v>
      </c>
      <c r="D1197" s="1" t="s">
        <v>5548</v>
      </c>
      <c r="E1197" s="1" t="s">
        <v>5549</v>
      </c>
      <c r="F1197" s="8">
        <v>2</v>
      </c>
      <c r="G1197" s="9">
        <v>2</v>
      </c>
      <c r="H1197" s="1" t="s">
        <v>3254</v>
      </c>
      <c r="I1197" s="10">
        <v>-0.42149999700000002</v>
      </c>
      <c r="J1197" s="10">
        <v>5.6000002E-2</v>
      </c>
      <c r="K1197" s="10">
        <v>0.944000006</v>
      </c>
      <c r="L1197" s="10">
        <v>0</v>
      </c>
      <c r="M1197" s="1" t="s">
        <v>3304</v>
      </c>
      <c r="N1197" s="1" t="s">
        <v>5550</v>
      </c>
    </row>
    <row r="1198" spans="1:14" x14ac:dyDescent="0.25">
      <c r="A1198" s="1" t="s">
        <v>2460</v>
      </c>
      <c r="B1198" s="1">
        <v>63</v>
      </c>
      <c r="C1198" s="1">
        <v>1795</v>
      </c>
      <c r="D1198" s="1" t="s">
        <v>5873</v>
      </c>
      <c r="E1198" s="1" t="s">
        <v>5874</v>
      </c>
      <c r="F1198" s="8">
        <v>3</v>
      </c>
      <c r="G1198" s="9">
        <v>3</v>
      </c>
      <c r="H1198" s="1" t="s">
        <v>3254</v>
      </c>
      <c r="I1198" s="10">
        <v>0.59939998400000005</v>
      </c>
      <c r="J1198" s="10">
        <v>0</v>
      </c>
      <c r="K1198" s="10">
        <v>0.93400001499999996</v>
      </c>
      <c r="L1198" s="10">
        <v>6.6000000000000003E-2</v>
      </c>
      <c r="M1198" s="1" t="s">
        <v>3255</v>
      </c>
      <c r="N1198" s="1" t="s">
        <v>3381</v>
      </c>
    </row>
    <row r="1199" spans="1:14" x14ac:dyDescent="0.25">
      <c r="A1199" s="1" t="s">
        <v>2460</v>
      </c>
      <c r="B1199" s="1">
        <v>24</v>
      </c>
      <c r="C1199" s="1">
        <v>548</v>
      </c>
      <c r="D1199" s="1" t="s">
        <v>5551</v>
      </c>
      <c r="E1199" s="1" t="s">
        <v>5552</v>
      </c>
      <c r="F1199" s="8">
        <v>2</v>
      </c>
      <c r="G1199" s="9">
        <v>2</v>
      </c>
      <c r="H1199" s="1" t="s">
        <v>3254</v>
      </c>
      <c r="I1199" s="10">
        <v>-0.67049998</v>
      </c>
      <c r="J1199" s="10">
        <v>0.17299999299999999</v>
      </c>
      <c r="K1199" s="10">
        <v>0.827000022</v>
      </c>
      <c r="L1199" s="10">
        <v>0</v>
      </c>
      <c r="M1199" s="1" t="s">
        <v>3304</v>
      </c>
      <c r="N1199" s="1" t="s">
        <v>5553</v>
      </c>
    </row>
    <row r="1200" spans="1:14" x14ac:dyDescent="0.25">
      <c r="A1200" s="1" t="s">
        <v>2460</v>
      </c>
      <c r="B1200" s="1">
        <v>25</v>
      </c>
      <c r="C1200" s="1">
        <v>582</v>
      </c>
      <c r="D1200" s="1" t="s">
        <v>4144</v>
      </c>
      <c r="E1200" s="1" t="s">
        <v>4145</v>
      </c>
      <c r="F1200" s="8">
        <v>0</v>
      </c>
      <c r="G1200" s="9">
        <v>4</v>
      </c>
      <c r="H1200" s="1" t="s">
        <v>3254</v>
      </c>
      <c r="I1200" s="10">
        <v>0.38179999599999997</v>
      </c>
      <c r="J1200" s="10">
        <v>0</v>
      </c>
      <c r="K1200" s="10">
        <v>0.963999987</v>
      </c>
      <c r="L1200" s="10">
        <v>3.5999997999999998E-2</v>
      </c>
      <c r="M1200" s="1" t="s">
        <v>3255</v>
      </c>
      <c r="N1200" s="1" t="s">
        <v>4146</v>
      </c>
    </row>
    <row r="1201" spans="1:14" x14ac:dyDescent="0.25">
      <c r="A1201" s="1" t="s">
        <v>2460</v>
      </c>
      <c r="B1201" s="1">
        <v>41</v>
      </c>
      <c r="C1201" s="1">
        <v>1043</v>
      </c>
      <c r="D1201" s="1" t="s">
        <v>4147</v>
      </c>
      <c r="E1201" s="1" t="s">
        <v>4148</v>
      </c>
      <c r="F1201" s="8">
        <v>0</v>
      </c>
      <c r="G1201" s="9">
        <v>3</v>
      </c>
      <c r="H1201" s="1" t="s">
        <v>3254</v>
      </c>
      <c r="I1201" s="10">
        <v>0.15129999799999999</v>
      </c>
      <c r="J1201" s="10">
        <v>9.0999997999999999E-2</v>
      </c>
      <c r="K1201" s="10">
        <v>0.77899998400000003</v>
      </c>
      <c r="L1201" s="10">
        <v>0.12899999300000001</v>
      </c>
      <c r="M1201" s="1" t="s">
        <v>3255</v>
      </c>
      <c r="N1201" s="1" t="s">
        <v>4149</v>
      </c>
    </row>
    <row r="1202" spans="1:14" x14ac:dyDescent="0.25">
      <c r="A1202" s="1" t="s">
        <v>2460</v>
      </c>
      <c r="B1202" s="1">
        <v>37</v>
      </c>
      <c r="C1202" s="1">
        <v>1023</v>
      </c>
      <c r="D1202" s="1" t="s">
        <v>4150</v>
      </c>
      <c r="E1202" s="1" t="s">
        <v>4151</v>
      </c>
      <c r="F1202" s="8">
        <v>0</v>
      </c>
      <c r="G1202" s="9">
        <v>2</v>
      </c>
      <c r="H1202" s="1" t="s">
        <v>3254</v>
      </c>
      <c r="I1202" s="10">
        <v>0.64859998200000002</v>
      </c>
      <c r="J1202" s="10">
        <v>0</v>
      </c>
      <c r="K1202" s="10">
        <v>0.80500000699999996</v>
      </c>
      <c r="L1202" s="10">
        <v>0.19499999300000001</v>
      </c>
      <c r="M1202" s="1" t="s">
        <v>3255</v>
      </c>
      <c r="N1202" s="1" t="s">
        <v>4152</v>
      </c>
    </row>
    <row r="1203" spans="1:14" x14ac:dyDescent="0.25">
      <c r="A1203" s="1" t="s">
        <v>2460</v>
      </c>
      <c r="B1203" s="1">
        <v>59</v>
      </c>
      <c r="C1203" s="1">
        <v>1708</v>
      </c>
      <c r="D1203" s="1" t="s">
        <v>5554</v>
      </c>
      <c r="E1203" s="1" t="s">
        <v>5555</v>
      </c>
      <c r="F1203" s="8">
        <v>2</v>
      </c>
      <c r="G1203" s="9">
        <v>2</v>
      </c>
      <c r="H1203" s="1" t="s">
        <v>3254</v>
      </c>
      <c r="I1203" s="10">
        <v>0</v>
      </c>
      <c r="J1203" s="10">
        <v>0</v>
      </c>
      <c r="K1203" s="10">
        <v>1</v>
      </c>
      <c r="L1203" s="10">
        <v>0</v>
      </c>
      <c r="M1203" s="1" t="s">
        <v>3255</v>
      </c>
      <c r="N1203" s="1" t="s">
        <v>5556</v>
      </c>
    </row>
    <row r="1204" spans="1:14" x14ac:dyDescent="0.25">
      <c r="A1204" s="1" t="s">
        <v>2460</v>
      </c>
      <c r="B1204" s="1">
        <v>41</v>
      </c>
      <c r="C1204" s="1">
        <v>1067</v>
      </c>
      <c r="D1204" s="1" t="s">
        <v>4153</v>
      </c>
      <c r="E1204" s="1" t="s">
        <v>4154</v>
      </c>
      <c r="F1204" s="8">
        <v>0</v>
      </c>
      <c r="G1204" s="9">
        <v>1</v>
      </c>
      <c r="H1204" s="1" t="s">
        <v>3254</v>
      </c>
      <c r="I1204" s="10">
        <v>0.36120000499999999</v>
      </c>
      <c r="J1204" s="10">
        <v>0</v>
      </c>
      <c r="K1204" s="10">
        <v>0.80000001200000004</v>
      </c>
      <c r="L1204" s="10">
        <v>0.20000000300000001</v>
      </c>
      <c r="M1204" s="1" t="s">
        <v>3255</v>
      </c>
      <c r="N1204" s="1" t="s">
        <v>4155</v>
      </c>
    </row>
    <row r="1205" spans="1:14" x14ac:dyDescent="0.25">
      <c r="A1205" s="1" t="s">
        <v>2460</v>
      </c>
      <c r="B1205" s="1">
        <v>41</v>
      </c>
      <c r="C1205" s="1">
        <v>1058</v>
      </c>
      <c r="D1205" s="1" t="s">
        <v>5027</v>
      </c>
      <c r="E1205" s="1" t="s">
        <v>5028</v>
      </c>
      <c r="F1205" s="8">
        <v>1</v>
      </c>
      <c r="G1205" s="9">
        <v>1</v>
      </c>
      <c r="H1205" s="1" t="s">
        <v>3254</v>
      </c>
      <c r="I1205" s="10">
        <v>0.102700002</v>
      </c>
      <c r="J1205" s="10">
        <v>0</v>
      </c>
      <c r="K1205" s="10">
        <v>0.92799997300000003</v>
      </c>
      <c r="L1205" s="10">
        <v>7.1999996999999996E-2</v>
      </c>
      <c r="M1205" s="1" t="s">
        <v>3255</v>
      </c>
      <c r="N1205" s="1" t="s">
        <v>5029</v>
      </c>
    </row>
    <row r="1206" spans="1:14" x14ac:dyDescent="0.25">
      <c r="A1206" s="1" t="s">
        <v>2460</v>
      </c>
      <c r="B1206" s="1">
        <v>68</v>
      </c>
      <c r="C1206" s="1">
        <v>1981</v>
      </c>
      <c r="D1206" s="1" t="s">
        <v>5875</v>
      </c>
      <c r="E1206" s="1" t="s">
        <v>5876</v>
      </c>
      <c r="F1206" s="8">
        <v>3</v>
      </c>
      <c r="G1206" s="9">
        <v>3</v>
      </c>
      <c r="H1206" s="1" t="s">
        <v>3254</v>
      </c>
      <c r="I1206" s="10">
        <v>-0.57190001000000001</v>
      </c>
      <c r="J1206" s="10">
        <v>8.2999997000000006E-2</v>
      </c>
      <c r="K1206" s="10">
        <v>0.91699999600000004</v>
      </c>
      <c r="L1206" s="10">
        <v>0</v>
      </c>
      <c r="M1206" s="1" t="s">
        <v>3304</v>
      </c>
      <c r="N1206" s="1" t="s">
        <v>5877</v>
      </c>
    </row>
    <row r="1207" spans="1:14" x14ac:dyDescent="0.25">
      <c r="A1207" s="1" t="s">
        <v>2460</v>
      </c>
      <c r="B1207" s="1">
        <v>69</v>
      </c>
      <c r="C1207" s="1">
        <v>1991</v>
      </c>
      <c r="D1207" s="1" t="s">
        <v>5030</v>
      </c>
      <c r="E1207" s="1" t="s">
        <v>5031</v>
      </c>
      <c r="F1207" s="8">
        <v>1</v>
      </c>
      <c r="G1207" s="9">
        <v>1</v>
      </c>
      <c r="H1207" s="1" t="s">
        <v>3254</v>
      </c>
      <c r="I1207" s="10">
        <v>0</v>
      </c>
      <c r="J1207" s="10">
        <v>0</v>
      </c>
      <c r="K1207" s="10">
        <v>1</v>
      </c>
      <c r="L1207" s="10">
        <v>0</v>
      </c>
      <c r="M1207" s="1" t="s">
        <v>3255</v>
      </c>
      <c r="N1207" s="1" t="s">
        <v>5032</v>
      </c>
    </row>
    <row r="1208" spans="1:14" s="11" customFormat="1" x14ac:dyDescent="0.25">
      <c r="A1208" s="11" t="s">
        <v>2460</v>
      </c>
      <c r="B1208" s="11">
        <v>36</v>
      </c>
      <c r="C1208" s="11">
        <v>983</v>
      </c>
      <c r="D1208" s="11" t="s">
        <v>5878</v>
      </c>
      <c r="E1208" s="11" t="s">
        <v>5879</v>
      </c>
      <c r="F1208" s="12">
        <v>3</v>
      </c>
      <c r="G1208" s="12">
        <v>3</v>
      </c>
      <c r="H1208" s="11" t="s">
        <v>3254</v>
      </c>
      <c r="I1208" s="13">
        <v>0.72130000599999999</v>
      </c>
      <c r="J1208" s="13">
        <v>0</v>
      </c>
      <c r="K1208" s="13">
        <v>0.83700001199999996</v>
      </c>
      <c r="L1208" s="13">
        <v>0.163000003</v>
      </c>
      <c r="M1208" s="11" t="s">
        <v>3255</v>
      </c>
      <c r="N1208" s="11" t="s">
        <v>5880</v>
      </c>
    </row>
    <row r="1209" spans="1:14" x14ac:dyDescent="0.25">
      <c r="A1209" s="1" t="s">
        <v>2460</v>
      </c>
      <c r="B1209" s="1">
        <v>41</v>
      </c>
      <c r="C1209" s="1">
        <v>1062</v>
      </c>
      <c r="D1209" s="1" t="s">
        <v>2517</v>
      </c>
      <c r="E1209" s="1" t="s">
        <v>2518</v>
      </c>
      <c r="F1209" s="8">
        <v>2</v>
      </c>
      <c r="G1209" s="9">
        <v>2</v>
      </c>
      <c r="H1209" s="1" t="s">
        <v>3254</v>
      </c>
      <c r="I1209" s="10">
        <v>0.15309999899999999</v>
      </c>
      <c r="J1209" s="10">
        <v>5.2999998999999999E-2</v>
      </c>
      <c r="K1209" s="10">
        <v>0.879000008</v>
      </c>
      <c r="L1209" s="10">
        <v>6.8000004000000003E-2</v>
      </c>
      <c r="M1209" s="1" t="s">
        <v>3255</v>
      </c>
      <c r="N1209" s="1" t="s">
        <v>5557</v>
      </c>
    </row>
    <row r="1210" spans="1:14" x14ac:dyDescent="0.25">
      <c r="A1210" s="1" t="s">
        <v>2460</v>
      </c>
      <c r="B1210" s="1">
        <v>41</v>
      </c>
      <c r="C1210" s="1">
        <v>1046</v>
      </c>
      <c r="D1210" s="1" t="s">
        <v>5033</v>
      </c>
      <c r="E1210" s="1" t="s">
        <v>5034</v>
      </c>
      <c r="F1210" s="8">
        <v>1</v>
      </c>
      <c r="G1210" s="9">
        <v>1</v>
      </c>
      <c r="H1210" s="1" t="s">
        <v>3254</v>
      </c>
      <c r="I1210" s="10">
        <v>0.161300004</v>
      </c>
      <c r="J1210" s="10">
        <v>7.9000003999999999E-2</v>
      </c>
      <c r="K1210" s="10">
        <v>0.82200002699999997</v>
      </c>
      <c r="L1210" s="10">
        <v>9.7999997000000005E-2</v>
      </c>
      <c r="M1210" s="1" t="s">
        <v>3255</v>
      </c>
      <c r="N1210" s="1" t="s">
        <v>5035</v>
      </c>
    </row>
    <row r="1211" spans="1:14" x14ac:dyDescent="0.25">
      <c r="A1211" s="1" t="s">
        <v>2460</v>
      </c>
      <c r="B1211" s="1">
        <v>36</v>
      </c>
      <c r="C1211" s="1">
        <v>1006</v>
      </c>
      <c r="D1211" s="1" t="s">
        <v>4156</v>
      </c>
      <c r="E1211" s="1" t="s">
        <v>4157</v>
      </c>
      <c r="F1211" s="8">
        <v>0</v>
      </c>
      <c r="G1211" s="9">
        <v>7</v>
      </c>
      <c r="H1211" s="1" t="s">
        <v>3254</v>
      </c>
      <c r="I1211" s="10">
        <v>0.97439998400000005</v>
      </c>
      <c r="J1211" s="10">
        <v>0</v>
      </c>
      <c r="K1211" s="10">
        <v>0.810000002</v>
      </c>
      <c r="L1211" s="10">
        <v>0.189999998</v>
      </c>
      <c r="M1211" s="1" t="s">
        <v>3255</v>
      </c>
      <c r="N1211" s="1" t="s">
        <v>4158</v>
      </c>
    </row>
    <row r="1212" spans="1:14" x14ac:dyDescent="0.25">
      <c r="A1212" s="1" t="s">
        <v>2460</v>
      </c>
      <c r="B1212" s="1">
        <v>66</v>
      </c>
      <c r="C1212" s="1">
        <v>1923</v>
      </c>
      <c r="D1212" s="1" t="s">
        <v>5036</v>
      </c>
      <c r="E1212" s="1" t="s">
        <v>5037</v>
      </c>
      <c r="F1212" s="8">
        <v>1</v>
      </c>
      <c r="G1212" s="9">
        <v>1</v>
      </c>
      <c r="H1212" s="1" t="s">
        <v>3950</v>
      </c>
      <c r="I1212" s="10">
        <v>0</v>
      </c>
      <c r="J1212" s="10">
        <v>0</v>
      </c>
      <c r="K1212" s="10">
        <v>1</v>
      </c>
      <c r="L1212" s="10">
        <v>0</v>
      </c>
      <c r="M1212" s="1" t="s">
        <v>3260</v>
      </c>
      <c r="N1212" s="1" t="s">
        <v>5038</v>
      </c>
    </row>
    <row r="1213" spans="1:14" x14ac:dyDescent="0.25">
      <c r="A1213" s="1" t="s">
        <v>2460</v>
      </c>
      <c r="B1213" s="1">
        <v>37</v>
      </c>
      <c r="C1213" s="1">
        <v>1027</v>
      </c>
      <c r="D1213" s="1" t="s">
        <v>2525</v>
      </c>
      <c r="E1213" s="1" t="s">
        <v>2526</v>
      </c>
      <c r="F1213" s="8">
        <v>2</v>
      </c>
      <c r="G1213" s="9">
        <v>2</v>
      </c>
      <c r="H1213" s="1" t="s">
        <v>3254</v>
      </c>
      <c r="I1213" s="10">
        <v>0.31819999199999999</v>
      </c>
      <c r="J1213" s="10">
        <v>0</v>
      </c>
      <c r="K1213" s="10">
        <v>0.90499997099999996</v>
      </c>
      <c r="L1213" s="10">
        <v>9.4999999000000002E-2</v>
      </c>
      <c r="M1213" s="1" t="s">
        <v>3304</v>
      </c>
      <c r="N1213" s="1" t="s">
        <v>5558</v>
      </c>
    </row>
    <row r="1214" spans="1:14" x14ac:dyDescent="0.25">
      <c r="A1214" s="1" t="s">
        <v>2460</v>
      </c>
      <c r="B1214" s="1">
        <v>68</v>
      </c>
      <c r="C1214" s="1">
        <v>1980</v>
      </c>
      <c r="D1214" s="1" t="s">
        <v>5039</v>
      </c>
      <c r="E1214" s="1" t="s">
        <v>5040</v>
      </c>
      <c r="F1214" s="8">
        <v>1</v>
      </c>
      <c r="G1214" s="9">
        <v>1</v>
      </c>
      <c r="H1214" s="1" t="s">
        <v>3950</v>
      </c>
      <c r="I1214" s="10">
        <v>0</v>
      </c>
      <c r="J1214" s="10">
        <v>0</v>
      </c>
      <c r="K1214" s="10">
        <v>1</v>
      </c>
      <c r="L1214" s="10">
        <v>0</v>
      </c>
      <c r="M1214" s="1" t="s">
        <v>3255</v>
      </c>
      <c r="N1214" s="1" t="s">
        <v>5041</v>
      </c>
    </row>
    <row r="1215" spans="1:14" x14ac:dyDescent="0.25">
      <c r="A1215" s="1" t="s">
        <v>2460</v>
      </c>
      <c r="B1215" s="1">
        <v>41</v>
      </c>
      <c r="C1215" s="1">
        <v>1077</v>
      </c>
      <c r="D1215" s="1" t="s">
        <v>4159</v>
      </c>
      <c r="E1215" s="1" t="s">
        <v>4160</v>
      </c>
      <c r="F1215" s="8">
        <v>0</v>
      </c>
      <c r="G1215" s="9">
        <v>1</v>
      </c>
      <c r="H1215" s="1" t="s">
        <v>3254</v>
      </c>
      <c r="I1215" s="10">
        <v>0.64859998200000002</v>
      </c>
      <c r="J1215" s="10">
        <v>0</v>
      </c>
      <c r="K1215" s="10">
        <v>0.709999979</v>
      </c>
      <c r="L1215" s="10">
        <v>0.28999999199999998</v>
      </c>
      <c r="M1215" s="1" t="s">
        <v>3255</v>
      </c>
      <c r="N1215" s="1" t="s">
        <v>4161</v>
      </c>
    </row>
    <row r="1216" spans="1:14" x14ac:dyDescent="0.25">
      <c r="A1216" s="1" t="s">
        <v>2460</v>
      </c>
      <c r="B1216" s="1">
        <v>36</v>
      </c>
      <c r="C1216" s="1">
        <v>984</v>
      </c>
      <c r="D1216" s="1" t="s">
        <v>5559</v>
      </c>
      <c r="E1216" s="1" t="s">
        <v>5560</v>
      </c>
      <c r="F1216" s="8">
        <v>2</v>
      </c>
      <c r="G1216" s="9">
        <v>2</v>
      </c>
      <c r="H1216" s="1" t="s">
        <v>3950</v>
      </c>
      <c r="I1216" s="10">
        <v>0.84020000699999997</v>
      </c>
      <c r="J1216" s="10">
        <v>0</v>
      </c>
      <c r="K1216" s="10">
        <v>0.644999981</v>
      </c>
      <c r="L1216" s="10">
        <v>0.35499998900000002</v>
      </c>
      <c r="M1216" s="1" t="s">
        <v>3260</v>
      </c>
      <c r="N1216" s="1" t="s">
        <v>5561</v>
      </c>
    </row>
    <row r="1217" spans="1:14" x14ac:dyDescent="0.25">
      <c r="A1217" s="1" t="s">
        <v>2460</v>
      </c>
      <c r="B1217" s="1">
        <v>41</v>
      </c>
      <c r="C1217" s="1">
        <v>1069</v>
      </c>
      <c r="D1217" s="1" t="s">
        <v>6066</v>
      </c>
      <c r="E1217" s="1" t="s">
        <v>6067</v>
      </c>
      <c r="F1217" s="8">
        <v>4</v>
      </c>
      <c r="G1217" s="9">
        <v>4</v>
      </c>
      <c r="H1217" s="1" t="s">
        <v>3254</v>
      </c>
      <c r="I1217" s="10">
        <v>0.55739998800000001</v>
      </c>
      <c r="J1217" s="10">
        <v>0</v>
      </c>
      <c r="K1217" s="10">
        <v>0.91299998800000004</v>
      </c>
      <c r="L1217" s="10">
        <v>8.6999996999999996E-2</v>
      </c>
      <c r="M1217" s="1" t="s">
        <v>3255</v>
      </c>
      <c r="N1217" s="1" t="s">
        <v>6068</v>
      </c>
    </row>
    <row r="1218" spans="1:14" x14ac:dyDescent="0.25">
      <c r="A1218" s="1" t="s">
        <v>2460</v>
      </c>
      <c r="B1218" s="1">
        <v>73</v>
      </c>
      <c r="C1218" s="1">
        <v>2143</v>
      </c>
      <c r="D1218" s="1" t="s">
        <v>2535</v>
      </c>
      <c r="E1218" s="1" t="s">
        <v>2536</v>
      </c>
      <c r="F1218" s="8">
        <v>1</v>
      </c>
      <c r="G1218" s="9">
        <v>7</v>
      </c>
      <c r="H1218" s="1" t="s">
        <v>3254</v>
      </c>
      <c r="I1218" s="10">
        <v>0.88069999200000004</v>
      </c>
      <c r="J1218" s="10">
        <v>0</v>
      </c>
      <c r="K1218" s="10">
        <v>0.84200000799999997</v>
      </c>
      <c r="L1218" s="10">
        <v>0.158000007</v>
      </c>
      <c r="M1218" s="1" t="s">
        <v>3260</v>
      </c>
      <c r="N1218" s="1" t="s">
        <v>5042</v>
      </c>
    </row>
    <row r="1219" spans="1:14" x14ac:dyDescent="0.25">
      <c r="A1219" s="1" t="s">
        <v>2460</v>
      </c>
      <c r="B1219" s="1">
        <v>36</v>
      </c>
      <c r="C1219" s="1">
        <v>990</v>
      </c>
      <c r="D1219" s="1" t="s">
        <v>5881</v>
      </c>
      <c r="E1219" s="1" t="s">
        <v>5882</v>
      </c>
      <c r="F1219" s="8">
        <v>3</v>
      </c>
      <c r="G1219" s="9">
        <v>3</v>
      </c>
      <c r="H1219" s="1" t="s">
        <v>3254</v>
      </c>
      <c r="I1219" s="10">
        <v>-0.15309999899999999</v>
      </c>
      <c r="J1219" s="10">
        <v>4.5000001999999997E-2</v>
      </c>
      <c r="K1219" s="10">
        <v>0.954999983</v>
      </c>
      <c r="L1219" s="10">
        <v>0</v>
      </c>
      <c r="M1219" s="1" t="s">
        <v>3304</v>
      </c>
      <c r="N1219" s="1" t="s">
        <v>5883</v>
      </c>
    </row>
    <row r="1220" spans="1:14" x14ac:dyDescent="0.25">
      <c r="A1220" s="1" t="s">
        <v>2460</v>
      </c>
      <c r="B1220" s="1">
        <v>24</v>
      </c>
      <c r="C1220" s="1">
        <v>560</v>
      </c>
      <c r="D1220" s="1" t="s">
        <v>5043</v>
      </c>
      <c r="E1220" s="1" t="s">
        <v>5044</v>
      </c>
      <c r="F1220" s="8">
        <v>1</v>
      </c>
      <c r="G1220" s="9">
        <v>1</v>
      </c>
      <c r="H1220" s="1" t="s">
        <v>3950</v>
      </c>
      <c r="I1220" s="10">
        <v>0.55739998800000001</v>
      </c>
      <c r="J1220" s="10">
        <v>0</v>
      </c>
      <c r="K1220" s="10">
        <v>0.72299999000000004</v>
      </c>
      <c r="L1220" s="10">
        <v>0.27700001000000002</v>
      </c>
      <c r="M1220" s="1" t="s">
        <v>3260</v>
      </c>
      <c r="N1220" s="1" t="s">
        <v>5045</v>
      </c>
    </row>
    <row r="1221" spans="1:14" x14ac:dyDescent="0.25">
      <c r="A1221" s="1" t="s">
        <v>2460</v>
      </c>
      <c r="B1221" s="1">
        <v>41</v>
      </c>
      <c r="C1221" s="1">
        <v>1074</v>
      </c>
      <c r="D1221" s="1" t="s">
        <v>5562</v>
      </c>
      <c r="E1221" s="1" t="s">
        <v>5563</v>
      </c>
      <c r="F1221" s="8">
        <v>2</v>
      </c>
      <c r="G1221" s="9">
        <v>2</v>
      </c>
      <c r="H1221" s="1" t="s">
        <v>3254</v>
      </c>
      <c r="I1221" s="10">
        <v>-0.36120000499999999</v>
      </c>
      <c r="J1221" s="10">
        <v>0.13500000500000001</v>
      </c>
      <c r="K1221" s="10">
        <v>0.86500001000000004</v>
      </c>
      <c r="L1221" s="10">
        <v>0</v>
      </c>
      <c r="M1221" s="1" t="s">
        <v>3255</v>
      </c>
      <c r="N1221" s="1" t="s">
        <v>5564</v>
      </c>
    </row>
    <row r="1222" spans="1:14" x14ac:dyDescent="0.25">
      <c r="A1222" s="1" t="s">
        <v>2460</v>
      </c>
      <c r="B1222" s="1">
        <v>24</v>
      </c>
      <c r="C1222" s="1">
        <v>574</v>
      </c>
      <c r="D1222" s="1" t="s">
        <v>2543</v>
      </c>
      <c r="E1222" s="1" t="s">
        <v>2544</v>
      </c>
      <c r="F1222" s="8">
        <v>2</v>
      </c>
      <c r="G1222" s="9">
        <v>2</v>
      </c>
      <c r="H1222" s="1" t="s">
        <v>3254</v>
      </c>
      <c r="I1222" s="10">
        <v>0.21439999300000001</v>
      </c>
      <c r="J1222" s="10">
        <v>0</v>
      </c>
      <c r="K1222" s="10">
        <v>0.91900002999999997</v>
      </c>
      <c r="L1222" s="10">
        <v>8.1000000000000003E-2</v>
      </c>
      <c r="M1222" s="1" t="s">
        <v>3255</v>
      </c>
      <c r="N1222" s="1" t="s">
        <v>5565</v>
      </c>
    </row>
    <row r="1223" spans="1:14" x14ac:dyDescent="0.25">
      <c r="A1223" s="1" t="s">
        <v>2460</v>
      </c>
      <c r="B1223" s="1">
        <v>37</v>
      </c>
      <c r="C1223" s="1">
        <v>1030</v>
      </c>
      <c r="D1223" s="1" t="s">
        <v>2545</v>
      </c>
      <c r="E1223" s="1" t="s">
        <v>2546</v>
      </c>
      <c r="F1223" s="8">
        <v>2</v>
      </c>
      <c r="G1223" s="9">
        <v>2</v>
      </c>
      <c r="H1223" s="1" t="s">
        <v>3254</v>
      </c>
      <c r="I1223" s="10">
        <v>0.25</v>
      </c>
      <c r="J1223" s="10">
        <v>0.123999998</v>
      </c>
      <c r="K1223" s="10">
        <v>0.72299999000000004</v>
      </c>
      <c r="L1223" s="10">
        <v>0.152999997</v>
      </c>
      <c r="M1223" s="1" t="s">
        <v>3255</v>
      </c>
      <c r="N1223" s="1" t="s">
        <v>5566</v>
      </c>
    </row>
    <row r="1224" spans="1:14" x14ac:dyDescent="0.25">
      <c r="A1224" s="1" t="s">
        <v>2460</v>
      </c>
      <c r="B1224" s="1">
        <v>3</v>
      </c>
      <c r="C1224" s="1">
        <v>24</v>
      </c>
      <c r="D1224" s="1" t="s">
        <v>2547</v>
      </c>
      <c r="E1224" s="1" t="s">
        <v>2548</v>
      </c>
      <c r="F1224" s="8">
        <v>0</v>
      </c>
      <c r="G1224" s="9">
        <v>1</v>
      </c>
      <c r="H1224" s="1" t="s">
        <v>3254</v>
      </c>
      <c r="I1224" s="10">
        <v>0.499500006</v>
      </c>
      <c r="J1224" s="10">
        <v>0</v>
      </c>
      <c r="K1224" s="10">
        <v>0.81199997700000004</v>
      </c>
      <c r="L1224" s="10">
        <v>0.187999994</v>
      </c>
      <c r="M1224" s="1" t="s">
        <v>3255</v>
      </c>
      <c r="N1224" s="1" t="s">
        <v>3665</v>
      </c>
    </row>
    <row r="1225" spans="1:14" x14ac:dyDescent="0.25">
      <c r="A1225" s="1" t="s">
        <v>2460</v>
      </c>
      <c r="B1225" s="1">
        <v>37</v>
      </c>
      <c r="C1225" s="1">
        <v>1034</v>
      </c>
      <c r="D1225" s="1" t="s">
        <v>5567</v>
      </c>
      <c r="E1225" s="1" t="s">
        <v>5568</v>
      </c>
      <c r="F1225" s="8">
        <v>2</v>
      </c>
      <c r="G1225" s="9">
        <v>2</v>
      </c>
      <c r="H1225" s="1" t="s">
        <v>3254</v>
      </c>
      <c r="I1225" s="10">
        <v>0</v>
      </c>
      <c r="J1225" s="10">
        <v>0</v>
      </c>
      <c r="K1225" s="10">
        <v>1</v>
      </c>
      <c r="L1225" s="10">
        <v>0</v>
      </c>
      <c r="M1225" s="1" t="s">
        <v>3255</v>
      </c>
      <c r="N1225" s="1" t="s">
        <v>5569</v>
      </c>
    </row>
    <row r="1226" spans="1:14" x14ac:dyDescent="0.25">
      <c r="A1226" s="1" t="s">
        <v>2460</v>
      </c>
      <c r="B1226" s="1">
        <v>36</v>
      </c>
      <c r="C1226" s="1">
        <v>985</v>
      </c>
      <c r="D1226" s="1" t="s">
        <v>5046</v>
      </c>
      <c r="E1226" s="1" t="s">
        <v>5047</v>
      </c>
      <c r="F1226" s="8">
        <v>1</v>
      </c>
      <c r="G1226" s="9">
        <v>1</v>
      </c>
      <c r="H1226" s="1" t="s">
        <v>3950</v>
      </c>
      <c r="I1226" s="10">
        <v>0.65969997599999997</v>
      </c>
      <c r="J1226" s="10">
        <v>0</v>
      </c>
      <c r="K1226" s="10">
        <v>0.82800000900000004</v>
      </c>
      <c r="L1226" s="10">
        <v>0.17200000600000001</v>
      </c>
      <c r="M1226" s="1" t="s">
        <v>3260</v>
      </c>
      <c r="N1226" s="1" t="s">
        <v>5048</v>
      </c>
    </row>
    <row r="1227" spans="1:14" x14ac:dyDescent="0.25">
      <c r="A1227" s="1" t="s">
        <v>2460</v>
      </c>
      <c r="B1227" s="1">
        <v>41</v>
      </c>
      <c r="C1227" s="1">
        <v>1052</v>
      </c>
      <c r="D1227" s="1" t="s">
        <v>5570</v>
      </c>
      <c r="E1227" s="1" t="s">
        <v>5571</v>
      </c>
      <c r="F1227" s="8">
        <v>2</v>
      </c>
      <c r="G1227" s="9">
        <v>2</v>
      </c>
      <c r="H1227" s="1" t="s">
        <v>3254</v>
      </c>
      <c r="I1227" s="10">
        <v>0</v>
      </c>
      <c r="J1227" s="10">
        <v>0</v>
      </c>
      <c r="K1227" s="10">
        <v>1</v>
      </c>
      <c r="L1227" s="10">
        <v>0</v>
      </c>
      <c r="M1227" s="1" t="s">
        <v>3304</v>
      </c>
      <c r="N1227" s="1" t="s">
        <v>5572</v>
      </c>
    </row>
    <row r="1228" spans="1:14" x14ac:dyDescent="0.25">
      <c r="A1228" s="1" t="s">
        <v>2460</v>
      </c>
      <c r="B1228" s="1">
        <v>36</v>
      </c>
      <c r="C1228" s="1">
        <v>1005</v>
      </c>
      <c r="D1228" s="1" t="s">
        <v>6140</v>
      </c>
      <c r="E1228" s="1" t="s">
        <v>6141</v>
      </c>
      <c r="F1228" s="8">
        <v>5</v>
      </c>
      <c r="G1228" s="9">
        <v>5</v>
      </c>
      <c r="H1228" s="1" t="s">
        <v>3254</v>
      </c>
      <c r="I1228" s="10">
        <v>0</v>
      </c>
      <c r="J1228" s="10">
        <v>3.6999999999999998E-2</v>
      </c>
      <c r="K1228" s="10">
        <v>0.93800002299999996</v>
      </c>
      <c r="L1228" s="10">
        <v>2.5000000000000001E-2</v>
      </c>
      <c r="M1228" s="1" t="s">
        <v>3255</v>
      </c>
      <c r="N1228" s="1" t="s">
        <v>6142</v>
      </c>
    </row>
    <row r="1229" spans="1:14" x14ac:dyDescent="0.25">
      <c r="A1229" s="1" t="s">
        <v>2460</v>
      </c>
      <c r="B1229" s="1">
        <v>41</v>
      </c>
      <c r="C1229" s="1">
        <v>1073</v>
      </c>
      <c r="D1229" s="1" t="s">
        <v>4162</v>
      </c>
      <c r="E1229" s="1" t="s">
        <v>4163</v>
      </c>
      <c r="F1229" s="8">
        <v>0</v>
      </c>
      <c r="G1229" s="9">
        <v>4</v>
      </c>
      <c r="H1229" s="1" t="s">
        <v>3254</v>
      </c>
      <c r="I1229" s="10">
        <v>0</v>
      </c>
      <c r="J1229" s="10">
        <v>0</v>
      </c>
      <c r="K1229" s="10">
        <v>1</v>
      </c>
      <c r="L1229" s="10">
        <v>0</v>
      </c>
      <c r="M1229" s="1" t="s">
        <v>3255</v>
      </c>
      <c r="N1229" s="1" t="s">
        <v>4164</v>
      </c>
    </row>
    <row r="1230" spans="1:14" x14ac:dyDescent="0.25">
      <c r="A1230" s="1" t="s">
        <v>2460</v>
      </c>
      <c r="B1230" s="1">
        <v>69</v>
      </c>
      <c r="C1230" s="1">
        <v>1989</v>
      </c>
      <c r="D1230" s="1" t="s">
        <v>4165</v>
      </c>
      <c r="E1230" s="1" t="s">
        <v>4166</v>
      </c>
      <c r="F1230" s="8">
        <v>0</v>
      </c>
      <c r="G1230" s="9">
        <v>1</v>
      </c>
      <c r="H1230" s="1" t="s">
        <v>3254</v>
      </c>
      <c r="I1230" s="10">
        <v>0.15309999899999999</v>
      </c>
      <c r="J1230" s="10">
        <v>0.13199999900000001</v>
      </c>
      <c r="K1230" s="10">
        <v>0.694000006</v>
      </c>
      <c r="L1230" s="10">
        <v>0.17399999499999999</v>
      </c>
      <c r="M1230" s="1" t="s">
        <v>3255</v>
      </c>
      <c r="N1230" s="1" t="s">
        <v>4167</v>
      </c>
    </row>
    <row r="1231" spans="1:14" x14ac:dyDescent="0.25">
      <c r="A1231" s="1" t="s">
        <v>2460</v>
      </c>
      <c r="B1231" s="1">
        <v>39</v>
      </c>
      <c r="C1231" s="1">
        <v>1038</v>
      </c>
      <c r="D1231" s="1" t="s">
        <v>4168</v>
      </c>
      <c r="E1231" s="1" t="s">
        <v>4169</v>
      </c>
      <c r="F1231" s="8">
        <v>0</v>
      </c>
      <c r="G1231" s="9">
        <v>1</v>
      </c>
      <c r="H1231" s="1" t="s">
        <v>3254</v>
      </c>
      <c r="I1231" s="10">
        <v>0.61239999499999997</v>
      </c>
      <c r="J1231" s="10">
        <v>0</v>
      </c>
      <c r="K1231" s="10">
        <v>0.77300000199999996</v>
      </c>
      <c r="L1231" s="10">
        <v>0.22699999800000001</v>
      </c>
      <c r="M1231" s="1" t="s">
        <v>3255</v>
      </c>
      <c r="N1231" s="1" t="s">
        <v>4170</v>
      </c>
    </row>
    <row r="1232" spans="1:14" x14ac:dyDescent="0.25">
      <c r="A1232" s="1" t="s">
        <v>2460</v>
      </c>
      <c r="B1232" s="1">
        <v>69</v>
      </c>
      <c r="C1232" s="1">
        <v>1990</v>
      </c>
      <c r="D1232" s="1" t="s">
        <v>4171</v>
      </c>
      <c r="E1232" s="1" t="s">
        <v>4172</v>
      </c>
      <c r="F1232" s="8">
        <v>0</v>
      </c>
      <c r="G1232" s="9">
        <v>3</v>
      </c>
      <c r="H1232" s="1" t="s">
        <v>3254</v>
      </c>
      <c r="I1232" s="10">
        <v>0.801999986</v>
      </c>
      <c r="J1232" s="10">
        <v>0</v>
      </c>
      <c r="K1232" s="10">
        <v>0.82200002699999997</v>
      </c>
      <c r="L1232" s="10">
        <v>0.17800000299999999</v>
      </c>
      <c r="M1232" s="1" t="s">
        <v>3255</v>
      </c>
      <c r="N1232" s="1" t="s">
        <v>4173</v>
      </c>
    </row>
    <row r="1233" spans="1:14" x14ac:dyDescent="0.25">
      <c r="A1233" s="1" t="s">
        <v>2460</v>
      </c>
      <c r="B1233" s="1">
        <v>41</v>
      </c>
      <c r="C1233" s="1">
        <v>1066</v>
      </c>
      <c r="D1233" s="1" t="s">
        <v>4174</v>
      </c>
      <c r="E1233" s="1" t="s">
        <v>4175</v>
      </c>
      <c r="F1233" s="8">
        <v>0</v>
      </c>
      <c r="G1233" s="9">
        <v>4</v>
      </c>
      <c r="H1233" s="1" t="s">
        <v>3254</v>
      </c>
      <c r="I1233" s="10">
        <v>0.80739998800000001</v>
      </c>
      <c r="J1233" s="10">
        <v>2.9999998999999999E-2</v>
      </c>
      <c r="K1233" s="10">
        <v>0.80800002800000004</v>
      </c>
      <c r="L1233" s="10">
        <v>0.16200000000000001</v>
      </c>
      <c r="M1233" s="1" t="s">
        <v>3255</v>
      </c>
      <c r="N1233" s="1" t="s">
        <v>4176</v>
      </c>
    </row>
    <row r="1234" spans="1:14" s="11" customFormat="1" x14ac:dyDescent="0.25">
      <c r="A1234" s="11" t="s">
        <v>2460</v>
      </c>
      <c r="B1234" s="11">
        <v>68</v>
      </c>
      <c r="C1234" s="11">
        <v>1979</v>
      </c>
      <c r="D1234" s="11" t="s">
        <v>2567</v>
      </c>
      <c r="E1234" s="11" t="s">
        <v>2568</v>
      </c>
      <c r="F1234" s="12">
        <v>0</v>
      </c>
      <c r="G1234" s="12">
        <v>1</v>
      </c>
      <c r="H1234" s="11" t="s">
        <v>3254</v>
      </c>
      <c r="I1234" s="13">
        <v>0.36120000499999999</v>
      </c>
      <c r="J1234" s="13">
        <v>0</v>
      </c>
      <c r="K1234" s="13">
        <v>0.444000006</v>
      </c>
      <c r="L1234" s="13">
        <v>0.555999994</v>
      </c>
      <c r="M1234" s="11" t="s">
        <v>3255</v>
      </c>
      <c r="N1234" s="11" t="s">
        <v>4177</v>
      </c>
    </row>
    <row r="1235" spans="1:14" x14ac:dyDescent="0.25">
      <c r="A1235" s="1" t="s">
        <v>2460</v>
      </c>
      <c r="B1235" s="1">
        <v>3</v>
      </c>
      <c r="C1235" s="1">
        <v>25</v>
      </c>
      <c r="D1235" s="1" t="s">
        <v>2569</v>
      </c>
      <c r="E1235" s="1" t="s">
        <v>2570</v>
      </c>
      <c r="F1235" s="8">
        <v>0</v>
      </c>
      <c r="G1235" s="9">
        <v>1</v>
      </c>
      <c r="H1235" s="1" t="s">
        <v>3254</v>
      </c>
      <c r="I1235" s="10">
        <v>0.499500006</v>
      </c>
      <c r="J1235" s="10">
        <v>0</v>
      </c>
      <c r="K1235" s="10">
        <v>0.55299997300000003</v>
      </c>
      <c r="L1235" s="10">
        <v>0.44699999699999998</v>
      </c>
      <c r="M1235" s="1" t="s">
        <v>3255</v>
      </c>
      <c r="N1235" s="1" t="s">
        <v>4178</v>
      </c>
    </row>
    <row r="1236" spans="1:14" x14ac:dyDescent="0.25">
      <c r="A1236" s="1" t="s">
        <v>2460</v>
      </c>
      <c r="B1236" s="1">
        <v>37</v>
      </c>
      <c r="C1236" s="1">
        <v>1024</v>
      </c>
      <c r="D1236" s="1" t="s">
        <v>5573</v>
      </c>
      <c r="E1236" s="1" t="s">
        <v>5574</v>
      </c>
      <c r="F1236" s="8">
        <v>2</v>
      </c>
      <c r="G1236" s="9">
        <v>2</v>
      </c>
      <c r="H1236" s="1" t="s">
        <v>3254</v>
      </c>
      <c r="I1236" s="10">
        <v>0.77829998700000003</v>
      </c>
      <c r="J1236" s="10">
        <v>0</v>
      </c>
      <c r="K1236" s="10">
        <v>0.76099997799999997</v>
      </c>
      <c r="L1236" s="10">
        <v>0.23899999299999999</v>
      </c>
      <c r="M1236" s="1" t="s">
        <v>3260</v>
      </c>
      <c r="N1236" s="1" t="s">
        <v>5575</v>
      </c>
    </row>
    <row r="1237" spans="1:14" x14ac:dyDescent="0.25">
      <c r="A1237" s="1" t="s">
        <v>2460</v>
      </c>
      <c r="B1237" s="1">
        <v>24</v>
      </c>
      <c r="C1237" s="1">
        <v>580</v>
      </c>
      <c r="D1237" s="1" t="s">
        <v>4179</v>
      </c>
      <c r="E1237" s="1" t="s">
        <v>4180</v>
      </c>
      <c r="F1237" s="8">
        <v>0</v>
      </c>
      <c r="G1237" s="9">
        <v>6</v>
      </c>
      <c r="H1237" s="1" t="s">
        <v>3254</v>
      </c>
      <c r="I1237" s="10">
        <v>0.27320000500000002</v>
      </c>
      <c r="J1237" s="10">
        <v>3.6999999999999998E-2</v>
      </c>
      <c r="K1237" s="10">
        <v>0.88999998599999997</v>
      </c>
      <c r="L1237" s="10">
        <v>7.2999998999999996E-2</v>
      </c>
      <c r="M1237" s="1" t="s">
        <v>3304</v>
      </c>
      <c r="N1237" s="1" t="s">
        <v>4181</v>
      </c>
    </row>
    <row r="1238" spans="1:14" x14ac:dyDescent="0.25">
      <c r="A1238" s="1" t="s">
        <v>2460</v>
      </c>
      <c r="B1238" s="1">
        <v>36</v>
      </c>
      <c r="C1238" s="1">
        <v>998</v>
      </c>
      <c r="D1238" s="1" t="s">
        <v>4182</v>
      </c>
      <c r="E1238" s="1" t="s">
        <v>4183</v>
      </c>
      <c r="F1238" s="8">
        <v>0</v>
      </c>
      <c r="G1238" s="9">
        <v>7</v>
      </c>
      <c r="H1238" s="1" t="s">
        <v>3254</v>
      </c>
      <c r="I1238" s="10">
        <v>0.93709999300000002</v>
      </c>
      <c r="J1238" s="10">
        <v>1.2999999999999999E-2</v>
      </c>
      <c r="K1238" s="10">
        <v>0.825999975</v>
      </c>
      <c r="L1238" s="10">
        <v>0.15999999600000001</v>
      </c>
      <c r="M1238" s="1" t="s">
        <v>3260</v>
      </c>
      <c r="N1238" s="1" t="s">
        <v>4184</v>
      </c>
    </row>
    <row r="1239" spans="1:14" x14ac:dyDescent="0.25">
      <c r="A1239" s="1" t="s">
        <v>2460</v>
      </c>
      <c r="B1239" s="1">
        <v>36</v>
      </c>
      <c r="C1239" s="1">
        <v>1012</v>
      </c>
      <c r="D1239" s="1" t="s">
        <v>6143</v>
      </c>
      <c r="E1239" s="1" t="s">
        <v>6144</v>
      </c>
      <c r="F1239" s="8">
        <v>5</v>
      </c>
      <c r="G1239" s="9">
        <v>5</v>
      </c>
      <c r="H1239" s="1" t="s">
        <v>3254</v>
      </c>
      <c r="I1239" s="10">
        <v>0.52670002000000005</v>
      </c>
      <c r="J1239" s="10">
        <v>0</v>
      </c>
      <c r="K1239" s="10">
        <v>0.92599999899999996</v>
      </c>
      <c r="L1239" s="10">
        <v>7.4000000999999996E-2</v>
      </c>
      <c r="M1239" s="1" t="s">
        <v>3255</v>
      </c>
      <c r="N1239" s="1" t="s">
        <v>6145</v>
      </c>
    </row>
    <row r="1240" spans="1:14" x14ac:dyDescent="0.25">
      <c r="A1240" s="1" t="s">
        <v>2460</v>
      </c>
      <c r="B1240" s="1">
        <v>40</v>
      </c>
      <c r="C1240" s="1">
        <v>1042</v>
      </c>
      <c r="D1240" s="1" t="s">
        <v>2579</v>
      </c>
      <c r="E1240" s="1" t="s">
        <v>2580</v>
      </c>
      <c r="F1240" s="8">
        <v>1</v>
      </c>
      <c r="G1240" s="9">
        <v>1</v>
      </c>
      <c r="H1240" s="1" t="s">
        <v>3254</v>
      </c>
      <c r="I1240" s="10">
        <v>0</v>
      </c>
      <c r="J1240" s="10">
        <v>0</v>
      </c>
      <c r="K1240" s="10">
        <v>1</v>
      </c>
      <c r="L1240" s="10">
        <v>0</v>
      </c>
      <c r="M1240" s="1" t="s">
        <v>3255</v>
      </c>
      <c r="N1240" s="1" t="s">
        <v>5049</v>
      </c>
    </row>
    <row r="1241" spans="1:14" x14ac:dyDescent="0.25">
      <c r="A1241" s="1" t="s">
        <v>2460</v>
      </c>
      <c r="B1241" s="1">
        <v>37</v>
      </c>
      <c r="C1241" s="1">
        <v>1022</v>
      </c>
      <c r="D1241" s="1" t="s">
        <v>6146</v>
      </c>
      <c r="E1241" s="1" t="s">
        <v>6147</v>
      </c>
      <c r="F1241" s="8">
        <v>5</v>
      </c>
      <c r="G1241" s="9">
        <v>5</v>
      </c>
      <c r="H1241" s="1" t="s">
        <v>3254</v>
      </c>
      <c r="I1241" s="10">
        <v>0.91180002699999996</v>
      </c>
      <c r="J1241" s="10">
        <v>3.6999999999999998E-2</v>
      </c>
      <c r="K1241" s="10">
        <v>0.81999999300000004</v>
      </c>
      <c r="L1241" s="10">
        <v>0.14300000700000001</v>
      </c>
      <c r="M1241" s="1" t="s">
        <v>3260</v>
      </c>
      <c r="N1241" s="1" t="s">
        <v>6148</v>
      </c>
    </row>
    <row r="1242" spans="1:14" s="11" customFormat="1" x14ac:dyDescent="0.25">
      <c r="A1242" s="11" t="s">
        <v>2460</v>
      </c>
      <c r="B1242" s="11">
        <v>24</v>
      </c>
      <c r="C1242" s="11">
        <v>565</v>
      </c>
      <c r="D1242" s="11" t="s">
        <v>5050</v>
      </c>
      <c r="E1242" s="11" t="s">
        <v>5051</v>
      </c>
      <c r="F1242" s="12">
        <v>1</v>
      </c>
      <c r="G1242" s="12">
        <v>1</v>
      </c>
      <c r="H1242" s="11" t="s">
        <v>3950</v>
      </c>
      <c r="I1242" s="13">
        <v>0.42149999700000002</v>
      </c>
      <c r="J1242" s="13">
        <v>0</v>
      </c>
      <c r="K1242" s="13">
        <v>0.713999987</v>
      </c>
      <c r="L1242" s="13">
        <v>0.286000013</v>
      </c>
      <c r="M1242" s="11" t="s">
        <v>3304</v>
      </c>
      <c r="N1242" s="11" t="s">
        <v>5052</v>
      </c>
    </row>
    <row r="1243" spans="1:14" x14ac:dyDescent="0.25">
      <c r="A1243" s="1" t="s">
        <v>2460</v>
      </c>
      <c r="B1243" s="1">
        <v>36</v>
      </c>
      <c r="C1243" s="1">
        <v>1017</v>
      </c>
      <c r="D1243" s="1" t="s">
        <v>2585</v>
      </c>
      <c r="E1243" s="1" t="s">
        <v>2586</v>
      </c>
      <c r="F1243" s="8">
        <v>1</v>
      </c>
      <c r="G1243" s="9">
        <v>1</v>
      </c>
      <c r="H1243" s="1" t="s">
        <v>3950</v>
      </c>
      <c r="I1243" s="10">
        <v>0.47670000800000001</v>
      </c>
      <c r="J1243" s="10">
        <v>0</v>
      </c>
      <c r="K1243" s="10">
        <v>0.77300000199999996</v>
      </c>
      <c r="L1243" s="10">
        <v>0.22699999800000001</v>
      </c>
      <c r="M1243" s="1" t="s">
        <v>3255</v>
      </c>
      <c r="N1243" s="1" t="s">
        <v>5053</v>
      </c>
    </row>
    <row r="1244" spans="1:14" x14ac:dyDescent="0.25">
      <c r="A1244" s="1" t="s">
        <v>2460</v>
      </c>
      <c r="B1244" s="1">
        <v>41</v>
      </c>
      <c r="C1244" s="1">
        <v>1072</v>
      </c>
      <c r="D1244" s="1" t="s">
        <v>5884</v>
      </c>
      <c r="E1244" s="1" t="s">
        <v>5885</v>
      </c>
      <c r="F1244" s="8">
        <v>3</v>
      </c>
      <c r="G1244" s="9">
        <v>3</v>
      </c>
      <c r="H1244" s="1" t="s">
        <v>3254</v>
      </c>
      <c r="I1244" s="10">
        <v>0.29600000399999998</v>
      </c>
      <c r="J1244" s="10">
        <v>1.7999998999999999E-2</v>
      </c>
      <c r="K1244" s="10">
        <v>0.94300001899999997</v>
      </c>
      <c r="L1244" s="10">
        <v>3.9000000999999999E-2</v>
      </c>
      <c r="M1244" s="1" t="s">
        <v>3255</v>
      </c>
      <c r="N1244" s="1" t="s">
        <v>5886</v>
      </c>
    </row>
    <row r="1245" spans="1:14" x14ac:dyDescent="0.25">
      <c r="A1245" s="1" t="s">
        <v>2460</v>
      </c>
      <c r="B1245" s="1">
        <v>36</v>
      </c>
      <c r="C1245" s="1">
        <v>1009</v>
      </c>
      <c r="D1245" s="1" t="s">
        <v>5576</v>
      </c>
      <c r="E1245" s="1" t="s">
        <v>5577</v>
      </c>
      <c r="F1245" s="8">
        <v>2</v>
      </c>
      <c r="G1245" s="9">
        <v>2</v>
      </c>
      <c r="H1245" s="1" t="s">
        <v>3254</v>
      </c>
      <c r="I1245" s="10">
        <v>0.47670000800000001</v>
      </c>
      <c r="J1245" s="10">
        <v>0</v>
      </c>
      <c r="K1245" s="10">
        <v>0.902999997</v>
      </c>
      <c r="L1245" s="10">
        <v>9.7000003000000001E-2</v>
      </c>
      <c r="M1245" s="1" t="s">
        <v>3260</v>
      </c>
      <c r="N1245" s="1" t="s">
        <v>5578</v>
      </c>
    </row>
    <row r="1246" spans="1:14" x14ac:dyDescent="0.25">
      <c r="A1246" s="1" t="s">
        <v>2460</v>
      </c>
      <c r="B1246" s="1">
        <v>36</v>
      </c>
      <c r="C1246" s="1">
        <v>989</v>
      </c>
      <c r="D1246" s="1" t="s">
        <v>2591</v>
      </c>
      <c r="E1246" s="1" t="s">
        <v>2592</v>
      </c>
      <c r="F1246" s="8">
        <v>2</v>
      </c>
      <c r="G1246" s="9">
        <v>2</v>
      </c>
      <c r="H1246" s="1" t="s">
        <v>3950</v>
      </c>
      <c r="I1246" s="10">
        <v>-0.27320000500000002</v>
      </c>
      <c r="J1246" s="10">
        <v>0.11599999699999999</v>
      </c>
      <c r="K1246" s="10">
        <v>0.88400000300000003</v>
      </c>
      <c r="L1246" s="10">
        <v>0</v>
      </c>
      <c r="M1246" s="1" t="s">
        <v>3255</v>
      </c>
      <c r="N1246" s="1" t="s">
        <v>5579</v>
      </c>
    </row>
    <row r="1247" spans="1:14" x14ac:dyDescent="0.25">
      <c r="A1247" s="1" t="s">
        <v>2460</v>
      </c>
      <c r="B1247" s="1">
        <v>36</v>
      </c>
      <c r="C1247" s="1">
        <v>1003</v>
      </c>
      <c r="D1247" s="1" t="s">
        <v>2593</v>
      </c>
      <c r="E1247" s="1" t="s">
        <v>2594</v>
      </c>
      <c r="F1247" s="8">
        <v>2</v>
      </c>
      <c r="G1247" s="9">
        <v>2</v>
      </c>
      <c r="H1247" s="1" t="s">
        <v>3950</v>
      </c>
      <c r="I1247" s="10">
        <v>-0.34000000400000002</v>
      </c>
      <c r="J1247" s="10">
        <v>0.20599999999999999</v>
      </c>
      <c r="K1247" s="10">
        <v>0.71700000799999997</v>
      </c>
      <c r="L1247" s="10">
        <v>7.6999999999999999E-2</v>
      </c>
      <c r="M1247" s="1" t="s">
        <v>3260</v>
      </c>
      <c r="N1247" s="1" t="s">
        <v>5580</v>
      </c>
    </row>
    <row r="1248" spans="1:14" x14ac:dyDescent="0.25">
      <c r="A1248" s="1" t="s">
        <v>2460</v>
      </c>
      <c r="B1248" s="1">
        <v>36</v>
      </c>
      <c r="C1248" s="1">
        <v>1011</v>
      </c>
      <c r="D1248" s="1" t="s">
        <v>2595</v>
      </c>
      <c r="E1248" s="1" t="s">
        <v>2596</v>
      </c>
      <c r="F1248" s="8">
        <v>0</v>
      </c>
      <c r="G1248" s="9">
        <v>1</v>
      </c>
      <c r="H1248" s="1" t="s">
        <v>3254</v>
      </c>
      <c r="I1248" s="10">
        <v>0.36120000499999999</v>
      </c>
      <c r="J1248" s="10">
        <v>0</v>
      </c>
      <c r="K1248" s="10">
        <v>0.838999987</v>
      </c>
      <c r="L1248" s="10">
        <v>0.16099999800000001</v>
      </c>
      <c r="M1248" s="1" t="s">
        <v>3255</v>
      </c>
      <c r="N1248" s="1" t="s">
        <v>4185</v>
      </c>
    </row>
    <row r="1249" spans="1:14" x14ac:dyDescent="0.25">
      <c r="A1249" s="1" t="s">
        <v>2460</v>
      </c>
      <c r="B1249" s="1">
        <v>36</v>
      </c>
      <c r="C1249" s="1">
        <v>1015</v>
      </c>
      <c r="D1249" s="1" t="s">
        <v>2597</v>
      </c>
      <c r="E1249" s="1" t="s">
        <v>2598</v>
      </c>
      <c r="F1249" s="8">
        <v>1</v>
      </c>
      <c r="G1249" s="9">
        <v>1</v>
      </c>
      <c r="H1249" s="1" t="s">
        <v>3254</v>
      </c>
      <c r="I1249" s="10">
        <v>0</v>
      </c>
      <c r="J1249" s="10">
        <v>0</v>
      </c>
      <c r="K1249" s="10">
        <v>1</v>
      </c>
      <c r="L1249" s="10">
        <v>0</v>
      </c>
      <c r="M1249" s="1" t="s">
        <v>3255</v>
      </c>
      <c r="N1249" s="1" t="s">
        <v>5054</v>
      </c>
    </row>
    <row r="1250" spans="1:14" x14ac:dyDescent="0.25">
      <c r="A1250" s="1" t="s">
        <v>2460</v>
      </c>
      <c r="B1250" s="1">
        <v>24</v>
      </c>
      <c r="C1250" s="1">
        <v>558</v>
      </c>
      <c r="D1250" s="1" t="s">
        <v>2599</v>
      </c>
      <c r="E1250" s="1" t="s">
        <v>2600</v>
      </c>
      <c r="F1250" s="8">
        <v>2</v>
      </c>
      <c r="G1250" s="9">
        <v>2</v>
      </c>
      <c r="H1250" s="1" t="s">
        <v>3254</v>
      </c>
      <c r="I1250" s="10">
        <v>0.91360002799999995</v>
      </c>
      <c r="J1250" s="10">
        <v>4.6999998000000001E-2</v>
      </c>
      <c r="K1250" s="10">
        <v>0.63800001100000003</v>
      </c>
      <c r="L1250" s="10">
        <v>0.314999998</v>
      </c>
      <c r="M1250" s="1" t="s">
        <v>3260</v>
      </c>
      <c r="N1250" s="1" t="s">
        <v>5581</v>
      </c>
    </row>
    <row r="1251" spans="1:14" x14ac:dyDescent="0.25">
      <c r="A1251" s="1" t="s">
        <v>2460</v>
      </c>
      <c r="B1251" s="1">
        <v>36</v>
      </c>
      <c r="C1251" s="1">
        <v>1014</v>
      </c>
      <c r="D1251" s="1" t="s">
        <v>5582</v>
      </c>
      <c r="E1251" s="1" t="s">
        <v>5583</v>
      </c>
      <c r="F1251" s="8">
        <v>2</v>
      </c>
      <c r="G1251" s="9">
        <v>2</v>
      </c>
      <c r="H1251" s="1" t="s">
        <v>3254</v>
      </c>
      <c r="I1251" s="10">
        <v>-0.102700002</v>
      </c>
      <c r="J1251" s="10">
        <v>7.9000003999999999E-2</v>
      </c>
      <c r="K1251" s="10">
        <v>0.85699999299999996</v>
      </c>
      <c r="L1251" s="10">
        <v>6.4000003E-2</v>
      </c>
      <c r="M1251" s="1" t="s">
        <v>3255</v>
      </c>
      <c r="N1251" s="1" t="s">
        <v>5584</v>
      </c>
    </row>
    <row r="1252" spans="1:14" x14ac:dyDescent="0.25">
      <c r="A1252" s="1" t="s">
        <v>2460</v>
      </c>
      <c r="B1252" s="1">
        <v>37</v>
      </c>
      <c r="C1252" s="1">
        <v>1026</v>
      </c>
      <c r="D1252" s="1" t="s">
        <v>5887</v>
      </c>
      <c r="E1252" s="1" t="s">
        <v>5888</v>
      </c>
      <c r="F1252" s="8">
        <v>3</v>
      </c>
      <c r="G1252" s="9">
        <v>3</v>
      </c>
      <c r="H1252" s="1" t="s">
        <v>3254</v>
      </c>
      <c r="I1252" s="10">
        <v>0.64859998200000002</v>
      </c>
      <c r="J1252" s="10">
        <v>0</v>
      </c>
      <c r="K1252" s="10">
        <v>0.84500002900000004</v>
      </c>
      <c r="L1252" s="10">
        <v>0.155000001</v>
      </c>
      <c r="M1252" s="1" t="s">
        <v>3260</v>
      </c>
      <c r="N1252" s="1" t="s">
        <v>5889</v>
      </c>
    </row>
    <row r="1253" spans="1:14" x14ac:dyDescent="0.25">
      <c r="A1253" s="1" t="s">
        <v>2460</v>
      </c>
      <c r="B1253" s="1">
        <v>36</v>
      </c>
      <c r="C1253" s="1">
        <v>987</v>
      </c>
      <c r="D1253" s="1" t="s">
        <v>2605</v>
      </c>
      <c r="E1253" s="1" t="s">
        <v>2606</v>
      </c>
      <c r="F1253" s="8">
        <v>1</v>
      </c>
      <c r="G1253" s="9">
        <v>1</v>
      </c>
      <c r="H1253" s="1" t="s">
        <v>3950</v>
      </c>
      <c r="I1253" s="10">
        <v>0</v>
      </c>
      <c r="J1253" s="10">
        <v>0</v>
      </c>
      <c r="K1253" s="10">
        <v>1</v>
      </c>
      <c r="L1253" s="10">
        <v>0</v>
      </c>
      <c r="M1253" s="1" t="s">
        <v>3260</v>
      </c>
      <c r="N1253" s="1" t="s">
        <v>5055</v>
      </c>
    </row>
    <row r="1254" spans="1:14" x14ac:dyDescent="0.25">
      <c r="A1254" s="1" t="s">
        <v>2460</v>
      </c>
      <c r="B1254" s="1">
        <v>37</v>
      </c>
      <c r="C1254" s="1">
        <v>1029</v>
      </c>
      <c r="D1254" s="1" t="s">
        <v>2607</v>
      </c>
      <c r="E1254" s="1" t="s">
        <v>2608</v>
      </c>
      <c r="F1254" s="8">
        <v>2</v>
      </c>
      <c r="G1254" s="9">
        <v>2</v>
      </c>
      <c r="H1254" s="1" t="s">
        <v>3254</v>
      </c>
      <c r="I1254" s="10">
        <v>0.42149999700000002</v>
      </c>
      <c r="J1254" s="10">
        <v>0</v>
      </c>
      <c r="K1254" s="10">
        <v>0.920000017</v>
      </c>
      <c r="L1254" s="10">
        <v>7.9999998000000003E-2</v>
      </c>
      <c r="M1254" s="1" t="s">
        <v>3260</v>
      </c>
      <c r="N1254" s="1" t="s">
        <v>5585</v>
      </c>
    </row>
    <row r="1255" spans="1:14" x14ac:dyDescent="0.25">
      <c r="A1255" s="1" t="s">
        <v>2460</v>
      </c>
      <c r="B1255" s="1">
        <v>41</v>
      </c>
      <c r="C1255" s="1">
        <v>1063</v>
      </c>
      <c r="D1255" s="1" t="s">
        <v>4186</v>
      </c>
      <c r="E1255" s="1" t="s">
        <v>4187</v>
      </c>
      <c r="F1255" s="8">
        <v>0</v>
      </c>
      <c r="G1255" s="9">
        <v>2</v>
      </c>
      <c r="H1255" s="1" t="s">
        <v>3254</v>
      </c>
      <c r="I1255" s="10">
        <v>0.36120000499999999</v>
      </c>
      <c r="J1255" s="10">
        <v>0</v>
      </c>
      <c r="K1255" s="10">
        <v>0.94499999300000004</v>
      </c>
      <c r="L1255" s="10">
        <v>5.5E-2</v>
      </c>
      <c r="M1255" s="1" t="s">
        <v>3304</v>
      </c>
      <c r="N1255" s="1" t="s">
        <v>4188</v>
      </c>
    </row>
    <row r="1256" spans="1:14" x14ac:dyDescent="0.25">
      <c r="A1256" s="1" t="s">
        <v>2460</v>
      </c>
      <c r="B1256" s="1">
        <v>36</v>
      </c>
      <c r="C1256" s="1">
        <v>1010</v>
      </c>
      <c r="D1256" s="1" t="s">
        <v>5586</v>
      </c>
      <c r="E1256" s="1" t="s">
        <v>5587</v>
      </c>
      <c r="F1256" s="8">
        <v>2</v>
      </c>
      <c r="G1256" s="9">
        <v>2</v>
      </c>
      <c r="H1256" s="1" t="s">
        <v>3254</v>
      </c>
      <c r="I1256" s="10">
        <v>0.79060000200000002</v>
      </c>
      <c r="J1256" s="10">
        <v>0</v>
      </c>
      <c r="K1256" s="10">
        <v>0.80900001499999996</v>
      </c>
      <c r="L1256" s="10">
        <v>0.191</v>
      </c>
      <c r="M1256" s="1" t="s">
        <v>3260</v>
      </c>
      <c r="N1256" s="1" t="s">
        <v>5588</v>
      </c>
    </row>
    <row r="1257" spans="1:14" x14ac:dyDescent="0.25">
      <c r="A1257" s="1" t="s">
        <v>2460</v>
      </c>
      <c r="B1257" s="1">
        <v>30</v>
      </c>
      <c r="C1257" s="1">
        <v>784</v>
      </c>
      <c r="D1257" s="1" t="s">
        <v>5890</v>
      </c>
      <c r="E1257" s="1" t="s">
        <v>5891</v>
      </c>
      <c r="F1257" s="8">
        <v>3</v>
      </c>
      <c r="G1257" s="9">
        <v>3</v>
      </c>
      <c r="H1257" s="1" t="s">
        <v>3950</v>
      </c>
      <c r="I1257" s="10">
        <v>0.75059998000000006</v>
      </c>
      <c r="J1257" s="10">
        <v>2.6000000999999998E-2</v>
      </c>
      <c r="K1257" s="10">
        <v>0.834999979</v>
      </c>
      <c r="L1257" s="10">
        <v>0.13799999700000001</v>
      </c>
      <c r="M1257" s="1" t="s">
        <v>3260</v>
      </c>
      <c r="N1257" s="1" t="s">
        <v>5892</v>
      </c>
    </row>
    <row r="1258" spans="1:14" x14ac:dyDescent="0.25">
      <c r="A1258" s="1" t="s">
        <v>2460</v>
      </c>
      <c r="B1258" s="1">
        <v>41</v>
      </c>
      <c r="C1258" s="1">
        <v>1076</v>
      </c>
      <c r="D1258" s="1" t="s">
        <v>4189</v>
      </c>
      <c r="E1258" s="1" t="s">
        <v>4190</v>
      </c>
      <c r="F1258" s="8">
        <v>0</v>
      </c>
      <c r="G1258" s="9">
        <v>1</v>
      </c>
      <c r="H1258" s="1" t="s">
        <v>3254</v>
      </c>
      <c r="I1258" s="10">
        <v>0.36120000499999999</v>
      </c>
      <c r="J1258" s="10">
        <v>0</v>
      </c>
      <c r="K1258" s="10">
        <v>0.915000021</v>
      </c>
      <c r="L1258" s="10">
        <v>8.5000001000000006E-2</v>
      </c>
      <c r="M1258" s="1" t="s">
        <v>3255</v>
      </c>
      <c r="N1258" s="1" t="s">
        <v>4191</v>
      </c>
    </row>
    <row r="1259" spans="1:14" x14ac:dyDescent="0.25">
      <c r="A1259" s="1" t="s">
        <v>2460</v>
      </c>
      <c r="B1259" s="1">
        <v>24</v>
      </c>
      <c r="C1259" s="1">
        <v>568</v>
      </c>
      <c r="D1259" s="1" t="s">
        <v>5589</v>
      </c>
      <c r="E1259" s="1" t="s">
        <v>5590</v>
      </c>
      <c r="F1259" s="8">
        <v>2</v>
      </c>
      <c r="G1259" s="9">
        <v>2</v>
      </c>
      <c r="H1259" s="1" t="s">
        <v>3254</v>
      </c>
      <c r="I1259" s="10">
        <v>0.57190001000000001</v>
      </c>
      <c r="J1259" s="10">
        <v>3.4000002000000001E-2</v>
      </c>
      <c r="K1259" s="10">
        <v>0.86400002200000003</v>
      </c>
      <c r="L1259" s="10">
        <v>0.10199999799999999</v>
      </c>
      <c r="M1259" s="1" t="s">
        <v>3255</v>
      </c>
      <c r="N1259" s="1" t="s">
        <v>5591</v>
      </c>
    </row>
    <row r="1260" spans="1:14" x14ac:dyDescent="0.25">
      <c r="A1260" s="1" t="s">
        <v>2460</v>
      </c>
      <c r="B1260" s="1">
        <v>22</v>
      </c>
      <c r="C1260" s="1">
        <v>494</v>
      </c>
      <c r="D1260" s="1" t="s">
        <v>5056</v>
      </c>
      <c r="E1260" s="1" t="s">
        <v>5057</v>
      </c>
      <c r="F1260" s="8">
        <v>1</v>
      </c>
      <c r="G1260" s="9">
        <v>1</v>
      </c>
      <c r="H1260" s="1" t="s">
        <v>3254</v>
      </c>
      <c r="I1260" s="10">
        <v>0.128000006</v>
      </c>
      <c r="J1260" s="10">
        <v>5.2999998999999999E-2</v>
      </c>
      <c r="K1260" s="10">
        <v>0.870999992</v>
      </c>
      <c r="L1260" s="10">
        <v>7.5000002999999996E-2</v>
      </c>
      <c r="M1260" s="1" t="s">
        <v>3260</v>
      </c>
      <c r="N1260" s="1" t="s">
        <v>5058</v>
      </c>
    </row>
    <row r="1261" spans="1:14" x14ac:dyDescent="0.25">
      <c r="A1261" s="1" t="s">
        <v>2460</v>
      </c>
      <c r="B1261" s="1">
        <v>24</v>
      </c>
      <c r="C1261" s="1">
        <v>564</v>
      </c>
      <c r="D1261" s="1" t="s">
        <v>5893</v>
      </c>
      <c r="E1261" s="1" t="s">
        <v>5894</v>
      </c>
      <c r="F1261" s="8">
        <v>3</v>
      </c>
      <c r="G1261" s="9">
        <v>3</v>
      </c>
      <c r="H1261" s="1" t="s">
        <v>3254</v>
      </c>
      <c r="I1261" s="10">
        <v>0.38179999599999997</v>
      </c>
      <c r="J1261" s="10">
        <v>0</v>
      </c>
      <c r="K1261" s="10">
        <v>0.93300002800000004</v>
      </c>
      <c r="L1261" s="10">
        <v>6.7000002000000003E-2</v>
      </c>
      <c r="M1261" s="1" t="s">
        <v>3255</v>
      </c>
      <c r="N1261" s="1" t="s">
        <v>5895</v>
      </c>
    </row>
    <row r="1262" spans="1:14" x14ac:dyDescent="0.25">
      <c r="A1262" s="1" t="s">
        <v>2460</v>
      </c>
      <c r="B1262" s="1">
        <v>37</v>
      </c>
      <c r="C1262" s="1">
        <v>1019</v>
      </c>
      <c r="D1262" s="1" t="s">
        <v>5592</v>
      </c>
      <c r="E1262" s="1" t="s">
        <v>5593</v>
      </c>
      <c r="F1262" s="8">
        <v>2</v>
      </c>
      <c r="G1262" s="9">
        <v>2</v>
      </c>
      <c r="H1262" s="1" t="s">
        <v>3254</v>
      </c>
      <c r="I1262" s="10">
        <v>0.52670002000000005</v>
      </c>
      <c r="J1262" s="10">
        <v>0</v>
      </c>
      <c r="K1262" s="10">
        <v>0.894999981</v>
      </c>
      <c r="L1262" s="10">
        <v>0.104999997</v>
      </c>
      <c r="M1262" s="1" t="s">
        <v>3260</v>
      </c>
      <c r="N1262" s="1" t="s">
        <v>5594</v>
      </c>
    </row>
    <row r="1263" spans="1:14" x14ac:dyDescent="0.25">
      <c r="A1263" s="1" t="s">
        <v>2460</v>
      </c>
      <c r="B1263" s="1">
        <v>23</v>
      </c>
      <c r="C1263" s="1">
        <v>537</v>
      </c>
      <c r="D1263" s="1" t="s">
        <v>2625</v>
      </c>
      <c r="E1263" s="1" t="s">
        <v>2626</v>
      </c>
      <c r="F1263" s="8">
        <v>1</v>
      </c>
      <c r="G1263" s="9">
        <v>1</v>
      </c>
      <c r="H1263" s="1" t="s">
        <v>3254</v>
      </c>
      <c r="I1263" s="10">
        <v>-0.72689998099999997</v>
      </c>
      <c r="J1263" s="10">
        <v>0.26699999000000002</v>
      </c>
      <c r="K1263" s="10">
        <v>0.592999995</v>
      </c>
      <c r="L1263" s="10">
        <v>0.14100000300000001</v>
      </c>
      <c r="M1263" s="1" t="s">
        <v>3260</v>
      </c>
      <c r="N1263" s="1" t="s">
        <v>5059</v>
      </c>
    </row>
    <row r="1264" spans="1:14" x14ac:dyDescent="0.25">
      <c r="A1264" s="1" t="s">
        <v>2460</v>
      </c>
      <c r="B1264" s="1">
        <v>41</v>
      </c>
      <c r="C1264" s="1">
        <v>1055</v>
      </c>
      <c r="D1264" s="1" t="s">
        <v>2627</v>
      </c>
      <c r="E1264" s="1" t="s">
        <v>2628</v>
      </c>
      <c r="F1264" s="8">
        <v>1</v>
      </c>
      <c r="G1264" s="9">
        <v>1</v>
      </c>
      <c r="H1264" s="1" t="s">
        <v>3950</v>
      </c>
      <c r="I1264" s="10">
        <v>0</v>
      </c>
      <c r="J1264" s="10">
        <v>0</v>
      </c>
      <c r="K1264" s="10">
        <v>1</v>
      </c>
      <c r="L1264" s="10">
        <v>0</v>
      </c>
      <c r="M1264" s="1" t="s">
        <v>3260</v>
      </c>
      <c r="N1264" s="1" t="s">
        <v>5060</v>
      </c>
    </row>
    <row r="1265" spans="1:14" x14ac:dyDescent="0.25">
      <c r="A1265" s="1" t="s">
        <v>2460</v>
      </c>
      <c r="B1265" s="1">
        <v>37</v>
      </c>
      <c r="C1265" s="1">
        <v>1020</v>
      </c>
      <c r="D1265" s="1" t="s">
        <v>5061</v>
      </c>
      <c r="E1265" s="1" t="s">
        <v>5062</v>
      </c>
      <c r="F1265" s="8">
        <v>1</v>
      </c>
      <c r="G1265" s="9">
        <v>1</v>
      </c>
      <c r="H1265" s="1" t="s">
        <v>3254</v>
      </c>
      <c r="I1265" s="10">
        <v>0</v>
      </c>
      <c r="J1265" s="10">
        <v>0</v>
      </c>
      <c r="K1265" s="10">
        <v>1</v>
      </c>
      <c r="L1265" s="10">
        <v>0</v>
      </c>
      <c r="M1265" s="1" t="s">
        <v>3304</v>
      </c>
      <c r="N1265" s="1" t="s">
        <v>5063</v>
      </c>
    </row>
    <row r="1266" spans="1:14" x14ac:dyDescent="0.25">
      <c r="A1266" s="1" t="s">
        <v>2631</v>
      </c>
      <c r="B1266" s="1">
        <v>10</v>
      </c>
      <c r="C1266" s="1">
        <v>193</v>
      </c>
      <c r="D1266" s="1" t="s">
        <v>2632</v>
      </c>
      <c r="E1266" s="1" t="s">
        <v>2633</v>
      </c>
      <c r="F1266" s="8">
        <v>1</v>
      </c>
      <c r="G1266" s="9">
        <v>1</v>
      </c>
      <c r="H1266" s="1" t="s">
        <v>3254</v>
      </c>
      <c r="I1266" s="10">
        <v>0.63690000800000002</v>
      </c>
      <c r="J1266" s="10">
        <v>0</v>
      </c>
      <c r="K1266" s="10">
        <v>0.87300002600000004</v>
      </c>
      <c r="L1266" s="10">
        <v>0.127000004</v>
      </c>
      <c r="M1266" s="1" t="s">
        <v>3255</v>
      </c>
      <c r="N1266" s="1" t="s">
        <v>5064</v>
      </c>
    </row>
    <row r="1267" spans="1:14" x14ac:dyDescent="0.25">
      <c r="A1267" s="1" t="s">
        <v>2631</v>
      </c>
      <c r="B1267" s="1">
        <v>9</v>
      </c>
      <c r="C1267" s="1">
        <v>160</v>
      </c>
      <c r="D1267" s="1" t="s">
        <v>6069</v>
      </c>
      <c r="E1267" s="1" t="s">
        <v>6070</v>
      </c>
      <c r="F1267" s="8">
        <v>4</v>
      </c>
      <c r="G1267" s="9">
        <v>4</v>
      </c>
      <c r="H1267" s="1" t="s">
        <v>3950</v>
      </c>
      <c r="I1267" s="10">
        <v>-0.84549999200000003</v>
      </c>
      <c r="J1267" s="10">
        <v>0.114</v>
      </c>
      <c r="K1267" s="10">
        <v>0.81699997199999996</v>
      </c>
      <c r="L1267" s="10">
        <v>6.8000004000000003E-2</v>
      </c>
      <c r="M1267" s="1" t="s">
        <v>3260</v>
      </c>
      <c r="N1267" s="1" t="s">
        <v>6071</v>
      </c>
    </row>
    <row r="1268" spans="1:14" x14ac:dyDescent="0.25">
      <c r="A1268" s="1" t="s">
        <v>2631</v>
      </c>
      <c r="B1268" s="1">
        <v>8</v>
      </c>
      <c r="C1268" s="1">
        <v>123</v>
      </c>
      <c r="D1268" s="1" t="s">
        <v>2636</v>
      </c>
      <c r="E1268" s="1" t="s">
        <v>2637</v>
      </c>
      <c r="F1268" s="8">
        <v>2</v>
      </c>
      <c r="G1268" s="9">
        <v>2</v>
      </c>
      <c r="H1268" s="1" t="s">
        <v>3950</v>
      </c>
      <c r="I1268" s="10">
        <v>0.63690000800000002</v>
      </c>
      <c r="J1268" s="10">
        <v>0</v>
      </c>
      <c r="K1268" s="10">
        <v>0.896000028</v>
      </c>
      <c r="L1268" s="10">
        <v>0.10400000199999999</v>
      </c>
      <c r="M1268" s="1" t="s">
        <v>3304</v>
      </c>
      <c r="N1268" s="1" t="s">
        <v>5595</v>
      </c>
    </row>
    <row r="1269" spans="1:14" x14ac:dyDescent="0.25">
      <c r="A1269" s="1" t="s">
        <v>2638</v>
      </c>
      <c r="B1269" s="1">
        <v>31</v>
      </c>
      <c r="C1269" s="1">
        <v>892</v>
      </c>
      <c r="D1269" s="1" t="s">
        <v>2639</v>
      </c>
      <c r="E1269" s="1" t="s">
        <v>2640</v>
      </c>
      <c r="F1269" s="8">
        <v>2</v>
      </c>
      <c r="G1269" s="9">
        <v>2</v>
      </c>
      <c r="H1269" s="1" t="s">
        <v>3254</v>
      </c>
      <c r="I1269" s="10">
        <v>0</v>
      </c>
      <c r="J1269" s="10">
        <v>0</v>
      </c>
      <c r="K1269" s="10">
        <v>1</v>
      </c>
      <c r="L1269" s="10">
        <v>0</v>
      </c>
      <c r="M1269" s="1" t="s">
        <v>3260</v>
      </c>
      <c r="N1269" s="1" t="s">
        <v>5596</v>
      </c>
    </row>
    <row r="1270" spans="1:14" x14ac:dyDescent="0.25">
      <c r="A1270" s="1" t="s">
        <v>2638</v>
      </c>
      <c r="B1270" s="1">
        <v>9</v>
      </c>
      <c r="C1270" s="1">
        <v>194</v>
      </c>
      <c r="D1270" s="1" t="s">
        <v>2641</v>
      </c>
      <c r="E1270" s="1" t="s">
        <v>2642</v>
      </c>
      <c r="F1270" s="8">
        <v>1</v>
      </c>
      <c r="G1270" s="9">
        <v>1</v>
      </c>
      <c r="H1270" s="1" t="s">
        <v>3254</v>
      </c>
      <c r="I1270" s="10">
        <v>0</v>
      </c>
      <c r="J1270" s="10">
        <v>0</v>
      </c>
      <c r="K1270" s="10">
        <v>1</v>
      </c>
      <c r="L1270" s="10">
        <v>0</v>
      </c>
      <c r="M1270" s="1" t="s">
        <v>3255</v>
      </c>
      <c r="N1270" s="1" t="s">
        <v>5065</v>
      </c>
    </row>
    <row r="1271" spans="1:14" x14ac:dyDescent="0.25">
      <c r="A1271" s="1" t="s">
        <v>2638</v>
      </c>
      <c r="B1271" s="1">
        <v>13</v>
      </c>
      <c r="C1271" s="1">
        <v>301</v>
      </c>
      <c r="D1271" s="1" t="s">
        <v>2643</v>
      </c>
      <c r="E1271" s="1" t="s">
        <v>2644</v>
      </c>
      <c r="F1271" s="8">
        <v>2</v>
      </c>
      <c r="G1271" s="9">
        <v>2</v>
      </c>
      <c r="H1271" s="1" t="s">
        <v>3950</v>
      </c>
      <c r="I1271" s="10">
        <v>-0.102700002</v>
      </c>
      <c r="J1271" s="10">
        <v>0.112999998</v>
      </c>
      <c r="K1271" s="10">
        <v>0.786000013</v>
      </c>
      <c r="L1271" s="10">
        <v>0.101000004</v>
      </c>
      <c r="M1271" s="1" t="s">
        <v>3260</v>
      </c>
      <c r="N1271" s="1" t="s">
        <v>5597</v>
      </c>
    </row>
    <row r="1272" spans="1:14" x14ac:dyDescent="0.25">
      <c r="A1272" s="1" t="s">
        <v>2638</v>
      </c>
      <c r="B1272" s="1">
        <v>25</v>
      </c>
      <c r="C1272" s="1">
        <v>714</v>
      </c>
      <c r="D1272" s="1" t="s">
        <v>2645</v>
      </c>
      <c r="E1272" s="1" t="s">
        <v>2646</v>
      </c>
      <c r="F1272" s="8">
        <v>2</v>
      </c>
      <c r="G1272" s="9">
        <v>2</v>
      </c>
      <c r="H1272" s="1" t="s">
        <v>3254</v>
      </c>
      <c r="I1272" s="10">
        <v>-7.5400001999999994E-2</v>
      </c>
      <c r="J1272" s="10">
        <v>0.111000001</v>
      </c>
      <c r="K1272" s="10">
        <v>0.765999973</v>
      </c>
      <c r="L1272" s="10">
        <v>0.123000003</v>
      </c>
      <c r="M1272" s="1" t="s">
        <v>3304</v>
      </c>
      <c r="N1272" s="1" t="s">
        <v>5598</v>
      </c>
    </row>
    <row r="1273" spans="1:14" x14ac:dyDescent="0.25">
      <c r="A1273" s="1" t="s">
        <v>2638</v>
      </c>
      <c r="B1273" s="1">
        <v>11</v>
      </c>
      <c r="C1273" s="1">
        <v>228</v>
      </c>
      <c r="D1273" s="1" t="s">
        <v>2647</v>
      </c>
      <c r="E1273" s="1" t="s">
        <v>2648</v>
      </c>
      <c r="F1273" s="8">
        <v>2</v>
      </c>
      <c r="G1273" s="9">
        <v>2</v>
      </c>
      <c r="H1273" s="1" t="s">
        <v>3254</v>
      </c>
      <c r="I1273" s="10">
        <v>0.226300001</v>
      </c>
      <c r="J1273" s="10">
        <v>0</v>
      </c>
      <c r="K1273" s="10">
        <v>0.92100000400000004</v>
      </c>
      <c r="L1273" s="10">
        <v>7.9000003999999999E-2</v>
      </c>
      <c r="M1273" s="1" t="s">
        <v>3260</v>
      </c>
      <c r="N1273" s="1" t="s">
        <v>5599</v>
      </c>
    </row>
    <row r="1274" spans="1:14" x14ac:dyDescent="0.25">
      <c r="A1274" s="1" t="s">
        <v>2638</v>
      </c>
      <c r="B1274" s="1">
        <v>31</v>
      </c>
      <c r="C1274" s="1">
        <v>925</v>
      </c>
      <c r="D1274" s="1" t="s">
        <v>4192</v>
      </c>
      <c r="E1274" s="1" t="s">
        <v>4193</v>
      </c>
      <c r="F1274" s="8">
        <v>0</v>
      </c>
      <c r="G1274" s="9">
        <v>4</v>
      </c>
      <c r="H1274" s="1" t="s">
        <v>3254</v>
      </c>
      <c r="I1274" s="10">
        <v>0.888499975</v>
      </c>
      <c r="J1274" s="10">
        <v>0</v>
      </c>
      <c r="K1274" s="10">
        <v>0.78899997499999996</v>
      </c>
      <c r="L1274" s="10">
        <v>0.210999995</v>
      </c>
      <c r="M1274" s="1" t="s">
        <v>3255</v>
      </c>
      <c r="N1274" s="1" t="s">
        <v>4194</v>
      </c>
    </row>
    <row r="1275" spans="1:14" x14ac:dyDescent="0.25">
      <c r="A1275" s="1" t="s">
        <v>2638</v>
      </c>
      <c r="B1275" s="1">
        <v>26</v>
      </c>
      <c r="C1275" s="1">
        <v>727</v>
      </c>
      <c r="D1275" s="1" t="s">
        <v>2651</v>
      </c>
      <c r="E1275" s="1" t="s">
        <v>2652</v>
      </c>
      <c r="F1275" s="8">
        <v>2</v>
      </c>
      <c r="G1275" s="9">
        <v>2</v>
      </c>
      <c r="H1275" s="1" t="s">
        <v>3950</v>
      </c>
      <c r="I1275" s="10">
        <v>0.42149999700000002</v>
      </c>
      <c r="J1275" s="10">
        <v>0</v>
      </c>
      <c r="K1275" s="10">
        <v>0.87699997399999996</v>
      </c>
      <c r="L1275" s="10">
        <v>0.123000003</v>
      </c>
      <c r="M1275" s="1" t="s">
        <v>3260</v>
      </c>
      <c r="N1275" s="1" t="s">
        <v>5600</v>
      </c>
    </row>
    <row r="1276" spans="1:14" x14ac:dyDescent="0.25">
      <c r="A1276" s="1" t="s">
        <v>2638</v>
      </c>
      <c r="B1276" s="1">
        <v>9</v>
      </c>
      <c r="C1276" s="1">
        <v>198</v>
      </c>
      <c r="D1276" s="1" t="s">
        <v>2653</v>
      </c>
      <c r="E1276" s="1" t="s">
        <v>2654</v>
      </c>
      <c r="F1276" s="8">
        <v>3</v>
      </c>
      <c r="G1276" s="9">
        <v>3</v>
      </c>
      <c r="H1276" s="1" t="s">
        <v>3254</v>
      </c>
      <c r="I1276" s="10">
        <v>0.128000006</v>
      </c>
      <c r="J1276" s="10">
        <v>5.0999998999999997E-2</v>
      </c>
      <c r="K1276" s="10">
        <v>0.887000024</v>
      </c>
      <c r="L1276" s="10">
        <v>6.1999999E-2</v>
      </c>
      <c r="M1276" s="1" t="s">
        <v>3255</v>
      </c>
      <c r="N1276" s="1" t="s">
        <v>5896</v>
      </c>
    </row>
    <row r="1277" spans="1:14" x14ac:dyDescent="0.25">
      <c r="A1277" s="1" t="s">
        <v>2638</v>
      </c>
      <c r="B1277" s="1">
        <v>31</v>
      </c>
      <c r="C1277" s="1">
        <v>917</v>
      </c>
      <c r="D1277" s="1" t="s">
        <v>2655</v>
      </c>
      <c r="E1277" s="1" t="s">
        <v>2656</v>
      </c>
      <c r="F1277" s="8">
        <v>0</v>
      </c>
      <c r="G1277" s="9">
        <v>10</v>
      </c>
      <c r="H1277" s="1" t="s">
        <v>3254</v>
      </c>
      <c r="I1277" s="10">
        <v>0.95240002899999998</v>
      </c>
      <c r="J1277" s="10">
        <v>0</v>
      </c>
      <c r="K1277" s="10">
        <v>0.777999997</v>
      </c>
      <c r="L1277" s="10">
        <v>0.222000003</v>
      </c>
      <c r="M1277" s="1" t="s">
        <v>3255</v>
      </c>
      <c r="N1277" s="1" t="s">
        <v>4195</v>
      </c>
    </row>
    <row r="1278" spans="1:14" x14ac:dyDescent="0.25">
      <c r="A1278" s="1" t="s">
        <v>2638</v>
      </c>
      <c r="B1278" s="1">
        <v>13</v>
      </c>
      <c r="C1278" s="1">
        <v>289</v>
      </c>
      <c r="D1278" s="1" t="s">
        <v>2657</v>
      </c>
      <c r="E1278" s="1" t="s">
        <v>2658</v>
      </c>
      <c r="F1278" s="8">
        <v>1</v>
      </c>
      <c r="G1278" s="9">
        <v>1</v>
      </c>
      <c r="H1278" s="1" t="s">
        <v>3950</v>
      </c>
      <c r="I1278" s="10">
        <v>0.47540000100000002</v>
      </c>
      <c r="J1278" s="10">
        <v>0</v>
      </c>
      <c r="K1278" s="10">
        <v>0.795000017</v>
      </c>
      <c r="L1278" s="10">
        <v>0.20499999799999999</v>
      </c>
      <c r="M1278" s="1" t="s">
        <v>3260</v>
      </c>
      <c r="N1278" s="1" t="s">
        <v>5066</v>
      </c>
    </row>
    <row r="1279" spans="1:14" s="11" customFormat="1" x14ac:dyDescent="0.25">
      <c r="A1279" s="11" t="s">
        <v>2638</v>
      </c>
      <c r="B1279" s="11">
        <v>21</v>
      </c>
      <c r="C1279" s="11">
        <v>555</v>
      </c>
      <c r="D1279" s="11" t="s">
        <v>2659</v>
      </c>
      <c r="E1279" s="11" t="s">
        <v>2660</v>
      </c>
      <c r="F1279" s="12">
        <v>0</v>
      </c>
      <c r="G1279" s="12">
        <v>1</v>
      </c>
      <c r="H1279" s="11" t="s">
        <v>3254</v>
      </c>
      <c r="I1279" s="13">
        <v>0.55739998800000001</v>
      </c>
      <c r="J1279" s="13">
        <v>0</v>
      </c>
      <c r="K1279" s="13">
        <v>0.870999992</v>
      </c>
      <c r="L1279" s="13">
        <v>0.12899999300000001</v>
      </c>
      <c r="M1279" s="11" t="s">
        <v>3255</v>
      </c>
      <c r="N1279" s="11" t="s">
        <v>4196</v>
      </c>
    </row>
    <row r="1280" spans="1:14" x14ac:dyDescent="0.25">
      <c r="A1280" s="1" t="s">
        <v>2638</v>
      </c>
      <c r="B1280" s="1">
        <v>13</v>
      </c>
      <c r="C1280" s="1">
        <v>302</v>
      </c>
      <c r="D1280" s="1" t="s">
        <v>2661</v>
      </c>
      <c r="E1280" s="1" t="s">
        <v>2662</v>
      </c>
      <c r="F1280" s="8">
        <v>1</v>
      </c>
      <c r="G1280" s="9">
        <v>1</v>
      </c>
      <c r="H1280" s="1" t="s">
        <v>3950</v>
      </c>
      <c r="I1280" s="10">
        <v>0.20229999700000001</v>
      </c>
      <c r="J1280" s="10">
        <v>0</v>
      </c>
      <c r="K1280" s="10">
        <v>0.91299998800000004</v>
      </c>
      <c r="L1280" s="10">
        <v>8.6999996999999996E-2</v>
      </c>
      <c r="M1280" s="1" t="s">
        <v>3260</v>
      </c>
      <c r="N1280" s="1" t="s">
        <v>5067</v>
      </c>
    </row>
    <row r="1281" spans="1:14" x14ac:dyDescent="0.25">
      <c r="A1281" s="1" t="s">
        <v>2638</v>
      </c>
      <c r="B1281" s="1">
        <v>19</v>
      </c>
      <c r="C1281" s="1">
        <v>493</v>
      </c>
      <c r="D1281" s="1" t="s">
        <v>2663</v>
      </c>
      <c r="E1281" s="1" t="s">
        <v>2664</v>
      </c>
      <c r="F1281" s="8">
        <v>1</v>
      </c>
      <c r="G1281" s="9">
        <v>1</v>
      </c>
      <c r="H1281" s="1" t="s">
        <v>3254</v>
      </c>
      <c r="I1281" s="10">
        <v>0.52670002000000005</v>
      </c>
      <c r="J1281" s="10">
        <v>0</v>
      </c>
      <c r="K1281" s="10">
        <v>0.90899997899999996</v>
      </c>
      <c r="L1281" s="10">
        <v>9.0999997999999999E-2</v>
      </c>
      <c r="M1281" s="1" t="s">
        <v>3255</v>
      </c>
      <c r="N1281" s="1" t="s">
        <v>5068</v>
      </c>
    </row>
    <row r="1282" spans="1:14" x14ac:dyDescent="0.25">
      <c r="A1282" s="1" t="s">
        <v>2638</v>
      </c>
      <c r="B1282" s="1">
        <v>18</v>
      </c>
      <c r="C1282" s="1">
        <v>420</v>
      </c>
      <c r="D1282" s="1" t="s">
        <v>2665</v>
      </c>
      <c r="E1282" s="1" t="s">
        <v>2666</v>
      </c>
      <c r="F1282" s="8">
        <v>1</v>
      </c>
      <c r="G1282" s="9">
        <v>1</v>
      </c>
      <c r="H1282" s="1" t="s">
        <v>3254</v>
      </c>
      <c r="I1282" s="10">
        <v>0.226300001</v>
      </c>
      <c r="J1282" s="10">
        <v>0</v>
      </c>
      <c r="K1282" s="10">
        <v>0.85299998499999996</v>
      </c>
      <c r="L1282" s="10">
        <v>0.14699999999999999</v>
      </c>
      <c r="M1282" s="1" t="s">
        <v>3255</v>
      </c>
      <c r="N1282" s="1" t="s">
        <v>5069</v>
      </c>
    </row>
    <row r="1283" spans="1:14" x14ac:dyDescent="0.25">
      <c r="A1283" s="1" t="s">
        <v>2638</v>
      </c>
      <c r="B1283" s="1">
        <v>37</v>
      </c>
      <c r="C1283" s="1">
        <v>1099</v>
      </c>
      <c r="D1283" s="1" t="s">
        <v>4197</v>
      </c>
      <c r="E1283" s="1" t="s">
        <v>4198</v>
      </c>
      <c r="F1283" s="8">
        <v>0</v>
      </c>
      <c r="G1283" s="9">
        <v>2</v>
      </c>
      <c r="H1283" s="1" t="s">
        <v>3254</v>
      </c>
      <c r="I1283" s="10">
        <v>0.55739998800000001</v>
      </c>
      <c r="J1283" s="10">
        <v>0</v>
      </c>
      <c r="K1283" s="10">
        <v>0.75300002099999996</v>
      </c>
      <c r="L1283" s="10">
        <v>0.246999994</v>
      </c>
      <c r="M1283" s="1" t="s">
        <v>3255</v>
      </c>
      <c r="N1283" s="1" t="s">
        <v>4199</v>
      </c>
    </row>
    <row r="1284" spans="1:14" x14ac:dyDescent="0.25">
      <c r="A1284" s="1" t="s">
        <v>2638</v>
      </c>
      <c r="B1284" s="1">
        <v>34</v>
      </c>
      <c r="C1284" s="1">
        <v>1013</v>
      </c>
      <c r="D1284" s="1" t="s">
        <v>2669</v>
      </c>
      <c r="E1284" s="1" t="s">
        <v>2670</v>
      </c>
      <c r="F1284" s="8">
        <v>2</v>
      </c>
      <c r="G1284" s="9">
        <v>2</v>
      </c>
      <c r="H1284" s="1" t="s">
        <v>3254</v>
      </c>
      <c r="I1284" s="10">
        <v>0</v>
      </c>
      <c r="J1284" s="10">
        <v>0</v>
      </c>
      <c r="K1284" s="10">
        <v>1</v>
      </c>
      <c r="L1284" s="10">
        <v>0</v>
      </c>
      <c r="M1284" s="1" t="s">
        <v>3255</v>
      </c>
      <c r="N1284" s="1" t="s">
        <v>5601</v>
      </c>
    </row>
    <row r="1285" spans="1:14" x14ac:dyDescent="0.25">
      <c r="A1285" s="1" t="s">
        <v>2638</v>
      </c>
      <c r="B1285" s="1">
        <v>31</v>
      </c>
      <c r="C1285" s="1">
        <v>893</v>
      </c>
      <c r="D1285" s="1" t="s">
        <v>2671</v>
      </c>
      <c r="E1285" s="1" t="s">
        <v>2672</v>
      </c>
      <c r="F1285" s="8">
        <v>2</v>
      </c>
      <c r="G1285" s="9">
        <v>2</v>
      </c>
      <c r="H1285" s="1" t="s">
        <v>3254</v>
      </c>
      <c r="I1285" s="10">
        <v>0.61330002500000003</v>
      </c>
      <c r="J1285" s="10">
        <v>3.5999997999999998E-2</v>
      </c>
      <c r="K1285" s="10">
        <v>0.862999976</v>
      </c>
      <c r="L1285" s="10">
        <v>0.101000004</v>
      </c>
      <c r="M1285" s="1" t="s">
        <v>3255</v>
      </c>
      <c r="N1285" s="1" t="s">
        <v>5602</v>
      </c>
    </row>
    <row r="1286" spans="1:14" x14ac:dyDescent="0.25">
      <c r="A1286" s="1" t="s">
        <v>2638</v>
      </c>
      <c r="B1286" s="1">
        <v>31</v>
      </c>
      <c r="C1286" s="1">
        <v>904</v>
      </c>
      <c r="D1286" s="1" t="s">
        <v>5070</v>
      </c>
      <c r="E1286" s="1" t="s">
        <v>5071</v>
      </c>
      <c r="F1286" s="8">
        <v>1</v>
      </c>
      <c r="G1286" s="9">
        <v>1</v>
      </c>
      <c r="H1286" s="1" t="s">
        <v>3254</v>
      </c>
      <c r="I1286" s="10">
        <v>0</v>
      </c>
      <c r="J1286" s="10">
        <v>0</v>
      </c>
      <c r="K1286" s="10">
        <v>1</v>
      </c>
      <c r="L1286" s="10">
        <v>0</v>
      </c>
      <c r="M1286" s="1" t="s">
        <v>3255</v>
      </c>
      <c r="N1286" s="1" t="s">
        <v>5072</v>
      </c>
    </row>
    <row r="1287" spans="1:14" x14ac:dyDescent="0.25">
      <c r="A1287" s="1" t="s">
        <v>2638</v>
      </c>
      <c r="B1287" s="1">
        <v>18</v>
      </c>
      <c r="C1287" s="1">
        <v>430</v>
      </c>
      <c r="D1287" s="1" t="s">
        <v>2675</v>
      </c>
      <c r="E1287" s="1" t="s">
        <v>2676</v>
      </c>
      <c r="F1287" s="8">
        <v>3</v>
      </c>
      <c r="G1287" s="9">
        <v>3</v>
      </c>
      <c r="H1287" s="1" t="s">
        <v>3254</v>
      </c>
      <c r="I1287" s="10">
        <v>0.45879998799999999</v>
      </c>
      <c r="J1287" s="10">
        <v>0</v>
      </c>
      <c r="K1287" s="10">
        <v>0.93199998100000003</v>
      </c>
      <c r="L1287" s="10">
        <v>6.8000004000000003E-2</v>
      </c>
      <c r="M1287" s="1" t="s">
        <v>3255</v>
      </c>
      <c r="N1287" s="1" t="s">
        <v>5897</v>
      </c>
    </row>
    <row r="1288" spans="1:14" x14ac:dyDescent="0.25">
      <c r="A1288" s="1" t="s">
        <v>2638</v>
      </c>
      <c r="B1288" s="1">
        <v>5</v>
      </c>
      <c r="C1288" s="1">
        <v>43</v>
      </c>
      <c r="D1288" s="1" t="s">
        <v>6189</v>
      </c>
      <c r="E1288" s="1" t="s">
        <v>6190</v>
      </c>
      <c r="F1288" s="8">
        <v>6</v>
      </c>
      <c r="G1288" s="9">
        <v>6</v>
      </c>
      <c r="H1288" s="1" t="s">
        <v>3254</v>
      </c>
      <c r="I1288" s="10">
        <v>0.66329997799999996</v>
      </c>
      <c r="J1288" s="10">
        <v>0</v>
      </c>
      <c r="K1288" s="10">
        <v>0.94700002699999997</v>
      </c>
      <c r="L1288" s="10">
        <v>5.2999998999999999E-2</v>
      </c>
      <c r="M1288" s="1" t="s">
        <v>3255</v>
      </c>
      <c r="N1288" s="1" t="s">
        <v>6191</v>
      </c>
    </row>
    <row r="1289" spans="1:14" x14ac:dyDescent="0.25">
      <c r="A1289" s="1" t="s">
        <v>2638</v>
      </c>
      <c r="B1289" s="1">
        <v>40</v>
      </c>
      <c r="C1289" s="1">
        <v>1200</v>
      </c>
      <c r="D1289" s="1" t="s">
        <v>4200</v>
      </c>
      <c r="E1289" s="1" t="s">
        <v>4201</v>
      </c>
      <c r="F1289" s="8">
        <v>0</v>
      </c>
      <c r="G1289" s="9">
        <v>2</v>
      </c>
      <c r="H1289" s="1" t="s">
        <v>3254</v>
      </c>
      <c r="I1289" s="10">
        <v>0.36120000499999999</v>
      </c>
      <c r="J1289" s="10">
        <v>0</v>
      </c>
      <c r="K1289" s="10">
        <v>0.94900000100000004</v>
      </c>
      <c r="L1289" s="10">
        <v>5.0999998999999997E-2</v>
      </c>
      <c r="M1289" s="1" t="s">
        <v>3255</v>
      </c>
      <c r="N1289" s="1" t="s">
        <v>4202</v>
      </c>
    </row>
    <row r="1290" spans="1:14" x14ac:dyDescent="0.25">
      <c r="A1290" s="1" t="s">
        <v>2638</v>
      </c>
      <c r="B1290" s="1">
        <v>21</v>
      </c>
      <c r="C1290" s="1">
        <v>540</v>
      </c>
      <c r="D1290" s="1" t="s">
        <v>2681</v>
      </c>
      <c r="E1290" s="1" t="s">
        <v>2682</v>
      </c>
      <c r="F1290" s="8">
        <v>1</v>
      </c>
      <c r="G1290" s="9">
        <v>1</v>
      </c>
      <c r="H1290" s="1" t="s">
        <v>3254</v>
      </c>
      <c r="I1290" s="10">
        <v>0.64859998200000002</v>
      </c>
      <c r="J1290" s="10">
        <v>0</v>
      </c>
      <c r="K1290" s="10">
        <v>0.791000009</v>
      </c>
      <c r="L1290" s="10">
        <v>0.20900000599999999</v>
      </c>
      <c r="M1290" s="1" t="s">
        <v>3255</v>
      </c>
      <c r="N1290" s="1" t="s">
        <v>5073</v>
      </c>
    </row>
    <row r="1291" spans="1:14" x14ac:dyDescent="0.25">
      <c r="A1291" s="1" t="s">
        <v>2638</v>
      </c>
      <c r="B1291" s="1">
        <v>19</v>
      </c>
      <c r="C1291" s="1">
        <v>482</v>
      </c>
      <c r="D1291" s="1" t="s">
        <v>2683</v>
      </c>
      <c r="E1291" s="1" t="s">
        <v>2684</v>
      </c>
      <c r="F1291" s="8">
        <v>2</v>
      </c>
      <c r="G1291" s="9">
        <v>2</v>
      </c>
      <c r="H1291" s="1" t="s">
        <v>3254</v>
      </c>
      <c r="I1291" s="10">
        <v>0.45879998799999999</v>
      </c>
      <c r="J1291" s="10">
        <v>0</v>
      </c>
      <c r="K1291" s="10">
        <v>0.83999997400000004</v>
      </c>
      <c r="L1291" s="10">
        <v>0.15999999600000001</v>
      </c>
      <c r="M1291" s="1" t="s">
        <v>3255</v>
      </c>
      <c r="N1291" s="1" t="s">
        <v>5603</v>
      </c>
    </row>
    <row r="1292" spans="1:14" x14ac:dyDescent="0.25">
      <c r="A1292" s="1" t="s">
        <v>2638</v>
      </c>
      <c r="B1292" s="1">
        <v>9</v>
      </c>
      <c r="C1292" s="1">
        <v>195</v>
      </c>
      <c r="D1292" s="1" t="s">
        <v>2685</v>
      </c>
      <c r="E1292" s="1" t="s">
        <v>2686</v>
      </c>
      <c r="F1292" s="8">
        <v>1</v>
      </c>
      <c r="G1292" s="9">
        <v>1</v>
      </c>
      <c r="H1292" s="1" t="s">
        <v>3254</v>
      </c>
      <c r="I1292" s="10">
        <v>0.86890000099999998</v>
      </c>
      <c r="J1292" s="10">
        <v>0</v>
      </c>
      <c r="K1292" s="10">
        <v>0.50499999500000003</v>
      </c>
      <c r="L1292" s="10">
        <v>0.49500000500000002</v>
      </c>
      <c r="M1292" s="1" t="s">
        <v>3260</v>
      </c>
      <c r="N1292" s="1" t="s">
        <v>5074</v>
      </c>
    </row>
    <row r="1293" spans="1:14" x14ac:dyDescent="0.25">
      <c r="A1293" s="1" t="s">
        <v>2638</v>
      </c>
      <c r="B1293" s="1">
        <v>21</v>
      </c>
      <c r="C1293" s="1">
        <v>560</v>
      </c>
      <c r="D1293" s="1" t="s">
        <v>2687</v>
      </c>
      <c r="E1293" s="1" t="s">
        <v>2688</v>
      </c>
      <c r="F1293" s="8">
        <v>1</v>
      </c>
      <c r="G1293" s="9">
        <v>1</v>
      </c>
      <c r="H1293" s="1" t="s">
        <v>3950</v>
      </c>
      <c r="I1293" s="10">
        <v>0</v>
      </c>
      <c r="J1293" s="10">
        <v>0</v>
      </c>
      <c r="K1293" s="10">
        <v>1</v>
      </c>
      <c r="L1293" s="10">
        <v>0</v>
      </c>
      <c r="M1293" s="1" t="s">
        <v>3255</v>
      </c>
      <c r="N1293" s="1" t="s">
        <v>5075</v>
      </c>
    </row>
    <row r="1294" spans="1:14" x14ac:dyDescent="0.25">
      <c r="A1294" s="1" t="s">
        <v>2638</v>
      </c>
      <c r="B1294" s="1">
        <v>31</v>
      </c>
      <c r="C1294" s="1">
        <v>903</v>
      </c>
      <c r="D1294" s="1" t="s">
        <v>5604</v>
      </c>
      <c r="E1294" s="1" t="s">
        <v>5605</v>
      </c>
      <c r="F1294" s="8">
        <v>2</v>
      </c>
      <c r="G1294" s="9">
        <v>2</v>
      </c>
      <c r="H1294" s="1" t="s">
        <v>3254</v>
      </c>
      <c r="I1294" s="10">
        <v>0</v>
      </c>
      <c r="J1294" s="10">
        <v>0</v>
      </c>
      <c r="K1294" s="10">
        <v>1</v>
      </c>
      <c r="L1294" s="10">
        <v>0</v>
      </c>
      <c r="M1294" s="1" t="s">
        <v>3255</v>
      </c>
      <c r="N1294" s="1" t="s">
        <v>5606</v>
      </c>
    </row>
    <row r="1295" spans="1:14" x14ac:dyDescent="0.25">
      <c r="A1295" s="1" t="s">
        <v>2638</v>
      </c>
      <c r="B1295" s="1">
        <v>16</v>
      </c>
      <c r="C1295" s="1">
        <v>374</v>
      </c>
      <c r="D1295" s="1" t="s">
        <v>4203</v>
      </c>
      <c r="E1295" s="1" t="s">
        <v>4204</v>
      </c>
      <c r="F1295" s="8">
        <v>0</v>
      </c>
      <c r="G1295" s="9">
        <v>4</v>
      </c>
      <c r="H1295" s="1" t="s">
        <v>3254</v>
      </c>
      <c r="I1295" s="10">
        <v>0.49390000099999998</v>
      </c>
      <c r="J1295" s="10">
        <v>0</v>
      </c>
      <c r="K1295" s="10">
        <v>0.94099998500000004</v>
      </c>
      <c r="L1295" s="10">
        <v>5.8999999999999997E-2</v>
      </c>
      <c r="M1295" s="1" t="s">
        <v>3255</v>
      </c>
      <c r="N1295" s="1" t="s">
        <v>4205</v>
      </c>
    </row>
    <row r="1296" spans="1:14" x14ac:dyDescent="0.25">
      <c r="A1296" s="1" t="s">
        <v>2638</v>
      </c>
      <c r="B1296" s="1">
        <v>18</v>
      </c>
      <c r="C1296" s="1">
        <v>453</v>
      </c>
      <c r="D1296" s="1" t="s">
        <v>2693</v>
      </c>
      <c r="E1296" s="1" t="s">
        <v>2694</v>
      </c>
      <c r="F1296" s="8">
        <v>2</v>
      </c>
      <c r="G1296" s="9">
        <v>2</v>
      </c>
      <c r="H1296" s="1" t="s">
        <v>3254</v>
      </c>
      <c r="I1296" s="10">
        <v>-0.102700002</v>
      </c>
      <c r="J1296" s="10">
        <v>5.8999999999999997E-2</v>
      </c>
      <c r="K1296" s="10">
        <v>0.890999973</v>
      </c>
      <c r="L1296" s="10">
        <v>5.0000001000000002E-2</v>
      </c>
      <c r="M1296" s="1" t="s">
        <v>3304</v>
      </c>
      <c r="N1296" s="1" t="s">
        <v>5607</v>
      </c>
    </row>
    <row r="1297" spans="1:14" x14ac:dyDescent="0.25">
      <c r="A1297" s="1" t="s">
        <v>2638</v>
      </c>
      <c r="B1297" s="1">
        <v>13</v>
      </c>
      <c r="C1297" s="1">
        <v>303</v>
      </c>
      <c r="D1297" s="1" t="s">
        <v>2695</v>
      </c>
      <c r="E1297" s="1" t="s">
        <v>2696</v>
      </c>
      <c r="F1297" s="8">
        <v>1</v>
      </c>
      <c r="G1297" s="9">
        <v>1</v>
      </c>
      <c r="H1297" s="1" t="s">
        <v>3254</v>
      </c>
      <c r="I1297" s="10">
        <v>-0.54229998599999996</v>
      </c>
      <c r="J1297" s="10">
        <v>0.23100000600000001</v>
      </c>
      <c r="K1297" s="10">
        <v>0.76899999399999996</v>
      </c>
      <c r="L1297" s="10">
        <v>0</v>
      </c>
      <c r="M1297" s="1" t="s">
        <v>3260</v>
      </c>
      <c r="N1297" s="1" t="s">
        <v>5076</v>
      </c>
    </row>
    <row r="1298" spans="1:14" x14ac:dyDescent="0.25">
      <c r="A1298" s="1" t="s">
        <v>2638</v>
      </c>
      <c r="B1298" s="1">
        <v>19</v>
      </c>
      <c r="C1298" s="1">
        <v>480</v>
      </c>
      <c r="D1298" s="1" t="s">
        <v>6072</v>
      </c>
      <c r="E1298" s="1" t="s">
        <v>6073</v>
      </c>
      <c r="F1298" s="8">
        <v>4</v>
      </c>
      <c r="G1298" s="9">
        <v>4</v>
      </c>
      <c r="H1298" s="1" t="s">
        <v>3254</v>
      </c>
      <c r="I1298" s="10">
        <v>0.64469999099999997</v>
      </c>
      <c r="J1298" s="10">
        <v>0</v>
      </c>
      <c r="K1298" s="10">
        <v>0.89700001500000004</v>
      </c>
      <c r="L1298" s="10">
        <v>0.10299999999999999</v>
      </c>
      <c r="M1298" s="1" t="s">
        <v>3255</v>
      </c>
      <c r="N1298" s="1" t="s">
        <v>6074</v>
      </c>
    </row>
    <row r="1299" spans="1:14" x14ac:dyDescent="0.25">
      <c r="A1299" s="1" t="s">
        <v>2638</v>
      </c>
      <c r="B1299" s="1">
        <v>31</v>
      </c>
      <c r="C1299" s="1">
        <v>924</v>
      </c>
      <c r="D1299" s="1" t="s">
        <v>2699</v>
      </c>
      <c r="E1299" s="1" t="s">
        <v>2700</v>
      </c>
      <c r="F1299" s="8">
        <v>0</v>
      </c>
      <c r="G1299" s="9">
        <v>4</v>
      </c>
      <c r="H1299" s="1" t="s">
        <v>3254</v>
      </c>
      <c r="I1299" s="10">
        <v>0</v>
      </c>
      <c r="J1299" s="10">
        <v>0</v>
      </c>
      <c r="K1299" s="10">
        <v>1</v>
      </c>
      <c r="L1299" s="10">
        <v>0</v>
      </c>
      <c r="M1299" s="1" t="s">
        <v>3255</v>
      </c>
      <c r="N1299" s="1" t="s">
        <v>4206</v>
      </c>
    </row>
    <row r="1300" spans="1:14" x14ac:dyDescent="0.25">
      <c r="A1300" s="1" t="s">
        <v>2638</v>
      </c>
      <c r="B1300" s="1">
        <v>23</v>
      </c>
      <c r="C1300" s="1">
        <v>645</v>
      </c>
      <c r="D1300" s="1" t="s">
        <v>2701</v>
      </c>
      <c r="E1300" s="1" t="s">
        <v>2702</v>
      </c>
      <c r="F1300" s="8">
        <v>1</v>
      </c>
      <c r="G1300" s="9">
        <v>1</v>
      </c>
      <c r="H1300" s="1" t="s">
        <v>3254</v>
      </c>
      <c r="I1300" s="10">
        <v>0.76499998599999997</v>
      </c>
      <c r="J1300" s="10">
        <v>0</v>
      </c>
      <c r="K1300" s="10">
        <v>0.85000002399999997</v>
      </c>
      <c r="L1300" s="10">
        <v>0.15000000599999999</v>
      </c>
      <c r="M1300" s="1" t="s">
        <v>3255</v>
      </c>
      <c r="N1300" s="1" t="s">
        <v>5077</v>
      </c>
    </row>
    <row r="1301" spans="1:14" x14ac:dyDescent="0.25">
      <c r="A1301" s="1" t="s">
        <v>2638</v>
      </c>
      <c r="B1301" s="1">
        <v>23</v>
      </c>
      <c r="C1301" s="1">
        <v>628</v>
      </c>
      <c r="D1301" s="1" t="s">
        <v>2703</v>
      </c>
      <c r="E1301" s="1" t="s">
        <v>2704</v>
      </c>
      <c r="F1301" s="8">
        <v>1</v>
      </c>
      <c r="G1301" s="9">
        <v>1</v>
      </c>
      <c r="H1301" s="1" t="s">
        <v>3254</v>
      </c>
      <c r="I1301" s="10">
        <v>0</v>
      </c>
      <c r="J1301" s="10">
        <v>0</v>
      </c>
      <c r="K1301" s="10">
        <v>1</v>
      </c>
      <c r="L1301" s="10">
        <v>0</v>
      </c>
      <c r="M1301" s="1" t="s">
        <v>3260</v>
      </c>
      <c r="N1301" s="1" t="s">
        <v>5078</v>
      </c>
    </row>
    <row r="1302" spans="1:14" x14ac:dyDescent="0.25">
      <c r="A1302" s="1" t="s">
        <v>2638</v>
      </c>
      <c r="B1302" s="1">
        <v>31</v>
      </c>
      <c r="C1302" s="1">
        <v>905</v>
      </c>
      <c r="D1302" s="1" t="s">
        <v>5898</v>
      </c>
      <c r="E1302" s="1" t="s">
        <v>5899</v>
      </c>
      <c r="F1302" s="8">
        <v>3</v>
      </c>
      <c r="G1302" s="9">
        <v>3</v>
      </c>
      <c r="H1302" s="1" t="s">
        <v>3254</v>
      </c>
      <c r="I1302" s="10">
        <v>0.64469999099999997</v>
      </c>
      <c r="J1302" s="10">
        <v>0</v>
      </c>
      <c r="K1302" s="10">
        <v>0.911000013</v>
      </c>
      <c r="L1302" s="10">
        <v>8.9000001999999995E-2</v>
      </c>
      <c r="M1302" s="1" t="s">
        <v>3304</v>
      </c>
      <c r="N1302" s="1" t="s">
        <v>5900</v>
      </c>
    </row>
    <row r="1303" spans="1:14" x14ac:dyDescent="0.25">
      <c r="A1303" s="1" t="s">
        <v>2638</v>
      </c>
      <c r="B1303" s="1">
        <v>21</v>
      </c>
      <c r="C1303" s="1">
        <v>570</v>
      </c>
      <c r="D1303" s="1" t="s">
        <v>5608</v>
      </c>
      <c r="E1303" s="1" t="s">
        <v>5609</v>
      </c>
      <c r="F1303" s="8">
        <v>2</v>
      </c>
      <c r="G1303" s="9">
        <v>2</v>
      </c>
      <c r="H1303" s="1" t="s">
        <v>3254</v>
      </c>
      <c r="I1303" s="10">
        <v>0.72130000599999999</v>
      </c>
      <c r="J1303" s="10">
        <v>0</v>
      </c>
      <c r="K1303" s="10">
        <v>0.859000027</v>
      </c>
      <c r="L1303" s="10">
        <v>0.14100000300000001</v>
      </c>
      <c r="M1303" s="1" t="s">
        <v>3255</v>
      </c>
      <c r="N1303" s="1" t="s">
        <v>5610</v>
      </c>
    </row>
    <row r="1304" spans="1:14" x14ac:dyDescent="0.25">
      <c r="A1304" s="1" t="s">
        <v>2638</v>
      </c>
      <c r="B1304" s="1">
        <v>18</v>
      </c>
      <c r="C1304" s="1">
        <v>455</v>
      </c>
      <c r="D1304" s="1" t="s">
        <v>2709</v>
      </c>
      <c r="E1304" s="1" t="s">
        <v>2710</v>
      </c>
      <c r="F1304" s="8">
        <v>2</v>
      </c>
      <c r="G1304" s="9">
        <v>2</v>
      </c>
      <c r="H1304" s="1" t="s">
        <v>3254</v>
      </c>
      <c r="I1304" s="10">
        <v>-0.31819999199999999</v>
      </c>
      <c r="J1304" s="10">
        <v>6.3000001E-2</v>
      </c>
      <c r="K1304" s="10">
        <v>0.89999997600000003</v>
      </c>
      <c r="L1304" s="10">
        <v>3.6999999999999998E-2</v>
      </c>
      <c r="M1304" s="1" t="s">
        <v>3304</v>
      </c>
      <c r="N1304" s="1" t="s">
        <v>5611</v>
      </c>
    </row>
    <row r="1305" spans="1:14" x14ac:dyDescent="0.25">
      <c r="A1305" s="1" t="s">
        <v>2638</v>
      </c>
      <c r="B1305" s="1">
        <v>13</v>
      </c>
      <c r="C1305" s="1">
        <v>288</v>
      </c>
      <c r="D1305" s="1" t="s">
        <v>5612</v>
      </c>
      <c r="E1305" s="1" t="s">
        <v>5613</v>
      </c>
      <c r="F1305" s="8">
        <v>2</v>
      </c>
      <c r="G1305" s="9">
        <v>2</v>
      </c>
      <c r="H1305" s="1" t="s">
        <v>3254</v>
      </c>
      <c r="I1305" s="10">
        <v>0.347000003</v>
      </c>
      <c r="J1305" s="10">
        <v>0</v>
      </c>
      <c r="K1305" s="10">
        <v>0.91399997499999996</v>
      </c>
      <c r="L1305" s="10">
        <v>8.6000003000000005E-2</v>
      </c>
      <c r="M1305" s="1" t="s">
        <v>3255</v>
      </c>
      <c r="N1305" s="1" t="s">
        <v>5614</v>
      </c>
    </row>
    <row r="1306" spans="1:14" x14ac:dyDescent="0.25">
      <c r="A1306" s="1" t="s">
        <v>2638</v>
      </c>
      <c r="B1306" s="1">
        <v>9</v>
      </c>
      <c r="C1306" s="1">
        <v>178</v>
      </c>
      <c r="D1306" s="1" t="s">
        <v>2713</v>
      </c>
      <c r="E1306" s="1" t="s">
        <v>2714</v>
      </c>
      <c r="F1306" s="8">
        <v>1</v>
      </c>
      <c r="G1306" s="9">
        <v>1</v>
      </c>
      <c r="H1306" s="1" t="s">
        <v>3254</v>
      </c>
      <c r="I1306" s="10">
        <v>0.64859998200000002</v>
      </c>
      <c r="J1306" s="10">
        <v>0</v>
      </c>
      <c r="K1306" s="10">
        <v>0.791000009</v>
      </c>
      <c r="L1306" s="10">
        <v>0.20900000599999999</v>
      </c>
      <c r="M1306" s="1" t="s">
        <v>3260</v>
      </c>
      <c r="N1306" s="1" t="s">
        <v>5079</v>
      </c>
    </row>
    <row r="1307" spans="1:14" x14ac:dyDescent="0.25">
      <c r="A1307" s="1" t="s">
        <v>2638</v>
      </c>
      <c r="B1307" s="1">
        <v>21</v>
      </c>
      <c r="C1307" s="1">
        <v>541</v>
      </c>
      <c r="D1307" s="1" t="s">
        <v>2715</v>
      </c>
      <c r="E1307" s="1" t="s">
        <v>2716</v>
      </c>
      <c r="F1307" s="8">
        <v>2</v>
      </c>
      <c r="G1307" s="9">
        <v>2</v>
      </c>
      <c r="H1307" s="1" t="s">
        <v>3254</v>
      </c>
      <c r="I1307" s="10">
        <v>0.55739998800000001</v>
      </c>
      <c r="J1307" s="10">
        <v>0</v>
      </c>
      <c r="K1307" s="10">
        <v>0.89700001500000004</v>
      </c>
      <c r="L1307" s="10">
        <v>0.10299999999999999</v>
      </c>
      <c r="M1307" s="1" t="s">
        <v>3255</v>
      </c>
      <c r="N1307" s="1" t="s">
        <v>5615</v>
      </c>
    </row>
    <row r="1308" spans="1:14" x14ac:dyDescent="0.25">
      <c r="A1308" s="1" t="s">
        <v>2638</v>
      </c>
      <c r="B1308" s="1">
        <v>5</v>
      </c>
      <c r="C1308" s="1">
        <v>54</v>
      </c>
      <c r="D1308" s="1" t="s">
        <v>5080</v>
      </c>
      <c r="E1308" s="1" t="s">
        <v>5081</v>
      </c>
      <c r="F1308" s="8">
        <v>1</v>
      </c>
      <c r="G1308" s="9">
        <v>1</v>
      </c>
      <c r="H1308" s="1" t="s">
        <v>3254</v>
      </c>
      <c r="I1308" s="10">
        <v>0.80699998100000003</v>
      </c>
      <c r="J1308" s="10">
        <v>0</v>
      </c>
      <c r="K1308" s="10">
        <v>0.81400001</v>
      </c>
      <c r="L1308" s="10">
        <v>0.186000004</v>
      </c>
      <c r="M1308" s="1" t="s">
        <v>3255</v>
      </c>
      <c r="N1308" s="1" t="s">
        <v>5082</v>
      </c>
    </row>
    <row r="1309" spans="1:14" x14ac:dyDescent="0.25">
      <c r="A1309" s="1" t="s">
        <v>2638</v>
      </c>
      <c r="B1309" s="1">
        <v>13</v>
      </c>
      <c r="C1309" s="1">
        <v>290</v>
      </c>
      <c r="D1309" s="1" t="s">
        <v>2719</v>
      </c>
      <c r="E1309" s="1" t="s">
        <v>2720</v>
      </c>
      <c r="F1309" s="8">
        <v>1</v>
      </c>
      <c r="G1309" s="9">
        <v>1</v>
      </c>
      <c r="H1309" s="1" t="s">
        <v>3950</v>
      </c>
      <c r="I1309" s="10">
        <v>0</v>
      </c>
      <c r="J1309" s="10">
        <v>0</v>
      </c>
      <c r="K1309" s="10">
        <v>1</v>
      </c>
      <c r="L1309" s="10">
        <v>0</v>
      </c>
      <c r="M1309" s="1" t="s">
        <v>3260</v>
      </c>
      <c r="N1309" s="1" t="s">
        <v>5083</v>
      </c>
    </row>
    <row r="1310" spans="1:14" x14ac:dyDescent="0.25">
      <c r="A1310" s="1" t="s">
        <v>2638</v>
      </c>
      <c r="B1310" s="1">
        <v>13</v>
      </c>
      <c r="C1310" s="1">
        <v>296</v>
      </c>
      <c r="D1310" s="1" t="s">
        <v>2721</v>
      </c>
      <c r="E1310" s="1" t="s">
        <v>2722</v>
      </c>
      <c r="F1310" s="8">
        <v>2</v>
      </c>
      <c r="G1310" s="9">
        <v>2</v>
      </c>
      <c r="H1310" s="1" t="s">
        <v>3254</v>
      </c>
      <c r="I1310" s="10">
        <v>0.29600000399999998</v>
      </c>
      <c r="J1310" s="10">
        <v>5.7000000000000002E-2</v>
      </c>
      <c r="K1310" s="10">
        <v>0.83300000399999996</v>
      </c>
      <c r="L1310" s="10">
        <v>0.109999999</v>
      </c>
      <c r="M1310" s="1" t="s">
        <v>3260</v>
      </c>
      <c r="N1310" s="1" t="s">
        <v>5616</v>
      </c>
    </row>
    <row r="1311" spans="1:14" x14ac:dyDescent="0.25">
      <c r="A1311" s="1" t="s">
        <v>2638</v>
      </c>
      <c r="B1311" s="1">
        <v>13</v>
      </c>
      <c r="C1311" s="1">
        <v>295</v>
      </c>
      <c r="D1311" s="1" t="s">
        <v>2723</v>
      </c>
      <c r="E1311" s="1" t="s">
        <v>2724</v>
      </c>
      <c r="F1311" s="8">
        <v>2</v>
      </c>
      <c r="G1311" s="9">
        <v>2</v>
      </c>
      <c r="H1311" s="1" t="s">
        <v>3254</v>
      </c>
      <c r="I1311" s="10">
        <v>0.27320000500000002</v>
      </c>
      <c r="J1311" s="10">
        <v>0</v>
      </c>
      <c r="K1311" s="10">
        <v>0.95399999599999996</v>
      </c>
      <c r="L1311" s="10">
        <v>4.5999999999999999E-2</v>
      </c>
      <c r="M1311" s="1" t="s">
        <v>3260</v>
      </c>
      <c r="N1311" s="1" t="s">
        <v>5617</v>
      </c>
    </row>
    <row r="1312" spans="1:14" x14ac:dyDescent="0.25">
      <c r="A1312" s="1" t="s">
        <v>2638</v>
      </c>
      <c r="B1312" s="1">
        <v>13</v>
      </c>
      <c r="C1312" s="1">
        <v>294</v>
      </c>
      <c r="D1312" s="1" t="s">
        <v>2725</v>
      </c>
      <c r="E1312" s="1" t="s">
        <v>2726</v>
      </c>
      <c r="F1312" s="8">
        <v>2</v>
      </c>
      <c r="G1312" s="9">
        <v>2</v>
      </c>
      <c r="H1312" s="1" t="s">
        <v>3950</v>
      </c>
      <c r="I1312" s="10">
        <v>0.27320000500000002</v>
      </c>
      <c r="J1312" s="10">
        <v>0</v>
      </c>
      <c r="K1312" s="10">
        <v>0.90899997899999996</v>
      </c>
      <c r="L1312" s="10">
        <v>9.0999997999999999E-2</v>
      </c>
      <c r="M1312" s="1" t="s">
        <v>3260</v>
      </c>
      <c r="N1312" s="1" t="s">
        <v>5618</v>
      </c>
    </row>
    <row r="1313" spans="1:14" x14ac:dyDescent="0.25">
      <c r="A1313" s="1" t="s">
        <v>2638</v>
      </c>
      <c r="B1313" s="1">
        <v>26</v>
      </c>
      <c r="C1313" s="1">
        <v>726</v>
      </c>
      <c r="D1313" s="1" t="s">
        <v>2727</v>
      </c>
      <c r="E1313" s="1" t="s">
        <v>2728</v>
      </c>
      <c r="F1313" s="8">
        <v>1</v>
      </c>
      <c r="G1313" s="9">
        <v>1</v>
      </c>
      <c r="H1313" s="1" t="s">
        <v>3254</v>
      </c>
      <c r="I1313" s="10">
        <v>-0.38179999599999997</v>
      </c>
      <c r="J1313" s="10">
        <v>9.3999997000000002E-2</v>
      </c>
      <c r="K1313" s="10">
        <v>0.90600001799999996</v>
      </c>
      <c r="L1313" s="10">
        <v>0</v>
      </c>
      <c r="M1313" s="1" t="s">
        <v>3255</v>
      </c>
      <c r="N1313" s="1" t="s">
        <v>5084</v>
      </c>
    </row>
    <row r="1314" spans="1:14" x14ac:dyDescent="0.25">
      <c r="A1314" s="1" t="s">
        <v>2638</v>
      </c>
      <c r="B1314" s="1">
        <v>20</v>
      </c>
      <c r="C1314" s="1">
        <v>511</v>
      </c>
      <c r="D1314" s="1" t="s">
        <v>2729</v>
      </c>
      <c r="E1314" s="1" t="s">
        <v>2730</v>
      </c>
      <c r="F1314" s="8">
        <v>1</v>
      </c>
      <c r="G1314" s="9">
        <v>1</v>
      </c>
      <c r="H1314" s="1" t="s">
        <v>3254</v>
      </c>
      <c r="I1314" s="10">
        <v>0</v>
      </c>
      <c r="J1314" s="10">
        <v>0</v>
      </c>
      <c r="K1314" s="10">
        <v>1</v>
      </c>
      <c r="L1314" s="10">
        <v>0</v>
      </c>
      <c r="M1314" s="1" t="s">
        <v>3255</v>
      </c>
      <c r="N1314" s="1" t="s">
        <v>5085</v>
      </c>
    </row>
    <row r="1315" spans="1:14" x14ac:dyDescent="0.25">
      <c r="A1315" s="1" t="s">
        <v>2638</v>
      </c>
      <c r="B1315" s="1">
        <v>29</v>
      </c>
      <c r="C1315" s="1">
        <v>854</v>
      </c>
      <c r="D1315" s="1" t="s">
        <v>2731</v>
      </c>
      <c r="E1315" s="1" t="s">
        <v>2732</v>
      </c>
      <c r="F1315" s="8">
        <v>0</v>
      </c>
      <c r="G1315" s="9">
        <v>17</v>
      </c>
      <c r="H1315" s="1" t="s">
        <v>3254</v>
      </c>
      <c r="I1315" s="10">
        <v>-0.102700002</v>
      </c>
      <c r="J1315" s="10">
        <v>2.4E-2</v>
      </c>
      <c r="K1315" s="10">
        <v>0.976000011</v>
      </c>
      <c r="L1315" s="10">
        <v>0</v>
      </c>
      <c r="M1315" s="1" t="s">
        <v>3255</v>
      </c>
      <c r="N1315" s="1" t="s">
        <v>4207</v>
      </c>
    </row>
    <row r="1316" spans="1:14" x14ac:dyDescent="0.25">
      <c r="A1316" s="1" t="s">
        <v>2638</v>
      </c>
      <c r="B1316" s="1">
        <v>6</v>
      </c>
      <c r="C1316" s="1">
        <v>89</v>
      </c>
      <c r="D1316" s="1" t="s">
        <v>6075</v>
      </c>
      <c r="E1316" s="1" t="s">
        <v>6076</v>
      </c>
      <c r="F1316" s="8">
        <v>4</v>
      </c>
      <c r="G1316" s="9">
        <v>4</v>
      </c>
      <c r="H1316" s="1" t="s">
        <v>3254</v>
      </c>
      <c r="I1316" s="10">
        <v>0.86549997300000003</v>
      </c>
      <c r="J1316" s="10">
        <v>6.8999998000000007E-2</v>
      </c>
      <c r="K1316" s="10">
        <v>0.75300002099999996</v>
      </c>
      <c r="L1316" s="10">
        <v>0.17800000299999999</v>
      </c>
      <c r="M1316" s="1" t="s">
        <v>3255</v>
      </c>
      <c r="N1316" s="1" t="s">
        <v>6077</v>
      </c>
    </row>
    <row r="1317" spans="1:14" x14ac:dyDescent="0.25">
      <c r="A1317" s="1" t="s">
        <v>2638</v>
      </c>
      <c r="B1317" s="1">
        <v>44</v>
      </c>
      <c r="C1317" s="1">
        <v>1347</v>
      </c>
      <c r="D1317" s="1" t="s">
        <v>4208</v>
      </c>
      <c r="E1317" s="1" t="s">
        <v>4209</v>
      </c>
      <c r="F1317" s="8">
        <v>0</v>
      </c>
      <c r="G1317" s="9">
        <v>1</v>
      </c>
      <c r="H1317" s="1" t="s">
        <v>3254</v>
      </c>
      <c r="I1317" s="10">
        <v>0.36120000499999999</v>
      </c>
      <c r="J1317" s="10">
        <v>0</v>
      </c>
      <c r="K1317" s="10">
        <v>0.84799999000000004</v>
      </c>
      <c r="L1317" s="10">
        <v>0.151999995</v>
      </c>
      <c r="M1317" s="1" t="s">
        <v>3255</v>
      </c>
      <c r="N1317" s="1" t="s">
        <v>4210</v>
      </c>
    </row>
    <row r="1318" spans="1:14" x14ac:dyDescent="0.25">
      <c r="A1318" s="1" t="s">
        <v>2638</v>
      </c>
      <c r="B1318" s="1">
        <v>18</v>
      </c>
      <c r="C1318" s="1">
        <v>454</v>
      </c>
      <c r="D1318" s="1" t="s">
        <v>2737</v>
      </c>
      <c r="E1318" s="1" t="s">
        <v>2738</v>
      </c>
      <c r="F1318" s="8">
        <v>1</v>
      </c>
      <c r="G1318" s="9">
        <v>1</v>
      </c>
      <c r="H1318" s="1" t="s">
        <v>3950</v>
      </c>
      <c r="I1318" s="10">
        <v>0</v>
      </c>
      <c r="J1318" s="10">
        <v>0</v>
      </c>
      <c r="K1318" s="10">
        <v>1</v>
      </c>
      <c r="L1318" s="10">
        <v>0</v>
      </c>
      <c r="M1318" s="1" t="s">
        <v>3255</v>
      </c>
      <c r="N1318" s="1" t="s">
        <v>5086</v>
      </c>
    </row>
    <row r="1319" spans="1:14" x14ac:dyDescent="0.25">
      <c r="A1319" s="1" t="s">
        <v>2638</v>
      </c>
      <c r="B1319" s="1">
        <v>18</v>
      </c>
      <c r="C1319" s="1">
        <v>452</v>
      </c>
      <c r="D1319" s="1" t="s">
        <v>2739</v>
      </c>
      <c r="E1319" s="1" t="s">
        <v>2740</v>
      </c>
      <c r="F1319" s="8">
        <v>1</v>
      </c>
      <c r="G1319" s="9">
        <v>1</v>
      </c>
      <c r="H1319" s="1" t="s">
        <v>3254</v>
      </c>
      <c r="I1319" s="10">
        <v>0</v>
      </c>
      <c r="J1319" s="10">
        <v>0</v>
      </c>
      <c r="K1319" s="10">
        <v>1</v>
      </c>
      <c r="L1319" s="10">
        <v>0</v>
      </c>
      <c r="M1319" s="1" t="s">
        <v>3255</v>
      </c>
      <c r="N1319" s="1" t="s">
        <v>5087</v>
      </c>
    </row>
    <row r="1320" spans="1:14" x14ac:dyDescent="0.25">
      <c r="A1320" s="1" t="s">
        <v>2638</v>
      </c>
      <c r="B1320" s="1">
        <v>20</v>
      </c>
      <c r="C1320" s="1">
        <v>510</v>
      </c>
      <c r="D1320" s="1" t="s">
        <v>5088</v>
      </c>
      <c r="E1320" s="1" t="s">
        <v>5089</v>
      </c>
      <c r="F1320" s="8">
        <v>1</v>
      </c>
      <c r="G1320" s="9">
        <v>1</v>
      </c>
      <c r="H1320" s="1" t="s">
        <v>3254</v>
      </c>
      <c r="I1320" s="10">
        <v>0.34000000400000002</v>
      </c>
      <c r="J1320" s="10">
        <v>0</v>
      </c>
      <c r="K1320" s="10">
        <v>0.89700001500000004</v>
      </c>
      <c r="L1320" s="10">
        <v>0.10299999999999999</v>
      </c>
      <c r="M1320" s="1" t="s">
        <v>3255</v>
      </c>
      <c r="N1320" s="1" t="s">
        <v>5090</v>
      </c>
    </row>
    <row r="1321" spans="1:14" x14ac:dyDescent="0.25">
      <c r="A1321" s="1" t="s">
        <v>2638</v>
      </c>
      <c r="B1321" s="1">
        <v>15</v>
      </c>
      <c r="C1321" s="1">
        <v>358</v>
      </c>
      <c r="D1321" s="1" t="s">
        <v>2743</v>
      </c>
      <c r="E1321" s="1" t="s">
        <v>2744</v>
      </c>
      <c r="F1321" s="8">
        <v>1</v>
      </c>
      <c r="G1321" s="9">
        <v>1</v>
      </c>
      <c r="H1321" s="1" t="s">
        <v>3950</v>
      </c>
      <c r="I1321" s="10">
        <v>0</v>
      </c>
      <c r="J1321" s="10">
        <v>0</v>
      </c>
      <c r="K1321" s="10">
        <v>1</v>
      </c>
      <c r="L1321" s="10">
        <v>0</v>
      </c>
      <c r="M1321" s="1" t="s">
        <v>3255</v>
      </c>
      <c r="N1321" s="1" t="s">
        <v>5091</v>
      </c>
    </row>
    <row r="1322" spans="1:14" x14ac:dyDescent="0.25">
      <c r="A1322" s="1" t="s">
        <v>2638</v>
      </c>
      <c r="B1322" s="1">
        <v>34</v>
      </c>
      <c r="C1322" s="1">
        <v>1003</v>
      </c>
      <c r="D1322" s="1" t="s">
        <v>4211</v>
      </c>
      <c r="E1322" s="1" t="s">
        <v>4212</v>
      </c>
      <c r="F1322" s="8">
        <v>0</v>
      </c>
      <c r="G1322" s="9">
        <v>1</v>
      </c>
      <c r="H1322" s="1" t="s">
        <v>3254</v>
      </c>
      <c r="I1322" s="10">
        <v>0.36120000499999999</v>
      </c>
      <c r="J1322" s="10">
        <v>0</v>
      </c>
      <c r="K1322" s="10">
        <v>0.762000024</v>
      </c>
      <c r="L1322" s="10">
        <v>0.23800000499999999</v>
      </c>
      <c r="M1322" s="1" t="s">
        <v>3255</v>
      </c>
      <c r="N1322" s="1" t="s">
        <v>4213</v>
      </c>
    </row>
    <row r="1323" spans="1:14" x14ac:dyDescent="0.25">
      <c r="A1323" s="1" t="s">
        <v>2638</v>
      </c>
      <c r="B1323" s="1">
        <v>20</v>
      </c>
      <c r="C1323" s="1">
        <v>517</v>
      </c>
      <c r="D1323" s="1" t="s">
        <v>2747</v>
      </c>
      <c r="E1323" s="1" t="s">
        <v>2748</v>
      </c>
      <c r="F1323" s="8">
        <v>1</v>
      </c>
      <c r="G1323" s="9">
        <v>1</v>
      </c>
      <c r="H1323" s="1" t="s">
        <v>3254</v>
      </c>
      <c r="I1323" s="10">
        <v>-0.29600000399999998</v>
      </c>
      <c r="J1323" s="10">
        <v>8.6999996999999996E-2</v>
      </c>
      <c r="K1323" s="10">
        <v>0.91299998800000004</v>
      </c>
      <c r="L1323" s="10">
        <v>0</v>
      </c>
      <c r="M1323" s="1" t="s">
        <v>3260</v>
      </c>
      <c r="N1323" s="1" t="s">
        <v>5092</v>
      </c>
    </row>
    <row r="1324" spans="1:14" x14ac:dyDescent="0.25">
      <c r="A1324" s="1" t="s">
        <v>2749</v>
      </c>
      <c r="B1324" s="1">
        <v>22</v>
      </c>
      <c r="C1324" s="1">
        <v>529</v>
      </c>
      <c r="D1324" s="1" t="s">
        <v>4214</v>
      </c>
      <c r="E1324" s="1" t="s">
        <v>4215</v>
      </c>
      <c r="F1324" s="8">
        <v>0</v>
      </c>
      <c r="G1324" s="9">
        <v>2</v>
      </c>
      <c r="H1324" s="1" t="s">
        <v>3254</v>
      </c>
      <c r="I1324" s="10">
        <v>0.69080001099999999</v>
      </c>
      <c r="J1324" s="10">
        <v>0</v>
      </c>
      <c r="K1324" s="10">
        <v>0.81699997199999996</v>
      </c>
      <c r="L1324" s="10">
        <v>0.182999998</v>
      </c>
      <c r="M1324" s="1" t="s">
        <v>3255</v>
      </c>
      <c r="N1324" s="1" t="s">
        <v>4216</v>
      </c>
    </row>
    <row r="1325" spans="1:14" x14ac:dyDescent="0.25">
      <c r="A1325" s="1" t="s">
        <v>2749</v>
      </c>
      <c r="B1325" s="1">
        <v>9</v>
      </c>
      <c r="C1325" s="1">
        <v>176</v>
      </c>
      <c r="D1325" s="1" t="s">
        <v>2752</v>
      </c>
      <c r="E1325" s="1" t="s">
        <v>2753</v>
      </c>
      <c r="F1325" s="8">
        <v>1</v>
      </c>
      <c r="G1325" s="9">
        <v>1</v>
      </c>
      <c r="H1325" s="1" t="s">
        <v>3254</v>
      </c>
      <c r="I1325" s="10">
        <v>0.69080001099999999</v>
      </c>
      <c r="J1325" s="10">
        <v>0</v>
      </c>
      <c r="K1325" s="10">
        <v>0.78899997499999996</v>
      </c>
      <c r="L1325" s="10">
        <v>0.210999995</v>
      </c>
      <c r="M1325" s="1" t="s">
        <v>3255</v>
      </c>
      <c r="N1325" s="1" t="s">
        <v>5093</v>
      </c>
    </row>
    <row r="1326" spans="1:14" x14ac:dyDescent="0.25">
      <c r="A1326" s="1" t="s">
        <v>2749</v>
      </c>
      <c r="B1326" s="1">
        <v>4</v>
      </c>
      <c r="C1326" s="1">
        <v>31</v>
      </c>
      <c r="D1326" s="1" t="s">
        <v>2754</v>
      </c>
      <c r="E1326" s="1" t="s">
        <v>2755</v>
      </c>
      <c r="F1326" s="8">
        <v>1</v>
      </c>
      <c r="G1326" s="9">
        <v>1</v>
      </c>
      <c r="H1326" s="1" t="s">
        <v>3254</v>
      </c>
      <c r="I1326" s="10">
        <v>0.85189998099999997</v>
      </c>
      <c r="J1326" s="10">
        <v>0</v>
      </c>
      <c r="K1326" s="10">
        <v>0.834999979</v>
      </c>
      <c r="L1326" s="10">
        <v>0.165000007</v>
      </c>
      <c r="M1326" s="1" t="s">
        <v>3255</v>
      </c>
      <c r="N1326" s="1" t="s">
        <v>5094</v>
      </c>
    </row>
    <row r="1327" spans="1:14" x14ac:dyDescent="0.25">
      <c r="A1327" s="1" t="s">
        <v>2749</v>
      </c>
      <c r="B1327" s="1">
        <v>4</v>
      </c>
      <c r="C1327" s="1">
        <v>32</v>
      </c>
      <c r="D1327" s="1" t="s">
        <v>2756</v>
      </c>
      <c r="E1327" s="1" t="s">
        <v>2757</v>
      </c>
      <c r="F1327" s="8">
        <v>1</v>
      </c>
      <c r="G1327" s="9">
        <v>1</v>
      </c>
      <c r="H1327" s="1" t="s">
        <v>3950</v>
      </c>
      <c r="I1327" s="10">
        <v>-0.226300001</v>
      </c>
      <c r="J1327" s="10">
        <v>8.6999996999999996E-2</v>
      </c>
      <c r="K1327" s="10">
        <v>0.91299998800000004</v>
      </c>
      <c r="L1327" s="10">
        <v>0</v>
      </c>
      <c r="M1327" s="1" t="s">
        <v>3255</v>
      </c>
      <c r="N1327" s="1" t="s">
        <v>5095</v>
      </c>
    </row>
    <row r="1328" spans="1:14" x14ac:dyDescent="0.25">
      <c r="A1328" s="1" t="s">
        <v>2749</v>
      </c>
      <c r="B1328" s="1">
        <v>10</v>
      </c>
      <c r="C1328" s="1">
        <v>212</v>
      </c>
      <c r="D1328" s="1" t="s">
        <v>2758</v>
      </c>
      <c r="E1328" s="1" t="s">
        <v>2759</v>
      </c>
      <c r="F1328" s="8">
        <v>4</v>
      </c>
      <c r="G1328" s="9">
        <v>4</v>
      </c>
      <c r="H1328" s="1" t="s">
        <v>3254</v>
      </c>
      <c r="I1328" s="10">
        <v>-0.70029997799999999</v>
      </c>
      <c r="J1328" s="10">
        <v>0.155000001</v>
      </c>
      <c r="K1328" s="10">
        <v>0.77300000199999996</v>
      </c>
      <c r="L1328" s="10">
        <v>7.1999996999999996E-2</v>
      </c>
      <c r="M1328" s="1" t="s">
        <v>3255</v>
      </c>
      <c r="N1328" s="1" t="s">
        <v>6078</v>
      </c>
    </row>
    <row r="1329" spans="1:14" x14ac:dyDescent="0.25">
      <c r="A1329" s="1" t="s">
        <v>2749</v>
      </c>
      <c r="B1329" s="1">
        <v>26</v>
      </c>
      <c r="C1329" s="1">
        <v>631</v>
      </c>
      <c r="D1329" s="1" t="s">
        <v>5096</v>
      </c>
      <c r="E1329" s="1" t="s">
        <v>5097</v>
      </c>
      <c r="F1329" s="8">
        <v>1</v>
      </c>
      <c r="G1329" s="9">
        <v>1</v>
      </c>
      <c r="H1329" s="1" t="s">
        <v>3254</v>
      </c>
      <c r="I1329" s="10">
        <v>0.44040000400000001</v>
      </c>
      <c r="J1329" s="10">
        <v>0.108000003</v>
      </c>
      <c r="K1329" s="10">
        <v>0.63999998599999997</v>
      </c>
      <c r="L1329" s="10">
        <v>0.25099998699999998</v>
      </c>
      <c r="M1329" s="1" t="s">
        <v>3255</v>
      </c>
      <c r="N1329" s="1" t="s">
        <v>5098</v>
      </c>
    </row>
    <row r="1330" spans="1:14" x14ac:dyDescent="0.25">
      <c r="A1330" s="1" t="s">
        <v>2749</v>
      </c>
      <c r="B1330" s="1">
        <v>18</v>
      </c>
      <c r="C1330" s="1">
        <v>447</v>
      </c>
      <c r="D1330" s="1" t="s">
        <v>4217</v>
      </c>
      <c r="E1330" s="1" t="s">
        <v>4218</v>
      </c>
      <c r="F1330" s="8">
        <v>0</v>
      </c>
      <c r="G1330" s="9">
        <v>1</v>
      </c>
      <c r="H1330" s="1" t="s">
        <v>3254</v>
      </c>
      <c r="I1330" s="10">
        <v>0.27320000500000002</v>
      </c>
      <c r="J1330" s="10">
        <v>0</v>
      </c>
      <c r="K1330" s="10">
        <v>0.83999997400000004</v>
      </c>
      <c r="L1330" s="10">
        <v>0.15999999600000001</v>
      </c>
      <c r="M1330" s="1" t="s">
        <v>3255</v>
      </c>
      <c r="N1330" s="1" t="s">
        <v>4219</v>
      </c>
    </row>
    <row r="1331" spans="1:14" x14ac:dyDescent="0.25">
      <c r="A1331" s="1" t="s">
        <v>2749</v>
      </c>
      <c r="B1331" s="1">
        <v>18</v>
      </c>
      <c r="C1331" s="1">
        <v>426</v>
      </c>
      <c r="D1331" s="1" t="s">
        <v>5619</v>
      </c>
      <c r="E1331" s="1" t="s">
        <v>5620</v>
      </c>
      <c r="F1331" s="8">
        <v>2</v>
      </c>
      <c r="G1331" s="9">
        <v>2</v>
      </c>
      <c r="H1331" s="1" t="s">
        <v>3254</v>
      </c>
      <c r="I1331" s="10">
        <v>0.36120000499999999</v>
      </c>
      <c r="J1331" s="10">
        <v>0</v>
      </c>
      <c r="K1331" s="10">
        <v>0.93000000699999996</v>
      </c>
      <c r="L1331" s="10">
        <v>7.0000000000000007E-2</v>
      </c>
      <c r="M1331" s="1" t="s">
        <v>3255</v>
      </c>
      <c r="N1331" s="1" t="s">
        <v>5621</v>
      </c>
    </row>
    <row r="1332" spans="1:14" x14ac:dyDescent="0.25">
      <c r="A1332" s="1" t="s">
        <v>2749</v>
      </c>
      <c r="B1332" s="1">
        <v>11</v>
      </c>
      <c r="C1332" s="1">
        <v>234</v>
      </c>
      <c r="D1332" s="1" t="s">
        <v>5901</v>
      </c>
      <c r="E1332" s="1" t="s">
        <v>5902</v>
      </c>
      <c r="F1332" s="8">
        <v>3</v>
      </c>
      <c r="G1332" s="9">
        <v>3</v>
      </c>
      <c r="H1332" s="1" t="s">
        <v>3254</v>
      </c>
      <c r="I1332" s="10">
        <v>0.61239999499999997</v>
      </c>
      <c r="J1332" s="10">
        <v>0</v>
      </c>
      <c r="K1332" s="10">
        <v>0.90600001799999996</v>
      </c>
      <c r="L1332" s="10">
        <v>9.3999997000000002E-2</v>
      </c>
      <c r="M1332" s="1" t="s">
        <v>3260</v>
      </c>
      <c r="N1332" s="1" t="s">
        <v>5903</v>
      </c>
    </row>
    <row r="1333" spans="1:14" x14ac:dyDescent="0.25">
      <c r="A1333" s="1" t="s">
        <v>2749</v>
      </c>
      <c r="B1333" s="1">
        <v>25</v>
      </c>
      <c r="C1333" s="1">
        <v>604</v>
      </c>
      <c r="D1333" s="1" t="s">
        <v>4220</v>
      </c>
      <c r="E1333" s="1" t="s">
        <v>4221</v>
      </c>
      <c r="F1333" s="8">
        <v>0</v>
      </c>
      <c r="G1333" s="9">
        <v>1</v>
      </c>
      <c r="H1333" s="1" t="s">
        <v>3254</v>
      </c>
      <c r="I1333" s="10">
        <v>0.34000000400000002</v>
      </c>
      <c r="J1333" s="10">
        <v>0.14800000199999999</v>
      </c>
      <c r="K1333" s="10">
        <v>0.65799999200000003</v>
      </c>
      <c r="L1333" s="10">
        <v>0.194000006</v>
      </c>
      <c r="M1333" s="1" t="s">
        <v>3304</v>
      </c>
      <c r="N1333" s="1" t="s">
        <v>4222</v>
      </c>
    </row>
    <row r="1334" spans="1:14" x14ac:dyDescent="0.25">
      <c r="A1334" s="1" t="s">
        <v>2749</v>
      </c>
      <c r="B1334" s="1">
        <v>22</v>
      </c>
      <c r="C1334" s="1">
        <v>527</v>
      </c>
      <c r="D1334" s="1" t="s">
        <v>4223</v>
      </c>
      <c r="E1334" s="1" t="s">
        <v>4224</v>
      </c>
      <c r="F1334" s="8">
        <v>0</v>
      </c>
      <c r="G1334" s="9">
        <v>1</v>
      </c>
      <c r="H1334" s="1" t="s">
        <v>3254</v>
      </c>
      <c r="I1334" s="10">
        <v>0.36120000499999999</v>
      </c>
      <c r="J1334" s="10">
        <v>0</v>
      </c>
      <c r="K1334" s="10">
        <v>0.814999998</v>
      </c>
      <c r="L1334" s="10">
        <v>0.185000002</v>
      </c>
      <c r="M1334" s="1" t="s">
        <v>3304</v>
      </c>
      <c r="N1334" s="1" t="s">
        <v>4225</v>
      </c>
    </row>
    <row r="1335" spans="1:14" x14ac:dyDescent="0.25">
      <c r="A1335" s="1" t="s">
        <v>2749</v>
      </c>
      <c r="B1335" s="1">
        <v>9</v>
      </c>
      <c r="C1335" s="1">
        <v>178</v>
      </c>
      <c r="D1335" s="1" t="s">
        <v>5904</v>
      </c>
      <c r="E1335" s="1" t="s">
        <v>5905</v>
      </c>
      <c r="F1335" s="8">
        <v>3</v>
      </c>
      <c r="G1335" s="9">
        <v>3</v>
      </c>
      <c r="H1335" s="1" t="s">
        <v>3254</v>
      </c>
      <c r="I1335" s="10">
        <v>0.90219998400000001</v>
      </c>
      <c r="J1335" s="10">
        <v>0</v>
      </c>
      <c r="K1335" s="10">
        <v>0.862999976</v>
      </c>
      <c r="L1335" s="10">
        <v>0.13699999500000001</v>
      </c>
      <c r="M1335" s="1" t="s">
        <v>3255</v>
      </c>
      <c r="N1335" s="1" t="s">
        <v>5906</v>
      </c>
    </row>
    <row r="1336" spans="1:14" x14ac:dyDescent="0.25">
      <c r="A1336" s="1" t="s">
        <v>2749</v>
      </c>
      <c r="B1336" s="1">
        <v>6</v>
      </c>
      <c r="C1336" s="1">
        <v>92</v>
      </c>
      <c r="D1336" s="1" t="s">
        <v>2774</v>
      </c>
      <c r="E1336" s="1" t="s">
        <v>2775</v>
      </c>
      <c r="F1336" s="8">
        <v>1</v>
      </c>
      <c r="G1336" s="9">
        <v>1</v>
      </c>
      <c r="H1336" s="1" t="s">
        <v>3254</v>
      </c>
      <c r="I1336" s="10">
        <v>2.5800000999999999E-2</v>
      </c>
      <c r="J1336" s="10">
        <v>9.3999997000000002E-2</v>
      </c>
      <c r="K1336" s="10">
        <v>0.80699998100000003</v>
      </c>
      <c r="L1336" s="10">
        <v>9.8999999000000005E-2</v>
      </c>
      <c r="M1336" s="1" t="s">
        <v>3255</v>
      </c>
      <c r="N1336" s="1" t="s">
        <v>5099</v>
      </c>
    </row>
    <row r="1337" spans="1:14" x14ac:dyDescent="0.25">
      <c r="A1337" s="1" t="s">
        <v>2749</v>
      </c>
      <c r="B1337" s="1">
        <v>6</v>
      </c>
      <c r="C1337" s="1">
        <v>93</v>
      </c>
      <c r="D1337" s="1" t="s">
        <v>2776</v>
      </c>
      <c r="E1337" s="1" t="s">
        <v>2777</v>
      </c>
      <c r="F1337" s="8">
        <v>1</v>
      </c>
      <c r="G1337" s="9">
        <v>1</v>
      </c>
      <c r="H1337" s="1" t="s">
        <v>3254</v>
      </c>
      <c r="I1337" s="10">
        <v>0</v>
      </c>
      <c r="J1337" s="10">
        <v>0</v>
      </c>
      <c r="K1337" s="10">
        <v>1</v>
      </c>
      <c r="L1337" s="10">
        <v>0</v>
      </c>
      <c r="M1337" s="1" t="s">
        <v>3255</v>
      </c>
      <c r="N1337" s="1" t="s">
        <v>5100</v>
      </c>
    </row>
    <row r="1338" spans="1:14" x14ac:dyDescent="0.25">
      <c r="A1338" s="1" t="s">
        <v>2749</v>
      </c>
      <c r="B1338" s="1">
        <v>24</v>
      </c>
      <c r="C1338" s="1">
        <v>597</v>
      </c>
      <c r="D1338" s="1" t="s">
        <v>4226</v>
      </c>
      <c r="E1338" s="1" t="s">
        <v>4227</v>
      </c>
      <c r="F1338" s="8">
        <v>0</v>
      </c>
      <c r="G1338" s="9">
        <v>1</v>
      </c>
      <c r="H1338" s="1" t="s">
        <v>3254</v>
      </c>
      <c r="I1338" s="10">
        <v>7.7200003000000003E-2</v>
      </c>
      <c r="J1338" s="10">
        <v>7.6999999999999999E-2</v>
      </c>
      <c r="K1338" s="10">
        <v>0.83600002500000004</v>
      </c>
      <c r="L1338" s="10">
        <v>8.6999996999999996E-2</v>
      </c>
      <c r="M1338" s="1" t="s">
        <v>3255</v>
      </c>
      <c r="N1338" s="1" t="s">
        <v>4228</v>
      </c>
    </row>
    <row r="1339" spans="1:14" x14ac:dyDescent="0.25">
      <c r="A1339" s="1" t="s">
        <v>2749</v>
      </c>
      <c r="B1339" s="1">
        <v>9</v>
      </c>
      <c r="C1339" s="1">
        <v>174</v>
      </c>
      <c r="D1339" s="1" t="s">
        <v>2780</v>
      </c>
      <c r="E1339" s="1" t="s">
        <v>2781</v>
      </c>
      <c r="F1339" s="8">
        <v>1</v>
      </c>
      <c r="G1339" s="9">
        <v>1</v>
      </c>
      <c r="H1339" s="1" t="s">
        <v>3950</v>
      </c>
      <c r="I1339" s="10">
        <v>0.84810000699999999</v>
      </c>
      <c r="J1339" s="10">
        <v>0</v>
      </c>
      <c r="K1339" s="10">
        <v>0.709999979</v>
      </c>
      <c r="L1339" s="10">
        <v>0.28999999199999998</v>
      </c>
      <c r="M1339" s="1" t="s">
        <v>3260</v>
      </c>
      <c r="N1339" s="1" t="s">
        <v>5101</v>
      </c>
    </row>
    <row r="1340" spans="1:14" x14ac:dyDescent="0.25">
      <c r="A1340" s="1" t="s">
        <v>2749</v>
      </c>
      <c r="B1340" s="1">
        <v>13</v>
      </c>
      <c r="C1340" s="1">
        <v>314</v>
      </c>
      <c r="D1340" s="1" t="s">
        <v>5102</v>
      </c>
      <c r="E1340" s="1" t="s">
        <v>5103</v>
      </c>
      <c r="F1340" s="8">
        <v>1</v>
      </c>
      <c r="G1340" s="9">
        <v>1</v>
      </c>
      <c r="H1340" s="1" t="s">
        <v>3254</v>
      </c>
      <c r="I1340" s="10">
        <v>0.47670000800000001</v>
      </c>
      <c r="J1340" s="10">
        <v>0</v>
      </c>
      <c r="K1340" s="10">
        <v>0.88899999900000004</v>
      </c>
      <c r="L1340" s="10">
        <v>0.111000001</v>
      </c>
      <c r="M1340" s="1" t="s">
        <v>3255</v>
      </c>
      <c r="N1340" s="1" t="s">
        <v>5104</v>
      </c>
    </row>
    <row r="1341" spans="1:14" x14ac:dyDescent="0.25">
      <c r="A1341" s="1" t="s">
        <v>2749</v>
      </c>
      <c r="B1341" s="1">
        <v>11</v>
      </c>
      <c r="C1341" s="1">
        <v>236</v>
      </c>
      <c r="D1341" s="1" t="s">
        <v>2784</v>
      </c>
      <c r="E1341" s="1" t="s">
        <v>2785</v>
      </c>
      <c r="F1341" s="8">
        <v>1</v>
      </c>
      <c r="G1341" s="9">
        <v>1</v>
      </c>
      <c r="H1341" s="1" t="s">
        <v>3950</v>
      </c>
      <c r="I1341" s="10">
        <v>0.27320000500000002</v>
      </c>
      <c r="J1341" s="10">
        <v>0</v>
      </c>
      <c r="K1341" s="10">
        <v>0.87699997399999996</v>
      </c>
      <c r="L1341" s="10">
        <v>0.123000003</v>
      </c>
      <c r="M1341" s="1" t="s">
        <v>3255</v>
      </c>
      <c r="N1341" s="1" t="s">
        <v>5105</v>
      </c>
    </row>
    <row r="1342" spans="1:14" x14ac:dyDescent="0.25">
      <c r="A1342" s="1" t="s">
        <v>2786</v>
      </c>
      <c r="B1342" s="1">
        <v>9</v>
      </c>
      <c r="C1342" s="1">
        <v>153</v>
      </c>
      <c r="D1342" s="1" t="s">
        <v>2787</v>
      </c>
      <c r="E1342" s="1" t="s">
        <v>2788</v>
      </c>
      <c r="F1342" s="8">
        <v>1</v>
      </c>
      <c r="G1342" s="9">
        <v>1</v>
      </c>
      <c r="H1342" s="1" t="s">
        <v>3254</v>
      </c>
      <c r="I1342" s="10">
        <v>-0.68080002100000003</v>
      </c>
      <c r="J1342" s="10">
        <v>0.22800000000000001</v>
      </c>
      <c r="K1342" s="10">
        <v>0.77200001500000004</v>
      </c>
      <c r="L1342" s="10">
        <v>0</v>
      </c>
      <c r="M1342" s="1" t="s">
        <v>3260</v>
      </c>
      <c r="N1342" s="1" t="s">
        <v>5106</v>
      </c>
    </row>
    <row r="1343" spans="1:14" x14ac:dyDescent="0.25">
      <c r="A1343" s="1" t="s">
        <v>2786</v>
      </c>
      <c r="B1343" s="1">
        <v>9</v>
      </c>
      <c r="C1343" s="1">
        <v>144</v>
      </c>
      <c r="D1343" s="1" t="s">
        <v>2789</v>
      </c>
      <c r="E1343" s="1" t="s">
        <v>2790</v>
      </c>
      <c r="F1343" s="8">
        <v>1</v>
      </c>
      <c r="G1343" s="9">
        <v>1</v>
      </c>
      <c r="H1343" s="1" t="s">
        <v>3950</v>
      </c>
      <c r="I1343" s="10">
        <v>0.36120000499999999</v>
      </c>
      <c r="J1343" s="10">
        <v>0</v>
      </c>
      <c r="K1343" s="10">
        <v>0.88400000300000003</v>
      </c>
      <c r="L1343" s="10">
        <v>0.11599999699999999</v>
      </c>
      <c r="M1343" s="1" t="s">
        <v>3255</v>
      </c>
      <c r="N1343" s="1" t="s">
        <v>5107</v>
      </c>
    </row>
    <row r="1344" spans="1:14" x14ac:dyDescent="0.25">
      <c r="A1344" s="1" t="s">
        <v>2786</v>
      </c>
      <c r="B1344" s="1">
        <v>7</v>
      </c>
      <c r="C1344" s="1">
        <v>104</v>
      </c>
      <c r="D1344" s="1" t="s">
        <v>5907</v>
      </c>
      <c r="E1344" s="1" t="s">
        <v>5908</v>
      </c>
      <c r="F1344" s="8">
        <v>3</v>
      </c>
      <c r="G1344" s="9">
        <v>3</v>
      </c>
      <c r="H1344" s="1" t="s">
        <v>3254</v>
      </c>
      <c r="I1344" s="10">
        <v>0.38179999599999997</v>
      </c>
      <c r="J1344" s="10">
        <v>0</v>
      </c>
      <c r="K1344" s="10">
        <v>0.963999987</v>
      </c>
      <c r="L1344" s="10">
        <v>3.5999997999999998E-2</v>
      </c>
      <c r="M1344" s="1" t="s">
        <v>3255</v>
      </c>
      <c r="N1344" s="1" t="s">
        <v>5909</v>
      </c>
    </row>
    <row r="1345" spans="1:14" x14ac:dyDescent="0.25">
      <c r="A1345" s="1" t="s">
        <v>2786</v>
      </c>
      <c r="B1345" s="1">
        <v>15</v>
      </c>
      <c r="C1345" s="1">
        <v>302</v>
      </c>
      <c r="D1345" s="1" t="s">
        <v>2793</v>
      </c>
      <c r="E1345" s="1" t="s">
        <v>2794</v>
      </c>
      <c r="F1345" s="8">
        <v>1</v>
      </c>
      <c r="G1345" s="9">
        <v>1</v>
      </c>
      <c r="H1345" s="1" t="s">
        <v>3950</v>
      </c>
      <c r="I1345" s="10">
        <v>-7.7200003000000003E-2</v>
      </c>
      <c r="J1345" s="10">
        <v>0.112000003</v>
      </c>
      <c r="K1345" s="10">
        <v>0.791000009</v>
      </c>
      <c r="L1345" s="10">
        <v>9.7999997000000005E-2</v>
      </c>
      <c r="M1345" s="1" t="s">
        <v>3255</v>
      </c>
      <c r="N1345" s="1" t="s">
        <v>5108</v>
      </c>
    </row>
    <row r="1346" spans="1:14" x14ac:dyDescent="0.25">
      <c r="A1346" s="1" t="s">
        <v>2786</v>
      </c>
      <c r="B1346" s="1">
        <v>9</v>
      </c>
      <c r="C1346" s="1">
        <v>145</v>
      </c>
      <c r="D1346" s="1" t="s">
        <v>2795</v>
      </c>
      <c r="E1346" s="1" t="s">
        <v>2796</v>
      </c>
      <c r="F1346" s="8">
        <v>1</v>
      </c>
      <c r="G1346" s="9">
        <v>1</v>
      </c>
      <c r="H1346" s="1" t="s">
        <v>3950</v>
      </c>
      <c r="I1346" s="10">
        <v>-0.29600000399999998</v>
      </c>
      <c r="J1346" s="10">
        <v>9.0999997999999999E-2</v>
      </c>
      <c r="K1346" s="10">
        <v>0.90899997899999996</v>
      </c>
      <c r="L1346" s="10">
        <v>0</v>
      </c>
      <c r="M1346" s="1" t="s">
        <v>3255</v>
      </c>
      <c r="N1346" s="1" t="s">
        <v>5109</v>
      </c>
    </row>
    <row r="1347" spans="1:14" x14ac:dyDescent="0.25">
      <c r="A1347" s="1" t="s">
        <v>2786</v>
      </c>
      <c r="B1347" s="1">
        <v>9</v>
      </c>
      <c r="C1347" s="1">
        <v>149</v>
      </c>
      <c r="D1347" s="1" t="s">
        <v>2797</v>
      </c>
      <c r="E1347" s="1" t="s">
        <v>2798</v>
      </c>
      <c r="F1347" s="8">
        <v>1</v>
      </c>
      <c r="G1347" s="9">
        <v>1</v>
      </c>
      <c r="H1347" s="1" t="s">
        <v>3950</v>
      </c>
      <c r="I1347" s="10">
        <v>0.31819999199999999</v>
      </c>
      <c r="J1347" s="10">
        <v>0</v>
      </c>
      <c r="K1347" s="10">
        <v>0.90100002300000004</v>
      </c>
      <c r="L1347" s="10">
        <v>9.8999999000000005E-2</v>
      </c>
      <c r="M1347" s="1" t="s">
        <v>3260</v>
      </c>
      <c r="N1347" s="1" t="s">
        <v>5110</v>
      </c>
    </row>
    <row r="1348" spans="1:14" x14ac:dyDescent="0.25">
      <c r="A1348" s="1" t="s">
        <v>2786</v>
      </c>
      <c r="B1348" s="1">
        <v>8</v>
      </c>
      <c r="C1348" s="1">
        <v>126</v>
      </c>
      <c r="D1348" s="1" t="s">
        <v>6079</v>
      </c>
      <c r="E1348" s="1" t="s">
        <v>6080</v>
      </c>
      <c r="F1348" s="8">
        <v>4</v>
      </c>
      <c r="G1348" s="9">
        <v>4</v>
      </c>
      <c r="H1348" s="1" t="s">
        <v>3254</v>
      </c>
      <c r="I1348" s="10">
        <v>0.64079999899999995</v>
      </c>
      <c r="J1348" s="10">
        <v>1.6000001E-2</v>
      </c>
      <c r="K1348" s="10">
        <v>0.89399999399999996</v>
      </c>
      <c r="L1348" s="10">
        <v>9.0000003999999995E-2</v>
      </c>
      <c r="M1348" s="1" t="s">
        <v>3255</v>
      </c>
      <c r="N1348" s="1" t="s">
        <v>6081</v>
      </c>
    </row>
    <row r="1349" spans="1:14" x14ac:dyDescent="0.25">
      <c r="A1349" s="1" t="s">
        <v>2786</v>
      </c>
      <c r="B1349" s="1">
        <v>7</v>
      </c>
      <c r="C1349" s="1">
        <v>103</v>
      </c>
      <c r="D1349" s="1" t="s">
        <v>5910</v>
      </c>
      <c r="E1349" s="1" t="s">
        <v>5911</v>
      </c>
      <c r="F1349" s="8">
        <v>3</v>
      </c>
      <c r="G1349" s="9">
        <v>3</v>
      </c>
      <c r="H1349" s="1" t="s">
        <v>3254</v>
      </c>
      <c r="I1349" s="10">
        <v>0.81760001199999999</v>
      </c>
      <c r="J1349" s="10">
        <v>0</v>
      </c>
      <c r="K1349" s="10">
        <v>0.83700001199999996</v>
      </c>
      <c r="L1349" s="10">
        <v>0.163000003</v>
      </c>
      <c r="M1349" s="1" t="s">
        <v>3255</v>
      </c>
      <c r="N1349" s="1" t="s">
        <v>5912</v>
      </c>
    </row>
    <row r="1350" spans="1:14" x14ac:dyDescent="0.25">
      <c r="A1350" s="1" t="s">
        <v>2786</v>
      </c>
      <c r="B1350" s="1">
        <v>6</v>
      </c>
      <c r="C1350" s="1">
        <v>71</v>
      </c>
      <c r="D1350" s="1" t="s">
        <v>2803</v>
      </c>
      <c r="E1350" s="1" t="s">
        <v>2804</v>
      </c>
      <c r="F1350" s="8">
        <v>1</v>
      </c>
      <c r="G1350" s="9">
        <v>1</v>
      </c>
      <c r="H1350" s="1" t="s">
        <v>3950</v>
      </c>
      <c r="I1350" s="10">
        <v>0.29600000399999998</v>
      </c>
      <c r="J1350" s="10">
        <v>0</v>
      </c>
      <c r="K1350" s="10">
        <v>0.926999986</v>
      </c>
      <c r="L1350" s="10">
        <v>7.2999998999999996E-2</v>
      </c>
      <c r="M1350" s="1" t="s">
        <v>3255</v>
      </c>
      <c r="N1350" s="1" t="s">
        <v>5111</v>
      </c>
    </row>
    <row r="1351" spans="1:14" x14ac:dyDescent="0.25">
      <c r="A1351" s="1" t="s">
        <v>2786</v>
      </c>
      <c r="B1351" s="1">
        <v>9</v>
      </c>
      <c r="C1351" s="1">
        <v>151</v>
      </c>
      <c r="D1351" s="1" t="s">
        <v>2805</v>
      </c>
      <c r="E1351" s="1" t="s">
        <v>2806</v>
      </c>
      <c r="F1351" s="8">
        <v>1</v>
      </c>
      <c r="G1351" s="9">
        <v>1</v>
      </c>
      <c r="H1351" s="1" t="s">
        <v>3254</v>
      </c>
      <c r="I1351" s="10">
        <v>0</v>
      </c>
      <c r="J1351" s="10">
        <v>0</v>
      </c>
      <c r="K1351" s="10">
        <v>1</v>
      </c>
      <c r="L1351" s="10">
        <v>0</v>
      </c>
      <c r="M1351" s="1" t="s">
        <v>3304</v>
      </c>
      <c r="N1351" s="1" t="s">
        <v>5112</v>
      </c>
    </row>
    <row r="1352" spans="1:14" x14ac:dyDescent="0.25">
      <c r="A1352" s="1" t="s">
        <v>2786</v>
      </c>
      <c r="B1352" s="1">
        <v>9</v>
      </c>
      <c r="C1352" s="1">
        <v>146</v>
      </c>
      <c r="D1352" s="1" t="s">
        <v>2807</v>
      </c>
      <c r="E1352" s="1" t="s">
        <v>2808</v>
      </c>
      <c r="F1352" s="8">
        <v>1</v>
      </c>
      <c r="G1352" s="9">
        <v>1</v>
      </c>
      <c r="H1352" s="1" t="s">
        <v>3950</v>
      </c>
      <c r="I1352" s="10">
        <v>0.29600000399999998</v>
      </c>
      <c r="J1352" s="10">
        <v>0</v>
      </c>
      <c r="K1352" s="10">
        <v>0.81999999300000004</v>
      </c>
      <c r="L1352" s="10">
        <v>0.18000000699999999</v>
      </c>
      <c r="M1352" s="1" t="s">
        <v>3260</v>
      </c>
      <c r="N1352" s="1" t="s">
        <v>5113</v>
      </c>
    </row>
    <row r="1353" spans="1:14" x14ac:dyDescent="0.25">
      <c r="A1353" s="1" t="s">
        <v>2809</v>
      </c>
      <c r="B1353" s="1">
        <v>9</v>
      </c>
      <c r="C1353" s="1">
        <v>188</v>
      </c>
      <c r="D1353" s="1" t="s">
        <v>2810</v>
      </c>
      <c r="E1353" s="1" t="s">
        <v>2811</v>
      </c>
      <c r="F1353" s="8">
        <v>2</v>
      </c>
      <c r="G1353" s="9">
        <v>2</v>
      </c>
      <c r="H1353" s="1" t="s">
        <v>3254</v>
      </c>
      <c r="I1353" s="10">
        <v>0.47540000100000002</v>
      </c>
      <c r="J1353" s="10">
        <v>0</v>
      </c>
      <c r="K1353" s="10">
        <v>0.922999978</v>
      </c>
      <c r="L1353" s="10">
        <v>7.6999999999999999E-2</v>
      </c>
      <c r="M1353" s="1" t="s">
        <v>3260</v>
      </c>
      <c r="N1353" s="1" t="s">
        <v>5622</v>
      </c>
    </row>
    <row r="1354" spans="1:14" x14ac:dyDescent="0.25">
      <c r="A1354" s="1" t="s">
        <v>2809</v>
      </c>
      <c r="B1354" s="1">
        <v>26</v>
      </c>
      <c r="C1354" s="1">
        <v>868</v>
      </c>
      <c r="D1354" s="1" t="s">
        <v>2812</v>
      </c>
      <c r="E1354" s="1" t="s">
        <v>2813</v>
      </c>
      <c r="F1354" s="8">
        <v>1</v>
      </c>
      <c r="G1354" s="9">
        <v>1</v>
      </c>
      <c r="H1354" s="1" t="s">
        <v>3950</v>
      </c>
      <c r="I1354" s="10">
        <v>0.27320000500000002</v>
      </c>
      <c r="J1354" s="10">
        <v>0</v>
      </c>
      <c r="K1354" s="10">
        <v>0.86100000099999996</v>
      </c>
      <c r="L1354" s="10">
        <v>0.13899999900000001</v>
      </c>
      <c r="M1354" s="1" t="s">
        <v>3255</v>
      </c>
      <c r="N1354" s="1" t="s">
        <v>5114</v>
      </c>
    </row>
    <row r="1355" spans="1:14" x14ac:dyDescent="0.25">
      <c r="A1355" s="1" t="s">
        <v>2809</v>
      </c>
      <c r="B1355" s="1">
        <v>5</v>
      </c>
      <c r="C1355" s="1">
        <v>73</v>
      </c>
      <c r="D1355" s="1" t="s">
        <v>2814</v>
      </c>
      <c r="E1355" s="1" t="s">
        <v>2815</v>
      </c>
      <c r="F1355" s="8">
        <v>2</v>
      </c>
      <c r="G1355" s="9">
        <v>2</v>
      </c>
      <c r="H1355" s="1" t="s">
        <v>3254</v>
      </c>
      <c r="I1355" s="10">
        <v>1.9400001E-2</v>
      </c>
      <c r="J1355" s="10">
        <v>6.3000001E-2</v>
      </c>
      <c r="K1355" s="10">
        <v>0.87300002600000004</v>
      </c>
      <c r="L1355" s="10">
        <v>6.4000003E-2</v>
      </c>
      <c r="M1355" s="1" t="s">
        <v>3255</v>
      </c>
      <c r="N1355" s="1" t="s">
        <v>5623</v>
      </c>
    </row>
    <row r="1356" spans="1:14" x14ac:dyDescent="0.25">
      <c r="A1356" s="1" t="s">
        <v>2809</v>
      </c>
      <c r="B1356" s="1">
        <v>8</v>
      </c>
      <c r="C1356" s="1">
        <v>127</v>
      </c>
      <c r="D1356" s="1" t="s">
        <v>2816</v>
      </c>
      <c r="E1356" s="1" t="s">
        <v>2817</v>
      </c>
      <c r="F1356" s="8">
        <v>1</v>
      </c>
      <c r="G1356" s="9">
        <v>1</v>
      </c>
      <c r="H1356" s="1" t="s">
        <v>3950</v>
      </c>
      <c r="I1356" s="10">
        <v>-0.16550000000000001</v>
      </c>
      <c r="J1356" s="10">
        <v>4.8000000000000001E-2</v>
      </c>
      <c r="K1356" s="10">
        <v>0.952000022</v>
      </c>
      <c r="L1356" s="10">
        <v>0</v>
      </c>
      <c r="M1356" s="1" t="s">
        <v>3255</v>
      </c>
      <c r="N1356" s="1" t="s">
        <v>5115</v>
      </c>
    </row>
    <row r="1357" spans="1:14" x14ac:dyDescent="0.25">
      <c r="A1357" s="1" t="s">
        <v>2809</v>
      </c>
      <c r="B1357" s="1">
        <v>9</v>
      </c>
      <c r="C1357" s="1">
        <v>189</v>
      </c>
      <c r="D1357" s="1" t="s">
        <v>6149</v>
      </c>
      <c r="E1357" s="1" t="s">
        <v>6150</v>
      </c>
      <c r="F1357" s="8">
        <v>5</v>
      </c>
      <c r="G1357" s="9">
        <v>5</v>
      </c>
      <c r="H1357" s="1" t="s">
        <v>3254</v>
      </c>
      <c r="I1357" s="10">
        <v>-0.94679999400000003</v>
      </c>
      <c r="J1357" s="10">
        <v>0.13500000500000001</v>
      </c>
      <c r="K1357" s="10">
        <v>0.81400001</v>
      </c>
      <c r="L1357" s="10">
        <v>5.0999998999999997E-2</v>
      </c>
      <c r="M1357" s="1" t="s">
        <v>3255</v>
      </c>
      <c r="N1357" s="1" t="s">
        <v>6151</v>
      </c>
    </row>
    <row r="1358" spans="1:14" x14ac:dyDescent="0.25">
      <c r="A1358" s="1" t="s">
        <v>2809</v>
      </c>
      <c r="B1358" s="1">
        <v>10</v>
      </c>
      <c r="C1358" s="1">
        <v>224</v>
      </c>
      <c r="D1358" s="1" t="s">
        <v>5116</v>
      </c>
      <c r="E1358" s="1" t="s">
        <v>5117</v>
      </c>
      <c r="F1358" s="8">
        <v>1</v>
      </c>
      <c r="G1358" s="9">
        <v>1</v>
      </c>
      <c r="H1358" s="1" t="s">
        <v>3950</v>
      </c>
      <c r="I1358" s="10">
        <v>-0.57190001000000001</v>
      </c>
      <c r="J1358" s="10">
        <v>0.23600000099999999</v>
      </c>
      <c r="K1358" s="10">
        <v>0.76399999900000004</v>
      </c>
      <c r="L1358" s="10">
        <v>0</v>
      </c>
      <c r="M1358" s="1" t="s">
        <v>3260</v>
      </c>
      <c r="N1358" s="1" t="s">
        <v>5118</v>
      </c>
    </row>
    <row r="1359" spans="1:14" x14ac:dyDescent="0.25">
      <c r="A1359" s="1" t="s">
        <v>2822</v>
      </c>
      <c r="B1359" s="1">
        <v>13</v>
      </c>
      <c r="C1359" s="1">
        <v>281</v>
      </c>
      <c r="D1359" s="1" t="s">
        <v>2823</v>
      </c>
      <c r="E1359" s="1" t="s">
        <v>2824</v>
      </c>
      <c r="F1359" s="8">
        <v>2</v>
      </c>
      <c r="G1359" s="9">
        <v>2</v>
      </c>
      <c r="H1359" s="1" t="s">
        <v>3254</v>
      </c>
      <c r="I1359" s="10">
        <v>0.25</v>
      </c>
      <c r="J1359" s="10">
        <v>6.6000000000000003E-2</v>
      </c>
      <c r="K1359" s="10">
        <v>0.851000011</v>
      </c>
      <c r="L1359" s="10">
        <v>8.2999997000000006E-2</v>
      </c>
      <c r="M1359" s="1" t="s">
        <v>3255</v>
      </c>
      <c r="N1359" s="1" t="s">
        <v>5624</v>
      </c>
    </row>
    <row r="1360" spans="1:14" s="11" customFormat="1" x14ac:dyDescent="0.25">
      <c r="A1360" s="11" t="s">
        <v>2825</v>
      </c>
      <c r="B1360" s="11">
        <v>19</v>
      </c>
      <c r="C1360" s="11">
        <v>456</v>
      </c>
      <c r="D1360" s="11" t="s">
        <v>2826</v>
      </c>
      <c r="E1360" s="11" t="s">
        <v>2827</v>
      </c>
      <c r="F1360" s="12">
        <v>1</v>
      </c>
      <c r="G1360" s="12">
        <v>1</v>
      </c>
      <c r="H1360" s="11" t="s">
        <v>3254</v>
      </c>
      <c r="I1360" s="13">
        <v>0</v>
      </c>
      <c r="J1360" s="13">
        <v>0</v>
      </c>
      <c r="K1360" s="13">
        <v>1</v>
      </c>
      <c r="L1360" s="13">
        <v>0</v>
      </c>
      <c r="M1360" s="11" t="s">
        <v>3255</v>
      </c>
      <c r="N1360" s="11" t="s">
        <v>5119</v>
      </c>
    </row>
    <row r="1361" spans="1:14" x14ac:dyDescent="0.25">
      <c r="A1361" s="1" t="s">
        <v>2825</v>
      </c>
      <c r="B1361" s="1">
        <v>13</v>
      </c>
      <c r="C1361" s="1">
        <v>270</v>
      </c>
      <c r="D1361" s="1" t="s">
        <v>2828</v>
      </c>
      <c r="E1361" s="1" t="s">
        <v>2829</v>
      </c>
      <c r="F1361" s="8">
        <v>1</v>
      </c>
      <c r="G1361" s="9">
        <v>1</v>
      </c>
      <c r="H1361" s="1" t="s">
        <v>3950</v>
      </c>
      <c r="I1361" s="10">
        <v>0</v>
      </c>
      <c r="J1361" s="10">
        <v>0</v>
      </c>
      <c r="K1361" s="10">
        <v>1</v>
      </c>
      <c r="L1361" s="10">
        <v>0</v>
      </c>
      <c r="M1361" s="1" t="s">
        <v>3255</v>
      </c>
      <c r="N1361" s="1" t="s">
        <v>5120</v>
      </c>
    </row>
    <row r="1362" spans="1:14" x14ac:dyDescent="0.25">
      <c r="A1362" s="1" t="s">
        <v>2825</v>
      </c>
      <c r="B1362" s="1">
        <v>14</v>
      </c>
      <c r="C1362" s="1">
        <v>300</v>
      </c>
      <c r="D1362" s="1" t="s">
        <v>2830</v>
      </c>
      <c r="E1362" s="1" t="s">
        <v>2831</v>
      </c>
      <c r="F1362" s="8">
        <v>2</v>
      </c>
      <c r="G1362" s="9">
        <v>2</v>
      </c>
      <c r="H1362" s="1" t="s">
        <v>3254</v>
      </c>
      <c r="I1362" s="10">
        <v>0.74299997100000004</v>
      </c>
      <c r="J1362" s="10">
        <v>0</v>
      </c>
      <c r="K1362" s="10">
        <v>0.838999987</v>
      </c>
      <c r="L1362" s="10">
        <v>0.16099999800000001</v>
      </c>
      <c r="M1362" s="1" t="s">
        <v>3255</v>
      </c>
      <c r="N1362" s="1" t="s">
        <v>5625</v>
      </c>
    </row>
    <row r="1363" spans="1:14" x14ac:dyDescent="0.25">
      <c r="A1363" s="1" t="s">
        <v>2825</v>
      </c>
      <c r="B1363" s="1">
        <v>7</v>
      </c>
      <c r="C1363" s="1">
        <v>123</v>
      </c>
      <c r="D1363" s="1" t="s">
        <v>6192</v>
      </c>
      <c r="E1363" s="1" t="s">
        <v>6193</v>
      </c>
      <c r="F1363" s="8">
        <v>6</v>
      </c>
      <c r="G1363" s="9">
        <v>6</v>
      </c>
      <c r="H1363" s="1" t="s">
        <v>3254</v>
      </c>
      <c r="I1363" s="10">
        <v>0.72409999400000002</v>
      </c>
      <c r="J1363" s="10">
        <v>0</v>
      </c>
      <c r="K1363" s="10">
        <v>0.92599999899999996</v>
      </c>
      <c r="L1363" s="10">
        <v>7.4000000999999996E-2</v>
      </c>
      <c r="M1363" s="1" t="s">
        <v>3255</v>
      </c>
      <c r="N1363" s="1" t="s">
        <v>6194</v>
      </c>
    </row>
    <row r="1364" spans="1:14" x14ac:dyDescent="0.25">
      <c r="A1364" s="1" t="s">
        <v>2825</v>
      </c>
      <c r="B1364" s="1">
        <v>7</v>
      </c>
      <c r="C1364" s="1">
        <v>125</v>
      </c>
      <c r="D1364" s="1" t="s">
        <v>2834</v>
      </c>
      <c r="E1364" s="1" t="s">
        <v>2835</v>
      </c>
      <c r="F1364" s="8">
        <v>2</v>
      </c>
      <c r="G1364" s="9">
        <v>2</v>
      </c>
      <c r="H1364" s="1" t="s">
        <v>3254</v>
      </c>
      <c r="I1364" s="10">
        <v>0.20229999700000001</v>
      </c>
      <c r="J1364" s="10">
        <v>0</v>
      </c>
      <c r="K1364" s="10">
        <v>0.94999998799999996</v>
      </c>
      <c r="L1364" s="10">
        <v>5.0000001000000002E-2</v>
      </c>
      <c r="M1364" s="1" t="s">
        <v>3255</v>
      </c>
      <c r="N1364" s="1" t="s">
        <v>5626</v>
      </c>
    </row>
    <row r="1365" spans="1:14" s="11" customFormat="1" x14ac:dyDescent="0.25">
      <c r="A1365" s="11" t="s">
        <v>2825</v>
      </c>
      <c r="B1365" s="11">
        <v>7</v>
      </c>
      <c r="C1365" s="11">
        <v>118</v>
      </c>
      <c r="D1365" s="11" t="s">
        <v>2836</v>
      </c>
      <c r="E1365" s="11" t="s">
        <v>2837</v>
      </c>
      <c r="F1365" s="12">
        <v>1</v>
      </c>
      <c r="G1365" s="12">
        <v>1</v>
      </c>
      <c r="H1365" s="11" t="s">
        <v>3950</v>
      </c>
      <c r="I1365" s="13">
        <v>0</v>
      </c>
      <c r="J1365" s="13">
        <v>0</v>
      </c>
      <c r="K1365" s="13">
        <v>1</v>
      </c>
      <c r="L1365" s="13">
        <v>0</v>
      </c>
      <c r="M1365" s="11" t="s">
        <v>3255</v>
      </c>
      <c r="N1365" s="11" t="s">
        <v>5121</v>
      </c>
    </row>
    <row r="1366" spans="1:14" x14ac:dyDescent="0.25">
      <c r="A1366" s="1" t="s">
        <v>2825</v>
      </c>
      <c r="B1366" s="1">
        <v>5</v>
      </c>
      <c r="C1366" s="1">
        <v>80</v>
      </c>
      <c r="D1366" s="1" t="s">
        <v>2838</v>
      </c>
      <c r="E1366" s="1" t="s">
        <v>2839</v>
      </c>
      <c r="F1366" s="8">
        <v>1</v>
      </c>
      <c r="G1366" s="9">
        <v>1</v>
      </c>
      <c r="H1366" s="1" t="s">
        <v>3950</v>
      </c>
      <c r="I1366" s="10">
        <v>0</v>
      </c>
      <c r="J1366" s="10">
        <v>0</v>
      </c>
      <c r="K1366" s="10">
        <v>1</v>
      </c>
      <c r="L1366" s="10">
        <v>0</v>
      </c>
      <c r="M1366" s="1" t="s">
        <v>3260</v>
      </c>
      <c r="N1366" s="1" t="s">
        <v>5122</v>
      </c>
    </row>
    <row r="1367" spans="1:14" x14ac:dyDescent="0.25">
      <c r="A1367" s="1" t="s">
        <v>2825</v>
      </c>
      <c r="B1367" s="1">
        <v>7</v>
      </c>
      <c r="C1367" s="1">
        <v>122</v>
      </c>
      <c r="D1367" s="1" t="s">
        <v>5123</v>
      </c>
      <c r="E1367" s="1" t="s">
        <v>5124</v>
      </c>
      <c r="F1367" s="8">
        <v>1</v>
      </c>
      <c r="G1367" s="9">
        <v>1</v>
      </c>
      <c r="H1367" s="1" t="s">
        <v>3950</v>
      </c>
      <c r="I1367" s="10">
        <v>0</v>
      </c>
      <c r="J1367" s="10">
        <v>0</v>
      </c>
      <c r="K1367" s="10">
        <v>1</v>
      </c>
      <c r="L1367" s="10">
        <v>0</v>
      </c>
      <c r="M1367" s="1" t="s">
        <v>3255</v>
      </c>
      <c r="N1367" s="1" t="s">
        <v>5125</v>
      </c>
    </row>
    <row r="1368" spans="1:14" x14ac:dyDescent="0.25">
      <c r="A1368" s="1" t="s">
        <v>2825</v>
      </c>
      <c r="B1368" s="1">
        <v>9</v>
      </c>
      <c r="C1368" s="1">
        <v>187</v>
      </c>
      <c r="D1368" s="1" t="s">
        <v>2842</v>
      </c>
      <c r="E1368" s="1" t="s">
        <v>2843</v>
      </c>
      <c r="F1368" s="8">
        <v>1</v>
      </c>
      <c r="G1368" s="9">
        <v>1</v>
      </c>
      <c r="H1368" s="1" t="s">
        <v>3254</v>
      </c>
      <c r="I1368" s="10">
        <v>-0.54229998599999996</v>
      </c>
      <c r="J1368" s="10">
        <v>0.209999993</v>
      </c>
      <c r="K1368" s="10">
        <v>0.71200001199999996</v>
      </c>
      <c r="L1368" s="10">
        <v>7.9000003999999999E-2</v>
      </c>
      <c r="M1368" s="1" t="s">
        <v>3260</v>
      </c>
      <c r="N1368" s="1" t="s">
        <v>5126</v>
      </c>
    </row>
    <row r="1369" spans="1:14" x14ac:dyDescent="0.25">
      <c r="A1369" s="1" t="s">
        <v>2825</v>
      </c>
      <c r="B1369" s="1">
        <v>13</v>
      </c>
      <c r="C1369" s="1">
        <v>286</v>
      </c>
      <c r="D1369" s="1" t="s">
        <v>2844</v>
      </c>
      <c r="E1369" s="1" t="s">
        <v>2845</v>
      </c>
      <c r="F1369" s="8">
        <v>1</v>
      </c>
      <c r="G1369" s="9">
        <v>1</v>
      </c>
      <c r="H1369" s="1" t="s">
        <v>3254</v>
      </c>
      <c r="I1369" s="10">
        <v>0.34000000400000002</v>
      </c>
      <c r="J1369" s="10">
        <v>0</v>
      </c>
      <c r="K1369" s="10">
        <v>0.93599999</v>
      </c>
      <c r="L1369" s="10">
        <v>6.4000003E-2</v>
      </c>
      <c r="M1369" s="1" t="s">
        <v>3255</v>
      </c>
      <c r="N1369" s="1" t="s">
        <v>5127</v>
      </c>
    </row>
    <row r="1370" spans="1:14" x14ac:dyDescent="0.25">
      <c r="A1370" s="1" t="s">
        <v>2825</v>
      </c>
      <c r="B1370" s="1">
        <v>5</v>
      </c>
      <c r="C1370" s="1">
        <v>75</v>
      </c>
      <c r="D1370" s="1" t="s">
        <v>2846</v>
      </c>
      <c r="E1370" s="1" t="s">
        <v>2847</v>
      </c>
      <c r="F1370" s="8">
        <v>1</v>
      </c>
      <c r="G1370" s="9">
        <v>1</v>
      </c>
      <c r="H1370" s="1" t="s">
        <v>3254</v>
      </c>
      <c r="I1370" s="10">
        <v>0.51059997099999999</v>
      </c>
      <c r="J1370" s="10">
        <v>0</v>
      </c>
      <c r="K1370" s="10">
        <v>0.907000005</v>
      </c>
      <c r="L1370" s="10">
        <v>9.3000001999999998E-2</v>
      </c>
      <c r="M1370" s="1" t="s">
        <v>3260</v>
      </c>
      <c r="N1370" s="1" t="s">
        <v>5128</v>
      </c>
    </row>
    <row r="1371" spans="1:14" x14ac:dyDescent="0.25">
      <c r="A1371" s="1" t="s">
        <v>2825</v>
      </c>
      <c r="B1371" s="1">
        <v>7</v>
      </c>
      <c r="C1371" s="1">
        <v>121</v>
      </c>
      <c r="D1371" s="1" t="s">
        <v>2848</v>
      </c>
      <c r="E1371" s="1" t="s">
        <v>2849</v>
      </c>
      <c r="F1371" s="8">
        <v>2</v>
      </c>
      <c r="G1371" s="9">
        <v>2</v>
      </c>
      <c r="H1371" s="1" t="s">
        <v>3254</v>
      </c>
      <c r="I1371" s="10">
        <v>0</v>
      </c>
      <c r="J1371" s="10">
        <v>0</v>
      </c>
      <c r="K1371" s="10">
        <v>1</v>
      </c>
      <c r="L1371" s="10">
        <v>0</v>
      </c>
      <c r="M1371" s="1" t="s">
        <v>3255</v>
      </c>
      <c r="N1371" s="1" t="s">
        <v>5627</v>
      </c>
    </row>
    <row r="1372" spans="1:14" x14ac:dyDescent="0.25">
      <c r="A1372" s="1" t="s">
        <v>2825</v>
      </c>
      <c r="B1372" s="1">
        <v>6</v>
      </c>
      <c r="C1372" s="1">
        <v>95</v>
      </c>
      <c r="D1372" s="1" t="s">
        <v>2850</v>
      </c>
      <c r="E1372" s="1" t="s">
        <v>2851</v>
      </c>
      <c r="F1372" s="8">
        <v>2</v>
      </c>
      <c r="G1372" s="9">
        <v>2</v>
      </c>
      <c r="H1372" s="1" t="s">
        <v>3254</v>
      </c>
      <c r="I1372" s="10">
        <v>-0.226300001</v>
      </c>
      <c r="J1372" s="10">
        <v>0.13199999900000001</v>
      </c>
      <c r="K1372" s="10">
        <v>0.73500001400000003</v>
      </c>
      <c r="L1372" s="10">
        <v>0.13400000300000001</v>
      </c>
      <c r="M1372" s="1" t="s">
        <v>3255</v>
      </c>
      <c r="N1372" s="1" t="s">
        <v>5628</v>
      </c>
    </row>
    <row r="1373" spans="1:14" x14ac:dyDescent="0.25">
      <c r="A1373" s="1" t="s">
        <v>2825</v>
      </c>
      <c r="B1373" s="1">
        <v>7</v>
      </c>
      <c r="C1373" s="1">
        <v>116</v>
      </c>
      <c r="D1373" s="1" t="s">
        <v>5629</v>
      </c>
      <c r="E1373" s="1" t="s">
        <v>5630</v>
      </c>
      <c r="F1373" s="8">
        <v>2</v>
      </c>
      <c r="G1373" s="9">
        <v>2</v>
      </c>
      <c r="H1373" s="1" t="s">
        <v>3254</v>
      </c>
      <c r="I1373" s="10">
        <v>0</v>
      </c>
      <c r="J1373" s="10">
        <v>0</v>
      </c>
      <c r="K1373" s="10">
        <v>1</v>
      </c>
      <c r="L1373" s="10">
        <v>0</v>
      </c>
      <c r="M1373" s="1" t="s">
        <v>3255</v>
      </c>
      <c r="N1373" s="1" t="s">
        <v>5631</v>
      </c>
    </row>
    <row r="1374" spans="1:14" x14ac:dyDescent="0.25">
      <c r="A1374" s="1" t="s">
        <v>2825</v>
      </c>
      <c r="B1374" s="1">
        <v>8</v>
      </c>
      <c r="C1374" s="1">
        <v>149</v>
      </c>
      <c r="D1374" s="1" t="s">
        <v>2854</v>
      </c>
      <c r="E1374" s="1" t="s">
        <v>2855</v>
      </c>
      <c r="F1374" s="8">
        <v>1</v>
      </c>
      <c r="G1374" s="9">
        <v>1</v>
      </c>
      <c r="H1374" s="1" t="s">
        <v>3950</v>
      </c>
      <c r="I1374" s="10">
        <v>0.29600000399999998</v>
      </c>
      <c r="J1374" s="10">
        <v>0</v>
      </c>
      <c r="K1374" s="10">
        <v>0.855000019</v>
      </c>
      <c r="L1374" s="10">
        <v>0.14499999599999999</v>
      </c>
      <c r="M1374" s="1" t="s">
        <v>3255</v>
      </c>
      <c r="N1374" s="1" t="s">
        <v>5129</v>
      </c>
    </row>
    <row r="1375" spans="1:14" x14ac:dyDescent="0.25">
      <c r="A1375" s="1" t="s">
        <v>2825</v>
      </c>
      <c r="B1375" s="1">
        <v>14</v>
      </c>
      <c r="C1375" s="1">
        <v>310</v>
      </c>
      <c r="D1375" s="1" t="s">
        <v>2856</v>
      </c>
      <c r="E1375" s="1" t="s">
        <v>2857</v>
      </c>
      <c r="F1375" s="8">
        <v>1</v>
      </c>
      <c r="G1375" s="9">
        <v>1</v>
      </c>
      <c r="H1375" s="1" t="s">
        <v>3254</v>
      </c>
      <c r="I1375" s="10">
        <v>0</v>
      </c>
      <c r="J1375" s="10">
        <v>0</v>
      </c>
      <c r="K1375" s="10">
        <v>1</v>
      </c>
      <c r="L1375" s="10">
        <v>0</v>
      </c>
      <c r="M1375" s="1" t="s">
        <v>3255</v>
      </c>
      <c r="N1375" s="1" t="s">
        <v>5130</v>
      </c>
    </row>
    <row r="1376" spans="1:14" x14ac:dyDescent="0.25">
      <c r="A1376" s="1" t="s">
        <v>2825</v>
      </c>
      <c r="B1376" s="1">
        <v>8</v>
      </c>
      <c r="C1376" s="1">
        <v>148</v>
      </c>
      <c r="D1376" s="1" t="s">
        <v>6152</v>
      </c>
      <c r="E1376" s="1" t="s">
        <v>6153</v>
      </c>
      <c r="F1376" s="8">
        <v>5</v>
      </c>
      <c r="G1376" s="9">
        <v>5</v>
      </c>
      <c r="H1376" s="1" t="s">
        <v>3254</v>
      </c>
      <c r="I1376" s="10">
        <v>0.71249997600000003</v>
      </c>
      <c r="J1376" s="10">
        <v>0</v>
      </c>
      <c r="K1376" s="10">
        <v>0.920000017</v>
      </c>
      <c r="L1376" s="10">
        <v>7.9999998000000003E-2</v>
      </c>
      <c r="M1376" s="1" t="s">
        <v>3255</v>
      </c>
      <c r="N1376" s="1" t="s">
        <v>6154</v>
      </c>
    </row>
    <row r="1377" spans="1:14" x14ac:dyDescent="0.25">
      <c r="A1377" s="1" t="s">
        <v>2825</v>
      </c>
      <c r="B1377" s="1">
        <v>17</v>
      </c>
      <c r="C1377" s="1">
        <v>422</v>
      </c>
      <c r="D1377" s="1" t="s">
        <v>2860</v>
      </c>
      <c r="E1377" s="1" t="s">
        <v>2861</v>
      </c>
      <c r="F1377" s="8">
        <v>1</v>
      </c>
      <c r="G1377" s="9">
        <v>1</v>
      </c>
      <c r="H1377" s="1" t="s">
        <v>3950</v>
      </c>
      <c r="I1377" s="10">
        <v>0</v>
      </c>
      <c r="J1377" s="10">
        <v>0</v>
      </c>
      <c r="K1377" s="10">
        <v>1</v>
      </c>
      <c r="L1377" s="10">
        <v>0</v>
      </c>
      <c r="M1377" s="1" t="s">
        <v>3255</v>
      </c>
      <c r="N1377" s="1" t="s">
        <v>5131</v>
      </c>
    </row>
    <row r="1378" spans="1:14" x14ac:dyDescent="0.25">
      <c r="A1378" s="1" t="s">
        <v>2825</v>
      </c>
      <c r="B1378" s="1">
        <v>17</v>
      </c>
      <c r="C1378" s="1">
        <v>405</v>
      </c>
      <c r="D1378" s="1" t="s">
        <v>2862</v>
      </c>
      <c r="E1378" s="1" t="s">
        <v>2863</v>
      </c>
      <c r="F1378" s="8">
        <v>1</v>
      </c>
      <c r="G1378" s="9">
        <v>1</v>
      </c>
      <c r="H1378" s="1" t="s">
        <v>3950</v>
      </c>
      <c r="I1378" s="10">
        <v>0.42149999700000002</v>
      </c>
      <c r="J1378" s="10">
        <v>0</v>
      </c>
      <c r="K1378" s="10">
        <v>0.93000000699999996</v>
      </c>
      <c r="L1378" s="10">
        <v>7.0000000000000007E-2</v>
      </c>
      <c r="M1378" s="1" t="s">
        <v>3255</v>
      </c>
      <c r="N1378" s="1" t="s">
        <v>5132</v>
      </c>
    </row>
    <row r="1379" spans="1:14" x14ac:dyDescent="0.25">
      <c r="A1379" s="1" t="s">
        <v>2825</v>
      </c>
      <c r="B1379" s="1">
        <v>13</v>
      </c>
      <c r="C1379" s="1">
        <v>279</v>
      </c>
      <c r="D1379" s="1" t="s">
        <v>2864</v>
      </c>
      <c r="E1379" s="1" t="s">
        <v>2865</v>
      </c>
      <c r="F1379" s="8">
        <v>1</v>
      </c>
      <c r="G1379" s="9">
        <v>1</v>
      </c>
      <c r="H1379" s="1" t="s">
        <v>3254</v>
      </c>
      <c r="I1379" s="10">
        <v>0</v>
      </c>
      <c r="J1379" s="10">
        <v>0</v>
      </c>
      <c r="K1379" s="10">
        <v>1</v>
      </c>
      <c r="L1379" s="10">
        <v>0</v>
      </c>
      <c r="M1379" s="1" t="s">
        <v>3255</v>
      </c>
      <c r="N1379" s="1" t="s">
        <v>5133</v>
      </c>
    </row>
    <row r="1380" spans="1:14" x14ac:dyDescent="0.25">
      <c r="A1380" s="1" t="s">
        <v>2825</v>
      </c>
      <c r="B1380" s="1">
        <v>19</v>
      </c>
      <c r="C1380" s="1">
        <v>451</v>
      </c>
      <c r="D1380" s="1" t="s">
        <v>2866</v>
      </c>
      <c r="E1380" s="1" t="s">
        <v>2867</v>
      </c>
      <c r="F1380" s="8">
        <v>0</v>
      </c>
      <c r="G1380" s="9">
        <v>9</v>
      </c>
      <c r="H1380" s="1" t="s">
        <v>3254</v>
      </c>
      <c r="I1380" s="10">
        <v>0</v>
      </c>
      <c r="J1380" s="10">
        <v>0</v>
      </c>
      <c r="K1380" s="10">
        <v>1</v>
      </c>
      <c r="L1380" s="10">
        <v>0</v>
      </c>
      <c r="M1380" s="1" t="s">
        <v>3255</v>
      </c>
      <c r="N1380" s="1" t="s">
        <v>4229</v>
      </c>
    </row>
    <row r="1381" spans="1:14" x14ac:dyDescent="0.25">
      <c r="A1381" s="1" t="s">
        <v>2825</v>
      </c>
      <c r="B1381" s="1">
        <v>23</v>
      </c>
      <c r="C1381" s="1">
        <v>623</v>
      </c>
      <c r="D1381" s="1" t="s">
        <v>4230</v>
      </c>
      <c r="E1381" s="1" t="s">
        <v>4231</v>
      </c>
      <c r="F1381" s="8">
        <v>0</v>
      </c>
      <c r="G1381" s="9">
        <v>1</v>
      </c>
      <c r="H1381" s="1" t="s">
        <v>3254</v>
      </c>
      <c r="I1381" s="10">
        <v>0.36120000499999999</v>
      </c>
      <c r="J1381" s="10">
        <v>0</v>
      </c>
      <c r="K1381" s="10">
        <v>0.86500001000000004</v>
      </c>
      <c r="L1381" s="10">
        <v>0.13500000500000001</v>
      </c>
      <c r="M1381" s="1" t="s">
        <v>3255</v>
      </c>
      <c r="N1381" s="1" t="s">
        <v>4232</v>
      </c>
    </row>
    <row r="1382" spans="1:14" x14ac:dyDescent="0.25">
      <c r="A1382" s="1" t="s">
        <v>2825</v>
      </c>
      <c r="B1382" s="1">
        <v>13</v>
      </c>
      <c r="C1382" s="1">
        <v>290</v>
      </c>
      <c r="D1382" s="1" t="s">
        <v>2870</v>
      </c>
      <c r="E1382" s="1" t="s">
        <v>2871</v>
      </c>
      <c r="F1382" s="8">
        <v>1</v>
      </c>
      <c r="G1382" s="9">
        <v>1</v>
      </c>
      <c r="H1382" s="1" t="s">
        <v>3950</v>
      </c>
      <c r="I1382" s="10">
        <v>-0.29600000399999998</v>
      </c>
      <c r="J1382" s="10">
        <v>0.10400000199999999</v>
      </c>
      <c r="K1382" s="10">
        <v>0.896000028</v>
      </c>
      <c r="L1382" s="10">
        <v>0</v>
      </c>
      <c r="M1382" s="1" t="s">
        <v>3260</v>
      </c>
      <c r="N1382" s="1" t="s">
        <v>5134</v>
      </c>
    </row>
    <row r="1383" spans="1:14" x14ac:dyDescent="0.25">
      <c r="A1383" s="1" t="s">
        <v>2825</v>
      </c>
      <c r="B1383" s="1">
        <v>23</v>
      </c>
      <c r="C1383" s="1">
        <v>628</v>
      </c>
      <c r="D1383" s="1" t="s">
        <v>2872</v>
      </c>
      <c r="E1383" s="1" t="s">
        <v>2873</v>
      </c>
      <c r="F1383" s="8">
        <v>0</v>
      </c>
      <c r="G1383" s="9">
        <v>1</v>
      </c>
      <c r="H1383" s="1" t="s">
        <v>3254</v>
      </c>
      <c r="I1383" s="10">
        <v>0.55739998800000001</v>
      </c>
      <c r="J1383" s="10">
        <v>0</v>
      </c>
      <c r="K1383" s="10">
        <v>0.685000002</v>
      </c>
      <c r="L1383" s="10">
        <v>0.314999998</v>
      </c>
      <c r="M1383" s="1" t="s">
        <v>3255</v>
      </c>
      <c r="N1383" s="1" t="s">
        <v>4233</v>
      </c>
    </row>
    <row r="1384" spans="1:14" x14ac:dyDescent="0.25">
      <c r="A1384" s="1" t="s">
        <v>2825</v>
      </c>
      <c r="B1384" s="1">
        <v>14</v>
      </c>
      <c r="C1384" s="1">
        <v>324</v>
      </c>
      <c r="D1384" s="1" t="s">
        <v>2874</v>
      </c>
      <c r="E1384" s="1" t="s">
        <v>2875</v>
      </c>
      <c r="F1384" s="8">
        <v>1</v>
      </c>
      <c r="G1384" s="9">
        <v>1</v>
      </c>
      <c r="H1384" s="1" t="s">
        <v>3950</v>
      </c>
      <c r="I1384" s="10">
        <v>0.41729998600000001</v>
      </c>
      <c r="J1384" s="10">
        <v>5.9999998999999998E-2</v>
      </c>
      <c r="K1384" s="10">
        <v>0.79199999600000004</v>
      </c>
      <c r="L1384" s="10">
        <v>0.14800000199999999</v>
      </c>
      <c r="M1384" s="1" t="s">
        <v>3255</v>
      </c>
      <c r="N1384" s="1" t="s">
        <v>5135</v>
      </c>
    </row>
    <row r="1385" spans="1:14" x14ac:dyDescent="0.25">
      <c r="A1385" s="1" t="s">
        <v>2825</v>
      </c>
      <c r="B1385" s="1">
        <v>11</v>
      </c>
      <c r="C1385" s="1">
        <v>240</v>
      </c>
      <c r="D1385" s="1" t="s">
        <v>5632</v>
      </c>
      <c r="E1385" s="1" t="s">
        <v>5633</v>
      </c>
      <c r="F1385" s="8">
        <v>2</v>
      </c>
      <c r="G1385" s="9">
        <v>2</v>
      </c>
      <c r="H1385" s="1" t="s">
        <v>3950</v>
      </c>
      <c r="I1385" s="10">
        <v>0.52670002000000005</v>
      </c>
      <c r="J1385" s="10">
        <v>3.9000000999999999E-2</v>
      </c>
      <c r="K1385" s="10">
        <v>0.83300000399999996</v>
      </c>
      <c r="L1385" s="10">
        <v>0.128000006</v>
      </c>
      <c r="M1385" s="1" t="s">
        <v>3255</v>
      </c>
      <c r="N1385" s="1" t="s">
        <v>5634</v>
      </c>
    </row>
    <row r="1386" spans="1:14" x14ac:dyDescent="0.25">
      <c r="A1386" s="1" t="s">
        <v>2825</v>
      </c>
      <c r="B1386" s="1">
        <v>14</v>
      </c>
      <c r="C1386" s="1">
        <v>313</v>
      </c>
      <c r="D1386" s="1" t="s">
        <v>2878</v>
      </c>
      <c r="E1386" s="1" t="s">
        <v>2879</v>
      </c>
      <c r="F1386" s="8">
        <v>1</v>
      </c>
      <c r="G1386" s="9">
        <v>1</v>
      </c>
      <c r="H1386" s="1" t="s">
        <v>3950</v>
      </c>
      <c r="I1386" s="10">
        <v>0.72689998099999997</v>
      </c>
      <c r="J1386" s="10">
        <v>0</v>
      </c>
      <c r="K1386" s="10">
        <v>0.765999973</v>
      </c>
      <c r="L1386" s="10">
        <v>0.23399999699999999</v>
      </c>
      <c r="M1386" s="1" t="s">
        <v>3260</v>
      </c>
      <c r="N1386" s="1" t="s">
        <v>5136</v>
      </c>
    </row>
    <row r="1387" spans="1:14" x14ac:dyDescent="0.25">
      <c r="A1387" s="1" t="s">
        <v>2825</v>
      </c>
      <c r="B1387" s="1">
        <v>5</v>
      </c>
      <c r="C1387" s="1">
        <v>72</v>
      </c>
      <c r="D1387" s="1" t="s">
        <v>2880</v>
      </c>
      <c r="E1387" s="1" t="s">
        <v>2881</v>
      </c>
      <c r="F1387" s="8">
        <v>1</v>
      </c>
      <c r="G1387" s="9">
        <v>1</v>
      </c>
      <c r="H1387" s="1" t="s">
        <v>3950</v>
      </c>
      <c r="I1387" s="10">
        <v>0</v>
      </c>
      <c r="J1387" s="10">
        <v>0</v>
      </c>
      <c r="K1387" s="10">
        <v>1</v>
      </c>
      <c r="L1387" s="10">
        <v>0</v>
      </c>
      <c r="M1387" s="1" t="s">
        <v>3255</v>
      </c>
      <c r="N1387" s="1" t="s">
        <v>5137</v>
      </c>
    </row>
    <row r="1388" spans="1:14" x14ac:dyDescent="0.25">
      <c r="A1388" s="1" t="s">
        <v>2825</v>
      </c>
      <c r="B1388" s="1">
        <v>13</v>
      </c>
      <c r="C1388" s="1">
        <v>291</v>
      </c>
      <c r="D1388" s="1" t="s">
        <v>5913</v>
      </c>
      <c r="E1388" s="1" t="s">
        <v>5914</v>
      </c>
      <c r="F1388" s="8">
        <v>3</v>
      </c>
      <c r="G1388" s="9">
        <v>3</v>
      </c>
      <c r="H1388" s="1" t="s">
        <v>3254</v>
      </c>
      <c r="I1388" s="10">
        <v>0.71249997600000003</v>
      </c>
      <c r="J1388" s="10">
        <v>3.2000002E-2</v>
      </c>
      <c r="K1388" s="10">
        <v>0.847000003</v>
      </c>
      <c r="L1388" s="10">
        <v>0.120999999</v>
      </c>
      <c r="M1388" s="1" t="s">
        <v>3304</v>
      </c>
      <c r="N1388" s="1" t="s">
        <v>5915</v>
      </c>
    </row>
    <row r="1389" spans="1:14" x14ac:dyDescent="0.25">
      <c r="A1389" s="1" t="s">
        <v>2825</v>
      </c>
      <c r="B1389" s="1">
        <v>12</v>
      </c>
      <c r="C1389" s="1">
        <v>266</v>
      </c>
      <c r="D1389" s="1" t="s">
        <v>5635</v>
      </c>
      <c r="E1389" s="1" t="s">
        <v>5636</v>
      </c>
      <c r="F1389" s="8">
        <v>2</v>
      </c>
      <c r="G1389" s="9">
        <v>2</v>
      </c>
      <c r="H1389" s="1" t="s">
        <v>3950</v>
      </c>
      <c r="I1389" s="10">
        <v>-2.7400000000000001E-2</v>
      </c>
      <c r="J1389" s="10">
        <v>6.1000000999999998E-2</v>
      </c>
      <c r="K1389" s="10">
        <v>0.88099998199999996</v>
      </c>
      <c r="L1389" s="10">
        <v>5.7999997999999997E-2</v>
      </c>
      <c r="M1389" s="1" t="s">
        <v>3304</v>
      </c>
      <c r="N1389" s="1" t="s">
        <v>5637</v>
      </c>
    </row>
    <row r="1390" spans="1:14" x14ac:dyDescent="0.25">
      <c r="A1390" s="1" t="s">
        <v>2825</v>
      </c>
      <c r="B1390" s="1">
        <v>13</v>
      </c>
      <c r="C1390" s="1">
        <v>277</v>
      </c>
      <c r="D1390" s="1" t="s">
        <v>2886</v>
      </c>
      <c r="E1390" s="1" t="s">
        <v>2887</v>
      </c>
      <c r="F1390" s="8">
        <v>1</v>
      </c>
      <c r="G1390" s="9">
        <v>1</v>
      </c>
      <c r="H1390" s="1" t="s">
        <v>3950</v>
      </c>
      <c r="I1390" s="10">
        <v>-0.45879998799999999</v>
      </c>
      <c r="J1390" s="10">
        <v>0.125</v>
      </c>
      <c r="K1390" s="10">
        <v>0.875</v>
      </c>
      <c r="L1390" s="10">
        <v>0</v>
      </c>
      <c r="M1390" s="1" t="s">
        <v>3255</v>
      </c>
      <c r="N1390" s="1" t="s">
        <v>5138</v>
      </c>
    </row>
    <row r="1391" spans="1:14" x14ac:dyDescent="0.25">
      <c r="A1391" s="1" t="s">
        <v>2825</v>
      </c>
      <c r="B1391" s="1">
        <v>19</v>
      </c>
      <c r="C1391" s="1">
        <v>457</v>
      </c>
      <c r="D1391" s="1" t="s">
        <v>5916</v>
      </c>
      <c r="E1391" s="1" t="s">
        <v>5917</v>
      </c>
      <c r="F1391" s="8">
        <v>3</v>
      </c>
      <c r="G1391" s="9">
        <v>3</v>
      </c>
      <c r="H1391" s="1" t="s">
        <v>3254</v>
      </c>
      <c r="I1391" s="10">
        <v>0.161300004</v>
      </c>
      <c r="J1391" s="10">
        <v>3.5000000000000003E-2</v>
      </c>
      <c r="K1391" s="10">
        <v>0.920000017</v>
      </c>
      <c r="L1391" s="10">
        <v>4.5000001999999997E-2</v>
      </c>
      <c r="M1391" s="1" t="s">
        <v>3255</v>
      </c>
      <c r="N1391" s="1" t="s">
        <v>5918</v>
      </c>
    </row>
    <row r="1392" spans="1:14" x14ac:dyDescent="0.25">
      <c r="A1392" s="1" t="s">
        <v>2825</v>
      </c>
      <c r="B1392" s="1">
        <v>12</v>
      </c>
      <c r="C1392" s="1">
        <v>262</v>
      </c>
      <c r="D1392" s="1" t="s">
        <v>2890</v>
      </c>
      <c r="E1392" s="1" t="s">
        <v>2891</v>
      </c>
      <c r="F1392" s="8">
        <v>1</v>
      </c>
      <c r="G1392" s="9">
        <v>1</v>
      </c>
      <c r="H1392" s="1" t="s">
        <v>3254</v>
      </c>
      <c r="I1392" s="10">
        <v>0</v>
      </c>
      <c r="J1392" s="10">
        <v>0</v>
      </c>
      <c r="K1392" s="10">
        <v>1</v>
      </c>
      <c r="L1392" s="10">
        <v>0</v>
      </c>
      <c r="M1392" s="1" t="s">
        <v>3255</v>
      </c>
      <c r="N1392" s="1" t="s">
        <v>5139</v>
      </c>
    </row>
    <row r="1393" spans="1:14" x14ac:dyDescent="0.25">
      <c r="A1393" s="1" t="s">
        <v>2825</v>
      </c>
      <c r="B1393" s="1">
        <v>8</v>
      </c>
      <c r="C1393" s="1">
        <v>151</v>
      </c>
      <c r="D1393" s="1" t="s">
        <v>2892</v>
      </c>
      <c r="E1393" s="1" t="s">
        <v>2893</v>
      </c>
      <c r="F1393" s="8">
        <v>1</v>
      </c>
      <c r="G1393" s="9">
        <v>1</v>
      </c>
      <c r="H1393" s="1" t="s">
        <v>3950</v>
      </c>
      <c r="I1393" s="10">
        <v>0</v>
      </c>
      <c r="J1393" s="10">
        <v>0</v>
      </c>
      <c r="K1393" s="10">
        <v>1</v>
      </c>
      <c r="L1393" s="10">
        <v>0</v>
      </c>
      <c r="M1393" s="1" t="s">
        <v>3255</v>
      </c>
      <c r="N1393" s="1" t="s">
        <v>5140</v>
      </c>
    </row>
    <row r="1394" spans="1:14" x14ac:dyDescent="0.25">
      <c r="A1394" s="1" t="s">
        <v>2825</v>
      </c>
      <c r="B1394" s="1">
        <v>19</v>
      </c>
      <c r="C1394" s="1">
        <v>454</v>
      </c>
      <c r="D1394" s="1" t="s">
        <v>2894</v>
      </c>
      <c r="E1394" s="1" t="s">
        <v>2895</v>
      </c>
      <c r="F1394" s="8">
        <v>1</v>
      </c>
      <c r="G1394" s="9">
        <v>1</v>
      </c>
      <c r="H1394" s="1" t="s">
        <v>3254</v>
      </c>
      <c r="I1394" s="10">
        <v>0</v>
      </c>
      <c r="J1394" s="10">
        <v>0</v>
      </c>
      <c r="K1394" s="10">
        <v>1</v>
      </c>
      <c r="L1394" s="10">
        <v>0</v>
      </c>
      <c r="M1394" s="1" t="s">
        <v>3255</v>
      </c>
      <c r="N1394" s="1" t="s">
        <v>5141</v>
      </c>
    </row>
    <row r="1395" spans="1:14" x14ac:dyDescent="0.25">
      <c r="A1395" s="1" t="s">
        <v>2825</v>
      </c>
      <c r="B1395" s="1">
        <v>9</v>
      </c>
      <c r="C1395" s="1">
        <v>192</v>
      </c>
      <c r="D1395" s="1" t="s">
        <v>2896</v>
      </c>
      <c r="E1395" s="1" t="s">
        <v>2897</v>
      </c>
      <c r="F1395" s="8">
        <v>1</v>
      </c>
      <c r="G1395" s="9">
        <v>1</v>
      </c>
      <c r="H1395" s="1" t="s">
        <v>3950</v>
      </c>
      <c r="I1395" s="10">
        <v>0.20229999700000001</v>
      </c>
      <c r="J1395" s="10">
        <v>0</v>
      </c>
      <c r="K1395" s="10">
        <v>0.91699999600000004</v>
      </c>
      <c r="L1395" s="10">
        <v>8.2999997000000006E-2</v>
      </c>
      <c r="M1395" s="1" t="s">
        <v>3255</v>
      </c>
      <c r="N1395" s="1" t="s">
        <v>5142</v>
      </c>
    </row>
    <row r="1396" spans="1:14" x14ac:dyDescent="0.25">
      <c r="A1396" s="1" t="s">
        <v>2825</v>
      </c>
      <c r="B1396" s="1">
        <v>19</v>
      </c>
      <c r="C1396" s="1">
        <v>453</v>
      </c>
      <c r="D1396" s="1" t="s">
        <v>2898</v>
      </c>
      <c r="E1396" s="1" t="s">
        <v>2899</v>
      </c>
      <c r="F1396" s="8">
        <v>3</v>
      </c>
      <c r="G1396" s="9">
        <v>3</v>
      </c>
      <c r="H1396" s="1" t="s">
        <v>3254</v>
      </c>
      <c r="I1396" s="10">
        <v>0</v>
      </c>
      <c r="J1396" s="10">
        <v>0</v>
      </c>
      <c r="K1396" s="10">
        <v>1</v>
      </c>
      <c r="L1396" s="10">
        <v>0</v>
      </c>
      <c r="M1396" s="1" t="s">
        <v>3255</v>
      </c>
      <c r="N1396" s="1" t="s">
        <v>5919</v>
      </c>
    </row>
    <row r="1397" spans="1:14" x14ac:dyDescent="0.25">
      <c r="A1397" s="1" t="s">
        <v>2825</v>
      </c>
      <c r="B1397" s="1">
        <v>10</v>
      </c>
      <c r="C1397" s="1">
        <v>219</v>
      </c>
      <c r="D1397" s="1" t="s">
        <v>2900</v>
      </c>
      <c r="E1397" s="1" t="s">
        <v>2901</v>
      </c>
      <c r="F1397" s="8">
        <v>1</v>
      </c>
      <c r="G1397" s="9">
        <v>1</v>
      </c>
      <c r="H1397" s="1" t="s">
        <v>3254</v>
      </c>
      <c r="I1397" s="10">
        <v>-0.115400001</v>
      </c>
      <c r="J1397" s="10">
        <v>3.5999997999999998E-2</v>
      </c>
      <c r="K1397" s="10">
        <v>0.963999987</v>
      </c>
      <c r="L1397" s="10">
        <v>0</v>
      </c>
      <c r="M1397" s="1" t="s">
        <v>3255</v>
      </c>
      <c r="N1397" s="1" t="s">
        <v>5143</v>
      </c>
    </row>
    <row r="1398" spans="1:14" x14ac:dyDescent="0.25">
      <c r="A1398" s="1" t="s">
        <v>2825</v>
      </c>
      <c r="B1398" s="1">
        <v>13</v>
      </c>
      <c r="C1398" s="1">
        <v>289</v>
      </c>
      <c r="D1398" s="1" t="s">
        <v>2902</v>
      </c>
      <c r="E1398" s="1" t="s">
        <v>2903</v>
      </c>
      <c r="F1398" s="8">
        <v>1</v>
      </c>
      <c r="G1398" s="9">
        <v>1</v>
      </c>
      <c r="H1398" s="1" t="s">
        <v>3950</v>
      </c>
      <c r="I1398" s="10">
        <v>0</v>
      </c>
      <c r="J1398" s="10">
        <v>0</v>
      </c>
      <c r="K1398" s="10">
        <v>1</v>
      </c>
      <c r="L1398" s="10">
        <v>0</v>
      </c>
      <c r="M1398" s="1" t="s">
        <v>3255</v>
      </c>
      <c r="N1398" s="1" t="s">
        <v>5144</v>
      </c>
    </row>
    <row r="1399" spans="1:14" x14ac:dyDescent="0.25">
      <c r="A1399" s="1" t="s">
        <v>2825</v>
      </c>
      <c r="B1399" s="1">
        <v>21</v>
      </c>
      <c r="C1399" s="1">
        <v>541</v>
      </c>
      <c r="D1399" s="1" t="s">
        <v>2904</v>
      </c>
      <c r="E1399" s="1" t="s">
        <v>2905</v>
      </c>
      <c r="F1399" s="8">
        <v>1</v>
      </c>
      <c r="G1399" s="9">
        <v>1</v>
      </c>
      <c r="H1399" s="1" t="s">
        <v>3254</v>
      </c>
      <c r="I1399" s="10">
        <v>2.5800000999999999E-2</v>
      </c>
      <c r="J1399" s="10">
        <v>0</v>
      </c>
      <c r="K1399" s="10">
        <v>0.86400002200000003</v>
      </c>
      <c r="L1399" s="10">
        <v>0.13600000700000001</v>
      </c>
      <c r="M1399" s="1" t="s">
        <v>3260</v>
      </c>
      <c r="N1399" s="1" t="s">
        <v>5145</v>
      </c>
    </row>
    <row r="1400" spans="1:14" x14ac:dyDescent="0.25">
      <c r="A1400" s="1" t="s">
        <v>2825</v>
      </c>
      <c r="B1400" s="1">
        <v>19</v>
      </c>
      <c r="C1400" s="1">
        <v>452</v>
      </c>
      <c r="D1400" s="1" t="s">
        <v>2906</v>
      </c>
      <c r="E1400" s="1" t="s">
        <v>2907</v>
      </c>
      <c r="F1400" s="8">
        <v>3</v>
      </c>
      <c r="G1400" s="9">
        <v>3</v>
      </c>
      <c r="H1400" s="1" t="s">
        <v>3254</v>
      </c>
      <c r="I1400" s="10">
        <v>0.29600000399999998</v>
      </c>
      <c r="J1400" s="10">
        <v>0</v>
      </c>
      <c r="K1400" s="10">
        <v>0.948000014</v>
      </c>
      <c r="L1400" s="10">
        <v>5.2000000999999997E-2</v>
      </c>
      <c r="M1400" s="1" t="s">
        <v>3255</v>
      </c>
      <c r="N1400" s="1" t="s">
        <v>5920</v>
      </c>
    </row>
    <row r="1401" spans="1:14" x14ac:dyDescent="0.25">
      <c r="A1401" s="1" t="s">
        <v>2825</v>
      </c>
      <c r="B1401" s="1">
        <v>13</v>
      </c>
      <c r="C1401" s="1">
        <v>294</v>
      </c>
      <c r="D1401" s="1" t="s">
        <v>2908</v>
      </c>
      <c r="E1401" s="1" t="s">
        <v>2909</v>
      </c>
      <c r="F1401" s="8">
        <v>1</v>
      </c>
      <c r="G1401" s="9">
        <v>1</v>
      </c>
      <c r="H1401" s="1" t="s">
        <v>3950</v>
      </c>
      <c r="I1401" s="10">
        <v>0</v>
      </c>
      <c r="J1401" s="10">
        <v>0</v>
      </c>
      <c r="K1401" s="10">
        <v>1</v>
      </c>
      <c r="L1401" s="10">
        <v>0</v>
      </c>
      <c r="M1401" s="1" t="s">
        <v>3260</v>
      </c>
      <c r="N1401" s="1" t="s">
        <v>5146</v>
      </c>
    </row>
    <row r="1402" spans="1:14" x14ac:dyDescent="0.25">
      <c r="A1402" s="1" t="s">
        <v>2825</v>
      </c>
      <c r="B1402" s="1">
        <v>7</v>
      </c>
      <c r="C1402" s="1">
        <v>126</v>
      </c>
      <c r="D1402" s="1" t="s">
        <v>2910</v>
      </c>
      <c r="E1402" s="1" t="s">
        <v>2911</v>
      </c>
      <c r="F1402" s="8">
        <v>1</v>
      </c>
      <c r="G1402" s="9">
        <v>1</v>
      </c>
      <c r="H1402" s="1" t="s">
        <v>3254</v>
      </c>
      <c r="I1402" s="10">
        <v>0</v>
      </c>
      <c r="J1402" s="10">
        <v>0</v>
      </c>
      <c r="K1402" s="10">
        <v>1</v>
      </c>
      <c r="L1402" s="10">
        <v>0</v>
      </c>
      <c r="M1402" s="1" t="s">
        <v>3255</v>
      </c>
      <c r="N1402" s="1" t="s">
        <v>5147</v>
      </c>
    </row>
    <row r="1403" spans="1:14" x14ac:dyDescent="0.25">
      <c r="A1403" s="1" t="s">
        <v>2825</v>
      </c>
      <c r="B1403" s="1">
        <v>7</v>
      </c>
      <c r="C1403" s="1">
        <v>113</v>
      </c>
      <c r="D1403" s="1" t="s">
        <v>2912</v>
      </c>
      <c r="E1403" s="1" t="s">
        <v>2913</v>
      </c>
      <c r="F1403" s="8">
        <v>1</v>
      </c>
      <c r="G1403" s="9">
        <v>1</v>
      </c>
      <c r="H1403" s="1" t="s">
        <v>3950</v>
      </c>
      <c r="I1403" s="10">
        <v>0</v>
      </c>
      <c r="J1403" s="10">
        <v>0</v>
      </c>
      <c r="K1403" s="10">
        <v>1</v>
      </c>
      <c r="L1403" s="10">
        <v>0</v>
      </c>
      <c r="M1403" s="1" t="s">
        <v>3255</v>
      </c>
      <c r="N1403" s="1" t="s">
        <v>5148</v>
      </c>
    </row>
    <row r="1404" spans="1:14" x14ac:dyDescent="0.25">
      <c r="A1404" s="1" t="s">
        <v>2825</v>
      </c>
      <c r="B1404" s="1">
        <v>17</v>
      </c>
      <c r="C1404" s="1">
        <v>423</v>
      </c>
      <c r="D1404" s="1" t="s">
        <v>6195</v>
      </c>
      <c r="E1404" s="1" t="s">
        <v>6196</v>
      </c>
      <c r="F1404" s="8">
        <v>6</v>
      </c>
      <c r="G1404" s="9">
        <v>6</v>
      </c>
      <c r="H1404" s="1" t="s">
        <v>3254</v>
      </c>
      <c r="I1404" s="10">
        <v>0.92460000499999995</v>
      </c>
      <c r="J1404" s="10">
        <v>0</v>
      </c>
      <c r="K1404" s="10">
        <v>0.88999998599999997</v>
      </c>
      <c r="L1404" s="10">
        <v>0.109999999</v>
      </c>
      <c r="M1404" s="1" t="s">
        <v>3255</v>
      </c>
      <c r="N1404" s="1" t="s">
        <v>6197</v>
      </c>
    </row>
    <row r="1405" spans="1:14" x14ac:dyDescent="0.25">
      <c r="A1405" s="1" t="s">
        <v>2916</v>
      </c>
      <c r="B1405" s="1">
        <v>9</v>
      </c>
      <c r="C1405" s="1">
        <v>174</v>
      </c>
      <c r="D1405" s="1" t="s">
        <v>5149</v>
      </c>
      <c r="E1405" s="1" t="s">
        <v>5150</v>
      </c>
      <c r="F1405" s="8">
        <v>1</v>
      </c>
      <c r="G1405" s="9">
        <v>1</v>
      </c>
      <c r="H1405" s="1" t="s">
        <v>3254</v>
      </c>
      <c r="I1405" s="10">
        <v>0.385899991</v>
      </c>
      <c r="J1405" s="10">
        <v>0.18000000699999999</v>
      </c>
      <c r="K1405" s="10">
        <v>0.612999976</v>
      </c>
      <c r="L1405" s="10">
        <v>0.20700000199999999</v>
      </c>
      <c r="M1405" s="1" t="s">
        <v>3304</v>
      </c>
      <c r="N1405" s="1" t="s">
        <v>5151</v>
      </c>
    </row>
    <row r="1406" spans="1:14" x14ac:dyDescent="0.25">
      <c r="A1406" s="1" t="s">
        <v>2919</v>
      </c>
      <c r="B1406" s="1">
        <v>25</v>
      </c>
      <c r="C1406" s="1">
        <v>739</v>
      </c>
      <c r="D1406" s="1" t="s">
        <v>4234</v>
      </c>
      <c r="E1406" s="1" t="s">
        <v>4235</v>
      </c>
      <c r="F1406" s="8">
        <v>0</v>
      </c>
      <c r="G1406" s="9">
        <v>1</v>
      </c>
      <c r="H1406" s="1" t="s">
        <v>3254</v>
      </c>
      <c r="I1406" s="10">
        <v>0.63690000800000002</v>
      </c>
      <c r="J1406" s="10">
        <v>0</v>
      </c>
      <c r="K1406" s="10">
        <v>0.82800000900000004</v>
      </c>
      <c r="L1406" s="10">
        <v>0.17200000600000001</v>
      </c>
      <c r="M1406" s="1" t="s">
        <v>3255</v>
      </c>
      <c r="N1406" s="1" t="s">
        <v>4236</v>
      </c>
    </row>
    <row r="1407" spans="1:14" x14ac:dyDescent="0.25">
      <c r="A1407" s="1" t="s">
        <v>2919</v>
      </c>
      <c r="B1407" s="1">
        <v>8</v>
      </c>
      <c r="C1407" s="1">
        <v>144</v>
      </c>
      <c r="D1407" s="1" t="s">
        <v>2922</v>
      </c>
      <c r="E1407" s="1" t="s">
        <v>2923</v>
      </c>
      <c r="F1407" s="8">
        <v>1</v>
      </c>
      <c r="G1407" s="9">
        <v>1</v>
      </c>
      <c r="H1407" s="1" t="s">
        <v>3950</v>
      </c>
      <c r="I1407" s="10">
        <v>0.36120000499999999</v>
      </c>
      <c r="J1407" s="10">
        <v>0</v>
      </c>
      <c r="K1407" s="10">
        <v>0.762000024</v>
      </c>
      <c r="L1407" s="10">
        <v>0.23800000499999999</v>
      </c>
      <c r="M1407" s="1" t="s">
        <v>3255</v>
      </c>
      <c r="N1407" s="1" t="s">
        <v>5152</v>
      </c>
    </row>
    <row r="1408" spans="1:14" x14ac:dyDescent="0.25">
      <c r="A1408" s="1" t="s">
        <v>2919</v>
      </c>
      <c r="B1408" s="1">
        <v>24</v>
      </c>
      <c r="C1408" s="1">
        <v>684</v>
      </c>
      <c r="D1408" s="1" t="s">
        <v>4237</v>
      </c>
      <c r="E1408" s="1" t="s">
        <v>4238</v>
      </c>
      <c r="F1408" s="8">
        <v>0</v>
      </c>
      <c r="G1408" s="9">
        <v>2</v>
      </c>
      <c r="H1408" s="1" t="s">
        <v>3254</v>
      </c>
      <c r="I1408" s="10">
        <v>0.784500003</v>
      </c>
      <c r="J1408" s="10">
        <v>0</v>
      </c>
      <c r="K1408" s="10">
        <v>0.84200000799999997</v>
      </c>
      <c r="L1408" s="10">
        <v>0.158000007</v>
      </c>
      <c r="M1408" s="1" t="s">
        <v>3255</v>
      </c>
      <c r="N1408" s="1" t="s">
        <v>4239</v>
      </c>
    </row>
    <row r="1409" spans="1:14" x14ac:dyDescent="0.25">
      <c r="A1409" s="1" t="s">
        <v>2926</v>
      </c>
      <c r="B1409" s="1">
        <v>7</v>
      </c>
      <c r="C1409" s="1">
        <v>107</v>
      </c>
      <c r="D1409" s="1" t="s">
        <v>2927</v>
      </c>
      <c r="E1409" s="1" t="s">
        <v>2928</v>
      </c>
      <c r="F1409" s="8">
        <v>1</v>
      </c>
      <c r="G1409" s="9">
        <v>1</v>
      </c>
      <c r="H1409" s="1" t="s">
        <v>3950</v>
      </c>
      <c r="I1409" s="10">
        <v>0.61239999499999997</v>
      </c>
      <c r="J1409" s="10">
        <v>0</v>
      </c>
      <c r="K1409" s="10">
        <v>0.77300000199999996</v>
      </c>
      <c r="L1409" s="10">
        <v>0.22699999800000001</v>
      </c>
      <c r="M1409" s="1" t="s">
        <v>3255</v>
      </c>
      <c r="N1409" s="1" t="s">
        <v>5153</v>
      </c>
    </row>
    <row r="1410" spans="1:14" x14ac:dyDescent="0.25">
      <c r="A1410" s="1" t="s">
        <v>2926</v>
      </c>
      <c r="B1410" s="1">
        <v>25</v>
      </c>
      <c r="C1410" s="1">
        <v>769</v>
      </c>
      <c r="D1410" s="1" t="s">
        <v>4240</v>
      </c>
      <c r="E1410" s="1" t="s">
        <v>4241</v>
      </c>
      <c r="F1410" s="8">
        <v>0</v>
      </c>
      <c r="G1410" s="9">
        <v>1</v>
      </c>
      <c r="H1410" s="1" t="s">
        <v>3254</v>
      </c>
      <c r="I1410" s="10">
        <v>0.73509997100000002</v>
      </c>
      <c r="J1410" s="10">
        <v>0</v>
      </c>
      <c r="K1410" s="10">
        <v>0.555999994</v>
      </c>
      <c r="L1410" s="10">
        <v>0.444000006</v>
      </c>
      <c r="M1410" s="1" t="s">
        <v>3255</v>
      </c>
      <c r="N1410" s="1" t="s">
        <v>4242</v>
      </c>
    </row>
    <row r="1411" spans="1:14" x14ac:dyDescent="0.25">
      <c r="A1411" s="1" t="s">
        <v>2926</v>
      </c>
      <c r="B1411" s="1">
        <v>11</v>
      </c>
      <c r="C1411" s="1">
        <v>261</v>
      </c>
      <c r="D1411" s="1" t="s">
        <v>4243</v>
      </c>
      <c r="E1411" s="1" t="s">
        <v>4244</v>
      </c>
      <c r="F1411" s="8">
        <v>0</v>
      </c>
      <c r="G1411" s="9">
        <v>1</v>
      </c>
      <c r="H1411" s="1" t="s">
        <v>3254</v>
      </c>
      <c r="I1411" s="10">
        <v>0.88510000700000002</v>
      </c>
      <c r="J1411" s="10">
        <v>5.2999998999999999E-2</v>
      </c>
      <c r="K1411" s="10">
        <v>0.74500000499999997</v>
      </c>
      <c r="L1411" s="10">
        <v>0.20200000700000001</v>
      </c>
      <c r="M1411" s="1" t="s">
        <v>3255</v>
      </c>
      <c r="N1411" s="1" t="s">
        <v>4245</v>
      </c>
    </row>
    <row r="1412" spans="1:14" x14ac:dyDescent="0.25">
      <c r="A1412" s="1" t="s">
        <v>2926</v>
      </c>
      <c r="B1412" s="1">
        <v>14</v>
      </c>
      <c r="C1412" s="1">
        <v>392</v>
      </c>
      <c r="D1412" s="1" t="s">
        <v>6082</v>
      </c>
      <c r="E1412" s="1" t="s">
        <v>6083</v>
      </c>
      <c r="F1412" s="8">
        <v>4</v>
      </c>
      <c r="G1412" s="9">
        <v>4</v>
      </c>
      <c r="H1412" s="1" t="s">
        <v>3254</v>
      </c>
      <c r="I1412" s="10">
        <v>0.30340001</v>
      </c>
      <c r="J1412" s="10">
        <v>3.5000000000000003E-2</v>
      </c>
      <c r="K1412" s="10">
        <v>0.90499997099999996</v>
      </c>
      <c r="L1412" s="10">
        <v>5.9999998999999998E-2</v>
      </c>
      <c r="M1412" s="1" t="s">
        <v>3255</v>
      </c>
      <c r="N1412" s="1" t="s">
        <v>6084</v>
      </c>
    </row>
    <row r="1413" spans="1:14" x14ac:dyDescent="0.25">
      <c r="A1413" s="1" t="s">
        <v>2926</v>
      </c>
      <c r="B1413" s="1">
        <v>15</v>
      </c>
      <c r="C1413" s="1">
        <v>451</v>
      </c>
      <c r="D1413" s="1" t="s">
        <v>2935</v>
      </c>
      <c r="E1413" s="1" t="s">
        <v>2936</v>
      </c>
      <c r="F1413" s="8">
        <v>1</v>
      </c>
      <c r="G1413" s="9">
        <v>1</v>
      </c>
      <c r="H1413" s="1" t="s">
        <v>3254</v>
      </c>
      <c r="I1413" s="10">
        <v>0.74299997100000004</v>
      </c>
      <c r="J1413" s="10">
        <v>0</v>
      </c>
      <c r="K1413" s="10">
        <v>0.834999979</v>
      </c>
      <c r="L1413" s="10">
        <v>0.165000007</v>
      </c>
      <c r="M1413" s="1" t="s">
        <v>3260</v>
      </c>
      <c r="N1413" s="1" t="s">
        <v>5154</v>
      </c>
    </row>
    <row r="1414" spans="1:14" x14ac:dyDescent="0.25">
      <c r="A1414" s="1" t="s">
        <v>2926</v>
      </c>
      <c r="B1414" s="1">
        <v>14</v>
      </c>
      <c r="C1414" s="1">
        <v>399</v>
      </c>
      <c r="D1414" s="1" t="s">
        <v>2937</v>
      </c>
      <c r="E1414" s="1" t="s">
        <v>2938</v>
      </c>
      <c r="F1414" s="8">
        <v>1</v>
      </c>
      <c r="G1414" s="9">
        <v>1</v>
      </c>
      <c r="H1414" s="1" t="s">
        <v>3950</v>
      </c>
      <c r="I1414" s="10">
        <v>0</v>
      </c>
      <c r="J1414" s="10">
        <v>0</v>
      </c>
      <c r="K1414" s="10">
        <v>1</v>
      </c>
      <c r="L1414" s="10">
        <v>0</v>
      </c>
      <c r="M1414" s="1" t="s">
        <v>3304</v>
      </c>
      <c r="N1414" s="1" t="s">
        <v>5155</v>
      </c>
    </row>
    <row r="1415" spans="1:14" x14ac:dyDescent="0.25">
      <c r="A1415" s="1" t="s">
        <v>2926</v>
      </c>
      <c r="B1415" s="1">
        <v>17</v>
      </c>
      <c r="C1415" s="1">
        <v>518</v>
      </c>
      <c r="D1415" s="1" t="s">
        <v>4246</v>
      </c>
      <c r="E1415" s="1" t="s">
        <v>4247</v>
      </c>
      <c r="F1415" s="8">
        <v>0</v>
      </c>
      <c r="G1415" s="9">
        <v>1</v>
      </c>
      <c r="H1415" s="1" t="s">
        <v>3254</v>
      </c>
      <c r="I1415" s="10">
        <v>0.36800000100000002</v>
      </c>
      <c r="J1415" s="10">
        <v>3.5999997999999998E-2</v>
      </c>
      <c r="K1415" s="10">
        <v>0.91399997499999996</v>
      </c>
      <c r="L1415" s="10">
        <v>5.0000001000000002E-2</v>
      </c>
      <c r="M1415" s="1" t="s">
        <v>3255</v>
      </c>
      <c r="N1415" s="1" t="s">
        <v>4248</v>
      </c>
    </row>
    <row r="1416" spans="1:14" x14ac:dyDescent="0.25">
      <c r="A1416" s="1" t="s">
        <v>2926</v>
      </c>
      <c r="B1416" s="1">
        <v>5</v>
      </c>
      <c r="C1416" s="1">
        <v>58</v>
      </c>
      <c r="D1416" s="1" t="s">
        <v>5921</v>
      </c>
      <c r="E1416" s="1" t="s">
        <v>5922</v>
      </c>
      <c r="F1416" s="8">
        <v>3</v>
      </c>
      <c r="G1416" s="9">
        <v>3</v>
      </c>
      <c r="H1416" s="1" t="s">
        <v>3254</v>
      </c>
      <c r="I1416" s="10">
        <v>0.62889999200000002</v>
      </c>
      <c r="J1416" s="10">
        <v>0</v>
      </c>
      <c r="K1416" s="10">
        <v>0.920000017</v>
      </c>
      <c r="L1416" s="10">
        <v>7.9999998000000003E-2</v>
      </c>
      <c r="M1416" s="1" t="s">
        <v>3255</v>
      </c>
      <c r="N1416" s="1" t="s">
        <v>5923</v>
      </c>
    </row>
    <row r="1417" spans="1:14" x14ac:dyDescent="0.25">
      <c r="A1417" s="1" t="s">
        <v>2926</v>
      </c>
      <c r="B1417" s="1">
        <v>10</v>
      </c>
      <c r="C1417" s="1">
        <v>250</v>
      </c>
      <c r="D1417" s="1" t="s">
        <v>2943</v>
      </c>
      <c r="E1417" s="1" t="s">
        <v>2944</v>
      </c>
      <c r="F1417" s="8">
        <v>2</v>
      </c>
      <c r="G1417" s="9">
        <v>2</v>
      </c>
      <c r="H1417" s="1" t="s">
        <v>3254</v>
      </c>
      <c r="I1417" s="10">
        <v>0.73509997100000002</v>
      </c>
      <c r="J1417" s="10">
        <v>0.02</v>
      </c>
      <c r="K1417" s="10">
        <v>0.855000019</v>
      </c>
      <c r="L1417" s="10">
        <v>0.125</v>
      </c>
      <c r="M1417" s="1" t="s">
        <v>3255</v>
      </c>
      <c r="N1417" s="1" t="s">
        <v>5638</v>
      </c>
    </row>
    <row r="1418" spans="1:14" x14ac:dyDescent="0.25">
      <c r="A1418" s="1" t="s">
        <v>2926</v>
      </c>
      <c r="B1418" s="1">
        <v>11</v>
      </c>
      <c r="C1418" s="1">
        <v>269</v>
      </c>
      <c r="D1418" s="1" t="s">
        <v>4249</v>
      </c>
      <c r="E1418" s="1" t="s">
        <v>4250</v>
      </c>
      <c r="F1418" s="8">
        <v>0</v>
      </c>
      <c r="G1418" s="9">
        <v>1</v>
      </c>
      <c r="H1418" s="1" t="s">
        <v>3254</v>
      </c>
      <c r="I1418" s="10">
        <v>0.93129998400000003</v>
      </c>
      <c r="J1418" s="10">
        <v>3.9000000999999999E-2</v>
      </c>
      <c r="K1418" s="10">
        <v>0.78100001799999996</v>
      </c>
      <c r="L1418" s="10">
        <v>0.18000000699999999</v>
      </c>
      <c r="M1418" s="1" t="s">
        <v>3255</v>
      </c>
      <c r="N1418" s="1" t="s">
        <v>4251</v>
      </c>
    </row>
    <row r="1419" spans="1:14" x14ac:dyDescent="0.25">
      <c r="A1419" s="1" t="s">
        <v>2926</v>
      </c>
      <c r="B1419" s="1">
        <v>10</v>
      </c>
      <c r="C1419" s="1">
        <v>208</v>
      </c>
      <c r="D1419" s="1" t="s">
        <v>6085</v>
      </c>
      <c r="E1419" s="1" t="s">
        <v>6086</v>
      </c>
      <c r="F1419" s="8">
        <v>4</v>
      </c>
      <c r="G1419" s="9">
        <v>4</v>
      </c>
      <c r="H1419" s="1" t="s">
        <v>3254</v>
      </c>
      <c r="I1419" s="10">
        <v>0.90079998999999999</v>
      </c>
      <c r="J1419" s="10">
        <v>0</v>
      </c>
      <c r="K1419" s="10">
        <v>0.875</v>
      </c>
      <c r="L1419" s="10">
        <v>0.125</v>
      </c>
      <c r="M1419" s="1" t="s">
        <v>3255</v>
      </c>
      <c r="N1419" s="1" t="s">
        <v>6087</v>
      </c>
    </row>
    <row r="1420" spans="1:14" x14ac:dyDescent="0.25">
      <c r="A1420" s="1" t="s">
        <v>2926</v>
      </c>
      <c r="B1420" s="1">
        <v>5</v>
      </c>
      <c r="C1420" s="1">
        <v>47</v>
      </c>
      <c r="D1420" s="1" t="s">
        <v>5156</v>
      </c>
      <c r="E1420" s="1" t="s">
        <v>5157</v>
      </c>
      <c r="F1420" s="8">
        <v>1</v>
      </c>
      <c r="G1420" s="9">
        <v>1</v>
      </c>
      <c r="H1420" s="1" t="s">
        <v>3254</v>
      </c>
      <c r="I1420" s="10">
        <v>0</v>
      </c>
      <c r="J1420" s="10">
        <v>0</v>
      </c>
      <c r="K1420" s="10">
        <v>1</v>
      </c>
      <c r="L1420" s="10">
        <v>0</v>
      </c>
      <c r="M1420" s="1" t="s">
        <v>3255</v>
      </c>
      <c r="N1420" s="1" t="s">
        <v>5158</v>
      </c>
    </row>
    <row r="1421" spans="1:14" x14ac:dyDescent="0.25">
      <c r="A1421" s="1" t="s">
        <v>2926</v>
      </c>
      <c r="B1421" s="1">
        <v>10</v>
      </c>
      <c r="C1421" s="1">
        <v>210</v>
      </c>
      <c r="D1421" s="1" t="s">
        <v>2951</v>
      </c>
      <c r="E1421" s="1" t="s">
        <v>2952</v>
      </c>
      <c r="F1421" s="8">
        <v>1</v>
      </c>
      <c r="G1421" s="9">
        <v>1</v>
      </c>
      <c r="H1421" s="1" t="s">
        <v>3254</v>
      </c>
      <c r="I1421" s="10">
        <v>0</v>
      </c>
      <c r="J1421" s="10">
        <v>0</v>
      </c>
      <c r="K1421" s="10">
        <v>1</v>
      </c>
      <c r="L1421" s="10">
        <v>0</v>
      </c>
      <c r="M1421" s="1" t="s">
        <v>3255</v>
      </c>
      <c r="N1421" s="1" t="s">
        <v>5159</v>
      </c>
    </row>
    <row r="1422" spans="1:14" x14ac:dyDescent="0.25">
      <c r="A1422" s="1" t="s">
        <v>2926</v>
      </c>
      <c r="B1422" s="1">
        <v>5</v>
      </c>
      <c r="C1422" s="1">
        <v>59</v>
      </c>
      <c r="D1422" s="1" t="s">
        <v>2953</v>
      </c>
      <c r="E1422" s="1" t="s">
        <v>2954</v>
      </c>
      <c r="F1422" s="8">
        <v>1</v>
      </c>
      <c r="G1422" s="9">
        <v>1</v>
      </c>
      <c r="H1422" s="1" t="s">
        <v>3254</v>
      </c>
      <c r="I1422" s="10">
        <v>0.91000002599999996</v>
      </c>
      <c r="J1422" s="10">
        <v>4.6999998000000001E-2</v>
      </c>
      <c r="K1422" s="10">
        <v>0.59600001599999997</v>
      </c>
      <c r="L1422" s="10">
        <v>0.35699999300000002</v>
      </c>
      <c r="M1422" s="1" t="s">
        <v>3255</v>
      </c>
      <c r="N1422" s="1" t="s">
        <v>5160</v>
      </c>
    </row>
    <row r="1423" spans="1:14" x14ac:dyDescent="0.25">
      <c r="A1423" s="1" t="s">
        <v>2926</v>
      </c>
      <c r="B1423" s="1">
        <v>7</v>
      </c>
      <c r="C1423" s="1">
        <v>126</v>
      </c>
      <c r="D1423" s="1" t="s">
        <v>2955</v>
      </c>
      <c r="E1423" s="1" t="s">
        <v>2956</v>
      </c>
      <c r="F1423" s="8">
        <v>1</v>
      </c>
      <c r="G1423" s="9">
        <v>1</v>
      </c>
      <c r="H1423" s="1" t="s">
        <v>3950</v>
      </c>
      <c r="I1423" s="10">
        <v>0</v>
      </c>
      <c r="J1423" s="10">
        <v>0</v>
      </c>
      <c r="K1423" s="10">
        <v>1</v>
      </c>
      <c r="L1423" s="10">
        <v>0</v>
      </c>
      <c r="M1423" s="1" t="s">
        <v>3255</v>
      </c>
      <c r="N1423" s="1" t="s">
        <v>5161</v>
      </c>
    </row>
    <row r="1424" spans="1:14" x14ac:dyDescent="0.25">
      <c r="A1424" s="1" t="s">
        <v>2957</v>
      </c>
      <c r="B1424" s="1">
        <v>18</v>
      </c>
      <c r="C1424" s="1">
        <v>595</v>
      </c>
      <c r="D1424" s="1" t="s">
        <v>4252</v>
      </c>
      <c r="E1424" s="1" t="s">
        <v>4253</v>
      </c>
      <c r="F1424" s="8">
        <v>0</v>
      </c>
      <c r="G1424" s="9">
        <v>1</v>
      </c>
      <c r="H1424" s="1" t="s">
        <v>3254</v>
      </c>
      <c r="I1424" s="10">
        <v>0</v>
      </c>
      <c r="J1424" s="10">
        <v>0</v>
      </c>
      <c r="K1424" s="10">
        <v>1</v>
      </c>
      <c r="L1424" s="10">
        <v>0</v>
      </c>
      <c r="M1424" s="1" t="s">
        <v>3255</v>
      </c>
      <c r="N1424" s="1" t="s">
        <v>4254</v>
      </c>
    </row>
    <row r="1425" spans="1:14" x14ac:dyDescent="0.25">
      <c r="A1425" s="1" t="s">
        <v>2957</v>
      </c>
      <c r="B1425" s="1">
        <v>8</v>
      </c>
      <c r="C1425" s="1">
        <v>141</v>
      </c>
      <c r="D1425" s="1" t="s">
        <v>6155</v>
      </c>
      <c r="E1425" s="1" t="s">
        <v>6156</v>
      </c>
      <c r="F1425" s="8">
        <v>5</v>
      </c>
      <c r="G1425" s="9">
        <v>5</v>
      </c>
      <c r="H1425" s="1" t="s">
        <v>3254</v>
      </c>
      <c r="I1425" s="10">
        <v>0.79640001100000002</v>
      </c>
      <c r="J1425" s="10">
        <v>0</v>
      </c>
      <c r="K1425" s="10">
        <v>0.924000025</v>
      </c>
      <c r="L1425" s="10">
        <v>7.5999997999999999E-2</v>
      </c>
      <c r="M1425" s="1" t="s">
        <v>3304</v>
      </c>
      <c r="N1425" s="1" t="s">
        <v>6157</v>
      </c>
    </row>
    <row r="1426" spans="1:14" x14ac:dyDescent="0.25">
      <c r="A1426" s="1" t="s">
        <v>2957</v>
      </c>
      <c r="B1426" s="1">
        <v>8</v>
      </c>
      <c r="C1426" s="1">
        <v>124</v>
      </c>
      <c r="D1426" s="1" t="s">
        <v>2962</v>
      </c>
      <c r="E1426" s="1" t="s">
        <v>2963</v>
      </c>
      <c r="F1426" s="8">
        <v>2</v>
      </c>
      <c r="G1426" s="9">
        <v>2</v>
      </c>
      <c r="H1426" s="1" t="s">
        <v>3254</v>
      </c>
      <c r="I1426" s="10">
        <v>-0.27320000500000002</v>
      </c>
      <c r="J1426" s="10">
        <v>9.0999997999999999E-2</v>
      </c>
      <c r="K1426" s="10">
        <v>0.90899997899999996</v>
      </c>
      <c r="L1426" s="10">
        <v>0</v>
      </c>
      <c r="M1426" s="1" t="s">
        <v>3260</v>
      </c>
      <c r="N1426" s="1" t="s">
        <v>5639</v>
      </c>
    </row>
    <row r="1427" spans="1:14" x14ac:dyDescent="0.25">
      <c r="A1427" s="1" t="s">
        <v>2957</v>
      </c>
      <c r="B1427" s="1">
        <v>22</v>
      </c>
      <c r="C1427" s="1">
        <v>755</v>
      </c>
      <c r="D1427" s="1" t="s">
        <v>4255</v>
      </c>
      <c r="E1427" s="1" t="s">
        <v>4256</v>
      </c>
      <c r="F1427" s="8">
        <v>0</v>
      </c>
      <c r="G1427" s="9">
        <v>1</v>
      </c>
      <c r="H1427" s="1" t="s">
        <v>3254</v>
      </c>
      <c r="I1427" s="10">
        <v>0.33280000100000001</v>
      </c>
      <c r="J1427" s="10">
        <v>4.3999999999999997E-2</v>
      </c>
      <c r="K1427" s="10">
        <v>0.86599999699999997</v>
      </c>
      <c r="L1427" s="10">
        <v>9.0000003999999995E-2</v>
      </c>
      <c r="M1427" s="1" t="s">
        <v>3255</v>
      </c>
      <c r="N1427" s="1" t="s">
        <v>4257</v>
      </c>
    </row>
    <row r="1428" spans="1:14" x14ac:dyDescent="0.25">
      <c r="A1428" s="1" t="s">
        <v>2957</v>
      </c>
      <c r="B1428" s="1">
        <v>22</v>
      </c>
      <c r="C1428" s="1">
        <v>773</v>
      </c>
      <c r="D1428" s="1" t="s">
        <v>4258</v>
      </c>
      <c r="E1428" s="1" t="s">
        <v>4259</v>
      </c>
      <c r="F1428" s="8">
        <v>0</v>
      </c>
      <c r="G1428" s="9">
        <v>1</v>
      </c>
      <c r="H1428" s="1" t="s">
        <v>3254</v>
      </c>
      <c r="I1428" s="10">
        <v>0</v>
      </c>
      <c r="J1428" s="10">
        <v>0</v>
      </c>
      <c r="K1428" s="10">
        <v>1</v>
      </c>
      <c r="L1428" s="10">
        <v>0</v>
      </c>
      <c r="M1428" s="1" t="s">
        <v>3260</v>
      </c>
      <c r="N1428" s="1" t="s">
        <v>4260</v>
      </c>
    </row>
    <row r="1429" spans="1:14" x14ac:dyDescent="0.25">
      <c r="A1429" s="1" t="s">
        <v>2957</v>
      </c>
      <c r="B1429" s="1">
        <v>8</v>
      </c>
      <c r="C1429" s="1">
        <v>146</v>
      </c>
      <c r="D1429" s="1" t="s">
        <v>2968</v>
      </c>
      <c r="E1429" s="1" t="s">
        <v>2969</v>
      </c>
      <c r="F1429" s="8">
        <v>3</v>
      </c>
      <c r="G1429" s="9">
        <v>3</v>
      </c>
      <c r="H1429" s="1" t="s">
        <v>3254</v>
      </c>
      <c r="I1429" s="10">
        <v>0.29600000399999998</v>
      </c>
      <c r="J1429" s="10">
        <v>3.5000000000000003E-2</v>
      </c>
      <c r="K1429" s="10">
        <v>0.894999981</v>
      </c>
      <c r="L1429" s="10">
        <v>7.0000000000000007E-2</v>
      </c>
      <c r="M1429" s="1" t="s">
        <v>3255</v>
      </c>
      <c r="N1429" s="1" t="s">
        <v>5924</v>
      </c>
    </row>
    <row r="1430" spans="1:14" x14ac:dyDescent="0.25">
      <c r="A1430" s="1" t="s">
        <v>2957</v>
      </c>
      <c r="B1430" s="1">
        <v>12</v>
      </c>
      <c r="C1430" s="1">
        <v>306</v>
      </c>
      <c r="D1430" s="1" t="s">
        <v>2970</v>
      </c>
      <c r="E1430" s="1" t="s">
        <v>2971</v>
      </c>
      <c r="F1430" s="8">
        <v>2</v>
      </c>
      <c r="G1430" s="9">
        <v>2</v>
      </c>
      <c r="H1430" s="1" t="s">
        <v>3254</v>
      </c>
      <c r="I1430" s="10">
        <v>0.63249999300000004</v>
      </c>
      <c r="J1430" s="10">
        <v>0</v>
      </c>
      <c r="K1430" s="10">
        <v>0.842999995</v>
      </c>
      <c r="L1430" s="10">
        <v>0.157000005</v>
      </c>
      <c r="M1430" s="1" t="s">
        <v>3260</v>
      </c>
      <c r="N1430" s="1" t="s">
        <v>5640</v>
      </c>
    </row>
    <row r="1431" spans="1:14" x14ac:dyDescent="0.25">
      <c r="A1431" s="1" t="s">
        <v>2957</v>
      </c>
      <c r="B1431" s="1">
        <v>18</v>
      </c>
      <c r="C1431" s="1">
        <v>587</v>
      </c>
      <c r="D1431" s="1" t="s">
        <v>4261</v>
      </c>
      <c r="E1431" s="1" t="s">
        <v>4262</v>
      </c>
      <c r="F1431" s="8">
        <v>0</v>
      </c>
      <c r="G1431" s="9">
        <v>1</v>
      </c>
      <c r="H1431" s="1" t="s">
        <v>3254</v>
      </c>
      <c r="I1431" s="10">
        <v>0.36120000499999999</v>
      </c>
      <c r="J1431" s="10">
        <v>0</v>
      </c>
      <c r="K1431" s="10">
        <v>0.88400000300000003</v>
      </c>
      <c r="L1431" s="10">
        <v>0.11599999699999999</v>
      </c>
      <c r="M1431" s="1" t="s">
        <v>3255</v>
      </c>
      <c r="N1431" s="1" t="s">
        <v>4263</v>
      </c>
    </row>
    <row r="1432" spans="1:14" x14ac:dyDescent="0.25">
      <c r="A1432" s="1" t="s">
        <v>2957</v>
      </c>
      <c r="B1432" s="1">
        <v>8</v>
      </c>
      <c r="C1432" s="1">
        <v>133</v>
      </c>
      <c r="D1432" s="1" t="s">
        <v>5641</v>
      </c>
      <c r="E1432" s="1" t="s">
        <v>5642</v>
      </c>
      <c r="F1432" s="8">
        <v>2</v>
      </c>
      <c r="G1432" s="9">
        <v>2</v>
      </c>
      <c r="H1432" s="1" t="s">
        <v>3254</v>
      </c>
      <c r="I1432" s="10">
        <v>0.27320000500000002</v>
      </c>
      <c r="J1432" s="10">
        <v>0</v>
      </c>
      <c r="K1432" s="10">
        <v>0.94599997999999996</v>
      </c>
      <c r="L1432" s="10">
        <v>5.4000000999999999E-2</v>
      </c>
      <c r="M1432" s="1" t="s">
        <v>3304</v>
      </c>
      <c r="N1432" s="1" t="s">
        <v>5643</v>
      </c>
    </row>
    <row r="1433" spans="1:14" x14ac:dyDescent="0.25">
      <c r="A1433" s="1" t="s">
        <v>2957</v>
      </c>
      <c r="B1433" s="1">
        <v>16</v>
      </c>
      <c r="C1433" s="1">
        <v>526</v>
      </c>
      <c r="D1433" s="1" t="s">
        <v>4264</v>
      </c>
      <c r="E1433" s="1" t="s">
        <v>4265</v>
      </c>
      <c r="F1433" s="8">
        <v>0</v>
      </c>
      <c r="G1433" s="9">
        <v>1</v>
      </c>
      <c r="H1433" s="1" t="s">
        <v>3254</v>
      </c>
      <c r="I1433" s="10">
        <v>0.45879998799999999</v>
      </c>
      <c r="J1433" s="10">
        <v>0</v>
      </c>
      <c r="K1433" s="10">
        <v>0.82400000100000004</v>
      </c>
      <c r="L1433" s="10">
        <v>0.17599999899999999</v>
      </c>
      <c r="M1433" s="1" t="s">
        <v>3260</v>
      </c>
      <c r="N1433" s="1" t="s">
        <v>4266</v>
      </c>
    </row>
    <row r="1434" spans="1:14" x14ac:dyDescent="0.25">
      <c r="A1434" s="1" t="s">
        <v>2957</v>
      </c>
      <c r="B1434" s="1">
        <v>2</v>
      </c>
      <c r="C1434" s="1">
        <v>19</v>
      </c>
      <c r="D1434" s="1" t="s">
        <v>2978</v>
      </c>
      <c r="E1434" s="1" t="s">
        <v>2979</v>
      </c>
      <c r="F1434" s="8">
        <v>1</v>
      </c>
      <c r="G1434" s="9">
        <v>1</v>
      </c>
      <c r="H1434" s="1" t="s">
        <v>3950</v>
      </c>
      <c r="I1434" s="10">
        <v>0.82709997899999999</v>
      </c>
      <c r="J1434" s="10">
        <v>5.4000000999999999E-2</v>
      </c>
      <c r="K1434" s="10">
        <v>0.66799998299999996</v>
      </c>
      <c r="L1434" s="10">
        <v>0.277999997</v>
      </c>
      <c r="M1434" s="1" t="s">
        <v>3255</v>
      </c>
      <c r="N1434" s="1" t="s">
        <v>5162</v>
      </c>
    </row>
    <row r="1435" spans="1:14" x14ac:dyDescent="0.25">
      <c r="A1435" s="1" t="s">
        <v>2957</v>
      </c>
      <c r="B1435" s="1">
        <v>4</v>
      </c>
      <c r="C1435" s="1">
        <v>34</v>
      </c>
      <c r="D1435" s="1" t="s">
        <v>5163</v>
      </c>
      <c r="E1435" s="1" t="s">
        <v>5164</v>
      </c>
      <c r="F1435" s="8">
        <v>1</v>
      </c>
      <c r="G1435" s="9">
        <v>1</v>
      </c>
      <c r="H1435" s="1" t="s">
        <v>3950</v>
      </c>
      <c r="I1435" s="10">
        <v>0.67049998</v>
      </c>
      <c r="J1435" s="10">
        <v>0.16900000000000001</v>
      </c>
      <c r="K1435" s="10">
        <v>0.456999987</v>
      </c>
      <c r="L1435" s="10">
        <v>0.37400001300000002</v>
      </c>
      <c r="M1435" s="1" t="s">
        <v>3260</v>
      </c>
      <c r="N1435" s="1" t="s">
        <v>5165</v>
      </c>
    </row>
    <row r="1436" spans="1:14" x14ac:dyDescent="0.25">
      <c r="A1436" s="1" t="s">
        <v>2957</v>
      </c>
      <c r="B1436" s="1">
        <v>19</v>
      </c>
      <c r="C1436" s="1">
        <v>646</v>
      </c>
      <c r="D1436" s="1" t="s">
        <v>4267</v>
      </c>
      <c r="E1436" s="1" t="s">
        <v>4268</v>
      </c>
      <c r="F1436" s="8">
        <v>0</v>
      </c>
      <c r="G1436" s="9">
        <v>2</v>
      </c>
      <c r="H1436" s="1" t="s">
        <v>3254</v>
      </c>
      <c r="I1436" s="10">
        <v>-0.25</v>
      </c>
      <c r="J1436" s="10">
        <v>5.7999997999999997E-2</v>
      </c>
      <c r="K1436" s="10">
        <v>0.94199997199999996</v>
      </c>
      <c r="L1436" s="10">
        <v>0</v>
      </c>
      <c r="M1436" s="1" t="s">
        <v>3255</v>
      </c>
      <c r="N1436" s="1" t="s">
        <v>4269</v>
      </c>
    </row>
    <row r="1437" spans="1:14" x14ac:dyDescent="0.25">
      <c r="A1437" s="1" t="s">
        <v>2957</v>
      </c>
      <c r="B1437" s="1">
        <v>9</v>
      </c>
      <c r="C1437" s="1">
        <v>152</v>
      </c>
      <c r="D1437" s="1" t="s">
        <v>5644</v>
      </c>
      <c r="E1437" s="1" t="s">
        <v>5645</v>
      </c>
      <c r="F1437" s="8">
        <v>2</v>
      </c>
      <c r="G1437" s="9">
        <v>2</v>
      </c>
      <c r="H1437" s="1" t="s">
        <v>3254</v>
      </c>
      <c r="I1437" s="10">
        <v>0.888499975</v>
      </c>
      <c r="J1437" s="10">
        <v>0</v>
      </c>
      <c r="K1437" s="10">
        <v>0.77899998400000003</v>
      </c>
      <c r="L1437" s="10">
        <v>0.221000001</v>
      </c>
      <c r="M1437" s="1" t="s">
        <v>3260</v>
      </c>
      <c r="N1437" s="1" t="s">
        <v>5646</v>
      </c>
    </row>
    <row r="1438" spans="1:14" x14ac:dyDescent="0.25">
      <c r="A1438" s="1" t="s">
        <v>2957</v>
      </c>
      <c r="B1438" s="1">
        <v>8</v>
      </c>
      <c r="C1438" s="1">
        <v>134</v>
      </c>
      <c r="D1438" s="1" t="s">
        <v>2986</v>
      </c>
      <c r="E1438" s="1" t="s">
        <v>2987</v>
      </c>
      <c r="F1438" s="8">
        <v>2</v>
      </c>
      <c r="G1438" s="9">
        <v>2</v>
      </c>
      <c r="H1438" s="1" t="s">
        <v>3950</v>
      </c>
      <c r="I1438" s="10">
        <v>2.5800000999999999E-2</v>
      </c>
      <c r="J1438" s="10">
        <v>0</v>
      </c>
      <c r="K1438" s="10">
        <v>0.952000022</v>
      </c>
      <c r="L1438" s="10">
        <v>4.8000000000000001E-2</v>
      </c>
      <c r="M1438" s="1" t="s">
        <v>3255</v>
      </c>
      <c r="N1438" s="1" t="s">
        <v>5647</v>
      </c>
    </row>
    <row r="1439" spans="1:14" x14ac:dyDescent="0.25">
      <c r="A1439" s="1" t="s">
        <v>2957</v>
      </c>
      <c r="B1439" s="1">
        <v>12</v>
      </c>
      <c r="C1439" s="1">
        <v>314</v>
      </c>
      <c r="D1439" s="1" t="s">
        <v>2988</v>
      </c>
      <c r="E1439" s="1" t="s">
        <v>2989</v>
      </c>
      <c r="F1439" s="8">
        <v>1</v>
      </c>
      <c r="G1439" s="9">
        <v>1</v>
      </c>
      <c r="H1439" s="1" t="s">
        <v>3254</v>
      </c>
      <c r="I1439" s="10">
        <v>0</v>
      </c>
      <c r="J1439" s="10">
        <v>0</v>
      </c>
      <c r="K1439" s="10">
        <v>1</v>
      </c>
      <c r="L1439" s="10">
        <v>0</v>
      </c>
      <c r="M1439" s="1" t="s">
        <v>3255</v>
      </c>
      <c r="N1439" s="1" t="s">
        <v>5166</v>
      </c>
    </row>
    <row r="1440" spans="1:14" x14ac:dyDescent="0.25">
      <c r="A1440" s="1" t="s">
        <v>2957</v>
      </c>
      <c r="B1440" s="1">
        <v>2</v>
      </c>
      <c r="C1440" s="1">
        <v>16</v>
      </c>
      <c r="D1440" s="1" t="s">
        <v>4270</v>
      </c>
      <c r="E1440" s="1" t="s">
        <v>4271</v>
      </c>
      <c r="F1440" s="8">
        <v>0</v>
      </c>
      <c r="G1440" s="9">
        <v>10</v>
      </c>
      <c r="H1440" s="1" t="s">
        <v>3254</v>
      </c>
      <c r="I1440" s="10">
        <v>-0.26550000899999998</v>
      </c>
      <c r="J1440" s="10">
        <v>6.3000001E-2</v>
      </c>
      <c r="K1440" s="10">
        <v>0.91299998800000004</v>
      </c>
      <c r="L1440" s="10">
        <v>2.4E-2</v>
      </c>
      <c r="M1440" s="1" t="s">
        <v>3260</v>
      </c>
      <c r="N1440" s="1" t="s">
        <v>4272</v>
      </c>
    </row>
    <row r="1441" spans="1:14" x14ac:dyDescent="0.25">
      <c r="A1441" s="1" t="s">
        <v>2957</v>
      </c>
      <c r="B1441" s="1">
        <v>12</v>
      </c>
      <c r="C1441" s="1">
        <v>301</v>
      </c>
      <c r="D1441" s="1" t="s">
        <v>2992</v>
      </c>
      <c r="E1441" s="1" t="s">
        <v>2993</v>
      </c>
      <c r="F1441" s="8">
        <v>3</v>
      </c>
      <c r="G1441" s="9">
        <v>3</v>
      </c>
      <c r="H1441" s="1" t="s">
        <v>3254</v>
      </c>
      <c r="I1441" s="10">
        <v>0.27320000500000002</v>
      </c>
      <c r="J1441" s="10">
        <v>2.8000001E-2</v>
      </c>
      <c r="K1441" s="10">
        <v>0.924000025</v>
      </c>
      <c r="L1441" s="10">
        <v>4.8000000000000001E-2</v>
      </c>
      <c r="M1441" s="1" t="s">
        <v>3255</v>
      </c>
      <c r="N1441" s="1" t="s">
        <v>5925</v>
      </c>
    </row>
    <row r="1442" spans="1:14" x14ac:dyDescent="0.25">
      <c r="A1442" s="1" t="s">
        <v>2994</v>
      </c>
      <c r="B1442" s="1">
        <v>4</v>
      </c>
      <c r="C1442" s="1">
        <v>72</v>
      </c>
      <c r="D1442" s="1" t="s">
        <v>2995</v>
      </c>
      <c r="E1442" s="1" t="s">
        <v>2996</v>
      </c>
      <c r="F1442" s="8">
        <v>2</v>
      </c>
      <c r="G1442" s="9">
        <v>2</v>
      </c>
      <c r="H1442" s="1" t="s">
        <v>3950</v>
      </c>
      <c r="I1442" s="10">
        <v>-0.27320000500000002</v>
      </c>
      <c r="J1442" s="10">
        <v>0.14800000199999999</v>
      </c>
      <c r="K1442" s="10">
        <v>0.77200001500000004</v>
      </c>
      <c r="L1442" s="10">
        <v>7.9999998000000003E-2</v>
      </c>
      <c r="M1442" s="1" t="s">
        <v>3304</v>
      </c>
      <c r="N1442" s="1" t="s">
        <v>5648</v>
      </c>
    </row>
    <row r="1443" spans="1:14" x14ac:dyDescent="0.25">
      <c r="A1443" s="1" t="s">
        <v>2997</v>
      </c>
      <c r="B1443" s="1">
        <v>13</v>
      </c>
      <c r="C1443" s="1">
        <v>316</v>
      </c>
      <c r="D1443" s="1" t="s">
        <v>5649</v>
      </c>
      <c r="E1443" s="1" t="s">
        <v>5650</v>
      </c>
      <c r="F1443" s="8">
        <v>2</v>
      </c>
      <c r="G1443" s="9">
        <v>2</v>
      </c>
      <c r="H1443" s="1" t="s">
        <v>3254</v>
      </c>
      <c r="I1443" s="10">
        <v>0.77829998700000003</v>
      </c>
      <c r="J1443" s="10">
        <v>5.9999998999999998E-2</v>
      </c>
      <c r="K1443" s="10">
        <v>0.773999989</v>
      </c>
      <c r="L1443" s="10">
        <v>0.16599999400000001</v>
      </c>
      <c r="M1443" s="1" t="s">
        <v>3260</v>
      </c>
      <c r="N1443" s="1" t="s">
        <v>5651</v>
      </c>
    </row>
    <row r="1444" spans="1:14" x14ac:dyDescent="0.25">
      <c r="A1444" s="1" t="s">
        <v>2997</v>
      </c>
      <c r="B1444" s="1">
        <v>19</v>
      </c>
      <c r="C1444" s="1">
        <v>453</v>
      </c>
      <c r="D1444" s="1" t="s">
        <v>4273</v>
      </c>
      <c r="E1444" s="1" t="s">
        <v>4274</v>
      </c>
      <c r="F1444" s="8">
        <v>0</v>
      </c>
      <c r="G1444" s="9">
        <v>1</v>
      </c>
      <c r="H1444" s="1" t="s">
        <v>3254</v>
      </c>
      <c r="I1444" s="10">
        <v>0.128000006</v>
      </c>
      <c r="J1444" s="10">
        <v>6.6000000000000003E-2</v>
      </c>
      <c r="K1444" s="10">
        <v>0.85199999800000004</v>
      </c>
      <c r="L1444" s="10">
        <v>8.2000002000000002E-2</v>
      </c>
      <c r="M1444" s="1" t="s">
        <v>3304</v>
      </c>
      <c r="N1444" s="1" t="s">
        <v>4275</v>
      </c>
    </row>
    <row r="1445" spans="1:14" x14ac:dyDescent="0.25">
      <c r="A1445" s="1" t="s">
        <v>2997</v>
      </c>
      <c r="B1445" s="1">
        <v>25</v>
      </c>
      <c r="C1445" s="1">
        <v>668</v>
      </c>
      <c r="D1445" s="1" t="s">
        <v>4276</v>
      </c>
      <c r="E1445" s="1" t="s">
        <v>4277</v>
      </c>
      <c r="F1445" s="8">
        <v>0</v>
      </c>
      <c r="G1445" s="9">
        <v>1</v>
      </c>
      <c r="H1445" s="1" t="s">
        <v>3254</v>
      </c>
      <c r="I1445" s="10">
        <v>0.36120000499999999</v>
      </c>
      <c r="J1445" s="10">
        <v>0</v>
      </c>
      <c r="K1445" s="10">
        <v>0.89800000199999996</v>
      </c>
      <c r="L1445" s="10">
        <v>0.10199999799999999</v>
      </c>
      <c r="M1445" s="1" t="s">
        <v>3255</v>
      </c>
      <c r="N1445" s="1" t="s">
        <v>4278</v>
      </c>
    </row>
    <row r="1446" spans="1:14" x14ac:dyDescent="0.25">
      <c r="A1446" s="1" t="s">
        <v>2997</v>
      </c>
      <c r="B1446" s="1">
        <v>8</v>
      </c>
      <c r="C1446" s="1">
        <v>159</v>
      </c>
      <c r="D1446" s="1" t="s">
        <v>3004</v>
      </c>
      <c r="E1446" s="1" t="s">
        <v>3005</v>
      </c>
      <c r="F1446" s="8">
        <v>3</v>
      </c>
      <c r="G1446" s="9">
        <v>3</v>
      </c>
      <c r="H1446" s="1" t="s">
        <v>3254</v>
      </c>
      <c r="I1446" s="10">
        <v>0.58590000900000005</v>
      </c>
      <c r="J1446" s="10">
        <v>0</v>
      </c>
      <c r="K1446" s="10">
        <v>0.89300000700000004</v>
      </c>
      <c r="L1446" s="10">
        <v>0.107000001</v>
      </c>
      <c r="M1446" s="1" t="s">
        <v>3260</v>
      </c>
      <c r="N1446" s="1" t="s">
        <v>5926</v>
      </c>
    </row>
    <row r="1447" spans="1:14" x14ac:dyDescent="0.25">
      <c r="A1447" s="1" t="s">
        <v>2997</v>
      </c>
      <c r="B1447" s="1">
        <v>5</v>
      </c>
      <c r="C1447" s="1">
        <v>86</v>
      </c>
      <c r="D1447" s="1" t="s">
        <v>6158</v>
      </c>
      <c r="E1447" s="1" t="s">
        <v>6159</v>
      </c>
      <c r="F1447" s="8">
        <v>5</v>
      </c>
      <c r="G1447" s="9">
        <v>5</v>
      </c>
      <c r="H1447" s="1" t="s">
        <v>3950</v>
      </c>
      <c r="I1447" s="10">
        <v>0.89300000700000004</v>
      </c>
      <c r="J1447" s="10">
        <v>0</v>
      </c>
      <c r="K1447" s="10">
        <v>0.90799999200000003</v>
      </c>
      <c r="L1447" s="10">
        <v>9.1999999999999998E-2</v>
      </c>
      <c r="M1447" s="1" t="s">
        <v>3260</v>
      </c>
      <c r="N1447" s="1" t="s">
        <v>6160</v>
      </c>
    </row>
    <row r="1448" spans="1:14" x14ac:dyDescent="0.25">
      <c r="A1448" s="1" t="s">
        <v>2997</v>
      </c>
      <c r="B1448" s="1">
        <v>18</v>
      </c>
      <c r="C1448" s="1">
        <v>412</v>
      </c>
      <c r="D1448" s="1" t="s">
        <v>4279</v>
      </c>
      <c r="E1448" s="1" t="s">
        <v>4280</v>
      </c>
      <c r="F1448" s="8">
        <v>0</v>
      </c>
      <c r="G1448" s="9">
        <v>1</v>
      </c>
      <c r="H1448" s="1" t="s">
        <v>3254</v>
      </c>
      <c r="I1448" s="10">
        <v>0.55739998800000001</v>
      </c>
      <c r="J1448" s="10">
        <v>0</v>
      </c>
      <c r="K1448" s="10">
        <v>0.78700000000000003</v>
      </c>
      <c r="L1448" s="10">
        <v>0.21299999999999999</v>
      </c>
      <c r="M1448" s="1" t="s">
        <v>3255</v>
      </c>
      <c r="N1448" s="1" t="s">
        <v>4281</v>
      </c>
    </row>
    <row r="1449" spans="1:14" x14ac:dyDescent="0.25">
      <c r="A1449" s="1" t="s">
        <v>3010</v>
      </c>
      <c r="B1449" s="1">
        <v>8</v>
      </c>
      <c r="C1449" s="1">
        <v>168</v>
      </c>
      <c r="D1449" s="1" t="s">
        <v>5652</v>
      </c>
      <c r="E1449" s="1" t="s">
        <v>5653</v>
      </c>
      <c r="F1449" s="8">
        <v>2</v>
      </c>
      <c r="G1449" s="9">
        <v>2</v>
      </c>
      <c r="H1449" s="1" t="s">
        <v>3254</v>
      </c>
      <c r="I1449" s="10">
        <v>0.57340002099999998</v>
      </c>
      <c r="J1449" s="10">
        <v>0</v>
      </c>
      <c r="K1449" s="10">
        <v>0.93300002800000004</v>
      </c>
      <c r="L1449" s="10">
        <v>6.7000002000000003E-2</v>
      </c>
      <c r="M1449" s="1" t="s">
        <v>3304</v>
      </c>
      <c r="N1449" s="1" t="s">
        <v>5654</v>
      </c>
    </row>
    <row r="1450" spans="1:14" x14ac:dyDescent="0.25">
      <c r="A1450" s="1" t="s">
        <v>3010</v>
      </c>
      <c r="B1450" s="1">
        <v>18</v>
      </c>
      <c r="C1450" s="1">
        <v>480</v>
      </c>
      <c r="D1450" s="1" t="s">
        <v>5927</v>
      </c>
      <c r="E1450" s="1" t="s">
        <v>5928</v>
      </c>
      <c r="F1450" s="8">
        <v>3</v>
      </c>
      <c r="G1450" s="9">
        <v>3</v>
      </c>
      <c r="H1450" s="1" t="s">
        <v>3254</v>
      </c>
      <c r="I1450" s="10">
        <v>2.5800000999999999E-2</v>
      </c>
      <c r="J1450" s="10">
        <v>0</v>
      </c>
      <c r="K1450" s="10">
        <v>0.98100000600000004</v>
      </c>
      <c r="L1450" s="10">
        <v>1.8999999E-2</v>
      </c>
      <c r="M1450" s="1" t="s">
        <v>3304</v>
      </c>
      <c r="N1450" s="1" t="s">
        <v>5929</v>
      </c>
    </row>
    <row r="1451" spans="1:14" x14ac:dyDescent="0.25">
      <c r="A1451" s="1" t="s">
        <v>3010</v>
      </c>
      <c r="B1451" s="1">
        <v>8</v>
      </c>
      <c r="C1451" s="1">
        <v>170</v>
      </c>
      <c r="D1451" s="1" t="s">
        <v>3015</v>
      </c>
      <c r="E1451" s="1" t="s">
        <v>3016</v>
      </c>
      <c r="F1451" s="8">
        <v>1</v>
      </c>
      <c r="G1451" s="9">
        <v>1</v>
      </c>
      <c r="H1451" s="1" t="s">
        <v>3254</v>
      </c>
      <c r="I1451" s="10">
        <v>0</v>
      </c>
      <c r="J1451" s="10">
        <v>0</v>
      </c>
      <c r="K1451" s="10">
        <v>1</v>
      </c>
      <c r="L1451" s="10">
        <v>0</v>
      </c>
      <c r="M1451" s="1" t="s">
        <v>3255</v>
      </c>
      <c r="N1451" s="1" t="s">
        <v>5167</v>
      </c>
    </row>
    <row r="1452" spans="1:14" x14ac:dyDescent="0.25">
      <c r="A1452" s="1" t="s">
        <v>3010</v>
      </c>
      <c r="B1452" s="1">
        <v>10</v>
      </c>
      <c r="C1452" s="1">
        <v>240</v>
      </c>
      <c r="D1452" s="1" t="s">
        <v>3017</v>
      </c>
      <c r="E1452" s="1" t="s">
        <v>3018</v>
      </c>
      <c r="F1452" s="8">
        <v>1</v>
      </c>
      <c r="G1452" s="9">
        <v>1</v>
      </c>
      <c r="H1452" s="1" t="s">
        <v>3254</v>
      </c>
      <c r="I1452" s="10">
        <v>0.128000006</v>
      </c>
      <c r="J1452" s="10">
        <v>6.6000000000000003E-2</v>
      </c>
      <c r="K1452" s="10">
        <v>0.81999999300000004</v>
      </c>
      <c r="L1452" s="10">
        <v>0.114</v>
      </c>
      <c r="M1452" s="1" t="s">
        <v>3304</v>
      </c>
      <c r="N1452" s="1" t="s">
        <v>5168</v>
      </c>
    </row>
    <row r="1453" spans="1:14" x14ac:dyDescent="0.25">
      <c r="A1453" s="1" t="s">
        <v>3010</v>
      </c>
      <c r="B1453" s="1">
        <v>5</v>
      </c>
      <c r="C1453" s="1">
        <v>74</v>
      </c>
      <c r="D1453" s="1" t="s">
        <v>3019</v>
      </c>
      <c r="E1453" s="1" t="s">
        <v>3020</v>
      </c>
      <c r="F1453" s="8">
        <v>1</v>
      </c>
      <c r="G1453" s="9">
        <v>1</v>
      </c>
      <c r="H1453" s="1" t="s">
        <v>3950</v>
      </c>
      <c r="I1453" s="10">
        <v>0</v>
      </c>
      <c r="J1453" s="10">
        <v>0.13199999900000001</v>
      </c>
      <c r="K1453" s="10">
        <v>0.698000014</v>
      </c>
      <c r="L1453" s="10">
        <v>0.17100000400000001</v>
      </c>
      <c r="M1453" s="1" t="s">
        <v>3304</v>
      </c>
      <c r="N1453" s="1" t="s">
        <v>5169</v>
      </c>
    </row>
    <row r="1454" spans="1:14" x14ac:dyDescent="0.25">
      <c r="A1454" s="1" t="s">
        <v>3010</v>
      </c>
      <c r="B1454" s="1">
        <v>7</v>
      </c>
      <c r="C1454" s="1">
        <v>131</v>
      </c>
      <c r="D1454" s="1" t="s">
        <v>3021</v>
      </c>
      <c r="E1454" s="1" t="s">
        <v>3022</v>
      </c>
      <c r="F1454" s="8">
        <v>1</v>
      </c>
      <c r="G1454" s="9">
        <v>1</v>
      </c>
      <c r="H1454" s="1" t="s">
        <v>3254</v>
      </c>
      <c r="I1454" s="10">
        <v>0.177900001</v>
      </c>
      <c r="J1454" s="10">
        <v>0.11699999899999999</v>
      </c>
      <c r="K1454" s="10">
        <v>0.726000011</v>
      </c>
      <c r="L1454" s="10">
        <v>0.156000003</v>
      </c>
      <c r="M1454" s="1" t="s">
        <v>3255</v>
      </c>
      <c r="N1454" s="1" t="s">
        <v>5170</v>
      </c>
    </row>
    <row r="1455" spans="1:14" x14ac:dyDescent="0.25">
      <c r="A1455" s="1" t="s">
        <v>3010</v>
      </c>
      <c r="B1455" s="1">
        <v>19</v>
      </c>
      <c r="C1455" s="1">
        <v>536</v>
      </c>
      <c r="D1455" s="1" t="s">
        <v>3023</v>
      </c>
      <c r="E1455" s="1" t="s">
        <v>3024</v>
      </c>
      <c r="F1455" s="8">
        <v>3</v>
      </c>
      <c r="G1455" s="9">
        <v>3</v>
      </c>
      <c r="H1455" s="1" t="s">
        <v>3254</v>
      </c>
      <c r="I1455" s="10">
        <v>0.95450002</v>
      </c>
      <c r="J1455" s="10">
        <v>3.4000002000000001E-2</v>
      </c>
      <c r="K1455" s="10">
        <v>0.616999984</v>
      </c>
      <c r="L1455" s="10">
        <v>0.349000007</v>
      </c>
      <c r="M1455" s="1" t="s">
        <v>3304</v>
      </c>
      <c r="N1455" s="1" t="s">
        <v>5930</v>
      </c>
    </row>
    <row r="1456" spans="1:14" x14ac:dyDescent="0.25">
      <c r="A1456" s="1" t="s">
        <v>3025</v>
      </c>
      <c r="B1456" s="1">
        <v>21</v>
      </c>
      <c r="C1456" s="1">
        <v>532</v>
      </c>
      <c r="D1456" s="1" t="s">
        <v>5655</v>
      </c>
      <c r="E1456" s="1" t="s">
        <v>5656</v>
      </c>
      <c r="F1456" s="8">
        <v>2</v>
      </c>
      <c r="G1456" s="9">
        <v>2</v>
      </c>
      <c r="H1456" s="1" t="s">
        <v>3254</v>
      </c>
      <c r="I1456" s="10">
        <v>0.59939998400000005</v>
      </c>
      <c r="J1456" s="10">
        <v>6.1999999E-2</v>
      </c>
      <c r="K1456" s="10">
        <v>0.77499997600000003</v>
      </c>
      <c r="L1456" s="10">
        <v>0.164000005</v>
      </c>
      <c r="M1456" s="1" t="s">
        <v>3260</v>
      </c>
      <c r="N1456" s="1" t="s">
        <v>5657</v>
      </c>
    </row>
    <row r="1457" spans="1:14" s="11" customFormat="1" x14ac:dyDescent="0.25">
      <c r="A1457" s="11" t="s">
        <v>3025</v>
      </c>
      <c r="B1457" s="11">
        <v>71</v>
      </c>
      <c r="C1457" s="11">
        <v>1885</v>
      </c>
      <c r="D1457" s="11" t="s">
        <v>5171</v>
      </c>
      <c r="E1457" s="11" t="s">
        <v>5172</v>
      </c>
      <c r="F1457" s="12">
        <v>1</v>
      </c>
      <c r="G1457" s="12">
        <v>12</v>
      </c>
      <c r="H1457" s="11" t="s">
        <v>3254</v>
      </c>
      <c r="I1457" s="13">
        <v>0.95169997200000001</v>
      </c>
      <c r="J1457" s="13">
        <v>0</v>
      </c>
      <c r="K1457" s="13">
        <v>0.851000011</v>
      </c>
      <c r="L1457" s="13">
        <v>0.14900000399999999</v>
      </c>
      <c r="M1457" s="11" t="s">
        <v>3255</v>
      </c>
      <c r="N1457" s="11" t="s">
        <v>5173</v>
      </c>
    </row>
    <row r="1458" spans="1:14" x14ac:dyDescent="0.25">
      <c r="A1458" s="1" t="s">
        <v>3025</v>
      </c>
      <c r="B1458" s="1">
        <v>61</v>
      </c>
      <c r="C1458" s="1">
        <v>1546</v>
      </c>
      <c r="D1458" s="1" t="s">
        <v>3030</v>
      </c>
      <c r="E1458" s="1" t="s">
        <v>3031</v>
      </c>
      <c r="F1458" s="8">
        <v>1</v>
      </c>
      <c r="G1458" s="9">
        <v>1</v>
      </c>
      <c r="H1458" s="1" t="s">
        <v>3254</v>
      </c>
      <c r="I1458" s="10">
        <v>0.55739998800000001</v>
      </c>
      <c r="J1458" s="10">
        <v>0</v>
      </c>
      <c r="K1458" s="10">
        <v>0.78700000000000003</v>
      </c>
      <c r="L1458" s="10">
        <v>0.21299999999999999</v>
      </c>
      <c r="M1458" s="1" t="s">
        <v>3260</v>
      </c>
      <c r="N1458" s="1" t="s">
        <v>5174</v>
      </c>
    </row>
    <row r="1459" spans="1:14" x14ac:dyDescent="0.25">
      <c r="A1459" s="1" t="s">
        <v>3025</v>
      </c>
      <c r="B1459" s="1">
        <v>21</v>
      </c>
      <c r="C1459" s="1">
        <v>505</v>
      </c>
      <c r="D1459" s="1" t="s">
        <v>3032</v>
      </c>
      <c r="E1459" s="1" t="s">
        <v>3033</v>
      </c>
      <c r="F1459" s="8">
        <v>2</v>
      </c>
      <c r="G1459" s="9">
        <v>2</v>
      </c>
      <c r="H1459" s="1" t="s">
        <v>3254</v>
      </c>
      <c r="I1459" s="10">
        <v>0.82249998999999996</v>
      </c>
      <c r="J1459" s="10">
        <v>2.8999998999999999E-2</v>
      </c>
      <c r="K1459" s="10">
        <v>0.79699999099999996</v>
      </c>
      <c r="L1459" s="10">
        <v>0.17499999699999999</v>
      </c>
      <c r="M1459" s="1" t="s">
        <v>3260</v>
      </c>
      <c r="N1459" s="1" t="s">
        <v>5658</v>
      </c>
    </row>
    <row r="1460" spans="1:14" x14ac:dyDescent="0.25">
      <c r="A1460" s="1" t="s">
        <v>3025</v>
      </c>
      <c r="B1460" s="1">
        <v>21</v>
      </c>
      <c r="C1460" s="1">
        <v>527</v>
      </c>
      <c r="D1460" s="1" t="s">
        <v>6088</v>
      </c>
      <c r="E1460" s="1" t="s">
        <v>6089</v>
      </c>
      <c r="F1460" s="8">
        <v>4</v>
      </c>
      <c r="G1460" s="9">
        <v>4</v>
      </c>
      <c r="H1460" s="1" t="s">
        <v>3950</v>
      </c>
      <c r="I1460" s="10">
        <v>0.85189998099999997</v>
      </c>
      <c r="J1460" s="10">
        <v>2.8999998999999999E-2</v>
      </c>
      <c r="K1460" s="10">
        <v>0.85799998</v>
      </c>
      <c r="L1460" s="10">
        <v>0.112999998</v>
      </c>
      <c r="M1460" s="1" t="s">
        <v>3260</v>
      </c>
      <c r="N1460" s="1" t="s">
        <v>6090</v>
      </c>
    </row>
    <row r="1461" spans="1:14" x14ac:dyDescent="0.25">
      <c r="A1461" s="1" t="s">
        <v>3025</v>
      </c>
      <c r="B1461" s="1">
        <v>35</v>
      </c>
      <c r="C1461" s="1">
        <v>906</v>
      </c>
      <c r="D1461" s="1" t="s">
        <v>4282</v>
      </c>
      <c r="E1461" s="1" t="s">
        <v>4283</v>
      </c>
      <c r="F1461" s="8">
        <v>0</v>
      </c>
      <c r="G1461" s="9">
        <v>10</v>
      </c>
      <c r="H1461" s="1" t="s">
        <v>3254</v>
      </c>
      <c r="I1461" s="10">
        <v>0.25</v>
      </c>
      <c r="J1461" s="10">
        <v>0</v>
      </c>
      <c r="K1461" s="10">
        <v>0.976000011</v>
      </c>
      <c r="L1461" s="10">
        <v>2.4E-2</v>
      </c>
      <c r="M1461" s="1" t="s">
        <v>3260</v>
      </c>
      <c r="N1461" s="1" t="s">
        <v>4284</v>
      </c>
    </row>
    <row r="1462" spans="1:14" x14ac:dyDescent="0.25">
      <c r="A1462" s="1" t="s">
        <v>3025</v>
      </c>
      <c r="B1462" s="1">
        <v>11</v>
      </c>
      <c r="C1462" s="1">
        <v>241</v>
      </c>
      <c r="D1462" s="1" t="s">
        <v>5175</v>
      </c>
      <c r="E1462" s="1" t="s">
        <v>5176</v>
      </c>
      <c r="F1462" s="8">
        <v>1</v>
      </c>
      <c r="G1462" s="9">
        <v>1</v>
      </c>
      <c r="H1462" s="1" t="s">
        <v>3254</v>
      </c>
      <c r="I1462" s="10">
        <v>0.27320000500000002</v>
      </c>
      <c r="J1462" s="10">
        <v>0</v>
      </c>
      <c r="K1462" s="10">
        <v>0.92500001200000004</v>
      </c>
      <c r="L1462" s="10">
        <v>7.5000002999999996E-2</v>
      </c>
      <c r="M1462" s="1" t="s">
        <v>3260</v>
      </c>
      <c r="N1462" s="1" t="s">
        <v>5177</v>
      </c>
    </row>
    <row r="1463" spans="1:14" x14ac:dyDescent="0.25">
      <c r="A1463" s="1" t="s">
        <v>3025</v>
      </c>
      <c r="B1463" s="1">
        <v>19</v>
      </c>
      <c r="C1463" s="1">
        <v>470</v>
      </c>
      <c r="D1463" s="1" t="s">
        <v>5931</v>
      </c>
      <c r="E1463" s="1" t="s">
        <v>5932</v>
      </c>
      <c r="F1463" s="8">
        <v>3</v>
      </c>
      <c r="G1463" s="9">
        <v>3</v>
      </c>
      <c r="H1463" s="1" t="s">
        <v>3254</v>
      </c>
      <c r="I1463" s="10">
        <v>-0.45680001399999998</v>
      </c>
      <c r="J1463" s="10">
        <v>0.120999999</v>
      </c>
      <c r="K1463" s="10">
        <v>0.80900001499999996</v>
      </c>
      <c r="L1463" s="10">
        <v>7.0000000000000007E-2</v>
      </c>
      <c r="M1463" s="1" t="s">
        <v>3255</v>
      </c>
      <c r="N1463" s="1" t="s">
        <v>5933</v>
      </c>
    </row>
    <row r="1464" spans="1:14" x14ac:dyDescent="0.25">
      <c r="A1464" s="1" t="s">
        <v>3042</v>
      </c>
      <c r="B1464" s="1">
        <v>9</v>
      </c>
      <c r="C1464" s="1">
        <v>241</v>
      </c>
      <c r="D1464" s="1" t="s">
        <v>5178</v>
      </c>
      <c r="E1464" s="1" t="s">
        <v>5179</v>
      </c>
      <c r="F1464" s="8">
        <v>1</v>
      </c>
      <c r="G1464" s="9">
        <v>1</v>
      </c>
      <c r="H1464" s="1" t="s">
        <v>3254</v>
      </c>
      <c r="I1464" s="10">
        <v>0</v>
      </c>
      <c r="J1464" s="10">
        <v>0</v>
      </c>
      <c r="K1464" s="10">
        <v>1</v>
      </c>
      <c r="L1464" s="10">
        <v>0</v>
      </c>
      <c r="M1464" s="1" t="s">
        <v>3304</v>
      </c>
      <c r="N1464" s="1" t="s">
        <v>5180</v>
      </c>
    </row>
    <row r="1465" spans="1:14" x14ac:dyDescent="0.25">
      <c r="A1465" s="1" t="s">
        <v>3042</v>
      </c>
      <c r="B1465" s="1">
        <v>14</v>
      </c>
      <c r="C1465" s="1">
        <v>386</v>
      </c>
      <c r="D1465" s="1" t="s">
        <v>3045</v>
      </c>
      <c r="E1465" s="1" t="s">
        <v>3046</v>
      </c>
      <c r="F1465" s="8">
        <v>1</v>
      </c>
      <c r="G1465" s="9">
        <v>1</v>
      </c>
      <c r="H1465" s="1" t="s">
        <v>3950</v>
      </c>
      <c r="I1465" s="10">
        <v>0.128000006</v>
      </c>
      <c r="J1465" s="10">
        <v>6.4999998000000003E-2</v>
      </c>
      <c r="K1465" s="10">
        <v>0.855000019</v>
      </c>
      <c r="L1465" s="10">
        <v>7.9999998000000003E-2</v>
      </c>
      <c r="M1465" s="1" t="s">
        <v>3255</v>
      </c>
      <c r="N1465" s="1" t="s">
        <v>5181</v>
      </c>
    </row>
    <row r="1466" spans="1:14" x14ac:dyDescent="0.25">
      <c r="A1466" s="1" t="s">
        <v>3042</v>
      </c>
      <c r="B1466" s="1">
        <v>14</v>
      </c>
      <c r="C1466" s="1">
        <v>388</v>
      </c>
      <c r="D1466" s="1" t="s">
        <v>3047</v>
      </c>
      <c r="E1466" s="1" t="s">
        <v>3048</v>
      </c>
      <c r="F1466" s="8">
        <v>1</v>
      </c>
      <c r="G1466" s="9">
        <v>1</v>
      </c>
      <c r="H1466" s="1" t="s">
        <v>3950</v>
      </c>
      <c r="I1466" s="10">
        <v>0</v>
      </c>
      <c r="J1466" s="10">
        <v>0</v>
      </c>
      <c r="K1466" s="10">
        <v>1</v>
      </c>
      <c r="L1466" s="10">
        <v>0</v>
      </c>
      <c r="M1466" s="1" t="s">
        <v>3304</v>
      </c>
      <c r="N1466" s="1" t="s">
        <v>5182</v>
      </c>
    </row>
    <row r="1467" spans="1:14" x14ac:dyDescent="0.25">
      <c r="A1467" s="1" t="s">
        <v>3042</v>
      </c>
      <c r="B1467" s="1">
        <v>20</v>
      </c>
      <c r="C1467" s="1">
        <v>572</v>
      </c>
      <c r="D1467" s="1" t="s">
        <v>4285</v>
      </c>
      <c r="E1467" s="1" t="s">
        <v>4286</v>
      </c>
      <c r="F1467" s="8">
        <v>0</v>
      </c>
      <c r="G1467" s="9">
        <v>3</v>
      </c>
      <c r="H1467" s="1" t="s">
        <v>3254</v>
      </c>
      <c r="I1467" s="10">
        <v>0.66329997799999996</v>
      </c>
      <c r="J1467" s="10">
        <v>2.1999999999999999E-2</v>
      </c>
      <c r="K1467" s="10">
        <v>0.90100002300000004</v>
      </c>
      <c r="L1467" s="10">
        <v>7.6999999999999999E-2</v>
      </c>
      <c r="M1467" s="1" t="s">
        <v>3255</v>
      </c>
      <c r="N1467" s="1" t="s">
        <v>4287</v>
      </c>
    </row>
    <row r="1468" spans="1:14" x14ac:dyDescent="0.25">
      <c r="A1468" s="1" t="s">
        <v>3042</v>
      </c>
      <c r="B1468" s="1">
        <v>14</v>
      </c>
      <c r="C1468" s="1">
        <v>381</v>
      </c>
      <c r="D1468" s="1" t="s">
        <v>5183</v>
      </c>
      <c r="E1468" s="1" t="s">
        <v>5184</v>
      </c>
      <c r="F1468" s="8">
        <v>1</v>
      </c>
      <c r="G1468" s="9">
        <v>1</v>
      </c>
      <c r="H1468" s="1" t="s">
        <v>3254</v>
      </c>
      <c r="I1468" s="10">
        <v>0</v>
      </c>
      <c r="J1468" s="10">
        <v>0</v>
      </c>
      <c r="K1468" s="10">
        <v>1</v>
      </c>
      <c r="L1468" s="10">
        <v>0</v>
      </c>
      <c r="M1468" s="1" t="s">
        <v>3255</v>
      </c>
      <c r="N1468" s="1" t="s">
        <v>5185</v>
      </c>
    </row>
    <row r="1469" spans="1:14" x14ac:dyDescent="0.25">
      <c r="A1469" s="1" t="s">
        <v>3042</v>
      </c>
      <c r="B1469" s="1">
        <v>20</v>
      </c>
      <c r="C1469" s="1">
        <v>574</v>
      </c>
      <c r="D1469" s="1" t="s">
        <v>3053</v>
      </c>
      <c r="E1469" s="1" t="s">
        <v>3054</v>
      </c>
      <c r="F1469" s="8">
        <v>1</v>
      </c>
      <c r="G1469" s="9">
        <v>1</v>
      </c>
      <c r="H1469" s="1" t="s">
        <v>3950</v>
      </c>
      <c r="I1469" s="10">
        <v>0</v>
      </c>
      <c r="J1469" s="10">
        <v>0</v>
      </c>
      <c r="K1469" s="10">
        <v>1</v>
      </c>
      <c r="L1469" s="10">
        <v>0</v>
      </c>
      <c r="M1469" s="1" t="s">
        <v>3255</v>
      </c>
      <c r="N1469" s="1" t="s">
        <v>5186</v>
      </c>
    </row>
    <row r="1470" spans="1:14" x14ac:dyDescent="0.25">
      <c r="A1470" s="1" t="s">
        <v>3042</v>
      </c>
      <c r="B1470" s="1">
        <v>3</v>
      </c>
      <c r="C1470" s="1">
        <v>38</v>
      </c>
      <c r="D1470" s="1" t="s">
        <v>5659</v>
      </c>
      <c r="E1470" s="1" t="s">
        <v>5660</v>
      </c>
      <c r="F1470" s="8">
        <v>2</v>
      </c>
      <c r="G1470" s="9">
        <v>2</v>
      </c>
      <c r="H1470" s="1" t="s">
        <v>3254</v>
      </c>
      <c r="I1470" s="10">
        <v>0.45879998799999999</v>
      </c>
      <c r="J1470" s="10">
        <v>0</v>
      </c>
      <c r="K1470" s="10">
        <v>0.926999986</v>
      </c>
      <c r="L1470" s="10">
        <v>7.2999998999999996E-2</v>
      </c>
      <c r="M1470" s="1" t="s">
        <v>3255</v>
      </c>
      <c r="N1470" s="1" t="s">
        <v>5661</v>
      </c>
    </row>
    <row r="1471" spans="1:14" x14ac:dyDescent="0.25">
      <c r="A1471" s="1" t="s">
        <v>3042</v>
      </c>
      <c r="B1471" s="1">
        <v>7</v>
      </c>
      <c r="C1471" s="1">
        <v>154</v>
      </c>
      <c r="D1471" s="1" t="s">
        <v>5662</v>
      </c>
      <c r="E1471" s="1" t="s">
        <v>5663</v>
      </c>
      <c r="F1471" s="8">
        <v>2</v>
      </c>
      <c r="G1471" s="9">
        <v>2</v>
      </c>
      <c r="H1471" s="1" t="s">
        <v>3254</v>
      </c>
      <c r="I1471" s="10">
        <v>-0.34000000400000002</v>
      </c>
      <c r="J1471" s="10">
        <v>7.2999998999999996E-2</v>
      </c>
      <c r="K1471" s="10">
        <v>0.926999986</v>
      </c>
      <c r="L1471" s="10">
        <v>0</v>
      </c>
      <c r="M1471" s="1" t="s">
        <v>3255</v>
      </c>
      <c r="N1471" s="1" t="s">
        <v>5664</v>
      </c>
    </row>
    <row r="1472" spans="1:14" x14ac:dyDescent="0.25">
      <c r="A1472" s="1" t="s">
        <v>3042</v>
      </c>
      <c r="B1472" s="1">
        <v>12</v>
      </c>
      <c r="C1472" s="1">
        <v>323</v>
      </c>
      <c r="D1472" s="1" t="s">
        <v>3059</v>
      </c>
      <c r="E1472" s="1" t="s">
        <v>3060</v>
      </c>
      <c r="F1472" s="8">
        <v>1</v>
      </c>
      <c r="G1472" s="9">
        <v>1</v>
      </c>
      <c r="H1472" s="1" t="s">
        <v>3950</v>
      </c>
      <c r="I1472" s="10">
        <v>0</v>
      </c>
      <c r="J1472" s="10">
        <v>0</v>
      </c>
      <c r="K1472" s="10">
        <v>1</v>
      </c>
      <c r="L1472" s="10">
        <v>0</v>
      </c>
      <c r="M1472" s="1" t="s">
        <v>3255</v>
      </c>
      <c r="N1472" s="1" t="s">
        <v>5187</v>
      </c>
    </row>
    <row r="1473" spans="1:14" x14ac:dyDescent="0.25">
      <c r="A1473" s="1" t="s">
        <v>3061</v>
      </c>
      <c r="B1473" s="1">
        <v>28</v>
      </c>
      <c r="C1473" s="1">
        <v>899</v>
      </c>
      <c r="D1473" s="1" t="s">
        <v>3062</v>
      </c>
      <c r="E1473" s="1" t="s">
        <v>3063</v>
      </c>
      <c r="F1473" s="8">
        <v>0</v>
      </c>
      <c r="G1473" s="9">
        <v>3</v>
      </c>
      <c r="H1473" s="1" t="s">
        <v>3254</v>
      </c>
      <c r="I1473" s="10">
        <v>0.77170002500000001</v>
      </c>
      <c r="J1473" s="10">
        <v>3.5999997999999998E-2</v>
      </c>
      <c r="K1473" s="10">
        <v>0.87000000499999997</v>
      </c>
      <c r="L1473" s="10">
        <v>9.3999997000000002E-2</v>
      </c>
      <c r="M1473" s="1" t="s">
        <v>3255</v>
      </c>
      <c r="N1473" s="1" t="s">
        <v>4288</v>
      </c>
    </row>
    <row r="1474" spans="1:14" x14ac:dyDescent="0.25">
      <c r="A1474" s="1" t="s">
        <v>3061</v>
      </c>
      <c r="B1474" s="1">
        <v>12</v>
      </c>
      <c r="C1474" s="1">
        <v>348</v>
      </c>
      <c r="D1474" s="1" t="s">
        <v>3064</v>
      </c>
      <c r="E1474" s="1" t="s">
        <v>3065</v>
      </c>
      <c r="F1474" s="8">
        <v>3</v>
      </c>
      <c r="G1474" s="9">
        <v>3</v>
      </c>
      <c r="H1474" s="1" t="s">
        <v>3254</v>
      </c>
      <c r="I1474" s="10">
        <v>0.40189999300000001</v>
      </c>
      <c r="J1474" s="10">
        <v>0</v>
      </c>
      <c r="K1474" s="10">
        <v>0.94700002699999997</v>
      </c>
      <c r="L1474" s="10">
        <v>5.2999998999999999E-2</v>
      </c>
      <c r="M1474" s="1" t="s">
        <v>3255</v>
      </c>
      <c r="N1474" s="1" t="s">
        <v>5934</v>
      </c>
    </row>
    <row r="1475" spans="1:14" x14ac:dyDescent="0.25">
      <c r="A1475" s="1" t="s">
        <v>3061</v>
      </c>
      <c r="B1475" s="1">
        <v>27</v>
      </c>
      <c r="C1475" s="1">
        <v>896</v>
      </c>
      <c r="D1475" s="1" t="s">
        <v>3066</v>
      </c>
      <c r="E1475" s="1" t="s">
        <v>3067</v>
      </c>
      <c r="F1475" s="8">
        <v>0</v>
      </c>
      <c r="G1475" s="9">
        <v>1</v>
      </c>
      <c r="H1475" s="1" t="s">
        <v>3254</v>
      </c>
      <c r="I1475" s="10">
        <v>0.36120000499999999</v>
      </c>
      <c r="J1475" s="10">
        <v>0</v>
      </c>
      <c r="K1475" s="10">
        <v>0.86500001000000004</v>
      </c>
      <c r="L1475" s="10">
        <v>0.13500000500000001</v>
      </c>
      <c r="M1475" s="1" t="s">
        <v>3255</v>
      </c>
      <c r="N1475" s="1" t="s">
        <v>4289</v>
      </c>
    </row>
    <row r="1476" spans="1:14" x14ac:dyDescent="0.25">
      <c r="A1476" s="1" t="s">
        <v>3061</v>
      </c>
      <c r="B1476" s="1">
        <v>12</v>
      </c>
      <c r="C1476" s="1">
        <v>323</v>
      </c>
      <c r="D1476" s="1" t="s">
        <v>5188</v>
      </c>
      <c r="E1476" s="1" t="s">
        <v>5189</v>
      </c>
      <c r="F1476" s="8">
        <v>1</v>
      </c>
      <c r="G1476" s="9">
        <v>1</v>
      </c>
      <c r="H1476" s="1" t="s">
        <v>3254</v>
      </c>
      <c r="I1476" s="10">
        <v>-0.34000000400000002</v>
      </c>
      <c r="J1476" s="10">
        <v>7.5999997999999999E-2</v>
      </c>
      <c r="K1476" s="10">
        <v>0.924000025</v>
      </c>
      <c r="L1476" s="10">
        <v>0</v>
      </c>
      <c r="M1476" s="1" t="s">
        <v>3255</v>
      </c>
      <c r="N1476" s="1" t="s">
        <v>5190</v>
      </c>
    </row>
    <row r="1477" spans="1:14" x14ac:dyDescent="0.25">
      <c r="A1477" s="1" t="s">
        <v>3061</v>
      </c>
      <c r="B1477" s="1">
        <v>12</v>
      </c>
      <c r="C1477" s="1">
        <v>338</v>
      </c>
      <c r="D1477" s="1" t="s">
        <v>3070</v>
      </c>
      <c r="E1477" s="1" t="s">
        <v>3071</v>
      </c>
      <c r="F1477" s="8">
        <v>1</v>
      </c>
      <c r="G1477" s="9">
        <v>1</v>
      </c>
      <c r="H1477" s="1" t="s">
        <v>3950</v>
      </c>
      <c r="I1477" s="10">
        <v>0</v>
      </c>
      <c r="J1477" s="10">
        <v>0</v>
      </c>
      <c r="K1477" s="10">
        <v>1</v>
      </c>
      <c r="L1477" s="10">
        <v>0</v>
      </c>
      <c r="M1477" s="1" t="s">
        <v>3260</v>
      </c>
      <c r="N1477" s="1" t="s">
        <v>5191</v>
      </c>
    </row>
    <row r="1478" spans="1:14" x14ac:dyDescent="0.25">
      <c r="A1478" s="1" t="s">
        <v>3061</v>
      </c>
      <c r="B1478" s="1">
        <v>27</v>
      </c>
      <c r="C1478" s="1">
        <v>888</v>
      </c>
      <c r="D1478" s="1" t="s">
        <v>3072</v>
      </c>
      <c r="E1478" s="1" t="s">
        <v>3073</v>
      </c>
      <c r="F1478" s="8">
        <v>0</v>
      </c>
      <c r="G1478" s="9">
        <v>5</v>
      </c>
      <c r="H1478" s="1" t="s">
        <v>3254</v>
      </c>
      <c r="I1478" s="10">
        <v>0</v>
      </c>
      <c r="J1478" s="10">
        <v>0</v>
      </c>
      <c r="K1478" s="10">
        <v>1</v>
      </c>
      <c r="L1478" s="10">
        <v>0</v>
      </c>
      <c r="M1478" s="1" t="s">
        <v>3255</v>
      </c>
      <c r="N1478" s="1" t="s">
        <v>4290</v>
      </c>
    </row>
    <row r="1479" spans="1:14" x14ac:dyDescent="0.25">
      <c r="A1479" s="1" t="s">
        <v>3061</v>
      </c>
      <c r="B1479" s="1">
        <v>26</v>
      </c>
      <c r="C1479" s="1">
        <v>850</v>
      </c>
      <c r="D1479" s="1" t="s">
        <v>3074</v>
      </c>
      <c r="E1479" s="1" t="s">
        <v>3075</v>
      </c>
      <c r="F1479" s="8">
        <v>1</v>
      </c>
      <c r="G1479" s="9">
        <v>1</v>
      </c>
      <c r="H1479" s="1" t="s">
        <v>3950</v>
      </c>
      <c r="I1479" s="10">
        <v>0</v>
      </c>
      <c r="J1479" s="10">
        <v>0</v>
      </c>
      <c r="K1479" s="10">
        <v>1</v>
      </c>
      <c r="L1479" s="10">
        <v>0</v>
      </c>
      <c r="M1479" s="1" t="s">
        <v>3255</v>
      </c>
      <c r="N1479" s="1" t="s">
        <v>5192</v>
      </c>
    </row>
    <row r="1480" spans="1:14" x14ac:dyDescent="0.25">
      <c r="A1480" s="1" t="s">
        <v>3061</v>
      </c>
      <c r="B1480" s="1">
        <v>14</v>
      </c>
      <c r="C1480" s="1">
        <v>431</v>
      </c>
      <c r="D1480" s="1" t="s">
        <v>3076</v>
      </c>
      <c r="E1480" s="1" t="s">
        <v>3077</v>
      </c>
      <c r="F1480" s="8">
        <v>0</v>
      </c>
      <c r="G1480" s="9">
        <v>6</v>
      </c>
      <c r="H1480" s="1" t="s">
        <v>3254</v>
      </c>
      <c r="I1480" s="10">
        <v>0.69080001099999999</v>
      </c>
      <c r="J1480" s="10">
        <v>0</v>
      </c>
      <c r="K1480" s="10">
        <v>0.91000002599999996</v>
      </c>
      <c r="L1480" s="10">
        <v>9.0000003999999995E-2</v>
      </c>
      <c r="M1480" s="1" t="s">
        <v>3255</v>
      </c>
      <c r="N1480" s="1" t="s">
        <v>4291</v>
      </c>
    </row>
    <row r="1481" spans="1:14" x14ac:dyDescent="0.25">
      <c r="A1481" s="1" t="s">
        <v>3061</v>
      </c>
      <c r="B1481" s="1">
        <v>10</v>
      </c>
      <c r="C1481" s="1">
        <v>293</v>
      </c>
      <c r="D1481" s="1" t="s">
        <v>3078</v>
      </c>
      <c r="E1481" s="1" t="s">
        <v>3079</v>
      </c>
      <c r="F1481" s="8">
        <v>2</v>
      </c>
      <c r="G1481" s="9">
        <v>2</v>
      </c>
      <c r="H1481" s="1" t="s">
        <v>3254</v>
      </c>
      <c r="I1481" s="10">
        <v>0.32620000799999999</v>
      </c>
      <c r="J1481" s="10">
        <v>0</v>
      </c>
      <c r="K1481" s="10">
        <v>0.911000013</v>
      </c>
      <c r="L1481" s="10">
        <v>8.9000001999999995E-2</v>
      </c>
      <c r="M1481" s="1" t="s">
        <v>3304</v>
      </c>
      <c r="N1481" s="1" t="s">
        <v>5665</v>
      </c>
    </row>
    <row r="1482" spans="1:14" x14ac:dyDescent="0.25">
      <c r="A1482" s="1" t="s">
        <v>3061</v>
      </c>
      <c r="B1482" s="1">
        <v>27</v>
      </c>
      <c r="C1482" s="1">
        <v>880</v>
      </c>
      <c r="D1482" s="1" t="s">
        <v>4292</v>
      </c>
      <c r="E1482" s="1" t="s">
        <v>4293</v>
      </c>
      <c r="F1482" s="8">
        <v>0</v>
      </c>
      <c r="G1482" s="9">
        <v>5</v>
      </c>
      <c r="H1482" s="1" t="s">
        <v>3254</v>
      </c>
      <c r="I1482" s="10">
        <v>0.89259999999999995</v>
      </c>
      <c r="J1482" s="10">
        <v>0</v>
      </c>
      <c r="K1482" s="10">
        <v>0.870999992</v>
      </c>
      <c r="L1482" s="10">
        <v>0.12899999300000001</v>
      </c>
      <c r="M1482" s="1" t="s">
        <v>3304</v>
      </c>
      <c r="N1482" s="1" t="s">
        <v>4294</v>
      </c>
    </row>
    <row r="1483" spans="1:14" x14ac:dyDescent="0.25">
      <c r="A1483" s="1" t="s">
        <v>3061</v>
      </c>
      <c r="B1483" s="1">
        <v>26</v>
      </c>
      <c r="C1483" s="1">
        <v>859</v>
      </c>
      <c r="D1483" s="1" t="s">
        <v>3082</v>
      </c>
      <c r="E1483" s="1" t="s">
        <v>3083</v>
      </c>
      <c r="F1483" s="8">
        <v>1</v>
      </c>
      <c r="G1483" s="9">
        <v>1</v>
      </c>
      <c r="H1483" s="1" t="s">
        <v>3254</v>
      </c>
      <c r="I1483" s="10">
        <v>0</v>
      </c>
      <c r="J1483" s="10">
        <v>0</v>
      </c>
      <c r="K1483" s="10">
        <v>1</v>
      </c>
      <c r="L1483" s="10">
        <v>0</v>
      </c>
      <c r="M1483" s="1" t="s">
        <v>3255</v>
      </c>
      <c r="N1483" s="1" t="s">
        <v>5193</v>
      </c>
    </row>
    <row r="1484" spans="1:14" x14ac:dyDescent="0.25">
      <c r="A1484" s="1" t="s">
        <v>3061</v>
      </c>
      <c r="B1484" s="1">
        <v>27</v>
      </c>
      <c r="C1484" s="1">
        <v>892</v>
      </c>
      <c r="D1484" s="1" t="s">
        <v>3084</v>
      </c>
      <c r="E1484" s="1" t="s">
        <v>3085</v>
      </c>
      <c r="F1484" s="8">
        <v>0</v>
      </c>
      <c r="G1484" s="9">
        <v>1</v>
      </c>
      <c r="H1484" s="1" t="s">
        <v>3254</v>
      </c>
      <c r="I1484" s="10">
        <v>0.36120000499999999</v>
      </c>
      <c r="J1484" s="10">
        <v>0</v>
      </c>
      <c r="K1484" s="10">
        <v>0.87800002099999996</v>
      </c>
      <c r="L1484" s="10">
        <v>0.122000001</v>
      </c>
      <c r="M1484" s="1" t="s">
        <v>3255</v>
      </c>
      <c r="N1484" s="1" t="s">
        <v>4295</v>
      </c>
    </row>
    <row r="1485" spans="1:14" x14ac:dyDescent="0.25">
      <c r="A1485" s="1" t="s">
        <v>3061</v>
      </c>
      <c r="B1485" s="1">
        <v>12</v>
      </c>
      <c r="C1485" s="1">
        <v>350</v>
      </c>
      <c r="D1485" s="1" t="s">
        <v>3086</v>
      </c>
      <c r="E1485" s="1" t="s">
        <v>3087</v>
      </c>
      <c r="F1485" s="8">
        <v>3</v>
      </c>
      <c r="G1485" s="9">
        <v>3</v>
      </c>
      <c r="H1485" s="1" t="s">
        <v>3254</v>
      </c>
      <c r="I1485" s="10">
        <v>0.67049998</v>
      </c>
      <c r="J1485" s="10">
        <v>0</v>
      </c>
      <c r="K1485" s="10">
        <v>0.898999989</v>
      </c>
      <c r="L1485" s="10">
        <v>0.101000004</v>
      </c>
      <c r="M1485" s="1" t="s">
        <v>3255</v>
      </c>
      <c r="N1485" s="1" t="s">
        <v>5935</v>
      </c>
    </row>
    <row r="1486" spans="1:14" x14ac:dyDescent="0.25">
      <c r="A1486" s="1" t="s">
        <v>3061</v>
      </c>
      <c r="B1486" s="1">
        <v>27</v>
      </c>
      <c r="C1486" s="1">
        <v>877</v>
      </c>
      <c r="D1486" s="1" t="s">
        <v>3088</v>
      </c>
      <c r="E1486" s="1" t="s">
        <v>3089</v>
      </c>
      <c r="F1486" s="8">
        <v>0</v>
      </c>
      <c r="G1486" s="9">
        <v>18</v>
      </c>
      <c r="H1486" s="1" t="s">
        <v>3254</v>
      </c>
      <c r="I1486" s="10">
        <v>7.7200003000000003E-2</v>
      </c>
      <c r="J1486" s="10">
        <v>7.2999998999999996E-2</v>
      </c>
      <c r="K1486" s="10">
        <v>0.86199998899999997</v>
      </c>
      <c r="L1486" s="10">
        <v>6.4000003E-2</v>
      </c>
      <c r="M1486" s="1" t="s">
        <v>3255</v>
      </c>
      <c r="N1486" s="1" t="s">
        <v>4296</v>
      </c>
    </row>
    <row r="1487" spans="1:14" x14ac:dyDescent="0.25">
      <c r="A1487" s="1" t="s">
        <v>3061</v>
      </c>
      <c r="B1487" s="1">
        <v>13</v>
      </c>
      <c r="C1487" s="1">
        <v>390</v>
      </c>
      <c r="D1487" s="1" t="s">
        <v>3090</v>
      </c>
      <c r="E1487" s="1" t="s">
        <v>3091</v>
      </c>
      <c r="F1487" s="8">
        <v>1</v>
      </c>
      <c r="G1487" s="9">
        <v>1</v>
      </c>
      <c r="H1487" s="1" t="s">
        <v>3950</v>
      </c>
      <c r="I1487" s="10">
        <v>0</v>
      </c>
      <c r="J1487" s="10">
        <v>0</v>
      </c>
      <c r="K1487" s="10">
        <v>1</v>
      </c>
      <c r="L1487" s="10">
        <v>0</v>
      </c>
      <c r="M1487" s="1" t="s">
        <v>3255</v>
      </c>
      <c r="N1487" s="1" t="s">
        <v>5194</v>
      </c>
    </row>
    <row r="1488" spans="1:14" x14ac:dyDescent="0.25">
      <c r="A1488" s="1" t="s">
        <v>3061</v>
      </c>
      <c r="B1488" s="1">
        <v>12</v>
      </c>
      <c r="C1488" s="1">
        <v>330</v>
      </c>
      <c r="D1488" s="1" t="s">
        <v>3092</v>
      </c>
      <c r="E1488" s="1" t="s">
        <v>3093</v>
      </c>
      <c r="F1488" s="8">
        <v>1</v>
      </c>
      <c r="G1488" s="9">
        <v>1</v>
      </c>
      <c r="H1488" s="1" t="s">
        <v>3950</v>
      </c>
      <c r="I1488" s="10">
        <v>0.49390000099999998</v>
      </c>
      <c r="J1488" s="10">
        <v>0</v>
      </c>
      <c r="K1488" s="10">
        <v>0.87800002099999996</v>
      </c>
      <c r="L1488" s="10">
        <v>0.122000001</v>
      </c>
      <c r="M1488" s="1" t="s">
        <v>3255</v>
      </c>
      <c r="N1488" s="1" t="s">
        <v>5195</v>
      </c>
    </row>
    <row r="1489" spans="1:14" x14ac:dyDescent="0.25">
      <c r="A1489" s="1" t="s">
        <v>3061</v>
      </c>
      <c r="B1489" s="1">
        <v>32</v>
      </c>
      <c r="C1489" s="1">
        <v>1036</v>
      </c>
      <c r="D1489" s="1" t="s">
        <v>3094</v>
      </c>
      <c r="E1489" s="1" t="s">
        <v>3095</v>
      </c>
      <c r="F1489" s="8">
        <v>1</v>
      </c>
      <c r="G1489" s="9">
        <v>1</v>
      </c>
      <c r="H1489" s="1" t="s">
        <v>3254</v>
      </c>
      <c r="I1489" s="10">
        <v>0.35269999499999999</v>
      </c>
      <c r="J1489" s="10">
        <v>0</v>
      </c>
      <c r="K1489" s="10">
        <v>0.87999999500000003</v>
      </c>
      <c r="L1489" s="10">
        <v>0.119999997</v>
      </c>
      <c r="M1489" s="1" t="s">
        <v>3255</v>
      </c>
      <c r="N1489" s="1" t="s">
        <v>5196</v>
      </c>
    </row>
    <row r="1490" spans="1:14" x14ac:dyDescent="0.25">
      <c r="A1490" s="1" t="s">
        <v>3061</v>
      </c>
      <c r="B1490" s="1">
        <v>27</v>
      </c>
      <c r="C1490" s="1">
        <v>882</v>
      </c>
      <c r="D1490" s="1" t="s">
        <v>3096</v>
      </c>
      <c r="E1490" s="1" t="s">
        <v>3097</v>
      </c>
      <c r="F1490" s="8">
        <v>0</v>
      </c>
      <c r="G1490" s="9">
        <v>0</v>
      </c>
      <c r="H1490" s="1" t="s">
        <v>3254</v>
      </c>
      <c r="I1490" s="10">
        <v>0.36120000499999999</v>
      </c>
      <c r="J1490" s="10">
        <v>0</v>
      </c>
      <c r="K1490" s="10">
        <v>0.87800002099999996</v>
      </c>
      <c r="L1490" s="10">
        <v>0.122000001</v>
      </c>
      <c r="M1490" s="1" t="s">
        <v>3255</v>
      </c>
      <c r="N1490" s="1" t="s">
        <v>4297</v>
      </c>
    </row>
    <row r="1491" spans="1:14" x14ac:dyDescent="0.25">
      <c r="A1491" s="1" t="s">
        <v>3061</v>
      </c>
      <c r="B1491" s="1">
        <v>38</v>
      </c>
      <c r="C1491" s="1">
        <v>1257</v>
      </c>
      <c r="D1491" s="1" t="s">
        <v>3098</v>
      </c>
      <c r="E1491" s="1" t="s">
        <v>3099</v>
      </c>
      <c r="F1491" s="8">
        <v>0</v>
      </c>
      <c r="G1491" s="9">
        <v>2</v>
      </c>
      <c r="H1491" s="1" t="s">
        <v>3254</v>
      </c>
      <c r="I1491" s="10">
        <v>0.59039998100000002</v>
      </c>
      <c r="J1491" s="10">
        <v>0</v>
      </c>
      <c r="K1491" s="10">
        <v>0.87999999500000003</v>
      </c>
      <c r="L1491" s="10">
        <v>0.119999997</v>
      </c>
      <c r="M1491" s="1" t="s">
        <v>3255</v>
      </c>
      <c r="N1491" s="1" t="s">
        <v>4298</v>
      </c>
    </row>
    <row r="1492" spans="1:14" x14ac:dyDescent="0.25">
      <c r="A1492" s="1" t="s">
        <v>3061</v>
      </c>
      <c r="B1492" s="1">
        <v>28</v>
      </c>
      <c r="C1492" s="1">
        <v>922</v>
      </c>
      <c r="D1492" s="1" t="s">
        <v>3100</v>
      </c>
      <c r="E1492" s="1" t="s">
        <v>3101</v>
      </c>
      <c r="F1492" s="8">
        <v>1</v>
      </c>
      <c r="G1492" s="9">
        <v>1</v>
      </c>
      <c r="H1492" s="1" t="s">
        <v>3950</v>
      </c>
      <c r="I1492" s="10">
        <v>0</v>
      </c>
      <c r="J1492" s="10">
        <v>0</v>
      </c>
      <c r="K1492" s="10">
        <v>1</v>
      </c>
      <c r="L1492" s="10">
        <v>0</v>
      </c>
      <c r="M1492" s="1" t="s">
        <v>3255</v>
      </c>
      <c r="N1492" s="1" t="s">
        <v>5197</v>
      </c>
    </row>
    <row r="1493" spans="1:14" s="11" customFormat="1" x14ac:dyDescent="0.25">
      <c r="A1493" s="11" t="s">
        <v>3061</v>
      </c>
      <c r="B1493" s="11">
        <v>16</v>
      </c>
      <c r="C1493" s="11">
        <v>518</v>
      </c>
      <c r="D1493" s="11" t="s">
        <v>4299</v>
      </c>
      <c r="E1493" s="11" t="s">
        <v>4300</v>
      </c>
      <c r="F1493" s="12">
        <v>0</v>
      </c>
      <c r="G1493" s="12">
        <v>5</v>
      </c>
      <c r="H1493" s="11" t="s">
        <v>3254</v>
      </c>
      <c r="I1493" s="13">
        <v>0.85430002199999999</v>
      </c>
      <c r="J1493" s="13">
        <v>0</v>
      </c>
      <c r="K1493" s="13">
        <v>0.833999991</v>
      </c>
      <c r="L1493" s="13">
        <v>0.16599999400000001</v>
      </c>
      <c r="M1493" s="11" t="s">
        <v>3255</v>
      </c>
      <c r="N1493" s="11" t="s">
        <v>4301</v>
      </c>
    </row>
    <row r="1494" spans="1:14" x14ac:dyDescent="0.25">
      <c r="A1494" s="1" t="s">
        <v>3061</v>
      </c>
      <c r="B1494" s="1">
        <v>11</v>
      </c>
      <c r="C1494" s="1">
        <v>302</v>
      </c>
      <c r="D1494" s="1" t="s">
        <v>3104</v>
      </c>
      <c r="E1494" s="1" t="s">
        <v>3105</v>
      </c>
      <c r="F1494" s="8">
        <v>2</v>
      </c>
      <c r="G1494" s="9">
        <v>2</v>
      </c>
      <c r="H1494" s="1" t="s">
        <v>3254</v>
      </c>
      <c r="I1494" s="10">
        <v>0.20229999700000001</v>
      </c>
      <c r="J1494" s="10">
        <v>3.2000002E-2</v>
      </c>
      <c r="K1494" s="10">
        <v>0.91900002999999997</v>
      </c>
      <c r="L1494" s="10">
        <v>4.8999999000000002E-2</v>
      </c>
      <c r="M1494" s="1" t="s">
        <v>3255</v>
      </c>
      <c r="N1494" s="1" t="s">
        <v>5666</v>
      </c>
    </row>
    <row r="1495" spans="1:14" x14ac:dyDescent="0.25">
      <c r="A1495" s="1" t="s">
        <v>3061</v>
      </c>
      <c r="B1495" s="1">
        <v>12</v>
      </c>
      <c r="C1495" s="1">
        <v>335</v>
      </c>
      <c r="D1495" s="1" t="s">
        <v>3106</v>
      </c>
      <c r="E1495" s="1" t="s">
        <v>3107</v>
      </c>
      <c r="F1495" s="8">
        <v>1</v>
      </c>
      <c r="G1495" s="9">
        <v>1</v>
      </c>
      <c r="H1495" s="1" t="s">
        <v>3950</v>
      </c>
      <c r="I1495" s="10">
        <v>0</v>
      </c>
      <c r="J1495" s="10">
        <v>0</v>
      </c>
      <c r="K1495" s="10">
        <v>1</v>
      </c>
      <c r="L1495" s="10">
        <v>0</v>
      </c>
      <c r="M1495" s="1" t="s">
        <v>3255</v>
      </c>
      <c r="N1495" s="1" t="s">
        <v>5198</v>
      </c>
    </row>
    <row r="1496" spans="1:14" x14ac:dyDescent="0.25">
      <c r="A1496" s="1" t="s">
        <v>3061</v>
      </c>
      <c r="B1496" s="1">
        <v>13</v>
      </c>
      <c r="C1496" s="1">
        <v>389</v>
      </c>
      <c r="D1496" s="1" t="s">
        <v>3108</v>
      </c>
      <c r="E1496" s="1" t="s">
        <v>3109</v>
      </c>
      <c r="F1496" s="8">
        <v>1</v>
      </c>
      <c r="G1496" s="9">
        <v>1</v>
      </c>
      <c r="H1496" s="1" t="s">
        <v>3254</v>
      </c>
      <c r="I1496" s="10">
        <v>-0.52670002000000005</v>
      </c>
      <c r="J1496" s="10">
        <v>0.189999998</v>
      </c>
      <c r="K1496" s="10">
        <v>0.754000008</v>
      </c>
      <c r="L1496" s="10">
        <v>5.6000002E-2</v>
      </c>
      <c r="M1496" s="1" t="s">
        <v>3255</v>
      </c>
      <c r="N1496" s="1" t="s">
        <v>5199</v>
      </c>
    </row>
    <row r="1497" spans="1:14" x14ac:dyDescent="0.25">
      <c r="A1497" s="1" t="s">
        <v>3061</v>
      </c>
      <c r="B1497" s="1">
        <v>28</v>
      </c>
      <c r="C1497" s="1">
        <v>898</v>
      </c>
      <c r="D1497" s="1" t="s">
        <v>3110</v>
      </c>
      <c r="E1497" s="1" t="s">
        <v>3111</v>
      </c>
      <c r="F1497" s="8">
        <v>0</v>
      </c>
      <c r="G1497" s="9">
        <v>3</v>
      </c>
      <c r="H1497" s="1" t="s">
        <v>3254</v>
      </c>
      <c r="I1497" s="10">
        <v>0</v>
      </c>
      <c r="J1497" s="10">
        <v>0</v>
      </c>
      <c r="K1497" s="10">
        <v>1</v>
      </c>
      <c r="L1497" s="10">
        <v>0</v>
      </c>
      <c r="M1497" s="1" t="s">
        <v>3255</v>
      </c>
      <c r="N1497" s="1" t="s">
        <v>4302</v>
      </c>
    </row>
    <row r="1498" spans="1:14" x14ac:dyDescent="0.25">
      <c r="A1498" s="1" t="s">
        <v>3061</v>
      </c>
      <c r="B1498" s="1">
        <v>17</v>
      </c>
      <c r="C1498" s="1">
        <v>553</v>
      </c>
      <c r="D1498" s="1" t="s">
        <v>3112</v>
      </c>
      <c r="E1498" s="1" t="s">
        <v>3113</v>
      </c>
      <c r="F1498" s="8">
        <v>1</v>
      </c>
      <c r="G1498" s="9">
        <v>1</v>
      </c>
      <c r="H1498" s="1" t="s">
        <v>3254</v>
      </c>
      <c r="I1498" s="10">
        <v>0</v>
      </c>
      <c r="J1498" s="10">
        <v>0</v>
      </c>
      <c r="K1498" s="10">
        <v>1</v>
      </c>
      <c r="L1498" s="10">
        <v>0</v>
      </c>
      <c r="M1498" s="1" t="s">
        <v>3304</v>
      </c>
      <c r="N1498" s="1" t="s">
        <v>5200</v>
      </c>
    </row>
    <row r="1499" spans="1:14" x14ac:dyDescent="0.25">
      <c r="A1499" s="1" t="s">
        <v>3061</v>
      </c>
      <c r="B1499" s="1">
        <v>27</v>
      </c>
      <c r="C1499" s="1">
        <v>889</v>
      </c>
      <c r="D1499" s="1" t="s">
        <v>3062</v>
      </c>
      <c r="E1499" s="1" t="s">
        <v>3063</v>
      </c>
      <c r="F1499" s="8">
        <v>0</v>
      </c>
      <c r="G1499" s="9">
        <v>3</v>
      </c>
      <c r="H1499" s="1" t="s">
        <v>3254</v>
      </c>
      <c r="I1499" s="10">
        <v>0.77170002500000001</v>
      </c>
      <c r="J1499" s="10">
        <v>3.5999997999999998E-2</v>
      </c>
      <c r="K1499" s="10">
        <v>0.87000000499999997</v>
      </c>
      <c r="L1499" s="10">
        <v>9.3999997000000002E-2</v>
      </c>
      <c r="M1499" s="1" t="s">
        <v>3255</v>
      </c>
      <c r="N1499" s="1" t="s">
        <v>4303</v>
      </c>
    </row>
    <row r="1500" spans="1:14" x14ac:dyDescent="0.25">
      <c r="A1500" s="1" t="s">
        <v>3061</v>
      </c>
      <c r="B1500" s="1">
        <v>27</v>
      </c>
      <c r="C1500" s="1">
        <v>886</v>
      </c>
      <c r="D1500" s="1" t="s">
        <v>3114</v>
      </c>
      <c r="E1500" s="1" t="s">
        <v>3115</v>
      </c>
      <c r="F1500" s="8">
        <v>0</v>
      </c>
      <c r="G1500" s="9">
        <v>0</v>
      </c>
      <c r="H1500" s="1" t="s">
        <v>3254</v>
      </c>
      <c r="I1500" s="10">
        <v>0.36120000499999999</v>
      </c>
      <c r="J1500" s="10">
        <v>0</v>
      </c>
      <c r="K1500" s="10">
        <v>0.86500001000000004</v>
      </c>
      <c r="L1500" s="10">
        <v>0.13500000500000001</v>
      </c>
      <c r="M1500" s="1" t="s">
        <v>3255</v>
      </c>
      <c r="N1500" s="1" t="s">
        <v>4304</v>
      </c>
    </row>
    <row r="1501" spans="1:14" x14ac:dyDescent="0.25">
      <c r="A1501" s="1" t="s">
        <v>3061</v>
      </c>
      <c r="B1501" s="1">
        <v>27</v>
      </c>
      <c r="C1501" s="1">
        <v>894</v>
      </c>
      <c r="D1501" s="1" t="s">
        <v>3116</v>
      </c>
      <c r="E1501" s="1" t="s">
        <v>3117</v>
      </c>
      <c r="F1501" s="8">
        <v>0</v>
      </c>
      <c r="G1501" s="9">
        <v>1</v>
      </c>
      <c r="H1501" s="1" t="s">
        <v>3254</v>
      </c>
      <c r="I1501" s="10">
        <v>0.36120000499999999</v>
      </c>
      <c r="J1501" s="10">
        <v>0</v>
      </c>
      <c r="K1501" s="10">
        <v>0.87800002099999996</v>
      </c>
      <c r="L1501" s="10">
        <v>0.122000001</v>
      </c>
      <c r="M1501" s="1" t="s">
        <v>3255</v>
      </c>
      <c r="N1501" s="1" t="s">
        <v>4305</v>
      </c>
    </row>
    <row r="1502" spans="1:14" x14ac:dyDescent="0.25">
      <c r="A1502" s="1" t="s">
        <v>3061</v>
      </c>
      <c r="B1502" s="1">
        <v>14</v>
      </c>
      <c r="C1502" s="1">
        <v>426</v>
      </c>
      <c r="D1502" s="1" t="s">
        <v>3118</v>
      </c>
      <c r="E1502" s="1" t="s">
        <v>3119</v>
      </c>
      <c r="F1502" s="8">
        <v>1</v>
      </c>
      <c r="G1502" s="9">
        <v>1</v>
      </c>
      <c r="H1502" s="1" t="s">
        <v>3254</v>
      </c>
      <c r="I1502" s="10">
        <v>0.44040000400000001</v>
      </c>
      <c r="J1502" s="10">
        <v>4.5000001999999997E-2</v>
      </c>
      <c r="K1502" s="10">
        <v>0.84899997699999996</v>
      </c>
      <c r="L1502" s="10">
        <v>0.105999999</v>
      </c>
      <c r="M1502" s="1" t="s">
        <v>3255</v>
      </c>
      <c r="N1502" s="1" t="s">
        <v>5201</v>
      </c>
    </row>
    <row r="1503" spans="1:14" x14ac:dyDescent="0.25">
      <c r="A1503" s="1" t="s">
        <v>3061</v>
      </c>
      <c r="B1503" s="1">
        <v>13</v>
      </c>
      <c r="C1503" s="1">
        <v>394</v>
      </c>
      <c r="D1503" s="1" t="s">
        <v>3120</v>
      </c>
      <c r="E1503" s="1" t="s">
        <v>3121</v>
      </c>
      <c r="F1503" s="8">
        <v>1</v>
      </c>
      <c r="G1503" s="9">
        <v>1</v>
      </c>
      <c r="H1503" s="1" t="s">
        <v>3950</v>
      </c>
      <c r="I1503" s="10">
        <v>0.27320000500000002</v>
      </c>
      <c r="J1503" s="10">
        <v>0</v>
      </c>
      <c r="K1503" s="10">
        <v>0.93000000699999996</v>
      </c>
      <c r="L1503" s="10">
        <v>7.0000000000000007E-2</v>
      </c>
      <c r="M1503" s="1" t="s">
        <v>3304</v>
      </c>
      <c r="N1503" s="1" t="s">
        <v>5202</v>
      </c>
    </row>
    <row r="1504" spans="1:14" x14ac:dyDescent="0.25">
      <c r="A1504" s="1" t="s">
        <v>3061</v>
      </c>
      <c r="B1504" s="1">
        <v>11</v>
      </c>
      <c r="C1504" s="1">
        <v>311</v>
      </c>
      <c r="D1504" s="1" t="s">
        <v>5667</v>
      </c>
      <c r="E1504" s="1" t="s">
        <v>5668</v>
      </c>
      <c r="F1504" s="8">
        <v>2</v>
      </c>
      <c r="G1504" s="9">
        <v>2</v>
      </c>
      <c r="H1504" s="1" t="s">
        <v>3254</v>
      </c>
      <c r="I1504" s="10">
        <v>0</v>
      </c>
      <c r="J1504" s="10">
        <v>0</v>
      </c>
      <c r="K1504" s="10">
        <v>1</v>
      </c>
      <c r="L1504" s="10">
        <v>0</v>
      </c>
      <c r="M1504" s="1" t="s">
        <v>3255</v>
      </c>
      <c r="N1504" s="1" t="s">
        <v>5669</v>
      </c>
    </row>
    <row r="1505" spans="1:14" x14ac:dyDescent="0.25">
      <c r="A1505" s="1" t="s">
        <v>3061</v>
      </c>
      <c r="B1505" s="1">
        <v>13</v>
      </c>
      <c r="C1505" s="1">
        <v>391</v>
      </c>
      <c r="D1505" s="1" t="s">
        <v>3124</v>
      </c>
      <c r="E1505" s="1" t="s">
        <v>3125</v>
      </c>
      <c r="F1505" s="8">
        <v>2</v>
      </c>
      <c r="G1505" s="9">
        <v>2</v>
      </c>
      <c r="H1505" s="1" t="s">
        <v>3254</v>
      </c>
      <c r="I1505" s="10">
        <v>-0.52670002000000005</v>
      </c>
      <c r="J1505" s="10">
        <v>0.286000013</v>
      </c>
      <c r="K1505" s="10">
        <v>0.713999987</v>
      </c>
      <c r="L1505" s="10">
        <v>0</v>
      </c>
      <c r="M1505" s="1" t="s">
        <v>3255</v>
      </c>
      <c r="N1505" s="1" t="s">
        <v>5670</v>
      </c>
    </row>
    <row r="1506" spans="1:14" x14ac:dyDescent="0.25">
      <c r="A1506" s="1" t="s">
        <v>3061</v>
      </c>
      <c r="B1506" s="1">
        <v>26</v>
      </c>
      <c r="C1506" s="1">
        <v>858</v>
      </c>
      <c r="D1506" s="1" t="s">
        <v>3126</v>
      </c>
      <c r="E1506" s="1" t="s">
        <v>3127</v>
      </c>
      <c r="F1506" s="8">
        <v>1</v>
      </c>
      <c r="G1506" s="9">
        <v>1</v>
      </c>
      <c r="H1506" s="1" t="s">
        <v>3254</v>
      </c>
      <c r="I1506" s="10">
        <v>0</v>
      </c>
      <c r="J1506" s="10">
        <v>0</v>
      </c>
      <c r="K1506" s="10">
        <v>1</v>
      </c>
      <c r="L1506" s="10">
        <v>0</v>
      </c>
      <c r="M1506" s="1" t="s">
        <v>3255</v>
      </c>
      <c r="N1506" s="1" t="s">
        <v>5203</v>
      </c>
    </row>
    <row r="1507" spans="1:14" x14ac:dyDescent="0.25">
      <c r="A1507" s="1" t="s">
        <v>3061</v>
      </c>
      <c r="B1507" s="1">
        <v>12</v>
      </c>
      <c r="C1507" s="1">
        <v>342</v>
      </c>
      <c r="D1507" s="1" t="s">
        <v>3128</v>
      </c>
      <c r="E1507" s="1" t="s">
        <v>3129</v>
      </c>
      <c r="F1507" s="8">
        <v>1</v>
      </c>
      <c r="G1507" s="9">
        <v>1</v>
      </c>
      <c r="H1507" s="1" t="s">
        <v>3254</v>
      </c>
      <c r="I1507" s="10">
        <v>0.62489998300000005</v>
      </c>
      <c r="J1507" s="10">
        <v>0</v>
      </c>
      <c r="K1507" s="10">
        <v>0.84600001599999997</v>
      </c>
      <c r="L1507" s="10">
        <v>0.153999999</v>
      </c>
      <c r="M1507" s="1" t="s">
        <v>3255</v>
      </c>
      <c r="N1507" s="1" t="s">
        <v>5204</v>
      </c>
    </row>
    <row r="1508" spans="1:14" x14ac:dyDescent="0.25">
      <c r="A1508" s="1" t="s">
        <v>3061</v>
      </c>
      <c r="B1508" s="1">
        <v>28</v>
      </c>
      <c r="C1508" s="1">
        <v>902</v>
      </c>
      <c r="D1508" s="1" t="s">
        <v>3130</v>
      </c>
      <c r="E1508" s="1" t="s">
        <v>3131</v>
      </c>
      <c r="F1508" s="8">
        <v>3</v>
      </c>
      <c r="G1508" s="9">
        <v>3</v>
      </c>
      <c r="H1508" s="1" t="s">
        <v>3254</v>
      </c>
      <c r="I1508" s="10">
        <v>0</v>
      </c>
      <c r="J1508" s="10">
        <v>0</v>
      </c>
      <c r="K1508" s="10">
        <v>1</v>
      </c>
      <c r="L1508" s="10">
        <v>0</v>
      </c>
      <c r="M1508" s="1" t="s">
        <v>3255</v>
      </c>
      <c r="N1508" s="1" t="s">
        <v>5936</v>
      </c>
    </row>
    <row r="1509" spans="1:14" x14ac:dyDescent="0.25">
      <c r="A1509" s="1" t="s">
        <v>3061</v>
      </c>
      <c r="B1509" s="1">
        <v>12</v>
      </c>
      <c r="C1509" s="1">
        <v>343</v>
      </c>
      <c r="D1509" s="1" t="s">
        <v>3132</v>
      </c>
      <c r="E1509" s="1" t="s">
        <v>3133</v>
      </c>
      <c r="F1509" s="8">
        <v>1</v>
      </c>
      <c r="G1509" s="9">
        <v>1</v>
      </c>
      <c r="H1509" s="1" t="s">
        <v>3254</v>
      </c>
      <c r="I1509" s="10">
        <v>0.61239999499999997</v>
      </c>
      <c r="J1509" s="10">
        <v>6.1999999E-2</v>
      </c>
      <c r="K1509" s="10">
        <v>0.734000027</v>
      </c>
      <c r="L1509" s="10">
        <v>0.20299999399999999</v>
      </c>
      <c r="M1509" s="1" t="s">
        <v>3255</v>
      </c>
      <c r="N1509" s="1" t="s">
        <v>5205</v>
      </c>
    </row>
    <row r="1510" spans="1:14" x14ac:dyDescent="0.25">
      <c r="A1510" s="1" t="s">
        <v>3061</v>
      </c>
      <c r="B1510" s="1">
        <v>26</v>
      </c>
      <c r="C1510" s="1">
        <v>862</v>
      </c>
      <c r="D1510" s="1" t="s">
        <v>5206</v>
      </c>
      <c r="E1510" s="1" t="s">
        <v>5207</v>
      </c>
      <c r="F1510" s="8">
        <v>1</v>
      </c>
      <c r="G1510" s="9">
        <v>1</v>
      </c>
      <c r="H1510" s="1" t="s">
        <v>3254</v>
      </c>
      <c r="I1510" s="10">
        <v>0</v>
      </c>
      <c r="J1510" s="10">
        <v>0</v>
      </c>
      <c r="K1510" s="10">
        <v>1</v>
      </c>
      <c r="L1510" s="10">
        <v>0</v>
      </c>
      <c r="M1510" s="1" t="s">
        <v>3255</v>
      </c>
      <c r="N1510" s="1" t="s">
        <v>5208</v>
      </c>
    </row>
    <row r="1511" spans="1:14" s="11" customFormat="1" x14ac:dyDescent="0.25">
      <c r="A1511" s="11" t="s">
        <v>3061</v>
      </c>
      <c r="B1511" s="11">
        <v>27</v>
      </c>
      <c r="C1511" s="11">
        <v>879</v>
      </c>
      <c r="D1511" s="11" t="s">
        <v>3062</v>
      </c>
      <c r="E1511" s="11" t="s">
        <v>3063</v>
      </c>
      <c r="F1511" s="12">
        <v>0</v>
      </c>
      <c r="G1511" s="12">
        <v>9</v>
      </c>
      <c r="H1511" s="11" t="s">
        <v>3254</v>
      </c>
      <c r="I1511" s="13">
        <v>0.77170002500000001</v>
      </c>
      <c r="J1511" s="13">
        <v>3.5999997999999998E-2</v>
      </c>
      <c r="K1511" s="13">
        <v>0.87000000499999997</v>
      </c>
      <c r="L1511" s="13">
        <v>9.3999997000000002E-2</v>
      </c>
      <c r="M1511" s="11" t="s">
        <v>3255</v>
      </c>
      <c r="N1511" s="11" t="s">
        <v>4306</v>
      </c>
    </row>
    <row r="1512" spans="1:14" x14ac:dyDescent="0.25">
      <c r="A1512" s="1" t="s">
        <v>3061</v>
      </c>
      <c r="B1512" s="1">
        <v>13</v>
      </c>
      <c r="C1512" s="1">
        <v>392</v>
      </c>
      <c r="D1512" s="1" t="s">
        <v>3136</v>
      </c>
      <c r="E1512" s="1" t="s">
        <v>3137</v>
      </c>
      <c r="F1512" s="8">
        <v>2</v>
      </c>
      <c r="G1512" s="9">
        <v>2</v>
      </c>
      <c r="H1512" s="1" t="s">
        <v>3254</v>
      </c>
      <c r="I1512" s="10">
        <v>0.71840000199999998</v>
      </c>
      <c r="J1512" s="10">
        <v>0</v>
      </c>
      <c r="K1512" s="10">
        <v>0.88499998999999996</v>
      </c>
      <c r="L1512" s="10">
        <v>0.115000002</v>
      </c>
      <c r="M1512" s="1" t="s">
        <v>3255</v>
      </c>
      <c r="N1512" s="1" t="s">
        <v>5671</v>
      </c>
    </row>
    <row r="1513" spans="1:14" x14ac:dyDescent="0.25">
      <c r="A1513" s="1" t="s">
        <v>3061</v>
      </c>
      <c r="B1513" s="1">
        <v>4</v>
      </c>
      <c r="C1513" s="1">
        <v>70</v>
      </c>
      <c r="D1513" s="1" t="s">
        <v>3138</v>
      </c>
      <c r="E1513" s="1" t="s">
        <v>3139</v>
      </c>
      <c r="F1513" s="8">
        <v>1</v>
      </c>
      <c r="G1513" s="9">
        <v>1</v>
      </c>
      <c r="H1513" s="1" t="s">
        <v>3254</v>
      </c>
      <c r="I1513" s="10">
        <v>0</v>
      </c>
      <c r="J1513" s="10">
        <v>0</v>
      </c>
      <c r="K1513" s="10">
        <v>1</v>
      </c>
      <c r="L1513" s="10">
        <v>0</v>
      </c>
      <c r="M1513" s="1" t="s">
        <v>3255</v>
      </c>
      <c r="N1513" s="1" t="s">
        <v>5209</v>
      </c>
    </row>
    <row r="1514" spans="1:14" x14ac:dyDescent="0.25">
      <c r="A1514" s="1" t="s">
        <v>3061</v>
      </c>
      <c r="B1514" s="1">
        <v>12</v>
      </c>
      <c r="C1514" s="1">
        <v>347</v>
      </c>
      <c r="D1514" s="1" t="s">
        <v>5937</v>
      </c>
      <c r="E1514" s="1" t="s">
        <v>5938</v>
      </c>
      <c r="F1514" s="8">
        <v>3</v>
      </c>
      <c r="G1514" s="9">
        <v>3</v>
      </c>
      <c r="H1514" s="1" t="s">
        <v>3254</v>
      </c>
      <c r="I1514" s="10">
        <v>0.85430002199999999</v>
      </c>
      <c r="J1514" s="10">
        <v>0</v>
      </c>
      <c r="K1514" s="10">
        <v>0.88200002899999996</v>
      </c>
      <c r="L1514" s="10">
        <v>0.11800000099999999</v>
      </c>
      <c r="M1514" s="1" t="s">
        <v>3255</v>
      </c>
      <c r="N1514" s="1" t="s">
        <v>5939</v>
      </c>
    </row>
    <row r="1515" spans="1:14" x14ac:dyDescent="0.25">
      <c r="A1515" s="1" t="s">
        <v>3061</v>
      </c>
      <c r="B1515" s="1">
        <v>12</v>
      </c>
      <c r="C1515" s="1">
        <v>333</v>
      </c>
      <c r="D1515" s="1" t="s">
        <v>5210</v>
      </c>
      <c r="E1515" s="1" t="s">
        <v>5211</v>
      </c>
      <c r="F1515" s="8">
        <v>1</v>
      </c>
      <c r="G1515" s="9">
        <v>1</v>
      </c>
      <c r="H1515" s="1" t="s">
        <v>3254</v>
      </c>
      <c r="I1515" s="10">
        <v>0.34000000400000002</v>
      </c>
      <c r="J1515" s="10">
        <v>0</v>
      </c>
      <c r="K1515" s="10">
        <v>0.90600001799999996</v>
      </c>
      <c r="L1515" s="10">
        <v>9.3999997000000002E-2</v>
      </c>
      <c r="M1515" s="1" t="s">
        <v>3255</v>
      </c>
      <c r="N1515" s="1" t="s">
        <v>5212</v>
      </c>
    </row>
    <row r="1516" spans="1:14" x14ac:dyDescent="0.25">
      <c r="A1516" s="1" t="s">
        <v>3061</v>
      </c>
      <c r="B1516" s="1">
        <v>12</v>
      </c>
      <c r="C1516" s="1">
        <v>331</v>
      </c>
      <c r="D1516" s="1" t="s">
        <v>5213</v>
      </c>
      <c r="E1516" s="1" t="s">
        <v>5214</v>
      </c>
      <c r="F1516" s="8">
        <v>1</v>
      </c>
      <c r="G1516" s="9">
        <v>1</v>
      </c>
      <c r="H1516" s="1" t="s">
        <v>3254</v>
      </c>
      <c r="I1516" s="10">
        <v>0</v>
      </c>
      <c r="J1516" s="10">
        <v>0</v>
      </c>
      <c r="K1516" s="10">
        <v>1</v>
      </c>
      <c r="L1516" s="10">
        <v>0</v>
      </c>
      <c r="M1516" s="1" t="s">
        <v>3255</v>
      </c>
      <c r="N1516" s="1" t="s">
        <v>5215</v>
      </c>
    </row>
    <row r="1517" spans="1:14" x14ac:dyDescent="0.25">
      <c r="A1517" s="1" t="s">
        <v>3061</v>
      </c>
      <c r="B1517" s="1">
        <v>12</v>
      </c>
      <c r="C1517" s="1">
        <v>318</v>
      </c>
      <c r="D1517" s="1" t="s">
        <v>3146</v>
      </c>
      <c r="E1517" s="1" t="s">
        <v>3147</v>
      </c>
      <c r="F1517" s="8">
        <v>1</v>
      </c>
      <c r="G1517" s="9">
        <v>1</v>
      </c>
      <c r="H1517" s="1" t="s">
        <v>3254</v>
      </c>
      <c r="I1517" s="10">
        <v>0.38179999599999997</v>
      </c>
      <c r="J1517" s="10">
        <v>0</v>
      </c>
      <c r="K1517" s="10">
        <v>0.90200000999999996</v>
      </c>
      <c r="L1517" s="10">
        <v>9.7999997000000005E-2</v>
      </c>
      <c r="M1517" s="1" t="s">
        <v>3260</v>
      </c>
      <c r="N1517" s="1" t="s">
        <v>5216</v>
      </c>
    </row>
    <row r="1518" spans="1:14" x14ac:dyDescent="0.25">
      <c r="A1518" s="1" t="s">
        <v>3061</v>
      </c>
      <c r="B1518" s="1">
        <v>27</v>
      </c>
      <c r="C1518" s="1">
        <v>890</v>
      </c>
      <c r="D1518" s="1" t="s">
        <v>4307</v>
      </c>
      <c r="E1518" s="1" t="s">
        <v>4308</v>
      </c>
      <c r="F1518" s="8">
        <v>0</v>
      </c>
      <c r="G1518" s="9">
        <v>5</v>
      </c>
      <c r="H1518" s="1" t="s">
        <v>3254</v>
      </c>
      <c r="I1518" s="10">
        <v>0.83310002100000002</v>
      </c>
      <c r="J1518" s="10">
        <v>0</v>
      </c>
      <c r="K1518" s="10">
        <v>0.89300000700000004</v>
      </c>
      <c r="L1518" s="10">
        <v>0.107000001</v>
      </c>
      <c r="M1518" s="1" t="s">
        <v>3255</v>
      </c>
      <c r="N1518" s="1" t="s">
        <v>4309</v>
      </c>
    </row>
    <row r="1519" spans="1:14" x14ac:dyDescent="0.25">
      <c r="A1519" s="1" t="s">
        <v>3061</v>
      </c>
      <c r="B1519" s="1">
        <v>12</v>
      </c>
      <c r="C1519" s="1">
        <v>316</v>
      </c>
      <c r="D1519" s="1" t="s">
        <v>3150</v>
      </c>
      <c r="E1519" s="1" t="s">
        <v>3151</v>
      </c>
      <c r="F1519" s="8">
        <v>1</v>
      </c>
      <c r="G1519" s="9">
        <v>1</v>
      </c>
      <c r="H1519" s="1" t="s">
        <v>3254</v>
      </c>
      <c r="I1519" s="10">
        <v>0</v>
      </c>
      <c r="J1519" s="10">
        <v>0</v>
      </c>
      <c r="K1519" s="10">
        <v>1</v>
      </c>
      <c r="L1519" s="10">
        <v>0</v>
      </c>
      <c r="M1519" s="1" t="s">
        <v>3255</v>
      </c>
      <c r="N1519" s="1" t="s">
        <v>5217</v>
      </c>
    </row>
    <row r="1520" spans="1:14" s="11" customFormat="1" x14ac:dyDescent="0.25">
      <c r="A1520" s="11" t="s">
        <v>3061</v>
      </c>
      <c r="B1520" s="11">
        <v>27</v>
      </c>
      <c r="C1520" s="11">
        <v>874</v>
      </c>
      <c r="D1520" s="11" t="s">
        <v>3152</v>
      </c>
      <c r="E1520" s="11" t="s">
        <v>3153</v>
      </c>
      <c r="F1520" s="12">
        <v>0</v>
      </c>
      <c r="G1520" s="12">
        <v>4</v>
      </c>
      <c r="H1520" s="11" t="s">
        <v>3254</v>
      </c>
      <c r="I1520" s="13">
        <v>0.34000000400000002</v>
      </c>
      <c r="J1520" s="13">
        <v>6.8000004000000003E-2</v>
      </c>
      <c r="K1520" s="13">
        <v>0.847000003</v>
      </c>
      <c r="L1520" s="13">
        <v>8.5000001000000006E-2</v>
      </c>
      <c r="M1520" s="11" t="s">
        <v>3304</v>
      </c>
      <c r="N1520" s="11" t="s">
        <v>4310</v>
      </c>
    </row>
    <row r="1521" spans="1:14" x14ac:dyDescent="0.25">
      <c r="A1521" s="1" t="s">
        <v>3061</v>
      </c>
      <c r="B1521" s="1">
        <v>27</v>
      </c>
      <c r="C1521" s="1">
        <v>884</v>
      </c>
      <c r="D1521" s="1" t="s">
        <v>3154</v>
      </c>
      <c r="E1521" s="1" t="s">
        <v>3155</v>
      </c>
      <c r="F1521" s="8">
        <v>0</v>
      </c>
      <c r="G1521" s="9">
        <v>1</v>
      </c>
      <c r="H1521" s="1" t="s">
        <v>3254</v>
      </c>
      <c r="I1521" s="10">
        <v>0.36120000499999999</v>
      </c>
      <c r="J1521" s="10">
        <v>0</v>
      </c>
      <c r="K1521" s="10">
        <v>0.87800002099999996</v>
      </c>
      <c r="L1521" s="10">
        <v>0.122000001</v>
      </c>
      <c r="M1521" s="1" t="s">
        <v>3255</v>
      </c>
      <c r="N1521" s="1" t="s">
        <v>4311</v>
      </c>
    </row>
    <row r="1522" spans="1:14" x14ac:dyDescent="0.25">
      <c r="A1522" s="1" t="s">
        <v>3061</v>
      </c>
      <c r="B1522" s="1">
        <v>14</v>
      </c>
      <c r="C1522" s="1">
        <v>404</v>
      </c>
      <c r="D1522" s="1" t="s">
        <v>3156</v>
      </c>
      <c r="E1522" s="1" t="s">
        <v>3157</v>
      </c>
      <c r="F1522" s="8">
        <v>1</v>
      </c>
      <c r="G1522" s="9">
        <v>1</v>
      </c>
      <c r="H1522" s="1" t="s">
        <v>3254</v>
      </c>
      <c r="I1522" s="10">
        <v>0</v>
      </c>
      <c r="J1522" s="10">
        <v>0</v>
      </c>
      <c r="K1522" s="10">
        <v>1</v>
      </c>
      <c r="L1522" s="10">
        <v>0</v>
      </c>
      <c r="M1522" s="1" t="s">
        <v>3260</v>
      </c>
      <c r="N1522" s="1" t="s">
        <v>5218</v>
      </c>
    </row>
    <row r="1523" spans="1:14" x14ac:dyDescent="0.25">
      <c r="A1523" s="1" t="s">
        <v>3061</v>
      </c>
      <c r="B1523" s="1">
        <v>26</v>
      </c>
      <c r="C1523" s="1">
        <v>851</v>
      </c>
      <c r="D1523" s="1" t="s">
        <v>3158</v>
      </c>
      <c r="E1523" s="1" t="s">
        <v>3159</v>
      </c>
      <c r="F1523" s="8">
        <v>1</v>
      </c>
      <c r="G1523" s="9">
        <v>1</v>
      </c>
      <c r="H1523" s="1" t="s">
        <v>3254</v>
      </c>
      <c r="I1523" s="10">
        <v>0</v>
      </c>
      <c r="J1523" s="10">
        <v>0</v>
      </c>
      <c r="K1523" s="10">
        <v>1</v>
      </c>
      <c r="L1523" s="10">
        <v>0</v>
      </c>
      <c r="M1523" s="1" t="s">
        <v>3255</v>
      </c>
      <c r="N1523" s="1" t="s">
        <v>5219</v>
      </c>
    </row>
    <row r="1524" spans="1:14" x14ac:dyDescent="0.25">
      <c r="A1524" s="1" t="s">
        <v>3160</v>
      </c>
      <c r="B1524" s="1">
        <v>15</v>
      </c>
      <c r="C1524" s="1">
        <v>379</v>
      </c>
      <c r="D1524" s="1" t="s">
        <v>5672</v>
      </c>
      <c r="E1524" s="1" t="s">
        <v>5673</v>
      </c>
      <c r="F1524" s="8">
        <v>2</v>
      </c>
      <c r="G1524" s="9">
        <v>2</v>
      </c>
      <c r="H1524" s="1" t="s">
        <v>3254</v>
      </c>
      <c r="I1524" s="10">
        <v>0.21029999899999999</v>
      </c>
      <c r="J1524" s="10">
        <v>0</v>
      </c>
      <c r="K1524" s="10">
        <v>0.958999991</v>
      </c>
      <c r="L1524" s="10">
        <v>4.1000001000000001E-2</v>
      </c>
      <c r="M1524" s="1" t="s">
        <v>3255</v>
      </c>
      <c r="N1524" s="1" t="s">
        <v>5674</v>
      </c>
    </row>
    <row r="1525" spans="1:14" x14ac:dyDescent="0.25">
      <c r="A1525" s="1" t="s">
        <v>3160</v>
      </c>
      <c r="B1525" s="1">
        <v>4</v>
      </c>
      <c r="C1525" s="1">
        <v>76</v>
      </c>
      <c r="D1525" s="1" t="s">
        <v>3163</v>
      </c>
      <c r="E1525" s="1" t="s">
        <v>3164</v>
      </c>
      <c r="F1525" s="8">
        <v>1</v>
      </c>
      <c r="G1525" s="9">
        <v>1</v>
      </c>
      <c r="H1525" s="1" t="s">
        <v>3950</v>
      </c>
      <c r="I1525" s="10">
        <v>0.27320000500000002</v>
      </c>
      <c r="J1525" s="10">
        <v>0</v>
      </c>
      <c r="K1525" s="10">
        <v>0.92500001200000004</v>
      </c>
      <c r="L1525" s="10">
        <v>7.5000002999999996E-2</v>
      </c>
      <c r="M1525" s="1" t="s">
        <v>3255</v>
      </c>
      <c r="N1525" s="1" t="s">
        <v>5220</v>
      </c>
    </row>
    <row r="1526" spans="1:14" x14ac:dyDescent="0.25">
      <c r="A1526" s="1" t="s">
        <v>3160</v>
      </c>
      <c r="B1526" s="1">
        <v>8</v>
      </c>
      <c r="C1526" s="1">
        <v>161</v>
      </c>
      <c r="D1526" s="1" t="s">
        <v>3165</v>
      </c>
      <c r="E1526" s="1" t="s">
        <v>3166</v>
      </c>
      <c r="F1526" s="8">
        <v>2</v>
      </c>
      <c r="G1526" s="9">
        <v>2</v>
      </c>
      <c r="H1526" s="1" t="s">
        <v>3254</v>
      </c>
      <c r="I1526" s="10">
        <v>0.45879998799999999</v>
      </c>
      <c r="J1526" s="10">
        <v>4.1999999000000003E-2</v>
      </c>
      <c r="K1526" s="10">
        <v>0.84799999000000004</v>
      </c>
      <c r="L1526" s="10">
        <v>0.108999997</v>
      </c>
      <c r="M1526" s="1" t="s">
        <v>3255</v>
      </c>
      <c r="N1526" s="1" t="s">
        <v>5675</v>
      </c>
    </row>
    <row r="1527" spans="1:14" x14ac:dyDescent="0.25">
      <c r="A1527" s="1" t="s">
        <v>3160</v>
      </c>
      <c r="B1527" s="1">
        <v>8</v>
      </c>
      <c r="C1527" s="1">
        <v>155</v>
      </c>
      <c r="D1527" s="1" t="s">
        <v>3167</v>
      </c>
      <c r="E1527" s="1" t="s">
        <v>3168</v>
      </c>
      <c r="F1527" s="8">
        <v>1</v>
      </c>
      <c r="G1527" s="9">
        <v>1</v>
      </c>
      <c r="H1527" s="1" t="s">
        <v>3254</v>
      </c>
      <c r="I1527" s="10">
        <v>0</v>
      </c>
      <c r="J1527" s="10">
        <v>0</v>
      </c>
      <c r="K1527" s="10">
        <v>1</v>
      </c>
      <c r="L1527" s="10">
        <v>0</v>
      </c>
      <c r="M1527" s="1" t="s">
        <v>3255</v>
      </c>
      <c r="N1527" s="1" t="s">
        <v>5221</v>
      </c>
    </row>
    <row r="1528" spans="1:14" x14ac:dyDescent="0.25">
      <c r="A1528" s="1" t="s">
        <v>3160</v>
      </c>
      <c r="B1528" s="1">
        <v>15</v>
      </c>
      <c r="C1528" s="1">
        <v>377</v>
      </c>
      <c r="D1528" s="1" t="s">
        <v>3169</v>
      </c>
      <c r="E1528" s="1" t="s">
        <v>3170</v>
      </c>
      <c r="F1528" s="8">
        <v>1</v>
      </c>
      <c r="G1528" s="9">
        <v>1</v>
      </c>
      <c r="H1528" s="1" t="s">
        <v>3950</v>
      </c>
      <c r="I1528" s="10">
        <v>0.86580002300000003</v>
      </c>
      <c r="J1528" s="10">
        <v>0</v>
      </c>
      <c r="K1528" s="10">
        <v>0.56199997700000004</v>
      </c>
      <c r="L1528" s="10">
        <v>0.437999994</v>
      </c>
      <c r="M1528" s="1" t="s">
        <v>3255</v>
      </c>
      <c r="N1528" s="1" t="s">
        <v>5222</v>
      </c>
    </row>
    <row r="1529" spans="1:14" x14ac:dyDescent="0.25">
      <c r="A1529" s="1" t="s">
        <v>3160</v>
      </c>
      <c r="B1529" s="1">
        <v>14</v>
      </c>
      <c r="C1529" s="1">
        <v>353</v>
      </c>
      <c r="D1529" s="1" t="s">
        <v>3171</v>
      </c>
      <c r="E1529" s="1" t="s">
        <v>3172</v>
      </c>
      <c r="F1529" s="8">
        <v>2</v>
      </c>
      <c r="G1529" s="9">
        <v>2</v>
      </c>
      <c r="H1529" s="1" t="s">
        <v>3254</v>
      </c>
      <c r="I1529" s="10">
        <v>0.58590000900000005</v>
      </c>
      <c r="J1529" s="10">
        <v>0</v>
      </c>
      <c r="K1529" s="10">
        <v>0.894999981</v>
      </c>
      <c r="L1529" s="10">
        <v>0.104999997</v>
      </c>
      <c r="M1529" s="1" t="s">
        <v>3260</v>
      </c>
      <c r="N1529" s="1" t="s">
        <v>5676</v>
      </c>
    </row>
    <row r="1530" spans="1:14" x14ac:dyDescent="0.25">
      <c r="A1530" s="1" t="s">
        <v>3160</v>
      </c>
      <c r="B1530" s="1">
        <v>15</v>
      </c>
      <c r="C1530" s="1">
        <v>371</v>
      </c>
      <c r="D1530" s="1" t="s">
        <v>3173</v>
      </c>
      <c r="E1530" s="1" t="s">
        <v>3174</v>
      </c>
      <c r="F1530" s="8">
        <v>1</v>
      </c>
      <c r="G1530" s="9">
        <v>1</v>
      </c>
      <c r="H1530" s="1" t="s">
        <v>3950</v>
      </c>
      <c r="I1530" s="10">
        <v>0.31819999199999999</v>
      </c>
      <c r="J1530" s="10">
        <v>0.12899999300000001</v>
      </c>
      <c r="K1530" s="10">
        <v>0.69700002699999997</v>
      </c>
      <c r="L1530" s="10">
        <v>0.17399999499999999</v>
      </c>
      <c r="M1530" s="1" t="s">
        <v>3255</v>
      </c>
      <c r="N1530" s="1" t="s">
        <v>5223</v>
      </c>
    </row>
    <row r="1531" spans="1:14" x14ac:dyDescent="0.25">
      <c r="A1531" s="1" t="s">
        <v>3160</v>
      </c>
      <c r="B1531" s="1">
        <v>13</v>
      </c>
      <c r="C1531" s="1">
        <v>349</v>
      </c>
      <c r="D1531" s="1" t="s">
        <v>3175</v>
      </c>
      <c r="E1531" s="1" t="s">
        <v>3176</v>
      </c>
      <c r="F1531" s="8">
        <v>1</v>
      </c>
      <c r="G1531" s="9">
        <v>1</v>
      </c>
      <c r="H1531" s="1" t="s">
        <v>3950</v>
      </c>
      <c r="I1531" s="10">
        <v>-5.1600001999999999E-2</v>
      </c>
      <c r="J1531" s="10">
        <v>0.123999998</v>
      </c>
      <c r="K1531" s="10">
        <v>0.79299998299999996</v>
      </c>
      <c r="L1531" s="10">
        <v>8.2999997000000006E-2</v>
      </c>
      <c r="M1531" s="1" t="s">
        <v>3255</v>
      </c>
      <c r="N1531" s="1" t="s">
        <v>5224</v>
      </c>
    </row>
    <row r="1532" spans="1:14" x14ac:dyDescent="0.25">
      <c r="A1532" s="1" t="s">
        <v>3160</v>
      </c>
      <c r="B1532" s="1">
        <v>8</v>
      </c>
      <c r="C1532" s="1">
        <v>150</v>
      </c>
      <c r="D1532" s="1" t="s">
        <v>3177</v>
      </c>
      <c r="E1532" s="1" t="s">
        <v>3178</v>
      </c>
      <c r="F1532" s="8">
        <v>1</v>
      </c>
      <c r="G1532" s="9">
        <v>1</v>
      </c>
      <c r="H1532" s="1" t="s">
        <v>3254</v>
      </c>
      <c r="I1532" s="10">
        <v>0.29750001399999998</v>
      </c>
      <c r="J1532" s="10">
        <v>0</v>
      </c>
      <c r="K1532" s="10">
        <v>0.89399999399999996</v>
      </c>
      <c r="L1532" s="10">
        <v>0.105999999</v>
      </c>
      <c r="M1532" s="1" t="s">
        <v>3304</v>
      </c>
      <c r="N1532" s="1" t="s">
        <v>5225</v>
      </c>
    </row>
    <row r="1533" spans="1:14" x14ac:dyDescent="0.25">
      <c r="A1533" s="1" t="s">
        <v>3160</v>
      </c>
      <c r="B1533" s="1">
        <v>8</v>
      </c>
      <c r="C1533" s="1">
        <v>149</v>
      </c>
      <c r="D1533" s="1" t="s">
        <v>3179</v>
      </c>
      <c r="E1533" s="1" t="s">
        <v>3180</v>
      </c>
      <c r="F1533" s="8">
        <v>2</v>
      </c>
      <c r="G1533" s="9">
        <v>2</v>
      </c>
      <c r="H1533" s="1" t="s">
        <v>3254</v>
      </c>
      <c r="I1533" s="10">
        <v>0.128000006</v>
      </c>
      <c r="J1533" s="10">
        <v>4.3999999999999997E-2</v>
      </c>
      <c r="K1533" s="10">
        <v>0.90100002300000004</v>
      </c>
      <c r="L1533" s="10">
        <v>5.5E-2</v>
      </c>
      <c r="M1533" s="1" t="s">
        <v>3255</v>
      </c>
      <c r="N1533" s="1" t="s">
        <v>5677</v>
      </c>
    </row>
    <row r="1534" spans="1:14" x14ac:dyDescent="0.25">
      <c r="A1534" s="1" t="s">
        <v>3160</v>
      </c>
      <c r="B1534" s="1">
        <v>8</v>
      </c>
      <c r="C1534" s="1">
        <v>151</v>
      </c>
      <c r="D1534" s="1" t="s">
        <v>3181</v>
      </c>
      <c r="E1534" s="1" t="s">
        <v>3182</v>
      </c>
      <c r="F1534" s="8">
        <v>1</v>
      </c>
      <c r="G1534" s="9">
        <v>1</v>
      </c>
      <c r="H1534" s="1" t="s">
        <v>3254</v>
      </c>
      <c r="I1534" s="10">
        <v>-0.177900001</v>
      </c>
      <c r="J1534" s="10">
        <v>0.13400000300000001</v>
      </c>
      <c r="K1534" s="10">
        <v>0.78700000000000003</v>
      </c>
      <c r="L1534" s="10">
        <v>7.9000003999999999E-2</v>
      </c>
      <c r="M1534" s="1" t="s">
        <v>3304</v>
      </c>
      <c r="N1534" s="1" t="s">
        <v>5226</v>
      </c>
    </row>
    <row r="1535" spans="1:14" x14ac:dyDescent="0.25">
      <c r="A1535" s="1" t="s">
        <v>3160</v>
      </c>
      <c r="B1535" s="1">
        <v>14</v>
      </c>
      <c r="C1535" s="1">
        <v>355</v>
      </c>
      <c r="D1535" s="1" t="s">
        <v>3183</v>
      </c>
      <c r="E1535" s="1" t="s">
        <v>3184</v>
      </c>
      <c r="F1535" s="8">
        <v>2</v>
      </c>
      <c r="G1535" s="9">
        <v>2</v>
      </c>
      <c r="H1535" s="1" t="s">
        <v>3950</v>
      </c>
      <c r="I1535" s="10">
        <v>0</v>
      </c>
      <c r="J1535" s="10">
        <v>0</v>
      </c>
      <c r="K1535" s="10">
        <v>1</v>
      </c>
      <c r="L1535" s="10">
        <v>0</v>
      </c>
      <c r="M1535" s="1" t="s">
        <v>3260</v>
      </c>
      <c r="N1535" s="1" t="s">
        <v>5678</v>
      </c>
    </row>
    <row r="1536" spans="1:14" x14ac:dyDescent="0.25">
      <c r="A1536" s="1" t="s">
        <v>3160</v>
      </c>
      <c r="B1536" s="1">
        <v>4</v>
      </c>
      <c r="C1536" s="1">
        <v>72</v>
      </c>
      <c r="D1536" s="1" t="s">
        <v>3185</v>
      </c>
      <c r="E1536" s="1" t="s">
        <v>3186</v>
      </c>
      <c r="F1536" s="8">
        <v>1</v>
      </c>
      <c r="G1536" s="9">
        <v>1</v>
      </c>
      <c r="H1536" s="1" t="s">
        <v>3950</v>
      </c>
      <c r="I1536" s="10">
        <v>0.91439998099999997</v>
      </c>
      <c r="J1536" s="10">
        <v>0</v>
      </c>
      <c r="K1536" s="10">
        <v>0.592999995</v>
      </c>
      <c r="L1536" s="10">
        <v>0.407000005</v>
      </c>
      <c r="M1536" s="1" t="s">
        <v>3260</v>
      </c>
      <c r="N1536" s="1" t="s">
        <v>5227</v>
      </c>
    </row>
    <row r="1537" spans="1:14" x14ac:dyDescent="0.25">
      <c r="A1537" s="1" t="s">
        <v>3160</v>
      </c>
      <c r="B1537" s="1">
        <v>25</v>
      </c>
      <c r="C1537" s="1">
        <v>615</v>
      </c>
      <c r="D1537" s="1" t="s">
        <v>4312</v>
      </c>
      <c r="E1537" s="1" t="s">
        <v>4313</v>
      </c>
      <c r="F1537" s="8">
        <v>0</v>
      </c>
      <c r="G1537" s="9">
        <v>1</v>
      </c>
      <c r="H1537" s="1" t="s">
        <v>3254</v>
      </c>
      <c r="I1537" s="10">
        <v>0.36120000499999999</v>
      </c>
      <c r="J1537" s="10">
        <v>0</v>
      </c>
      <c r="K1537" s="10">
        <v>0.545000017</v>
      </c>
      <c r="L1537" s="10">
        <v>0.45500001299999998</v>
      </c>
      <c r="M1537" s="1" t="s">
        <v>3304</v>
      </c>
      <c r="N1537" s="1" t="s">
        <v>4314</v>
      </c>
    </row>
    <row r="1538" spans="1:14" x14ac:dyDescent="0.25">
      <c r="A1538" s="1" t="s">
        <v>3160</v>
      </c>
      <c r="B1538" s="1">
        <v>8</v>
      </c>
      <c r="C1538" s="1">
        <v>162</v>
      </c>
      <c r="D1538" s="1" t="s">
        <v>5940</v>
      </c>
      <c r="E1538" s="1" t="s">
        <v>5941</v>
      </c>
      <c r="F1538" s="8">
        <v>3</v>
      </c>
      <c r="G1538" s="9">
        <v>3</v>
      </c>
      <c r="H1538" s="1" t="s">
        <v>3254</v>
      </c>
      <c r="I1538" s="10">
        <v>0.46479999999999999</v>
      </c>
      <c r="J1538" s="10">
        <v>2.9999998999999999E-2</v>
      </c>
      <c r="K1538" s="10">
        <v>0.88099998199999996</v>
      </c>
      <c r="L1538" s="10">
        <v>8.9000001999999995E-2</v>
      </c>
      <c r="M1538" s="1" t="s">
        <v>3255</v>
      </c>
      <c r="N1538" s="1" t="s">
        <v>5942</v>
      </c>
    </row>
    <row r="1539" spans="1:14" x14ac:dyDescent="0.25">
      <c r="A1539" s="1" t="s">
        <v>3160</v>
      </c>
      <c r="B1539" s="1">
        <v>16</v>
      </c>
      <c r="C1539" s="1">
        <v>400</v>
      </c>
      <c r="D1539" s="1" t="s">
        <v>3191</v>
      </c>
      <c r="E1539" s="1" t="s">
        <v>3192</v>
      </c>
      <c r="F1539" s="8">
        <v>2</v>
      </c>
      <c r="G1539" s="9">
        <v>2</v>
      </c>
      <c r="H1539" s="1" t="s">
        <v>3950</v>
      </c>
      <c r="I1539" s="10">
        <v>0</v>
      </c>
      <c r="J1539" s="10">
        <v>0</v>
      </c>
      <c r="K1539" s="10">
        <v>1</v>
      </c>
      <c r="L1539" s="10">
        <v>0</v>
      </c>
      <c r="M1539" s="1" t="s">
        <v>3255</v>
      </c>
      <c r="N1539" s="1" t="s">
        <v>5679</v>
      </c>
    </row>
    <row r="1540" spans="1:14" x14ac:dyDescent="0.25">
      <c r="A1540" s="1" t="s">
        <v>3193</v>
      </c>
      <c r="B1540" s="1">
        <v>4</v>
      </c>
      <c r="C1540" s="1">
        <v>50</v>
      </c>
      <c r="D1540" s="1" t="s">
        <v>3194</v>
      </c>
      <c r="E1540" s="1" t="s">
        <v>3195</v>
      </c>
      <c r="F1540" s="8">
        <v>1</v>
      </c>
      <c r="G1540" s="9">
        <v>1</v>
      </c>
      <c r="H1540" s="1" t="s">
        <v>3254</v>
      </c>
      <c r="I1540" s="10">
        <v>-0.81260001699999995</v>
      </c>
      <c r="J1540" s="10">
        <v>0.163000003</v>
      </c>
      <c r="K1540" s="10">
        <v>0.83700001199999996</v>
      </c>
      <c r="L1540" s="10">
        <v>0</v>
      </c>
      <c r="M1540" s="1" t="s">
        <v>3255</v>
      </c>
      <c r="N1540" s="1" t="s">
        <v>5228</v>
      </c>
    </row>
    <row r="1541" spans="1:14" x14ac:dyDescent="0.25">
      <c r="A1541" s="1" t="s">
        <v>3193</v>
      </c>
      <c r="B1541" s="1">
        <v>21</v>
      </c>
      <c r="C1541" s="1">
        <v>523</v>
      </c>
      <c r="D1541" s="1" t="s">
        <v>4315</v>
      </c>
      <c r="E1541" s="1" t="s">
        <v>4316</v>
      </c>
      <c r="F1541" s="8">
        <v>0</v>
      </c>
      <c r="G1541" s="9">
        <v>1</v>
      </c>
      <c r="H1541" s="1" t="s">
        <v>3254</v>
      </c>
      <c r="I1541" s="10">
        <v>-0.20229999700000001</v>
      </c>
      <c r="J1541" s="10">
        <v>0.24199999899999999</v>
      </c>
      <c r="K1541" s="10">
        <v>0.61799997100000004</v>
      </c>
      <c r="L1541" s="10">
        <v>0.14000000100000001</v>
      </c>
      <c r="M1541" s="1" t="s">
        <v>3255</v>
      </c>
      <c r="N1541" s="1" t="s">
        <v>4317</v>
      </c>
    </row>
    <row r="1542" spans="1:14" x14ac:dyDescent="0.25">
      <c r="A1542" s="1" t="s">
        <v>3193</v>
      </c>
      <c r="B1542" s="1">
        <v>2</v>
      </c>
      <c r="C1542" s="1">
        <v>13</v>
      </c>
      <c r="D1542" s="1" t="s">
        <v>3198</v>
      </c>
      <c r="E1542" s="1" t="s">
        <v>3199</v>
      </c>
      <c r="F1542" s="8">
        <v>1</v>
      </c>
      <c r="G1542" s="9">
        <v>1</v>
      </c>
      <c r="H1542" s="1" t="s">
        <v>3950</v>
      </c>
      <c r="I1542" s="10">
        <v>0</v>
      </c>
      <c r="J1542" s="10">
        <v>0</v>
      </c>
      <c r="K1542" s="10">
        <v>1</v>
      </c>
      <c r="L1542" s="10">
        <v>0</v>
      </c>
      <c r="M1542" s="1" t="s">
        <v>3255</v>
      </c>
      <c r="N1542" s="1" t="s">
        <v>5229</v>
      </c>
    </row>
    <row r="1543" spans="1:14" x14ac:dyDescent="0.25">
      <c r="A1543" s="1" t="s">
        <v>3193</v>
      </c>
      <c r="B1543" s="1">
        <v>18</v>
      </c>
      <c r="C1543" s="1">
        <v>410</v>
      </c>
      <c r="D1543" s="1" t="s">
        <v>4318</v>
      </c>
      <c r="E1543" s="1" t="s">
        <v>4319</v>
      </c>
      <c r="F1543" s="8">
        <v>0</v>
      </c>
      <c r="G1543" s="9">
        <v>1</v>
      </c>
      <c r="H1543" s="1" t="s">
        <v>3254</v>
      </c>
      <c r="I1543" s="10">
        <v>-0.20229999700000001</v>
      </c>
      <c r="J1543" s="10">
        <v>0.27200001499999998</v>
      </c>
      <c r="K1543" s="10">
        <v>0.56999999300000004</v>
      </c>
      <c r="L1543" s="10">
        <v>0.158000007</v>
      </c>
      <c r="M1543" s="1" t="s">
        <v>3255</v>
      </c>
      <c r="N1543" s="1" t="s">
        <v>4320</v>
      </c>
    </row>
    <row r="1544" spans="1:14" x14ac:dyDescent="0.25">
      <c r="A1544" s="1" t="s">
        <v>3202</v>
      </c>
      <c r="B1544" s="1">
        <v>7</v>
      </c>
      <c r="C1544" s="1">
        <v>111</v>
      </c>
      <c r="D1544" s="1" t="s">
        <v>5230</v>
      </c>
      <c r="E1544" s="1" t="s">
        <v>5231</v>
      </c>
      <c r="F1544" s="8">
        <v>1</v>
      </c>
      <c r="G1544" s="9">
        <v>1</v>
      </c>
      <c r="H1544" s="1" t="s">
        <v>3254</v>
      </c>
      <c r="I1544" s="10">
        <v>-0.45879998799999999</v>
      </c>
      <c r="J1544" s="10">
        <v>0.163000003</v>
      </c>
      <c r="K1544" s="10">
        <v>0.754000008</v>
      </c>
      <c r="L1544" s="10">
        <v>8.2999997000000006E-2</v>
      </c>
      <c r="M1544" s="1" t="s">
        <v>3255</v>
      </c>
      <c r="N1544" s="1" t="s">
        <v>5232</v>
      </c>
    </row>
    <row r="1545" spans="1:14" x14ac:dyDescent="0.25">
      <c r="A1545" s="1" t="s">
        <v>3202</v>
      </c>
      <c r="B1545" s="1">
        <v>11</v>
      </c>
      <c r="C1545" s="1">
        <v>194</v>
      </c>
      <c r="D1545" s="1" t="s">
        <v>5680</v>
      </c>
      <c r="E1545" s="1" t="s">
        <v>5681</v>
      </c>
      <c r="F1545" s="8">
        <v>2</v>
      </c>
      <c r="G1545" s="9">
        <v>2</v>
      </c>
      <c r="H1545" s="1" t="s">
        <v>3254</v>
      </c>
      <c r="I1545" s="10">
        <v>-0.83340001100000005</v>
      </c>
      <c r="J1545" s="10">
        <v>0.157000005</v>
      </c>
      <c r="K1545" s="10">
        <v>0.80699998100000003</v>
      </c>
      <c r="L1545" s="10">
        <v>3.6999999999999998E-2</v>
      </c>
      <c r="M1545" s="1" t="s">
        <v>3255</v>
      </c>
      <c r="N1545" s="1" t="s">
        <v>5682</v>
      </c>
    </row>
    <row r="1546" spans="1:14" x14ac:dyDescent="0.25">
      <c r="A1546" s="1" t="s">
        <v>3202</v>
      </c>
      <c r="B1546" s="1">
        <v>6</v>
      </c>
      <c r="C1546" s="1">
        <v>75</v>
      </c>
      <c r="D1546" s="1" t="s">
        <v>5233</v>
      </c>
      <c r="E1546" s="1" t="s">
        <v>5234</v>
      </c>
      <c r="F1546" s="8">
        <v>1</v>
      </c>
      <c r="G1546" s="9">
        <v>1</v>
      </c>
      <c r="H1546" s="1" t="s">
        <v>3254</v>
      </c>
      <c r="I1546" s="10">
        <v>0.29600000399999998</v>
      </c>
      <c r="J1546" s="10">
        <v>0</v>
      </c>
      <c r="K1546" s="10">
        <v>0.916000009</v>
      </c>
      <c r="L1546" s="10">
        <v>8.3999999000000006E-2</v>
      </c>
      <c r="M1546" s="1" t="s">
        <v>3255</v>
      </c>
      <c r="N1546" s="1" t="s">
        <v>5235</v>
      </c>
    </row>
    <row r="1547" spans="1:14" x14ac:dyDescent="0.25">
      <c r="A1547" s="1" t="s">
        <v>3202</v>
      </c>
      <c r="B1547" s="1">
        <v>7</v>
      </c>
      <c r="C1547" s="1">
        <v>110</v>
      </c>
      <c r="D1547" s="1" t="s">
        <v>5236</v>
      </c>
      <c r="E1547" s="1" t="s">
        <v>5237</v>
      </c>
      <c r="F1547" s="8">
        <v>1</v>
      </c>
      <c r="G1547" s="9">
        <v>1</v>
      </c>
      <c r="H1547" s="1" t="s">
        <v>3950</v>
      </c>
      <c r="I1547" s="10">
        <v>0</v>
      </c>
      <c r="J1547" s="10">
        <v>0</v>
      </c>
      <c r="K1547" s="10">
        <v>1</v>
      </c>
      <c r="L1547" s="10">
        <v>0</v>
      </c>
      <c r="M1547" s="1" t="s">
        <v>3260</v>
      </c>
      <c r="N1547" s="1" t="s">
        <v>5238</v>
      </c>
    </row>
    <row r="1548" spans="1:14" x14ac:dyDescent="0.25">
      <c r="A1548" s="1" t="s">
        <v>3202</v>
      </c>
      <c r="B1548" s="1">
        <v>11</v>
      </c>
      <c r="C1548" s="1">
        <v>197</v>
      </c>
      <c r="D1548" s="1" t="s">
        <v>3211</v>
      </c>
      <c r="E1548" s="1" t="s">
        <v>3212</v>
      </c>
      <c r="F1548" s="8">
        <v>1</v>
      </c>
      <c r="G1548" s="9">
        <v>1</v>
      </c>
      <c r="H1548" s="1" t="s">
        <v>3950</v>
      </c>
      <c r="I1548" s="10">
        <v>0.20229999700000001</v>
      </c>
      <c r="J1548" s="10">
        <v>0</v>
      </c>
      <c r="K1548" s="10">
        <v>0.93000000699999996</v>
      </c>
      <c r="L1548" s="10">
        <v>7.0000000000000007E-2</v>
      </c>
      <c r="M1548" s="1" t="s">
        <v>3260</v>
      </c>
      <c r="N1548" s="1" t="s">
        <v>5239</v>
      </c>
    </row>
    <row r="1549" spans="1:14" x14ac:dyDescent="0.25">
      <c r="A1549" s="1" t="s">
        <v>3213</v>
      </c>
      <c r="B1549" s="1">
        <v>29</v>
      </c>
      <c r="C1549" s="1">
        <v>968</v>
      </c>
      <c r="D1549" s="1" t="s">
        <v>3214</v>
      </c>
      <c r="E1549" s="1" t="s">
        <v>3215</v>
      </c>
      <c r="F1549" s="8">
        <v>0</v>
      </c>
      <c r="G1549" s="9">
        <v>1</v>
      </c>
      <c r="H1549" s="1" t="s">
        <v>3254</v>
      </c>
      <c r="I1549" s="10">
        <v>0.25</v>
      </c>
      <c r="J1549" s="10">
        <v>8.7999999999999995E-2</v>
      </c>
      <c r="K1549" s="10">
        <v>0.771000028</v>
      </c>
      <c r="L1549" s="10">
        <v>0.14100000300000001</v>
      </c>
      <c r="M1549" s="1" t="s">
        <v>3255</v>
      </c>
      <c r="N1549" s="1" t="s">
        <v>4321</v>
      </c>
    </row>
    <row r="1550" spans="1:14" x14ac:dyDescent="0.25">
      <c r="A1550" s="1" t="s">
        <v>3213</v>
      </c>
      <c r="B1550" s="1">
        <v>42</v>
      </c>
      <c r="C1550" s="1">
        <v>1522</v>
      </c>
      <c r="D1550" s="1" t="s">
        <v>5943</v>
      </c>
      <c r="E1550" s="1" t="s">
        <v>5944</v>
      </c>
      <c r="F1550" s="8">
        <v>3</v>
      </c>
      <c r="G1550" s="9">
        <v>3</v>
      </c>
      <c r="H1550" s="1" t="s">
        <v>3254</v>
      </c>
      <c r="I1550" s="10">
        <v>0.36120000499999999</v>
      </c>
      <c r="J1550" s="10">
        <v>0</v>
      </c>
      <c r="K1550" s="10">
        <v>0.89800000199999996</v>
      </c>
      <c r="L1550" s="10">
        <v>0.10199999799999999</v>
      </c>
      <c r="M1550" s="1" t="s">
        <v>3255</v>
      </c>
      <c r="N1550" s="1" t="s">
        <v>5945</v>
      </c>
    </row>
    <row r="1551" spans="1:14" x14ac:dyDescent="0.25">
      <c r="A1551" s="1" t="s">
        <v>3213</v>
      </c>
      <c r="B1551" s="1">
        <v>42</v>
      </c>
      <c r="C1551" s="1">
        <v>1526</v>
      </c>
      <c r="D1551" s="1" t="s">
        <v>3218</v>
      </c>
      <c r="E1551" s="1" t="s">
        <v>3219</v>
      </c>
      <c r="F1551" s="8">
        <v>1</v>
      </c>
      <c r="G1551" s="9">
        <v>1</v>
      </c>
      <c r="H1551" s="1" t="s">
        <v>3254</v>
      </c>
      <c r="I1551" s="10">
        <v>-0.70029997799999999</v>
      </c>
      <c r="J1551" s="10">
        <v>0.22800000000000001</v>
      </c>
      <c r="K1551" s="10">
        <v>0.77200001500000004</v>
      </c>
      <c r="L1551" s="10">
        <v>0</v>
      </c>
      <c r="M1551" s="1" t="s">
        <v>3304</v>
      </c>
      <c r="N1551" s="1" t="s">
        <v>5240</v>
      </c>
    </row>
    <row r="1552" spans="1:14" x14ac:dyDescent="0.25">
      <c r="A1552" s="1" t="s">
        <v>3213</v>
      </c>
      <c r="B1552" s="1">
        <v>28</v>
      </c>
      <c r="C1552" s="1">
        <v>934</v>
      </c>
      <c r="D1552" s="1" t="s">
        <v>5241</v>
      </c>
      <c r="E1552" s="1" t="s">
        <v>5242</v>
      </c>
      <c r="F1552" s="8">
        <v>1</v>
      </c>
      <c r="G1552" s="9">
        <v>1</v>
      </c>
      <c r="H1552" s="1" t="s">
        <v>3254</v>
      </c>
      <c r="I1552" s="10">
        <v>0.36120000499999999</v>
      </c>
      <c r="J1552" s="10">
        <v>0</v>
      </c>
      <c r="K1552" s="10">
        <v>0.88400000300000003</v>
      </c>
      <c r="L1552" s="10">
        <v>0.11599999699999999</v>
      </c>
      <c r="M1552" s="1" t="s">
        <v>3255</v>
      </c>
      <c r="N1552" s="1" t="s">
        <v>5243</v>
      </c>
    </row>
    <row r="1553" spans="1:14" x14ac:dyDescent="0.25">
      <c r="A1553" s="1" t="s">
        <v>3213</v>
      </c>
      <c r="B1553" s="1">
        <v>29</v>
      </c>
      <c r="C1553" s="1">
        <v>970</v>
      </c>
      <c r="D1553" s="1" t="s">
        <v>4322</v>
      </c>
      <c r="E1553" s="1" t="s">
        <v>4323</v>
      </c>
      <c r="F1553" s="8">
        <v>0</v>
      </c>
      <c r="G1553" s="9">
        <v>2</v>
      </c>
      <c r="H1553" s="1" t="s">
        <v>3254</v>
      </c>
      <c r="I1553" s="10">
        <v>0.83219999099999997</v>
      </c>
      <c r="J1553" s="10">
        <v>5.0999998999999997E-2</v>
      </c>
      <c r="K1553" s="10">
        <v>0.769999981</v>
      </c>
      <c r="L1553" s="10">
        <v>0.17900000499999999</v>
      </c>
      <c r="M1553" s="1" t="s">
        <v>3255</v>
      </c>
      <c r="N1553" s="1" t="s">
        <v>4324</v>
      </c>
    </row>
    <row r="1554" spans="1:14" x14ac:dyDescent="0.25">
      <c r="A1554" s="1" t="s">
        <v>3213</v>
      </c>
      <c r="B1554" s="1">
        <v>26</v>
      </c>
      <c r="C1554" s="1">
        <v>872</v>
      </c>
      <c r="D1554" s="1" t="s">
        <v>5683</v>
      </c>
      <c r="E1554" s="1" t="s">
        <v>5684</v>
      </c>
      <c r="F1554" s="8">
        <v>2</v>
      </c>
      <c r="G1554" s="9">
        <v>2</v>
      </c>
      <c r="H1554" s="1" t="s">
        <v>3254</v>
      </c>
      <c r="I1554" s="10">
        <v>0.27320000500000002</v>
      </c>
      <c r="J1554" s="10">
        <v>0</v>
      </c>
      <c r="K1554" s="10">
        <v>0.954999983</v>
      </c>
      <c r="L1554" s="10">
        <v>4.5000001999999997E-2</v>
      </c>
      <c r="M1554" s="1" t="s">
        <v>3255</v>
      </c>
      <c r="N1554" s="1" t="s">
        <v>5685</v>
      </c>
    </row>
    <row r="1555" spans="1:14" x14ac:dyDescent="0.25">
      <c r="A1555" s="1" t="s">
        <v>3213</v>
      </c>
      <c r="B1555" s="1">
        <v>14</v>
      </c>
      <c r="C1555" s="1">
        <v>410</v>
      </c>
      <c r="D1555" s="1" t="s">
        <v>6210</v>
      </c>
      <c r="E1555" s="1" t="s">
        <v>6211</v>
      </c>
      <c r="F1555" s="8">
        <v>7</v>
      </c>
      <c r="G1555" s="9">
        <v>7</v>
      </c>
      <c r="H1555" s="1" t="s">
        <v>3254</v>
      </c>
      <c r="I1555" s="10">
        <v>0.94630002999999996</v>
      </c>
      <c r="J1555" s="10">
        <v>0</v>
      </c>
      <c r="K1555" s="10">
        <v>0.870999992</v>
      </c>
      <c r="L1555" s="10">
        <v>0.12899999300000001</v>
      </c>
      <c r="M1555" s="1" t="s">
        <v>3255</v>
      </c>
      <c r="N1555" s="1" t="s">
        <v>6212</v>
      </c>
    </row>
    <row r="1556" spans="1:14" x14ac:dyDescent="0.25">
      <c r="A1556" s="1" t="s">
        <v>3213</v>
      </c>
      <c r="B1556" s="1">
        <v>30</v>
      </c>
      <c r="C1556" s="1">
        <v>1013</v>
      </c>
      <c r="D1556" s="1" t="s">
        <v>5244</v>
      </c>
      <c r="E1556" s="1" t="s">
        <v>5245</v>
      </c>
      <c r="F1556" s="8">
        <v>1</v>
      </c>
      <c r="G1556" s="9">
        <v>1</v>
      </c>
      <c r="H1556" s="1" t="s">
        <v>3254</v>
      </c>
      <c r="I1556" s="10">
        <v>0.20229999700000001</v>
      </c>
      <c r="J1556" s="10">
        <v>8.1000000000000003E-2</v>
      </c>
      <c r="K1556" s="10">
        <v>0.80900001499999996</v>
      </c>
      <c r="L1556" s="10">
        <v>0.109999999</v>
      </c>
      <c r="M1556" s="1" t="s">
        <v>3260</v>
      </c>
      <c r="N1556" s="1" t="s">
        <v>5246</v>
      </c>
    </row>
    <row r="1557" spans="1:14" x14ac:dyDescent="0.25">
      <c r="A1557" s="1" t="s">
        <v>3213</v>
      </c>
      <c r="B1557" s="1">
        <v>4</v>
      </c>
      <c r="C1557" s="1">
        <v>62</v>
      </c>
      <c r="D1557" s="1" t="s">
        <v>3230</v>
      </c>
      <c r="E1557" s="1" t="s">
        <v>3231</v>
      </c>
      <c r="F1557" s="8">
        <v>1</v>
      </c>
      <c r="G1557" s="9">
        <v>1</v>
      </c>
      <c r="H1557" s="1" t="s">
        <v>3950</v>
      </c>
      <c r="I1557" s="10">
        <v>0.52670002000000005</v>
      </c>
      <c r="J1557" s="10">
        <v>0</v>
      </c>
      <c r="K1557" s="10">
        <v>0.838999987</v>
      </c>
      <c r="L1557" s="10">
        <v>0.16099999800000001</v>
      </c>
      <c r="M1557" s="1" t="s">
        <v>3260</v>
      </c>
      <c r="N1557" s="1" t="s">
        <v>5247</v>
      </c>
    </row>
    <row r="1558" spans="1:14" x14ac:dyDescent="0.25">
      <c r="A1558" s="1" t="s">
        <v>3213</v>
      </c>
      <c r="B1558" s="1">
        <v>27</v>
      </c>
      <c r="C1558" s="1">
        <v>922</v>
      </c>
      <c r="D1558" s="1" t="s">
        <v>5248</v>
      </c>
      <c r="E1558" s="1" t="s">
        <v>5249</v>
      </c>
      <c r="F1558" s="8">
        <v>1</v>
      </c>
      <c r="G1558" s="9">
        <v>1</v>
      </c>
      <c r="H1558" s="1" t="s">
        <v>3254</v>
      </c>
      <c r="I1558" s="10">
        <v>0.36120000499999999</v>
      </c>
      <c r="J1558" s="10">
        <v>0</v>
      </c>
      <c r="K1558" s="10">
        <v>0.922999978</v>
      </c>
      <c r="L1558" s="10">
        <v>7.6999999999999999E-2</v>
      </c>
      <c r="M1558" s="1" t="s">
        <v>3255</v>
      </c>
      <c r="N1558" s="1" t="s">
        <v>5250</v>
      </c>
    </row>
    <row r="1559" spans="1:14" x14ac:dyDescent="0.25">
      <c r="A1559" s="1" t="s">
        <v>3213</v>
      </c>
      <c r="B1559" s="1">
        <v>27</v>
      </c>
      <c r="C1559" s="1">
        <v>921</v>
      </c>
      <c r="D1559" s="1" t="s">
        <v>5251</v>
      </c>
      <c r="E1559" s="1" t="s">
        <v>5252</v>
      </c>
      <c r="F1559" s="8">
        <v>1</v>
      </c>
      <c r="G1559" s="9">
        <v>1</v>
      </c>
      <c r="H1559" s="1" t="s">
        <v>3254</v>
      </c>
      <c r="I1559" s="10">
        <v>7.7200003000000003E-2</v>
      </c>
      <c r="J1559" s="10">
        <v>0</v>
      </c>
      <c r="K1559" s="10">
        <v>0.920000017</v>
      </c>
      <c r="L1559" s="10">
        <v>7.9999998000000003E-2</v>
      </c>
      <c r="M1559" s="1" t="s">
        <v>3255</v>
      </c>
      <c r="N1559" s="1" t="s">
        <v>5253</v>
      </c>
    </row>
    <row r="1560" spans="1:14" x14ac:dyDescent="0.25">
      <c r="A1560" s="1" t="s">
        <v>3213</v>
      </c>
      <c r="B1560" s="1">
        <v>8</v>
      </c>
      <c r="C1560" s="1">
        <v>177</v>
      </c>
      <c r="D1560" s="1" t="s">
        <v>6161</v>
      </c>
      <c r="E1560" s="1" t="s">
        <v>6162</v>
      </c>
      <c r="F1560" s="8">
        <v>5</v>
      </c>
      <c r="G1560" s="9">
        <v>5</v>
      </c>
      <c r="H1560" s="1" t="s">
        <v>3950</v>
      </c>
      <c r="I1560" s="10">
        <v>0.96780002099999995</v>
      </c>
      <c r="J1560" s="10">
        <v>1.2999999999999999E-2</v>
      </c>
      <c r="K1560" s="10">
        <v>0.78799998800000004</v>
      </c>
      <c r="L1560" s="10">
        <v>0.19900000100000001</v>
      </c>
      <c r="M1560" s="1" t="s">
        <v>3260</v>
      </c>
      <c r="N1560" s="1" t="s">
        <v>6163</v>
      </c>
    </row>
    <row r="1561" spans="1:14" x14ac:dyDescent="0.25">
      <c r="A1561" s="1" t="s">
        <v>3213</v>
      </c>
      <c r="B1561" s="1">
        <v>28</v>
      </c>
      <c r="C1561" s="1">
        <v>932</v>
      </c>
      <c r="D1561" s="1" t="s">
        <v>5686</v>
      </c>
      <c r="E1561" s="1" t="s">
        <v>5687</v>
      </c>
      <c r="F1561" s="8">
        <v>2</v>
      </c>
      <c r="G1561" s="9">
        <v>2</v>
      </c>
      <c r="H1561" s="1" t="s">
        <v>3254</v>
      </c>
      <c r="I1561" s="10">
        <v>0.68080002100000003</v>
      </c>
      <c r="J1561" s="10">
        <v>0</v>
      </c>
      <c r="K1561" s="10">
        <v>0.87400001299999996</v>
      </c>
      <c r="L1561" s="10">
        <v>0.126000002</v>
      </c>
      <c r="M1561" s="1" t="s">
        <v>3255</v>
      </c>
      <c r="N1561" s="1" t="s">
        <v>5688</v>
      </c>
    </row>
    <row r="1562" spans="1:14" x14ac:dyDescent="0.25">
      <c r="A1562" s="1" t="s">
        <v>3213</v>
      </c>
      <c r="B1562" s="1">
        <v>42</v>
      </c>
      <c r="C1562" s="1">
        <v>1525</v>
      </c>
      <c r="D1562" s="1" t="s">
        <v>4325</v>
      </c>
      <c r="E1562" s="1" t="s">
        <v>4326</v>
      </c>
      <c r="F1562" s="8">
        <v>0</v>
      </c>
      <c r="G1562" s="9">
        <v>1</v>
      </c>
      <c r="H1562" s="1" t="s">
        <v>3254</v>
      </c>
      <c r="I1562" s="10">
        <v>0.36120000499999999</v>
      </c>
      <c r="J1562" s="10">
        <v>0</v>
      </c>
      <c r="K1562" s="10">
        <v>0.88400000300000003</v>
      </c>
      <c r="L1562" s="10">
        <v>0.11599999699999999</v>
      </c>
      <c r="M1562" s="1" t="s">
        <v>3255</v>
      </c>
      <c r="N1562" s="1" t="s">
        <v>4327</v>
      </c>
    </row>
    <row r="1563" spans="1:14" x14ac:dyDescent="0.25">
      <c r="A1563" s="1" t="s">
        <v>3213</v>
      </c>
      <c r="B1563" s="1">
        <v>29</v>
      </c>
      <c r="C1563" s="1">
        <v>963</v>
      </c>
      <c r="D1563" s="1" t="s">
        <v>3242</v>
      </c>
      <c r="E1563" s="1" t="s">
        <v>3243</v>
      </c>
      <c r="F1563" s="8">
        <v>1</v>
      </c>
      <c r="G1563" s="9">
        <v>1</v>
      </c>
      <c r="H1563" s="1" t="s">
        <v>3254</v>
      </c>
      <c r="I1563" s="10">
        <v>0.34000000400000002</v>
      </c>
      <c r="J1563" s="10">
        <v>6.1000000999999998E-2</v>
      </c>
      <c r="K1563" s="10">
        <v>0.810000002</v>
      </c>
      <c r="L1563" s="10">
        <v>0.128000006</v>
      </c>
      <c r="M1563" s="1" t="s">
        <v>3255</v>
      </c>
      <c r="N1563" s="1" t="s">
        <v>5254</v>
      </c>
    </row>
  </sheetData>
  <conditionalFormatting sqref="F8">
    <cfRule type="cellIs" dxfId="0" priority="1" operator="notEqual">
      <formula>G$8</formula>
    </cfRule>
  </conditionalFormatting>
  <pageMargins left="0.75" right="0.75" top="1" bottom="1" header="0.5" footer="0.5"/>
  <pageSetup orientation="portrait" r:id="rId1"/>
  <ignoredErrors>
    <ignoredError sqref="K2:K4" formula="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EE31DF-C385-4184-85EF-323BECFDE237}">
  <dimension ref="B1:F9"/>
  <sheetViews>
    <sheetView topLeftCell="A4" workbookViewId="0">
      <selection activeCell="P28" sqref="P28"/>
    </sheetView>
  </sheetViews>
  <sheetFormatPr defaultRowHeight="15.75" x14ac:dyDescent="0.25"/>
  <cols>
    <col min="1" max="16384" width="9.140625" style="1"/>
  </cols>
  <sheetData>
    <row r="1" spans="2:6" x14ac:dyDescent="0.25">
      <c r="B1" s="1" t="s">
        <v>6254</v>
      </c>
    </row>
    <row r="2" spans="2:6" x14ac:dyDescent="0.25">
      <c r="B2" s="1" t="s">
        <v>6255</v>
      </c>
    </row>
    <row r="3" spans="2:6" x14ac:dyDescent="0.25">
      <c r="B3" s="1" t="s">
        <v>6224</v>
      </c>
    </row>
    <row r="4" spans="2:6" x14ac:dyDescent="0.25">
      <c r="C4" s="1" t="s">
        <v>6256</v>
      </c>
      <c r="D4" s="1" t="s">
        <v>6257</v>
      </c>
      <c r="E4" s="1" t="s">
        <v>6256</v>
      </c>
      <c r="F4" s="1" t="s">
        <v>6257</v>
      </c>
    </row>
    <row r="5" spans="2:6" x14ac:dyDescent="0.25">
      <c r="B5" s="1" t="s">
        <v>6253</v>
      </c>
      <c r="C5" s="1">
        <f>'ChatGPT Sentiment'!I2</f>
        <v>1064</v>
      </c>
      <c r="D5" s="1">
        <f>'ChatGPT Sentiment'!K2</f>
        <v>369</v>
      </c>
      <c r="E5" s="27">
        <f t="shared" ref="E5:F7" si="0">C5/C$9</f>
        <v>0.68380462724935731</v>
      </c>
      <c r="F5" s="27">
        <f>D5/C$9</f>
        <v>0.23714652956298202</v>
      </c>
    </row>
    <row r="6" spans="2:6" x14ac:dyDescent="0.25">
      <c r="B6" s="1" t="s">
        <v>6252</v>
      </c>
      <c r="C6" s="1">
        <f>'ChatGPT Sentiment'!I3</f>
        <v>248</v>
      </c>
      <c r="D6" s="1">
        <f>'ChatGPT Sentiment'!K3</f>
        <v>1007</v>
      </c>
      <c r="E6" s="27">
        <f t="shared" si="0"/>
        <v>0.15938303341902313</v>
      </c>
      <c r="F6" s="27">
        <f t="shared" ref="F6:F7" si="1">D6/C$9</f>
        <v>0.64717223650385602</v>
      </c>
    </row>
    <row r="7" spans="2:6" x14ac:dyDescent="0.25">
      <c r="B7" s="1" t="s">
        <v>6251</v>
      </c>
      <c r="C7" s="1">
        <f>'ChatGPT Sentiment'!I4</f>
        <v>244</v>
      </c>
      <c r="D7" s="1">
        <f>'ChatGPT Sentiment'!K4</f>
        <v>179</v>
      </c>
      <c r="E7" s="27">
        <f t="shared" si="0"/>
        <v>0.15681233933161953</v>
      </c>
      <c r="F7" s="27">
        <f t="shared" si="1"/>
        <v>0.11503856041131105</v>
      </c>
    </row>
    <row r="9" spans="2:6" x14ac:dyDescent="0.25">
      <c r="C9" s="1">
        <f>SUM(C5:C7)</f>
        <v>1556</v>
      </c>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4BD43E-218B-4DB4-BE4A-4F6FC6ABE494}">
  <dimension ref="A1:BQ1557"/>
  <sheetViews>
    <sheetView workbookViewId="0">
      <selection activeCell="J26" sqref="J26"/>
    </sheetView>
  </sheetViews>
  <sheetFormatPr defaultRowHeight="15" x14ac:dyDescent="0.25"/>
  <sheetData>
    <row r="1" spans="1:69" x14ac:dyDescent="0.25">
      <c r="B1" t="s">
        <v>0</v>
      </c>
      <c r="C1" t="s">
        <v>1</v>
      </c>
      <c r="D1" t="s">
        <v>2</v>
      </c>
      <c r="E1" t="s">
        <v>3</v>
      </c>
      <c r="F1" t="s">
        <v>4</v>
      </c>
      <c r="G1" t="s">
        <v>5</v>
      </c>
      <c r="H1" t="s">
        <v>6</v>
      </c>
      <c r="I1" t="s">
        <v>7</v>
      </c>
      <c r="J1" t="s">
        <v>8</v>
      </c>
      <c r="K1" t="s">
        <v>9</v>
      </c>
      <c r="L1" t="s">
        <v>10</v>
      </c>
      <c r="M1" t="s">
        <v>11</v>
      </c>
      <c r="N1" t="s">
        <v>12</v>
      </c>
      <c r="O1" t="s">
        <v>13</v>
      </c>
      <c r="P1" t="s">
        <v>14</v>
      </c>
      <c r="Q1" t="s">
        <v>15</v>
      </c>
      <c r="R1" t="s">
        <v>16</v>
      </c>
      <c r="S1" t="s">
        <v>17</v>
      </c>
      <c r="T1" t="s">
        <v>18</v>
      </c>
      <c r="U1" t="s">
        <v>19</v>
      </c>
      <c r="V1" t="s">
        <v>20</v>
      </c>
      <c r="W1" t="s">
        <v>21</v>
      </c>
      <c r="X1" t="s">
        <v>22</v>
      </c>
      <c r="Y1" t="s">
        <v>23</v>
      </c>
      <c r="Z1" t="s">
        <v>24</v>
      </c>
      <c r="AA1" t="s">
        <v>25</v>
      </c>
      <c r="AB1" t="s">
        <v>26</v>
      </c>
      <c r="AC1" t="s">
        <v>27</v>
      </c>
      <c r="AD1" t="s">
        <v>28</v>
      </c>
      <c r="AE1" t="s">
        <v>29</v>
      </c>
      <c r="AF1" t="s">
        <v>30</v>
      </c>
      <c r="AG1" t="s">
        <v>31</v>
      </c>
      <c r="AH1" t="s">
        <v>32</v>
      </c>
      <c r="AI1" t="s">
        <v>33</v>
      </c>
      <c r="AJ1" t="s">
        <v>34</v>
      </c>
      <c r="AK1" t="s">
        <v>35</v>
      </c>
      <c r="AL1" t="s">
        <v>36</v>
      </c>
      <c r="AM1" t="s">
        <v>37</v>
      </c>
      <c r="AN1" t="s">
        <v>38</v>
      </c>
      <c r="AO1" t="s">
        <v>39</v>
      </c>
      <c r="AP1" t="s">
        <v>40</v>
      </c>
      <c r="AQ1" t="s">
        <v>41</v>
      </c>
      <c r="AR1" t="s">
        <v>42</v>
      </c>
      <c r="AS1" t="s">
        <v>43</v>
      </c>
      <c r="AT1" t="s">
        <v>44</v>
      </c>
      <c r="AU1" t="s">
        <v>45</v>
      </c>
      <c r="AV1" t="s">
        <v>46</v>
      </c>
      <c r="AW1" t="s">
        <v>47</v>
      </c>
      <c r="AX1" t="s">
        <v>48</v>
      </c>
      <c r="AY1" t="s">
        <v>49</v>
      </c>
      <c r="AZ1" t="s">
        <v>50</v>
      </c>
      <c r="BA1" t="s">
        <v>51</v>
      </c>
      <c r="BB1" t="s">
        <v>52</v>
      </c>
      <c r="BC1" t="s">
        <v>53</v>
      </c>
      <c r="BD1" t="s">
        <v>54</v>
      </c>
      <c r="BE1" t="s">
        <v>55</v>
      </c>
      <c r="BF1" t="s">
        <v>56</v>
      </c>
      <c r="BG1" t="s">
        <v>57</v>
      </c>
      <c r="BH1" t="s">
        <v>58</v>
      </c>
      <c r="BI1" t="s">
        <v>59</v>
      </c>
      <c r="BJ1" t="s">
        <v>60</v>
      </c>
      <c r="BK1" t="s">
        <v>61</v>
      </c>
      <c r="BL1" t="s">
        <v>62</v>
      </c>
      <c r="BM1" t="s">
        <v>63</v>
      </c>
      <c r="BN1" t="s">
        <v>64</v>
      </c>
      <c r="BO1" t="s">
        <v>65</v>
      </c>
      <c r="BP1" t="s">
        <v>66</v>
      </c>
      <c r="BQ1" t="s">
        <v>67</v>
      </c>
    </row>
    <row r="2" spans="1:69" x14ac:dyDescent="0.25">
      <c r="A2">
        <v>117414</v>
      </c>
      <c r="B2" t="s">
        <v>69</v>
      </c>
      <c r="C2" t="s">
        <v>847</v>
      </c>
      <c r="D2">
        <v>6</v>
      </c>
      <c r="E2">
        <v>114</v>
      </c>
      <c r="F2" t="s">
        <v>850</v>
      </c>
      <c r="G2">
        <v>127</v>
      </c>
      <c r="J2">
        <v>19</v>
      </c>
      <c r="K2">
        <v>1</v>
      </c>
      <c r="L2" t="s">
        <v>851</v>
      </c>
      <c r="M2">
        <v>0</v>
      </c>
      <c r="N2">
        <v>1</v>
      </c>
      <c r="O2">
        <v>1</v>
      </c>
      <c r="P2">
        <v>0</v>
      </c>
      <c r="Q2">
        <v>0</v>
      </c>
      <c r="R2">
        <v>1</v>
      </c>
      <c r="S2">
        <v>0</v>
      </c>
      <c r="T2">
        <v>0</v>
      </c>
      <c r="U2">
        <v>0</v>
      </c>
      <c r="V2">
        <v>0</v>
      </c>
      <c r="W2">
        <v>1</v>
      </c>
      <c r="X2">
        <v>0</v>
      </c>
      <c r="Y2">
        <v>0</v>
      </c>
      <c r="Z2">
        <v>0</v>
      </c>
      <c r="AA2">
        <v>0</v>
      </c>
      <c r="AB2">
        <v>1</v>
      </c>
      <c r="AC2">
        <v>0</v>
      </c>
      <c r="AD2">
        <v>1</v>
      </c>
      <c r="AE2">
        <v>1</v>
      </c>
      <c r="AF2">
        <v>1</v>
      </c>
      <c r="AG2">
        <v>1</v>
      </c>
      <c r="AH2">
        <v>1</v>
      </c>
      <c r="AI2">
        <v>0</v>
      </c>
      <c r="AJ2">
        <v>1</v>
      </c>
      <c r="AK2">
        <v>0</v>
      </c>
      <c r="AL2">
        <v>1</v>
      </c>
      <c r="AM2">
        <v>1</v>
      </c>
      <c r="AN2">
        <v>1</v>
      </c>
      <c r="AO2">
        <v>0</v>
      </c>
      <c r="AP2">
        <v>1</v>
      </c>
      <c r="AQ2">
        <v>0</v>
      </c>
      <c r="AR2">
        <v>1</v>
      </c>
      <c r="AS2">
        <v>0</v>
      </c>
      <c r="AT2">
        <v>0</v>
      </c>
      <c r="AU2">
        <v>0</v>
      </c>
      <c r="AV2">
        <v>1</v>
      </c>
      <c r="AW2">
        <v>1</v>
      </c>
      <c r="AX2">
        <v>1</v>
      </c>
      <c r="AY2">
        <v>0</v>
      </c>
      <c r="AZ2">
        <v>1</v>
      </c>
      <c r="BA2">
        <v>0</v>
      </c>
      <c r="BB2">
        <v>0</v>
      </c>
      <c r="BC2">
        <v>0</v>
      </c>
      <c r="BD2">
        <v>1</v>
      </c>
      <c r="BE2">
        <v>0</v>
      </c>
      <c r="BF2">
        <v>1.7094999999999999E-2</v>
      </c>
      <c r="BG2">
        <v>2015</v>
      </c>
      <c r="BH2">
        <v>9</v>
      </c>
      <c r="BI2">
        <v>15</v>
      </c>
      <c r="BJ2">
        <v>668</v>
      </c>
      <c r="BK2">
        <v>0.8</v>
      </c>
      <c r="BL2">
        <v>0.98019999265670699</v>
      </c>
      <c r="BM2">
        <v>0</v>
      </c>
      <c r="BN2">
        <v>0.78600000000000003</v>
      </c>
      <c r="BO2">
        <v>0.214</v>
      </c>
      <c r="BP2" t="s">
        <v>68</v>
      </c>
    </row>
    <row r="3" spans="1:69" x14ac:dyDescent="0.25">
      <c r="A3">
        <v>150102</v>
      </c>
      <c r="B3" t="s">
        <v>69</v>
      </c>
      <c r="C3" t="s">
        <v>2460</v>
      </c>
      <c r="D3">
        <v>36</v>
      </c>
      <c r="E3">
        <v>1006</v>
      </c>
      <c r="F3" t="s">
        <v>2521</v>
      </c>
      <c r="G3">
        <v>124</v>
      </c>
      <c r="J3">
        <v>78</v>
      </c>
      <c r="K3">
        <v>1</v>
      </c>
      <c r="L3" t="s">
        <v>2522</v>
      </c>
      <c r="M3">
        <v>0</v>
      </c>
      <c r="N3">
        <v>1</v>
      </c>
      <c r="O3">
        <v>1</v>
      </c>
      <c r="P3">
        <v>0</v>
      </c>
      <c r="Q3">
        <v>1</v>
      </c>
      <c r="R3">
        <v>1</v>
      </c>
      <c r="S3">
        <v>0</v>
      </c>
      <c r="T3">
        <v>0</v>
      </c>
      <c r="U3">
        <v>0</v>
      </c>
      <c r="V3">
        <v>0</v>
      </c>
      <c r="W3">
        <v>1</v>
      </c>
      <c r="X3">
        <v>0</v>
      </c>
      <c r="Y3">
        <v>0</v>
      </c>
      <c r="Z3">
        <v>0</v>
      </c>
      <c r="AA3">
        <v>0</v>
      </c>
      <c r="AB3">
        <v>1</v>
      </c>
      <c r="AC3">
        <v>0</v>
      </c>
      <c r="AD3">
        <v>1</v>
      </c>
      <c r="AE3">
        <v>1</v>
      </c>
      <c r="AF3">
        <v>1</v>
      </c>
      <c r="AG3">
        <v>1</v>
      </c>
      <c r="AH3">
        <v>1</v>
      </c>
      <c r="AI3">
        <v>0</v>
      </c>
      <c r="AJ3">
        <v>1</v>
      </c>
      <c r="AK3">
        <v>1</v>
      </c>
      <c r="AL3">
        <v>1</v>
      </c>
      <c r="AM3">
        <v>1</v>
      </c>
      <c r="AN3">
        <v>1</v>
      </c>
      <c r="AO3">
        <v>0</v>
      </c>
      <c r="AP3">
        <v>1</v>
      </c>
      <c r="AQ3">
        <v>0</v>
      </c>
      <c r="AR3">
        <v>1</v>
      </c>
      <c r="AS3">
        <v>0</v>
      </c>
      <c r="AT3">
        <v>1</v>
      </c>
      <c r="AU3">
        <v>0</v>
      </c>
      <c r="AV3">
        <v>1</v>
      </c>
      <c r="AW3">
        <v>1</v>
      </c>
      <c r="AX3">
        <v>1</v>
      </c>
      <c r="AY3">
        <v>0</v>
      </c>
      <c r="AZ3">
        <v>1</v>
      </c>
      <c r="BA3">
        <v>0</v>
      </c>
      <c r="BB3">
        <v>0</v>
      </c>
      <c r="BC3">
        <v>0</v>
      </c>
      <c r="BD3">
        <v>1</v>
      </c>
      <c r="BE3">
        <v>0</v>
      </c>
      <c r="BF3">
        <v>5.6182000000000003E-2</v>
      </c>
      <c r="BG3">
        <v>2019</v>
      </c>
      <c r="BH3">
        <v>9</v>
      </c>
      <c r="BI3">
        <v>13</v>
      </c>
      <c r="BJ3">
        <v>716</v>
      </c>
      <c r="BK3">
        <v>1.28</v>
      </c>
      <c r="BL3">
        <v>0.97439998388290405</v>
      </c>
      <c r="BM3">
        <v>0</v>
      </c>
      <c r="BN3">
        <v>0.81</v>
      </c>
      <c r="BO3">
        <v>0.19</v>
      </c>
      <c r="BP3" t="s">
        <v>68</v>
      </c>
    </row>
    <row r="4" spans="1:69" x14ac:dyDescent="0.25">
      <c r="A4">
        <v>109598</v>
      </c>
      <c r="B4" t="s">
        <v>69</v>
      </c>
      <c r="C4" t="s">
        <v>130</v>
      </c>
      <c r="D4">
        <v>26</v>
      </c>
      <c r="E4">
        <v>961</v>
      </c>
      <c r="F4" t="s">
        <v>147</v>
      </c>
      <c r="G4">
        <v>94</v>
      </c>
      <c r="J4">
        <v>3</v>
      </c>
      <c r="K4">
        <v>1</v>
      </c>
      <c r="L4" t="s">
        <v>148</v>
      </c>
      <c r="M4">
        <v>0</v>
      </c>
      <c r="N4">
        <v>0</v>
      </c>
      <c r="O4">
        <v>1</v>
      </c>
      <c r="P4">
        <v>0</v>
      </c>
      <c r="Q4">
        <v>0</v>
      </c>
      <c r="R4">
        <v>1</v>
      </c>
      <c r="S4">
        <v>1</v>
      </c>
      <c r="T4">
        <v>0</v>
      </c>
      <c r="U4">
        <v>0</v>
      </c>
      <c r="V4">
        <v>0</v>
      </c>
      <c r="W4">
        <v>1</v>
      </c>
      <c r="X4">
        <v>0</v>
      </c>
      <c r="Y4">
        <v>0</v>
      </c>
      <c r="Z4">
        <v>0</v>
      </c>
      <c r="AA4">
        <v>0</v>
      </c>
      <c r="AB4">
        <v>1</v>
      </c>
      <c r="AC4">
        <v>0</v>
      </c>
      <c r="AD4">
        <v>1</v>
      </c>
      <c r="AE4">
        <v>0</v>
      </c>
      <c r="AF4">
        <v>1</v>
      </c>
      <c r="AG4">
        <v>1</v>
      </c>
      <c r="AH4">
        <v>1</v>
      </c>
      <c r="AI4">
        <v>0</v>
      </c>
      <c r="AJ4">
        <v>1</v>
      </c>
      <c r="AK4">
        <v>0</v>
      </c>
      <c r="AL4">
        <v>1</v>
      </c>
      <c r="AM4">
        <v>1</v>
      </c>
      <c r="AN4">
        <v>1</v>
      </c>
      <c r="AO4">
        <v>1</v>
      </c>
      <c r="AP4">
        <v>1</v>
      </c>
      <c r="AQ4">
        <v>0</v>
      </c>
      <c r="AR4">
        <v>1</v>
      </c>
      <c r="AS4">
        <v>0</v>
      </c>
      <c r="AT4">
        <v>0</v>
      </c>
      <c r="AU4">
        <v>0</v>
      </c>
      <c r="AV4">
        <v>1</v>
      </c>
      <c r="AW4">
        <v>1</v>
      </c>
      <c r="AX4">
        <v>1</v>
      </c>
      <c r="AY4">
        <v>0</v>
      </c>
      <c r="AZ4">
        <v>1</v>
      </c>
      <c r="BA4">
        <v>0</v>
      </c>
      <c r="BB4">
        <v>0</v>
      </c>
      <c r="BC4">
        <v>0</v>
      </c>
      <c r="BD4">
        <v>0</v>
      </c>
      <c r="BE4">
        <v>0</v>
      </c>
      <c r="BF4">
        <v>2.9175E-2</v>
      </c>
      <c r="BG4">
        <v>2014</v>
      </c>
      <c r="BH4">
        <v>9</v>
      </c>
      <c r="BI4">
        <v>11</v>
      </c>
      <c r="BJ4">
        <v>656</v>
      </c>
      <c r="BK4">
        <v>0.68</v>
      </c>
      <c r="BL4">
        <v>0.97289997339248602</v>
      </c>
      <c r="BM4">
        <v>0</v>
      </c>
      <c r="BN4">
        <v>0.75</v>
      </c>
      <c r="BO4">
        <v>0.25</v>
      </c>
      <c r="BP4" t="s">
        <v>68</v>
      </c>
    </row>
    <row r="5" spans="1:69" x14ac:dyDescent="0.25">
      <c r="A5">
        <v>171663</v>
      </c>
      <c r="B5" t="s">
        <v>69</v>
      </c>
      <c r="C5" t="s">
        <v>3213</v>
      </c>
      <c r="D5">
        <v>8</v>
      </c>
      <c r="E5">
        <v>177</v>
      </c>
      <c r="F5" t="s">
        <v>3236</v>
      </c>
      <c r="G5">
        <v>144</v>
      </c>
      <c r="J5">
        <v>103</v>
      </c>
      <c r="K5">
        <v>1</v>
      </c>
      <c r="L5" t="s">
        <v>3237</v>
      </c>
      <c r="M5">
        <v>0</v>
      </c>
      <c r="N5">
        <v>0</v>
      </c>
      <c r="O5">
        <v>1</v>
      </c>
      <c r="P5">
        <v>0</v>
      </c>
      <c r="Q5">
        <v>0</v>
      </c>
      <c r="R5">
        <v>1</v>
      </c>
      <c r="S5">
        <v>0</v>
      </c>
      <c r="T5">
        <v>0</v>
      </c>
      <c r="U5">
        <v>0</v>
      </c>
      <c r="V5">
        <v>0</v>
      </c>
      <c r="W5">
        <v>1</v>
      </c>
      <c r="X5">
        <v>0</v>
      </c>
      <c r="Y5">
        <v>0</v>
      </c>
      <c r="Z5">
        <v>0</v>
      </c>
      <c r="AA5">
        <v>0</v>
      </c>
      <c r="AB5">
        <v>1</v>
      </c>
      <c r="AC5">
        <v>0</v>
      </c>
      <c r="AD5">
        <v>1</v>
      </c>
      <c r="AE5">
        <v>0</v>
      </c>
      <c r="AF5">
        <v>1</v>
      </c>
      <c r="AG5">
        <v>1</v>
      </c>
      <c r="AH5">
        <v>0</v>
      </c>
      <c r="AI5">
        <v>0</v>
      </c>
      <c r="AJ5">
        <v>0</v>
      </c>
      <c r="AK5">
        <v>0</v>
      </c>
      <c r="AL5">
        <v>1</v>
      </c>
      <c r="AM5">
        <v>1</v>
      </c>
      <c r="AN5">
        <v>1</v>
      </c>
      <c r="AO5">
        <v>0</v>
      </c>
      <c r="AP5">
        <v>1</v>
      </c>
      <c r="AQ5">
        <v>0</v>
      </c>
      <c r="AR5">
        <v>1</v>
      </c>
      <c r="AS5">
        <v>0</v>
      </c>
      <c r="AT5">
        <v>1</v>
      </c>
      <c r="AU5">
        <v>0</v>
      </c>
      <c r="AV5">
        <v>1</v>
      </c>
      <c r="AW5">
        <v>1</v>
      </c>
      <c r="AX5">
        <v>1</v>
      </c>
      <c r="AY5">
        <v>0</v>
      </c>
      <c r="AZ5">
        <v>1</v>
      </c>
      <c r="BA5">
        <v>0</v>
      </c>
      <c r="BB5">
        <v>0</v>
      </c>
      <c r="BC5">
        <v>0</v>
      </c>
      <c r="BD5">
        <v>0</v>
      </c>
      <c r="BE5">
        <v>0</v>
      </c>
      <c r="BF5">
        <v>3.4252999999999999E-2</v>
      </c>
      <c r="BG5">
        <v>2020</v>
      </c>
      <c r="BH5">
        <v>12</v>
      </c>
      <c r="BI5">
        <v>14</v>
      </c>
      <c r="BJ5">
        <v>731</v>
      </c>
      <c r="BK5">
        <v>1.43</v>
      </c>
      <c r="BL5">
        <v>0.96780002117156905</v>
      </c>
      <c r="BM5">
        <v>1.2999999999999999E-2</v>
      </c>
      <c r="BN5">
        <v>0.78800000000000003</v>
      </c>
      <c r="BO5">
        <v>0.19900000000000001</v>
      </c>
      <c r="BP5" t="s">
        <v>68</v>
      </c>
    </row>
    <row r="6" spans="1:69" x14ac:dyDescent="0.25">
      <c r="A6">
        <v>140816</v>
      </c>
      <c r="B6" t="s">
        <v>69</v>
      </c>
      <c r="C6" t="s">
        <v>1987</v>
      </c>
      <c r="D6">
        <v>8</v>
      </c>
      <c r="E6">
        <v>139</v>
      </c>
      <c r="F6" t="s">
        <v>2030</v>
      </c>
      <c r="G6">
        <v>72</v>
      </c>
      <c r="J6">
        <v>66</v>
      </c>
      <c r="K6">
        <v>1</v>
      </c>
      <c r="L6" t="s">
        <v>2031</v>
      </c>
      <c r="M6">
        <v>1</v>
      </c>
      <c r="N6">
        <v>0</v>
      </c>
      <c r="O6">
        <v>1</v>
      </c>
      <c r="P6">
        <v>0</v>
      </c>
      <c r="Q6">
        <v>0</v>
      </c>
      <c r="R6">
        <v>1</v>
      </c>
      <c r="S6">
        <v>0</v>
      </c>
      <c r="T6">
        <v>0</v>
      </c>
      <c r="U6">
        <v>0</v>
      </c>
      <c r="V6">
        <v>0</v>
      </c>
      <c r="W6">
        <v>1</v>
      </c>
      <c r="X6">
        <v>0</v>
      </c>
      <c r="Y6">
        <v>0</v>
      </c>
      <c r="Z6">
        <v>0</v>
      </c>
      <c r="AA6">
        <v>0</v>
      </c>
      <c r="AB6">
        <v>1</v>
      </c>
      <c r="AC6">
        <v>1</v>
      </c>
      <c r="AD6">
        <v>1</v>
      </c>
      <c r="AE6">
        <v>0</v>
      </c>
      <c r="AF6">
        <v>1</v>
      </c>
      <c r="AG6">
        <v>1</v>
      </c>
      <c r="AH6">
        <v>1</v>
      </c>
      <c r="AI6">
        <v>0</v>
      </c>
      <c r="AJ6">
        <v>1</v>
      </c>
      <c r="AK6">
        <v>0</v>
      </c>
      <c r="AL6">
        <v>1</v>
      </c>
      <c r="AM6">
        <v>1</v>
      </c>
      <c r="AN6">
        <v>1</v>
      </c>
      <c r="AO6">
        <v>0</v>
      </c>
      <c r="AP6">
        <v>1</v>
      </c>
      <c r="AQ6">
        <v>0</v>
      </c>
      <c r="AR6">
        <v>1</v>
      </c>
      <c r="AS6">
        <v>0</v>
      </c>
      <c r="AT6">
        <v>0</v>
      </c>
      <c r="AU6">
        <v>0</v>
      </c>
      <c r="AV6">
        <v>1</v>
      </c>
      <c r="AW6">
        <v>1</v>
      </c>
      <c r="AX6">
        <v>1</v>
      </c>
      <c r="AY6">
        <v>0</v>
      </c>
      <c r="AZ6">
        <v>0</v>
      </c>
      <c r="BA6">
        <v>0</v>
      </c>
      <c r="BB6">
        <v>0</v>
      </c>
      <c r="BC6">
        <v>0</v>
      </c>
      <c r="BD6">
        <v>0</v>
      </c>
      <c r="BE6">
        <v>0</v>
      </c>
      <c r="BF6">
        <v>9.8460000000000006E-3</v>
      </c>
      <c r="BG6">
        <v>2018</v>
      </c>
      <c r="BH6">
        <v>8</v>
      </c>
      <c r="BI6">
        <v>7</v>
      </c>
      <c r="BJ6">
        <v>703</v>
      </c>
      <c r="BK6">
        <v>1.1499999999999999</v>
      </c>
      <c r="BL6">
        <v>0.96759998798370295</v>
      </c>
      <c r="BM6">
        <v>0</v>
      </c>
      <c r="BN6">
        <v>0.77</v>
      </c>
      <c r="BO6">
        <v>0.23</v>
      </c>
      <c r="BP6" t="s">
        <v>68</v>
      </c>
    </row>
    <row r="7" spans="1:69" x14ac:dyDescent="0.25">
      <c r="A7">
        <v>111098</v>
      </c>
      <c r="B7" t="s">
        <v>69</v>
      </c>
      <c r="C7" t="s">
        <v>329</v>
      </c>
      <c r="D7">
        <v>13</v>
      </c>
      <c r="E7">
        <v>417</v>
      </c>
      <c r="F7" t="s">
        <v>380</v>
      </c>
      <c r="G7">
        <v>130</v>
      </c>
      <c r="J7">
        <v>4</v>
      </c>
      <c r="K7">
        <v>1</v>
      </c>
      <c r="L7" t="s">
        <v>381</v>
      </c>
      <c r="M7">
        <v>0</v>
      </c>
      <c r="N7">
        <v>0</v>
      </c>
      <c r="O7">
        <v>1</v>
      </c>
      <c r="P7">
        <v>0</v>
      </c>
      <c r="Q7">
        <v>1</v>
      </c>
      <c r="R7">
        <v>1</v>
      </c>
      <c r="S7">
        <v>0</v>
      </c>
      <c r="T7">
        <v>0</v>
      </c>
      <c r="U7">
        <v>0</v>
      </c>
      <c r="V7">
        <v>0</v>
      </c>
      <c r="W7">
        <v>1</v>
      </c>
      <c r="X7">
        <v>0</v>
      </c>
      <c r="Y7">
        <v>0</v>
      </c>
      <c r="Z7">
        <v>0</v>
      </c>
      <c r="AA7">
        <v>0</v>
      </c>
      <c r="AB7">
        <v>1</v>
      </c>
      <c r="AC7">
        <v>0</v>
      </c>
      <c r="AD7">
        <v>1</v>
      </c>
      <c r="AE7">
        <v>0</v>
      </c>
      <c r="AF7">
        <v>1</v>
      </c>
      <c r="AG7">
        <v>1</v>
      </c>
      <c r="AH7">
        <v>1</v>
      </c>
      <c r="AI7">
        <v>0</v>
      </c>
      <c r="AJ7">
        <v>1</v>
      </c>
      <c r="AK7">
        <v>1</v>
      </c>
      <c r="AL7">
        <v>1</v>
      </c>
      <c r="AM7">
        <v>1</v>
      </c>
      <c r="AN7">
        <v>1</v>
      </c>
      <c r="AO7">
        <v>0</v>
      </c>
      <c r="AP7">
        <v>0</v>
      </c>
      <c r="AQ7">
        <v>0</v>
      </c>
      <c r="AR7">
        <v>1</v>
      </c>
      <c r="AS7">
        <v>0</v>
      </c>
      <c r="AT7">
        <v>0</v>
      </c>
      <c r="AU7">
        <v>0</v>
      </c>
      <c r="AV7">
        <v>1</v>
      </c>
      <c r="AW7">
        <v>1</v>
      </c>
      <c r="AX7">
        <v>1</v>
      </c>
      <c r="AY7">
        <v>0</v>
      </c>
      <c r="AZ7">
        <v>1</v>
      </c>
      <c r="BA7">
        <v>0</v>
      </c>
      <c r="BB7">
        <v>0</v>
      </c>
      <c r="BC7">
        <v>0</v>
      </c>
      <c r="BD7">
        <v>1</v>
      </c>
      <c r="BE7">
        <v>0</v>
      </c>
      <c r="BF7">
        <v>2.3709999999999998E-2</v>
      </c>
      <c r="BG7">
        <v>2014</v>
      </c>
      <c r="BH7">
        <v>9</v>
      </c>
      <c r="BI7">
        <v>22</v>
      </c>
      <c r="BJ7">
        <v>656</v>
      </c>
      <c r="BK7">
        <v>0.68</v>
      </c>
      <c r="BL7">
        <v>0.96539998054504395</v>
      </c>
      <c r="BM7">
        <v>0</v>
      </c>
      <c r="BN7">
        <v>0.83399999999999996</v>
      </c>
      <c r="BO7">
        <v>0.16600000000000001</v>
      </c>
      <c r="BP7" t="s">
        <v>68</v>
      </c>
    </row>
    <row r="8" spans="1:69" x14ac:dyDescent="0.25">
      <c r="A8">
        <v>122488</v>
      </c>
      <c r="B8" t="s">
        <v>69</v>
      </c>
      <c r="C8" t="s">
        <v>1117</v>
      </c>
      <c r="D8">
        <v>5</v>
      </c>
      <c r="E8">
        <v>88</v>
      </c>
      <c r="F8" t="s">
        <v>1132</v>
      </c>
      <c r="G8">
        <v>95</v>
      </c>
      <c r="J8">
        <v>33</v>
      </c>
      <c r="K8">
        <v>1</v>
      </c>
      <c r="L8" t="s">
        <v>1133</v>
      </c>
      <c r="M8">
        <v>1</v>
      </c>
      <c r="N8">
        <v>1</v>
      </c>
      <c r="O8">
        <v>1</v>
      </c>
      <c r="P8">
        <v>0</v>
      </c>
      <c r="Q8">
        <v>0</v>
      </c>
      <c r="R8">
        <v>1</v>
      </c>
      <c r="S8">
        <v>0</v>
      </c>
      <c r="T8">
        <v>0</v>
      </c>
      <c r="U8">
        <v>0</v>
      </c>
      <c r="V8">
        <v>0</v>
      </c>
      <c r="W8">
        <v>1</v>
      </c>
      <c r="X8">
        <v>0</v>
      </c>
      <c r="Y8">
        <v>0</v>
      </c>
      <c r="Z8">
        <v>0</v>
      </c>
      <c r="AA8">
        <v>0</v>
      </c>
      <c r="AB8">
        <v>1</v>
      </c>
      <c r="AC8">
        <v>1</v>
      </c>
      <c r="AD8">
        <v>1</v>
      </c>
      <c r="AE8">
        <v>1</v>
      </c>
      <c r="AF8">
        <v>1</v>
      </c>
      <c r="AG8">
        <v>1</v>
      </c>
      <c r="AH8">
        <v>1</v>
      </c>
      <c r="AI8">
        <v>0</v>
      </c>
      <c r="AJ8">
        <v>1</v>
      </c>
      <c r="AK8">
        <v>0</v>
      </c>
      <c r="AL8">
        <v>1</v>
      </c>
      <c r="AM8">
        <v>1</v>
      </c>
      <c r="AN8">
        <v>1</v>
      </c>
      <c r="AO8">
        <v>0</v>
      </c>
      <c r="AP8">
        <v>0</v>
      </c>
      <c r="AQ8">
        <v>0</v>
      </c>
      <c r="AR8">
        <v>1</v>
      </c>
      <c r="AS8">
        <v>0</v>
      </c>
      <c r="AT8">
        <v>0</v>
      </c>
      <c r="AU8">
        <v>0</v>
      </c>
      <c r="AV8">
        <v>1</v>
      </c>
      <c r="AW8">
        <v>1</v>
      </c>
      <c r="AX8">
        <v>1</v>
      </c>
      <c r="AY8">
        <v>0</v>
      </c>
      <c r="AZ8">
        <v>0</v>
      </c>
      <c r="BA8">
        <v>0</v>
      </c>
      <c r="BB8">
        <v>0</v>
      </c>
      <c r="BC8">
        <v>0</v>
      </c>
      <c r="BD8">
        <v>0</v>
      </c>
      <c r="BE8">
        <v>0</v>
      </c>
      <c r="BF8">
        <v>4.2474999999999999E-2</v>
      </c>
      <c r="BG8">
        <v>2016</v>
      </c>
      <c r="BH8">
        <v>8</v>
      </c>
      <c r="BI8">
        <v>5</v>
      </c>
      <c r="BJ8">
        <v>679</v>
      </c>
      <c r="BK8">
        <v>0.91</v>
      </c>
      <c r="BL8">
        <v>0.96009999513626099</v>
      </c>
      <c r="BM8">
        <v>0</v>
      </c>
      <c r="BN8">
        <v>0.81399999999999995</v>
      </c>
      <c r="BO8">
        <v>0.186</v>
      </c>
      <c r="BP8" t="s">
        <v>68</v>
      </c>
    </row>
    <row r="9" spans="1:69" x14ac:dyDescent="0.25">
      <c r="A9">
        <v>144883</v>
      </c>
      <c r="B9" t="s">
        <v>69</v>
      </c>
      <c r="C9" t="s">
        <v>2380</v>
      </c>
      <c r="D9">
        <v>13</v>
      </c>
      <c r="E9">
        <v>287</v>
      </c>
      <c r="F9" t="s">
        <v>2383</v>
      </c>
      <c r="G9">
        <v>147</v>
      </c>
      <c r="J9">
        <v>72</v>
      </c>
      <c r="K9">
        <v>1</v>
      </c>
      <c r="L9" t="s">
        <v>2384</v>
      </c>
      <c r="M9">
        <v>1</v>
      </c>
      <c r="N9">
        <v>1</v>
      </c>
      <c r="O9">
        <v>1</v>
      </c>
      <c r="P9">
        <v>0</v>
      </c>
      <c r="Q9">
        <v>0</v>
      </c>
      <c r="R9">
        <v>1</v>
      </c>
      <c r="S9">
        <v>0</v>
      </c>
      <c r="T9">
        <v>0</v>
      </c>
      <c r="U9">
        <v>0</v>
      </c>
      <c r="V9">
        <v>0</v>
      </c>
      <c r="W9">
        <v>1</v>
      </c>
      <c r="X9">
        <v>1</v>
      </c>
      <c r="Y9">
        <v>0</v>
      </c>
      <c r="Z9">
        <v>1</v>
      </c>
      <c r="AA9">
        <v>0</v>
      </c>
      <c r="AB9">
        <v>1</v>
      </c>
      <c r="AC9">
        <v>1</v>
      </c>
      <c r="AD9">
        <v>1</v>
      </c>
      <c r="AE9">
        <v>1</v>
      </c>
      <c r="AF9">
        <v>1</v>
      </c>
      <c r="AG9">
        <v>1</v>
      </c>
      <c r="AH9">
        <v>1</v>
      </c>
      <c r="AI9">
        <v>0</v>
      </c>
      <c r="AJ9">
        <v>1</v>
      </c>
      <c r="AK9">
        <v>0</v>
      </c>
      <c r="AL9">
        <v>1</v>
      </c>
      <c r="AM9">
        <v>1</v>
      </c>
      <c r="AN9">
        <v>1</v>
      </c>
      <c r="AO9">
        <v>0</v>
      </c>
      <c r="AP9">
        <v>1</v>
      </c>
      <c r="AQ9">
        <v>0</v>
      </c>
      <c r="AR9">
        <v>1</v>
      </c>
      <c r="AS9">
        <v>0</v>
      </c>
      <c r="AT9">
        <v>1</v>
      </c>
      <c r="AU9">
        <v>0</v>
      </c>
      <c r="AV9">
        <v>1</v>
      </c>
      <c r="AW9">
        <v>1</v>
      </c>
      <c r="AX9">
        <v>1</v>
      </c>
      <c r="AY9">
        <v>1</v>
      </c>
      <c r="AZ9">
        <v>1</v>
      </c>
      <c r="BA9">
        <v>0</v>
      </c>
      <c r="BB9">
        <v>1</v>
      </c>
      <c r="BC9">
        <v>1</v>
      </c>
      <c r="BD9">
        <v>1</v>
      </c>
      <c r="BE9">
        <v>0</v>
      </c>
      <c r="BF9">
        <v>2.2617000000000002E-2</v>
      </c>
      <c r="BG9">
        <v>2019</v>
      </c>
      <c r="BH9">
        <v>3</v>
      </c>
      <c r="BI9">
        <v>6</v>
      </c>
      <c r="BJ9">
        <v>710</v>
      </c>
      <c r="BK9">
        <v>1.22</v>
      </c>
      <c r="BL9">
        <v>0.95899999141693104</v>
      </c>
      <c r="BM9">
        <v>4.2000000000000003E-2</v>
      </c>
      <c r="BN9">
        <v>0.76</v>
      </c>
      <c r="BO9">
        <v>0.19800000000000001</v>
      </c>
      <c r="BP9" t="s">
        <v>68</v>
      </c>
    </row>
    <row r="10" spans="1:69" x14ac:dyDescent="0.25">
      <c r="A10">
        <v>162857</v>
      </c>
      <c r="B10" t="s">
        <v>69</v>
      </c>
      <c r="C10" t="s">
        <v>3010</v>
      </c>
      <c r="D10">
        <v>19</v>
      </c>
      <c r="E10">
        <v>536</v>
      </c>
      <c r="F10" t="s">
        <v>3023</v>
      </c>
      <c r="G10">
        <v>53</v>
      </c>
      <c r="J10">
        <v>94</v>
      </c>
      <c r="K10">
        <v>1</v>
      </c>
      <c r="L10" t="s">
        <v>3024</v>
      </c>
      <c r="M10">
        <v>1</v>
      </c>
      <c r="N10">
        <v>0</v>
      </c>
      <c r="O10">
        <v>1</v>
      </c>
      <c r="P10">
        <v>0</v>
      </c>
      <c r="Q10">
        <v>0</v>
      </c>
      <c r="R10">
        <v>1</v>
      </c>
      <c r="S10">
        <v>0</v>
      </c>
      <c r="T10">
        <v>1</v>
      </c>
      <c r="U10">
        <v>1</v>
      </c>
      <c r="V10">
        <v>0</v>
      </c>
      <c r="W10">
        <v>1</v>
      </c>
      <c r="X10">
        <v>1</v>
      </c>
      <c r="Y10">
        <v>0</v>
      </c>
      <c r="Z10">
        <v>0</v>
      </c>
      <c r="AA10">
        <v>0</v>
      </c>
      <c r="AB10">
        <v>1</v>
      </c>
      <c r="AC10">
        <v>1</v>
      </c>
      <c r="AD10">
        <v>1</v>
      </c>
      <c r="AE10">
        <v>0</v>
      </c>
      <c r="AF10">
        <v>1</v>
      </c>
      <c r="AG10">
        <v>1</v>
      </c>
      <c r="AH10">
        <v>0</v>
      </c>
      <c r="AI10">
        <v>0</v>
      </c>
      <c r="AJ10">
        <v>0</v>
      </c>
      <c r="AK10">
        <v>0</v>
      </c>
      <c r="AL10">
        <v>1</v>
      </c>
      <c r="AM10">
        <v>1</v>
      </c>
      <c r="AN10">
        <v>0</v>
      </c>
      <c r="AO10">
        <v>0</v>
      </c>
      <c r="AP10">
        <v>1</v>
      </c>
      <c r="AQ10">
        <v>1</v>
      </c>
      <c r="AR10">
        <v>1</v>
      </c>
      <c r="AS10">
        <v>1</v>
      </c>
      <c r="AT10">
        <v>0</v>
      </c>
      <c r="AU10">
        <v>0</v>
      </c>
      <c r="AV10">
        <v>1</v>
      </c>
      <c r="AW10">
        <v>1</v>
      </c>
      <c r="AX10">
        <v>1</v>
      </c>
      <c r="AY10">
        <v>1</v>
      </c>
      <c r="AZ10">
        <v>1</v>
      </c>
      <c r="BA10">
        <v>0</v>
      </c>
      <c r="BB10">
        <v>0</v>
      </c>
      <c r="BC10">
        <v>0</v>
      </c>
      <c r="BD10">
        <v>1</v>
      </c>
      <c r="BE10">
        <v>0</v>
      </c>
      <c r="BF10">
        <v>2.2245000000000001E-2</v>
      </c>
      <c r="BG10">
        <v>2020</v>
      </c>
      <c r="BH10">
        <v>7</v>
      </c>
      <c r="BI10">
        <v>28</v>
      </c>
      <c r="BJ10">
        <v>726</v>
      </c>
      <c r="BK10">
        <v>1.38</v>
      </c>
      <c r="BL10">
        <v>0.95450001955032304</v>
      </c>
      <c r="BM10">
        <v>3.4000000000000002E-2</v>
      </c>
      <c r="BN10">
        <v>0.61699999999999999</v>
      </c>
      <c r="BO10">
        <v>0.34899999999999998</v>
      </c>
      <c r="BP10" t="s">
        <v>68</v>
      </c>
    </row>
    <row r="11" spans="1:69" x14ac:dyDescent="0.25">
      <c r="A11">
        <v>152669</v>
      </c>
      <c r="B11" t="s">
        <v>69</v>
      </c>
      <c r="C11" t="s">
        <v>2638</v>
      </c>
      <c r="D11">
        <v>31</v>
      </c>
      <c r="E11">
        <v>917</v>
      </c>
      <c r="F11" t="s">
        <v>2655</v>
      </c>
      <c r="G11">
        <v>71</v>
      </c>
      <c r="J11">
        <v>80</v>
      </c>
      <c r="K11">
        <v>1</v>
      </c>
      <c r="L11" t="s">
        <v>2656</v>
      </c>
      <c r="M11">
        <v>1</v>
      </c>
      <c r="N11">
        <v>0</v>
      </c>
      <c r="O11">
        <v>1</v>
      </c>
      <c r="P11">
        <v>0</v>
      </c>
      <c r="Q11">
        <v>0</v>
      </c>
      <c r="R11">
        <v>1</v>
      </c>
      <c r="S11">
        <v>0</v>
      </c>
      <c r="T11">
        <v>0</v>
      </c>
      <c r="U11">
        <v>0</v>
      </c>
      <c r="V11">
        <v>0</v>
      </c>
      <c r="W11">
        <v>1</v>
      </c>
      <c r="X11">
        <v>0</v>
      </c>
      <c r="Y11">
        <v>0</v>
      </c>
      <c r="Z11">
        <v>0</v>
      </c>
      <c r="AA11">
        <v>0</v>
      </c>
      <c r="AB11">
        <v>1</v>
      </c>
      <c r="AC11">
        <v>1</v>
      </c>
      <c r="AD11">
        <v>1</v>
      </c>
      <c r="AE11">
        <v>0</v>
      </c>
      <c r="AF11">
        <v>1</v>
      </c>
      <c r="AG11">
        <v>1</v>
      </c>
      <c r="AH11">
        <v>1</v>
      </c>
      <c r="AI11">
        <v>0</v>
      </c>
      <c r="AJ11">
        <v>0</v>
      </c>
      <c r="AK11">
        <v>0</v>
      </c>
      <c r="AL11">
        <v>1</v>
      </c>
      <c r="AM11">
        <v>1</v>
      </c>
      <c r="AN11">
        <v>0</v>
      </c>
      <c r="AO11">
        <v>0</v>
      </c>
      <c r="AP11">
        <v>1</v>
      </c>
      <c r="AQ11">
        <v>0</v>
      </c>
      <c r="AR11">
        <v>1</v>
      </c>
      <c r="AS11">
        <v>0</v>
      </c>
      <c r="AT11">
        <v>1</v>
      </c>
      <c r="AU11">
        <v>0</v>
      </c>
      <c r="AV11">
        <v>1</v>
      </c>
      <c r="AW11">
        <v>1</v>
      </c>
      <c r="AX11">
        <v>1</v>
      </c>
      <c r="AY11">
        <v>0</v>
      </c>
      <c r="AZ11">
        <v>1</v>
      </c>
      <c r="BA11">
        <v>0</v>
      </c>
      <c r="BB11">
        <v>1</v>
      </c>
      <c r="BC11">
        <v>0</v>
      </c>
      <c r="BD11">
        <v>0</v>
      </c>
      <c r="BE11">
        <v>0</v>
      </c>
      <c r="BF11">
        <v>3.0121999999999999E-2</v>
      </c>
      <c r="BG11">
        <v>2019</v>
      </c>
      <c r="BH11">
        <v>10</v>
      </c>
      <c r="BI11">
        <v>7</v>
      </c>
      <c r="BJ11">
        <v>717</v>
      </c>
      <c r="BK11">
        <v>1.29</v>
      </c>
      <c r="BL11">
        <v>0.95240002870559604</v>
      </c>
      <c r="BM11">
        <v>0</v>
      </c>
      <c r="BN11">
        <v>0.77800000000000002</v>
      </c>
      <c r="BO11">
        <v>0.222</v>
      </c>
      <c r="BP11" t="s">
        <v>68</v>
      </c>
    </row>
    <row r="12" spans="1:69" x14ac:dyDescent="0.25">
      <c r="A12">
        <v>164804</v>
      </c>
      <c r="B12" t="s">
        <v>69</v>
      </c>
      <c r="C12" t="s">
        <v>3025</v>
      </c>
      <c r="D12">
        <v>71</v>
      </c>
      <c r="E12">
        <v>1885</v>
      </c>
      <c r="F12" t="s">
        <v>3028</v>
      </c>
      <c r="G12">
        <v>116</v>
      </c>
      <c r="J12">
        <v>97</v>
      </c>
      <c r="K12">
        <v>1</v>
      </c>
      <c r="L12" t="s">
        <v>3029</v>
      </c>
      <c r="M12">
        <v>0</v>
      </c>
      <c r="N12">
        <v>1</v>
      </c>
      <c r="O12">
        <v>1</v>
      </c>
      <c r="P12">
        <v>0</v>
      </c>
      <c r="Q12">
        <v>0</v>
      </c>
      <c r="R12">
        <v>1</v>
      </c>
      <c r="S12">
        <v>0</v>
      </c>
      <c r="T12">
        <v>1</v>
      </c>
      <c r="U12">
        <v>1</v>
      </c>
      <c r="V12">
        <v>0</v>
      </c>
      <c r="W12">
        <v>1</v>
      </c>
      <c r="X12">
        <v>1</v>
      </c>
      <c r="Y12">
        <v>1</v>
      </c>
      <c r="Z12">
        <v>0</v>
      </c>
      <c r="AA12">
        <v>0</v>
      </c>
      <c r="AB12">
        <v>1</v>
      </c>
      <c r="AC12">
        <v>0</v>
      </c>
      <c r="AD12">
        <v>1</v>
      </c>
      <c r="AE12">
        <v>1</v>
      </c>
      <c r="AF12">
        <v>1</v>
      </c>
      <c r="AG12">
        <v>1</v>
      </c>
      <c r="AH12">
        <v>1</v>
      </c>
      <c r="AI12">
        <v>0</v>
      </c>
      <c r="AJ12">
        <v>0</v>
      </c>
      <c r="AK12">
        <v>0</v>
      </c>
      <c r="AL12">
        <v>1</v>
      </c>
      <c r="AM12">
        <v>1</v>
      </c>
      <c r="AN12">
        <v>1</v>
      </c>
      <c r="AO12">
        <v>0</v>
      </c>
      <c r="AP12">
        <v>1</v>
      </c>
      <c r="AQ12">
        <v>1</v>
      </c>
      <c r="AR12">
        <v>1</v>
      </c>
      <c r="AS12">
        <v>1</v>
      </c>
      <c r="AT12">
        <v>1</v>
      </c>
      <c r="AU12">
        <v>0</v>
      </c>
      <c r="AV12">
        <v>1</v>
      </c>
      <c r="AW12">
        <v>1</v>
      </c>
      <c r="AX12">
        <v>1</v>
      </c>
      <c r="AY12">
        <v>1</v>
      </c>
      <c r="AZ12">
        <v>1</v>
      </c>
      <c r="BA12">
        <v>1</v>
      </c>
      <c r="BB12">
        <v>0</v>
      </c>
      <c r="BC12">
        <v>0</v>
      </c>
      <c r="BD12">
        <v>1</v>
      </c>
      <c r="BE12">
        <v>0</v>
      </c>
      <c r="BF12">
        <v>4.2195000000000003E-2</v>
      </c>
      <c r="BG12">
        <v>2020</v>
      </c>
      <c r="BH12">
        <v>9</v>
      </c>
      <c r="BI12">
        <v>15</v>
      </c>
      <c r="BJ12">
        <v>728</v>
      </c>
      <c r="BK12">
        <v>1.4</v>
      </c>
      <c r="BL12">
        <v>0.95169997215270996</v>
      </c>
      <c r="BM12">
        <v>0</v>
      </c>
      <c r="BN12">
        <v>0.85099999999999998</v>
      </c>
      <c r="BO12">
        <v>0.14899999999999999</v>
      </c>
      <c r="BP12" t="s">
        <v>68</v>
      </c>
    </row>
    <row r="13" spans="1:69" x14ac:dyDescent="0.25">
      <c r="A13">
        <v>133674</v>
      </c>
      <c r="B13" t="s">
        <v>69</v>
      </c>
      <c r="C13" t="s">
        <v>1587</v>
      </c>
      <c r="D13">
        <v>7</v>
      </c>
      <c r="E13">
        <v>94</v>
      </c>
      <c r="F13" t="s">
        <v>1600</v>
      </c>
      <c r="G13">
        <v>152</v>
      </c>
      <c r="J13">
        <v>54</v>
      </c>
      <c r="K13">
        <v>1</v>
      </c>
      <c r="L13" t="s">
        <v>1601</v>
      </c>
      <c r="M13">
        <v>1</v>
      </c>
      <c r="N13">
        <v>1</v>
      </c>
      <c r="O13">
        <v>1</v>
      </c>
      <c r="P13">
        <v>0</v>
      </c>
      <c r="Q13">
        <v>0</v>
      </c>
      <c r="R13">
        <v>1</v>
      </c>
      <c r="S13">
        <v>0</v>
      </c>
      <c r="T13">
        <v>0</v>
      </c>
      <c r="U13">
        <v>0</v>
      </c>
      <c r="V13">
        <v>0</v>
      </c>
      <c r="W13">
        <v>1</v>
      </c>
      <c r="X13">
        <v>0</v>
      </c>
      <c r="Y13">
        <v>0</v>
      </c>
      <c r="Z13">
        <v>0</v>
      </c>
      <c r="AA13">
        <v>0</v>
      </c>
      <c r="AB13">
        <v>1</v>
      </c>
      <c r="AC13">
        <v>1</v>
      </c>
      <c r="AD13">
        <v>1</v>
      </c>
      <c r="AE13">
        <v>1</v>
      </c>
      <c r="AF13">
        <v>1</v>
      </c>
      <c r="AG13">
        <v>1</v>
      </c>
      <c r="AH13">
        <v>1</v>
      </c>
      <c r="AI13">
        <v>0</v>
      </c>
      <c r="AJ13">
        <v>0</v>
      </c>
      <c r="AK13">
        <v>0</v>
      </c>
      <c r="AL13">
        <v>1</v>
      </c>
      <c r="AM13">
        <v>1</v>
      </c>
      <c r="AN13">
        <v>0</v>
      </c>
      <c r="AO13">
        <v>0</v>
      </c>
      <c r="AP13">
        <v>1</v>
      </c>
      <c r="AQ13">
        <v>0</v>
      </c>
      <c r="AR13">
        <v>1</v>
      </c>
      <c r="AS13">
        <v>0</v>
      </c>
      <c r="AT13">
        <v>0</v>
      </c>
      <c r="AU13">
        <v>0</v>
      </c>
      <c r="AV13">
        <v>1</v>
      </c>
      <c r="AW13">
        <v>1</v>
      </c>
      <c r="AX13">
        <v>1</v>
      </c>
      <c r="AY13">
        <v>0</v>
      </c>
      <c r="AZ13">
        <v>1</v>
      </c>
      <c r="BA13">
        <v>0</v>
      </c>
      <c r="BB13">
        <v>1</v>
      </c>
      <c r="BC13">
        <v>0</v>
      </c>
      <c r="BD13">
        <v>1</v>
      </c>
      <c r="BE13">
        <v>0</v>
      </c>
      <c r="BF13">
        <v>2.3765999999999999E-2</v>
      </c>
      <c r="BG13">
        <v>2018</v>
      </c>
      <c r="BH13">
        <v>1</v>
      </c>
      <c r="BI13">
        <v>16</v>
      </c>
      <c r="BJ13">
        <v>696</v>
      </c>
      <c r="BK13">
        <v>1.08</v>
      </c>
      <c r="BL13">
        <v>0.95130002498626698</v>
      </c>
      <c r="BM13">
        <v>5.6000000000000001E-2</v>
      </c>
      <c r="BN13">
        <v>0.78500000000000003</v>
      </c>
      <c r="BO13">
        <v>0.159</v>
      </c>
      <c r="BP13" t="s">
        <v>68</v>
      </c>
    </row>
    <row r="14" spans="1:69" x14ac:dyDescent="0.25">
      <c r="A14">
        <v>135036</v>
      </c>
      <c r="B14" t="s">
        <v>69</v>
      </c>
      <c r="C14" t="s">
        <v>1621</v>
      </c>
      <c r="D14">
        <v>6</v>
      </c>
      <c r="E14">
        <v>96</v>
      </c>
      <c r="F14" t="s">
        <v>1632</v>
      </c>
      <c r="G14">
        <v>97</v>
      </c>
      <c r="J14">
        <v>56</v>
      </c>
      <c r="K14">
        <v>1</v>
      </c>
      <c r="L14" t="s">
        <v>1633</v>
      </c>
      <c r="M14">
        <v>1</v>
      </c>
      <c r="N14">
        <v>0</v>
      </c>
      <c r="O14">
        <v>1</v>
      </c>
      <c r="P14">
        <v>0</v>
      </c>
      <c r="Q14">
        <v>0</v>
      </c>
      <c r="R14">
        <v>1</v>
      </c>
      <c r="S14">
        <v>0</v>
      </c>
      <c r="T14">
        <v>0</v>
      </c>
      <c r="U14">
        <v>0</v>
      </c>
      <c r="V14">
        <v>0</v>
      </c>
      <c r="W14">
        <v>1</v>
      </c>
      <c r="X14">
        <v>0</v>
      </c>
      <c r="Y14">
        <v>1</v>
      </c>
      <c r="Z14">
        <v>0</v>
      </c>
      <c r="AA14">
        <v>0</v>
      </c>
      <c r="AB14">
        <v>1</v>
      </c>
      <c r="AC14">
        <v>1</v>
      </c>
      <c r="AD14">
        <v>1</v>
      </c>
      <c r="AE14">
        <v>0</v>
      </c>
      <c r="AF14">
        <v>1</v>
      </c>
      <c r="AG14">
        <v>1</v>
      </c>
      <c r="AH14">
        <v>0</v>
      </c>
      <c r="AI14">
        <v>0</v>
      </c>
      <c r="AJ14">
        <v>1</v>
      </c>
      <c r="AK14">
        <v>0</v>
      </c>
      <c r="AL14">
        <v>1</v>
      </c>
      <c r="AM14">
        <v>1</v>
      </c>
      <c r="AN14">
        <v>1</v>
      </c>
      <c r="AO14">
        <v>0</v>
      </c>
      <c r="AP14">
        <v>0</v>
      </c>
      <c r="AQ14">
        <v>0</v>
      </c>
      <c r="AR14">
        <v>1</v>
      </c>
      <c r="AS14">
        <v>0</v>
      </c>
      <c r="AT14">
        <v>0</v>
      </c>
      <c r="AU14">
        <v>0</v>
      </c>
      <c r="AV14">
        <v>1</v>
      </c>
      <c r="AW14">
        <v>1</v>
      </c>
      <c r="AX14">
        <v>1</v>
      </c>
      <c r="AY14">
        <v>0</v>
      </c>
      <c r="AZ14">
        <v>1</v>
      </c>
      <c r="BA14">
        <v>1</v>
      </c>
      <c r="BB14">
        <v>0</v>
      </c>
      <c r="BC14">
        <v>0</v>
      </c>
      <c r="BD14">
        <v>0</v>
      </c>
      <c r="BE14">
        <v>0</v>
      </c>
      <c r="BF14">
        <v>8.9409999999999993E-3</v>
      </c>
      <c r="BG14">
        <v>2018</v>
      </c>
      <c r="BH14">
        <v>3</v>
      </c>
      <c r="BI14">
        <v>1</v>
      </c>
      <c r="BJ14">
        <v>698</v>
      </c>
      <c r="BK14">
        <v>1.1000000000000001</v>
      </c>
      <c r="BL14">
        <v>0.95010000467300404</v>
      </c>
      <c r="BM14">
        <v>0</v>
      </c>
      <c r="BN14">
        <v>0.81200000000000006</v>
      </c>
      <c r="BO14">
        <v>0.188</v>
      </c>
      <c r="BP14" t="s">
        <v>68</v>
      </c>
    </row>
    <row r="15" spans="1:69" x14ac:dyDescent="0.25">
      <c r="A15">
        <v>117634</v>
      </c>
      <c r="B15" t="s">
        <v>69</v>
      </c>
      <c r="C15" t="s">
        <v>847</v>
      </c>
      <c r="D15">
        <v>5</v>
      </c>
      <c r="E15">
        <v>55</v>
      </c>
      <c r="F15" t="s">
        <v>864</v>
      </c>
      <c r="G15">
        <v>86</v>
      </c>
      <c r="J15">
        <v>19</v>
      </c>
      <c r="K15">
        <v>1</v>
      </c>
      <c r="L15" t="s">
        <v>865</v>
      </c>
      <c r="M15">
        <v>0</v>
      </c>
      <c r="N15">
        <v>1</v>
      </c>
      <c r="O15">
        <v>1</v>
      </c>
      <c r="P15">
        <v>0</v>
      </c>
      <c r="Q15">
        <v>0</v>
      </c>
      <c r="R15">
        <v>1</v>
      </c>
      <c r="S15">
        <v>0</v>
      </c>
      <c r="T15">
        <v>0</v>
      </c>
      <c r="U15">
        <v>0</v>
      </c>
      <c r="V15">
        <v>0</v>
      </c>
      <c r="W15">
        <v>1</v>
      </c>
      <c r="X15">
        <v>0</v>
      </c>
      <c r="Y15">
        <v>0</v>
      </c>
      <c r="Z15">
        <v>0</v>
      </c>
      <c r="AA15">
        <v>0</v>
      </c>
      <c r="AB15">
        <v>1</v>
      </c>
      <c r="AC15">
        <v>0</v>
      </c>
      <c r="AD15">
        <v>1</v>
      </c>
      <c r="AE15">
        <v>1</v>
      </c>
      <c r="AF15">
        <v>1</v>
      </c>
      <c r="AG15">
        <v>1</v>
      </c>
      <c r="AH15">
        <v>1</v>
      </c>
      <c r="AI15">
        <v>0</v>
      </c>
      <c r="AJ15">
        <v>1</v>
      </c>
      <c r="AK15">
        <v>0</v>
      </c>
      <c r="AL15">
        <v>1</v>
      </c>
      <c r="AM15">
        <v>1</v>
      </c>
      <c r="AN15">
        <v>1</v>
      </c>
      <c r="AO15">
        <v>0</v>
      </c>
      <c r="AP15">
        <v>1</v>
      </c>
      <c r="AQ15">
        <v>0</v>
      </c>
      <c r="AR15">
        <v>1</v>
      </c>
      <c r="AS15">
        <v>0</v>
      </c>
      <c r="AT15">
        <v>0</v>
      </c>
      <c r="AU15">
        <v>0</v>
      </c>
      <c r="AV15">
        <v>1</v>
      </c>
      <c r="AW15">
        <v>1</v>
      </c>
      <c r="AX15">
        <v>1</v>
      </c>
      <c r="AY15">
        <v>0</v>
      </c>
      <c r="AZ15">
        <v>1</v>
      </c>
      <c r="BA15">
        <v>0</v>
      </c>
      <c r="BB15">
        <v>0</v>
      </c>
      <c r="BC15">
        <v>0</v>
      </c>
      <c r="BD15">
        <v>1</v>
      </c>
      <c r="BE15">
        <v>0</v>
      </c>
      <c r="BF15">
        <v>1.7094999999999999E-2</v>
      </c>
      <c r="BG15">
        <v>2015</v>
      </c>
      <c r="BH15">
        <v>9</v>
      </c>
      <c r="BI15">
        <v>15</v>
      </c>
      <c r="BJ15">
        <v>668</v>
      </c>
      <c r="BK15">
        <v>0.8</v>
      </c>
      <c r="BL15">
        <v>0.94770002365112305</v>
      </c>
      <c r="BM15">
        <v>0</v>
      </c>
      <c r="BN15">
        <v>0.79400000000000004</v>
      </c>
      <c r="BO15">
        <v>0.20599999999999999</v>
      </c>
      <c r="BP15" t="s">
        <v>68</v>
      </c>
    </row>
    <row r="16" spans="1:69" x14ac:dyDescent="0.25">
      <c r="A16">
        <v>122327</v>
      </c>
      <c r="B16" t="s">
        <v>69</v>
      </c>
      <c r="C16" t="s">
        <v>1117</v>
      </c>
      <c r="D16">
        <v>18</v>
      </c>
      <c r="E16">
        <v>670</v>
      </c>
      <c r="F16" t="s">
        <v>1126</v>
      </c>
      <c r="G16">
        <v>136</v>
      </c>
      <c r="J16">
        <v>33</v>
      </c>
      <c r="K16">
        <v>1</v>
      </c>
      <c r="L16" t="s">
        <v>1127</v>
      </c>
      <c r="M16">
        <v>0</v>
      </c>
      <c r="N16">
        <v>0</v>
      </c>
      <c r="O16">
        <v>1</v>
      </c>
      <c r="P16">
        <v>0</v>
      </c>
      <c r="Q16">
        <v>1</v>
      </c>
      <c r="R16">
        <v>1</v>
      </c>
      <c r="S16">
        <v>0</v>
      </c>
      <c r="T16">
        <v>0</v>
      </c>
      <c r="U16">
        <v>0</v>
      </c>
      <c r="V16">
        <v>0</v>
      </c>
      <c r="W16">
        <v>1</v>
      </c>
      <c r="X16">
        <v>0</v>
      </c>
      <c r="Y16">
        <v>0</v>
      </c>
      <c r="Z16">
        <v>0</v>
      </c>
      <c r="AA16">
        <v>0</v>
      </c>
      <c r="AB16">
        <v>1</v>
      </c>
      <c r="AC16">
        <v>0</v>
      </c>
      <c r="AD16">
        <v>1</v>
      </c>
      <c r="AE16">
        <v>0</v>
      </c>
      <c r="AF16">
        <v>1</v>
      </c>
      <c r="AG16">
        <v>1</v>
      </c>
      <c r="AH16">
        <v>1</v>
      </c>
      <c r="AI16">
        <v>0</v>
      </c>
      <c r="AJ16">
        <v>1</v>
      </c>
      <c r="AK16">
        <v>1</v>
      </c>
      <c r="AL16">
        <v>1</v>
      </c>
      <c r="AM16">
        <v>1</v>
      </c>
      <c r="AN16">
        <v>1</v>
      </c>
      <c r="AO16">
        <v>0</v>
      </c>
      <c r="AP16">
        <v>0</v>
      </c>
      <c r="AQ16">
        <v>0</v>
      </c>
      <c r="AR16">
        <v>1</v>
      </c>
      <c r="AS16">
        <v>0</v>
      </c>
      <c r="AT16">
        <v>0</v>
      </c>
      <c r="AU16">
        <v>0</v>
      </c>
      <c r="AV16">
        <v>1</v>
      </c>
      <c r="AW16">
        <v>1</v>
      </c>
      <c r="AX16">
        <v>1</v>
      </c>
      <c r="AY16">
        <v>0</v>
      </c>
      <c r="AZ16">
        <v>0</v>
      </c>
      <c r="BA16">
        <v>0</v>
      </c>
      <c r="BB16">
        <v>0</v>
      </c>
      <c r="BC16">
        <v>0</v>
      </c>
      <c r="BD16">
        <v>0</v>
      </c>
      <c r="BE16">
        <v>0</v>
      </c>
      <c r="BF16">
        <v>4.2474999999999999E-2</v>
      </c>
      <c r="BG16">
        <v>2016</v>
      </c>
      <c r="BH16">
        <v>8</v>
      </c>
      <c r="BI16">
        <v>5</v>
      </c>
      <c r="BJ16">
        <v>679</v>
      </c>
      <c r="BK16">
        <v>0.91</v>
      </c>
      <c r="BL16">
        <v>0.94770002365112305</v>
      </c>
      <c r="BM16">
        <v>2.1000000000000001E-2</v>
      </c>
      <c r="BN16">
        <v>0.85199999999999998</v>
      </c>
      <c r="BO16">
        <v>0.127</v>
      </c>
      <c r="BP16" t="s">
        <v>68</v>
      </c>
    </row>
    <row r="17" spans="1:68" x14ac:dyDescent="0.25">
      <c r="A17">
        <v>170877</v>
      </c>
      <c r="B17" t="s">
        <v>69</v>
      </c>
      <c r="C17" t="s">
        <v>3213</v>
      </c>
      <c r="D17">
        <v>14</v>
      </c>
      <c r="E17">
        <v>410</v>
      </c>
      <c r="F17" t="s">
        <v>3226</v>
      </c>
      <c r="G17">
        <v>134</v>
      </c>
      <c r="J17">
        <v>103</v>
      </c>
      <c r="K17">
        <v>1</v>
      </c>
      <c r="L17" t="s">
        <v>3227</v>
      </c>
      <c r="M17">
        <v>0</v>
      </c>
      <c r="N17">
        <v>0</v>
      </c>
      <c r="O17">
        <v>1</v>
      </c>
      <c r="P17">
        <v>0</v>
      </c>
      <c r="Q17">
        <v>0</v>
      </c>
      <c r="R17">
        <v>1</v>
      </c>
      <c r="S17">
        <v>0</v>
      </c>
      <c r="T17">
        <v>0</v>
      </c>
      <c r="U17">
        <v>0</v>
      </c>
      <c r="V17">
        <v>1</v>
      </c>
      <c r="W17">
        <v>1</v>
      </c>
      <c r="X17">
        <v>1</v>
      </c>
      <c r="Y17">
        <v>0</v>
      </c>
      <c r="Z17">
        <v>0</v>
      </c>
      <c r="AA17">
        <v>0</v>
      </c>
      <c r="AB17">
        <v>1</v>
      </c>
      <c r="AC17">
        <v>0</v>
      </c>
      <c r="AD17">
        <v>1</v>
      </c>
      <c r="AE17">
        <v>0</v>
      </c>
      <c r="AF17">
        <v>1</v>
      </c>
      <c r="AG17">
        <v>1</v>
      </c>
      <c r="AH17">
        <v>0</v>
      </c>
      <c r="AI17">
        <v>0</v>
      </c>
      <c r="AJ17">
        <v>0</v>
      </c>
      <c r="AK17">
        <v>0</v>
      </c>
      <c r="AL17">
        <v>1</v>
      </c>
      <c r="AM17">
        <v>1</v>
      </c>
      <c r="AN17">
        <v>1</v>
      </c>
      <c r="AO17">
        <v>0</v>
      </c>
      <c r="AP17">
        <v>1</v>
      </c>
      <c r="AQ17">
        <v>0</v>
      </c>
      <c r="AR17">
        <v>1</v>
      </c>
      <c r="AS17">
        <v>0</v>
      </c>
      <c r="AT17">
        <v>1</v>
      </c>
      <c r="AU17">
        <v>1</v>
      </c>
      <c r="AV17">
        <v>1</v>
      </c>
      <c r="AW17">
        <v>1</v>
      </c>
      <c r="AX17">
        <v>1</v>
      </c>
      <c r="AY17">
        <v>1</v>
      </c>
      <c r="AZ17">
        <v>1</v>
      </c>
      <c r="BA17">
        <v>0</v>
      </c>
      <c r="BB17">
        <v>0</v>
      </c>
      <c r="BC17">
        <v>0</v>
      </c>
      <c r="BD17">
        <v>0</v>
      </c>
      <c r="BE17">
        <v>0</v>
      </c>
      <c r="BF17">
        <v>3.4252999999999999E-2</v>
      </c>
      <c r="BG17">
        <v>2020</v>
      </c>
      <c r="BH17">
        <v>12</v>
      </c>
      <c r="BI17">
        <v>14</v>
      </c>
      <c r="BJ17">
        <v>731</v>
      </c>
      <c r="BK17">
        <v>1.43</v>
      </c>
      <c r="BL17">
        <v>0.94630002975463801</v>
      </c>
      <c r="BM17">
        <v>0</v>
      </c>
      <c r="BN17">
        <v>0.871</v>
      </c>
      <c r="BO17">
        <v>0.129</v>
      </c>
      <c r="BP17" t="s">
        <v>68</v>
      </c>
    </row>
    <row r="18" spans="1:68" x14ac:dyDescent="0.25">
      <c r="A18">
        <v>116859</v>
      </c>
      <c r="B18" t="s">
        <v>69</v>
      </c>
      <c r="C18" t="s">
        <v>814</v>
      </c>
      <c r="D18">
        <v>4</v>
      </c>
      <c r="E18">
        <v>51</v>
      </c>
      <c r="F18" t="s">
        <v>817</v>
      </c>
      <c r="G18">
        <v>89</v>
      </c>
      <c r="J18">
        <v>18</v>
      </c>
      <c r="K18">
        <v>1</v>
      </c>
      <c r="L18" t="s">
        <v>818</v>
      </c>
      <c r="M18">
        <v>0</v>
      </c>
      <c r="N18">
        <v>1</v>
      </c>
      <c r="O18">
        <v>1</v>
      </c>
      <c r="P18">
        <v>0</v>
      </c>
      <c r="Q18">
        <v>0</v>
      </c>
      <c r="R18">
        <v>1</v>
      </c>
      <c r="S18">
        <v>0</v>
      </c>
      <c r="T18">
        <v>0</v>
      </c>
      <c r="U18">
        <v>0</v>
      </c>
      <c r="V18">
        <v>0</v>
      </c>
      <c r="W18">
        <v>1</v>
      </c>
      <c r="X18">
        <v>0</v>
      </c>
      <c r="Y18">
        <v>0</v>
      </c>
      <c r="Z18">
        <v>0</v>
      </c>
      <c r="AA18">
        <v>0</v>
      </c>
      <c r="AB18">
        <v>1</v>
      </c>
      <c r="AC18">
        <v>0</v>
      </c>
      <c r="AD18">
        <v>1</v>
      </c>
      <c r="AE18">
        <v>1</v>
      </c>
      <c r="AF18">
        <v>1</v>
      </c>
      <c r="AG18">
        <v>1</v>
      </c>
      <c r="AH18">
        <v>0</v>
      </c>
      <c r="AI18">
        <v>0</v>
      </c>
      <c r="AJ18">
        <v>1</v>
      </c>
      <c r="AK18">
        <v>0</v>
      </c>
      <c r="AL18">
        <v>1</v>
      </c>
      <c r="AM18">
        <v>1</v>
      </c>
      <c r="AN18">
        <v>1</v>
      </c>
      <c r="AO18">
        <v>0</v>
      </c>
      <c r="AP18">
        <v>0</v>
      </c>
      <c r="AQ18">
        <v>0</v>
      </c>
      <c r="AR18">
        <v>0</v>
      </c>
      <c r="AS18">
        <v>0</v>
      </c>
      <c r="AT18">
        <v>0</v>
      </c>
      <c r="AU18">
        <v>0</v>
      </c>
      <c r="AV18">
        <v>1</v>
      </c>
      <c r="AW18">
        <v>1</v>
      </c>
      <c r="AX18">
        <v>1</v>
      </c>
      <c r="AY18">
        <v>0</v>
      </c>
      <c r="AZ18">
        <v>1</v>
      </c>
      <c r="BA18">
        <v>0</v>
      </c>
      <c r="BB18">
        <v>0</v>
      </c>
      <c r="BC18">
        <v>0</v>
      </c>
      <c r="BD18">
        <v>0</v>
      </c>
      <c r="BE18">
        <v>0</v>
      </c>
      <c r="BF18">
        <v>1.3129E-2</v>
      </c>
      <c r="BG18">
        <v>2015</v>
      </c>
      <c r="BH18">
        <v>9</v>
      </c>
      <c r="BI18">
        <v>10</v>
      </c>
      <c r="BJ18">
        <v>668</v>
      </c>
      <c r="BK18">
        <v>0.8</v>
      </c>
      <c r="BL18">
        <v>0.94599997997283902</v>
      </c>
      <c r="BM18">
        <v>0</v>
      </c>
      <c r="BN18">
        <v>0.79500000000000004</v>
      </c>
      <c r="BO18">
        <v>0.20499999999999999</v>
      </c>
      <c r="BP18" t="s">
        <v>68</v>
      </c>
    </row>
    <row r="19" spans="1:68" x14ac:dyDescent="0.25">
      <c r="A19">
        <v>118907</v>
      </c>
      <c r="B19" t="s">
        <v>69</v>
      </c>
      <c r="C19" t="s">
        <v>943</v>
      </c>
      <c r="D19">
        <v>4</v>
      </c>
      <c r="E19">
        <v>108</v>
      </c>
      <c r="F19" t="s">
        <v>960</v>
      </c>
      <c r="G19">
        <v>76</v>
      </c>
      <c r="J19">
        <v>23</v>
      </c>
      <c r="K19">
        <v>1</v>
      </c>
      <c r="L19" t="s">
        <v>961</v>
      </c>
      <c r="M19">
        <v>0</v>
      </c>
      <c r="N19">
        <v>1</v>
      </c>
      <c r="O19">
        <v>1</v>
      </c>
      <c r="P19">
        <v>0</v>
      </c>
      <c r="Q19">
        <v>0</v>
      </c>
      <c r="R19">
        <v>1</v>
      </c>
      <c r="S19">
        <v>0</v>
      </c>
      <c r="T19">
        <v>0</v>
      </c>
      <c r="U19">
        <v>0</v>
      </c>
      <c r="V19">
        <v>0</v>
      </c>
      <c r="W19">
        <v>1</v>
      </c>
      <c r="X19">
        <v>0</v>
      </c>
      <c r="Y19">
        <v>0</v>
      </c>
      <c r="Z19">
        <v>0</v>
      </c>
      <c r="AA19">
        <v>0</v>
      </c>
      <c r="AB19">
        <v>1</v>
      </c>
      <c r="AC19">
        <v>0</v>
      </c>
      <c r="AD19">
        <v>1</v>
      </c>
      <c r="AE19">
        <v>1</v>
      </c>
      <c r="AF19">
        <v>1</v>
      </c>
      <c r="AG19">
        <v>1</v>
      </c>
      <c r="AH19">
        <v>0</v>
      </c>
      <c r="AI19">
        <v>0</v>
      </c>
      <c r="AJ19">
        <v>1</v>
      </c>
      <c r="AK19">
        <v>0</v>
      </c>
      <c r="AL19">
        <v>1</v>
      </c>
      <c r="AM19">
        <v>1</v>
      </c>
      <c r="AN19">
        <v>1</v>
      </c>
      <c r="AO19">
        <v>0</v>
      </c>
      <c r="AP19">
        <v>0</v>
      </c>
      <c r="AQ19">
        <v>0</v>
      </c>
      <c r="AR19">
        <v>1</v>
      </c>
      <c r="AS19">
        <v>0</v>
      </c>
      <c r="AT19">
        <v>0</v>
      </c>
      <c r="AU19">
        <v>0</v>
      </c>
      <c r="AV19">
        <v>1</v>
      </c>
      <c r="AW19">
        <v>1</v>
      </c>
      <c r="AX19">
        <v>1</v>
      </c>
      <c r="AY19">
        <v>0</v>
      </c>
      <c r="AZ19">
        <v>0</v>
      </c>
      <c r="BA19">
        <v>0</v>
      </c>
      <c r="BB19">
        <v>0</v>
      </c>
      <c r="BC19">
        <v>0</v>
      </c>
      <c r="BD19">
        <v>0</v>
      </c>
      <c r="BE19">
        <v>0</v>
      </c>
      <c r="BF19">
        <v>6.5319999999999996E-3</v>
      </c>
      <c r="BG19">
        <v>2016</v>
      </c>
      <c r="BH19">
        <v>2</v>
      </c>
      <c r="BI19">
        <v>25</v>
      </c>
      <c r="BJ19">
        <v>673</v>
      </c>
      <c r="BK19">
        <v>0.85</v>
      </c>
      <c r="BL19">
        <v>0.94029998779296797</v>
      </c>
      <c r="BM19">
        <v>2.4E-2</v>
      </c>
      <c r="BN19">
        <v>0.747</v>
      </c>
      <c r="BO19">
        <v>0.22900000000000001</v>
      </c>
      <c r="BP19" t="s">
        <v>68</v>
      </c>
    </row>
    <row r="20" spans="1:68" x14ac:dyDescent="0.25">
      <c r="A20">
        <v>128625</v>
      </c>
      <c r="B20" t="s">
        <v>69</v>
      </c>
      <c r="C20" t="s">
        <v>1272</v>
      </c>
      <c r="D20">
        <v>19</v>
      </c>
      <c r="E20">
        <v>492</v>
      </c>
      <c r="F20" t="s">
        <v>1285</v>
      </c>
      <c r="G20">
        <v>110</v>
      </c>
      <c r="J20">
        <v>44</v>
      </c>
      <c r="K20">
        <v>1</v>
      </c>
      <c r="L20" t="s">
        <v>1286</v>
      </c>
      <c r="M20">
        <v>0</v>
      </c>
      <c r="N20">
        <v>1</v>
      </c>
      <c r="O20">
        <v>1</v>
      </c>
      <c r="P20">
        <v>0</v>
      </c>
      <c r="Q20">
        <v>0</v>
      </c>
      <c r="R20">
        <v>1</v>
      </c>
      <c r="S20">
        <v>0</v>
      </c>
      <c r="T20">
        <v>0</v>
      </c>
      <c r="U20">
        <v>0</v>
      </c>
      <c r="V20">
        <v>0</v>
      </c>
      <c r="W20">
        <v>1</v>
      </c>
      <c r="X20">
        <v>0</v>
      </c>
      <c r="Y20">
        <v>0</v>
      </c>
      <c r="Z20">
        <v>0</v>
      </c>
      <c r="AA20">
        <v>0</v>
      </c>
      <c r="AB20">
        <v>1</v>
      </c>
      <c r="AC20">
        <v>0</v>
      </c>
      <c r="AD20">
        <v>1</v>
      </c>
      <c r="AE20">
        <v>1</v>
      </c>
      <c r="AF20">
        <v>1</v>
      </c>
      <c r="AG20">
        <v>1</v>
      </c>
      <c r="AH20">
        <v>1</v>
      </c>
      <c r="AI20">
        <v>0</v>
      </c>
      <c r="AJ20">
        <v>1</v>
      </c>
      <c r="AK20">
        <v>0</v>
      </c>
      <c r="AL20">
        <v>1</v>
      </c>
      <c r="AM20">
        <v>1</v>
      </c>
      <c r="AN20">
        <v>0</v>
      </c>
      <c r="AO20">
        <v>0</v>
      </c>
      <c r="AP20">
        <v>0</v>
      </c>
      <c r="AQ20">
        <v>0</v>
      </c>
      <c r="AR20">
        <v>0</v>
      </c>
      <c r="AS20">
        <v>0</v>
      </c>
      <c r="AT20">
        <v>0</v>
      </c>
      <c r="AU20">
        <v>0</v>
      </c>
      <c r="AV20">
        <v>1</v>
      </c>
      <c r="AW20">
        <v>1</v>
      </c>
      <c r="AX20">
        <v>1</v>
      </c>
      <c r="AY20">
        <v>0</v>
      </c>
      <c r="AZ20">
        <v>0</v>
      </c>
      <c r="BA20">
        <v>0</v>
      </c>
      <c r="BB20">
        <v>0</v>
      </c>
      <c r="BC20">
        <v>0</v>
      </c>
      <c r="BD20">
        <v>0</v>
      </c>
      <c r="BE20">
        <v>0</v>
      </c>
      <c r="BF20">
        <v>1.6E-2</v>
      </c>
      <c r="BG20">
        <v>2017</v>
      </c>
      <c r="BH20">
        <v>4</v>
      </c>
      <c r="BI20">
        <v>11</v>
      </c>
      <c r="BJ20">
        <v>687</v>
      </c>
      <c r="BK20">
        <v>0.99</v>
      </c>
      <c r="BL20">
        <v>0.94029998779296797</v>
      </c>
      <c r="BM20">
        <v>1.2E-2</v>
      </c>
      <c r="BN20">
        <v>0.86799999999999999</v>
      </c>
      <c r="BO20">
        <v>0.12</v>
      </c>
      <c r="BP20" t="s">
        <v>68</v>
      </c>
    </row>
    <row r="21" spans="1:68" x14ac:dyDescent="0.25">
      <c r="A21">
        <v>129616</v>
      </c>
      <c r="B21" t="s">
        <v>69</v>
      </c>
      <c r="C21" t="s">
        <v>1304</v>
      </c>
      <c r="D21">
        <v>9</v>
      </c>
      <c r="E21">
        <v>183</v>
      </c>
      <c r="F21" t="s">
        <v>1391</v>
      </c>
      <c r="G21">
        <v>39</v>
      </c>
      <c r="J21">
        <v>46</v>
      </c>
      <c r="K21">
        <v>1</v>
      </c>
      <c r="L21" t="s">
        <v>1392</v>
      </c>
      <c r="M21">
        <v>1</v>
      </c>
      <c r="N21">
        <v>0</v>
      </c>
      <c r="O21">
        <v>1</v>
      </c>
      <c r="P21">
        <v>0</v>
      </c>
      <c r="Q21">
        <v>0</v>
      </c>
      <c r="R21">
        <v>1</v>
      </c>
      <c r="S21">
        <v>0</v>
      </c>
      <c r="T21">
        <v>0</v>
      </c>
      <c r="U21">
        <v>0</v>
      </c>
      <c r="V21">
        <v>0</v>
      </c>
      <c r="W21">
        <v>1</v>
      </c>
      <c r="X21">
        <v>0</v>
      </c>
      <c r="Y21">
        <v>0</v>
      </c>
      <c r="Z21">
        <v>0</v>
      </c>
      <c r="AA21">
        <v>0</v>
      </c>
      <c r="AB21">
        <v>1</v>
      </c>
      <c r="AC21">
        <v>1</v>
      </c>
      <c r="AD21">
        <v>1</v>
      </c>
      <c r="AE21">
        <v>0</v>
      </c>
      <c r="AF21">
        <v>1</v>
      </c>
      <c r="AG21">
        <v>1</v>
      </c>
      <c r="AH21">
        <v>1</v>
      </c>
      <c r="AI21">
        <v>0</v>
      </c>
      <c r="AJ21">
        <v>0</v>
      </c>
      <c r="AK21">
        <v>0</v>
      </c>
      <c r="AL21">
        <v>1</v>
      </c>
      <c r="AM21">
        <v>1</v>
      </c>
      <c r="AN21">
        <v>1</v>
      </c>
      <c r="AO21">
        <v>0</v>
      </c>
      <c r="AP21">
        <v>1</v>
      </c>
      <c r="AQ21">
        <v>0</v>
      </c>
      <c r="AR21">
        <v>1</v>
      </c>
      <c r="AS21">
        <v>0</v>
      </c>
      <c r="AT21">
        <v>1</v>
      </c>
      <c r="AU21">
        <v>0</v>
      </c>
      <c r="AV21">
        <v>1</v>
      </c>
      <c r="AW21">
        <v>1</v>
      </c>
      <c r="AX21">
        <v>1</v>
      </c>
      <c r="AY21">
        <v>0</v>
      </c>
      <c r="AZ21">
        <v>1</v>
      </c>
      <c r="BA21">
        <v>0</v>
      </c>
      <c r="BB21">
        <v>0</v>
      </c>
      <c r="BC21">
        <v>0</v>
      </c>
      <c r="BD21">
        <v>1</v>
      </c>
      <c r="BE21">
        <v>0</v>
      </c>
      <c r="BF21">
        <v>1.8086999999999999E-2</v>
      </c>
      <c r="BG21">
        <v>2017</v>
      </c>
      <c r="BH21">
        <v>4</v>
      </c>
      <c r="BI21">
        <v>25</v>
      </c>
      <c r="BJ21">
        <v>687</v>
      </c>
      <c r="BK21">
        <v>0.99</v>
      </c>
      <c r="BL21">
        <v>0.93919998407363803</v>
      </c>
      <c r="BM21">
        <v>0</v>
      </c>
      <c r="BN21">
        <v>0.60099999999999998</v>
      </c>
      <c r="BO21">
        <v>0.39900000000000002</v>
      </c>
      <c r="BP21" t="s">
        <v>68</v>
      </c>
    </row>
    <row r="22" spans="1:68" x14ac:dyDescent="0.25">
      <c r="A22">
        <v>118956</v>
      </c>
      <c r="B22" t="s">
        <v>69</v>
      </c>
      <c r="C22" t="s">
        <v>943</v>
      </c>
      <c r="D22">
        <v>1</v>
      </c>
      <c r="E22">
        <v>1</v>
      </c>
      <c r="F22" t="s">
        <v>976</v>
      </c>
      <c r="G22">
        <v>102</v>
      </c>
      <c r="J22">
        <v>23</v>
      </c>
      <c r="K22">
        <v>1</v>
      </c>
      <c r="L22" t="s">
        <v>977</v>
      </c>
      <c r="M22">
        <v>0</v>
      </c>
      <c r="N22">
        <v>1</v>
      </c>
      <c r="O22">
        <v>1</v>
      </c>
      <c r="P22">
        <v>0</v>
      </c>
      <c r="Q22">
        <v>0</v>
      </c>
      <c r="R22">
        <v>1</v>
      </c>
      <c r="S22">
        <v>1</v>
      </c>
      <c r="T22">
        <v>0</v>
      </c>
      <c r="U22">
        <v>0</v>
      </c>
      <c r="V22">
        <v>0</v>
      </c>
      <c r="W22">
        <v>1</v>
      </c>
      <c r="X22">
        <v>0</v>
      </c>
      <c r="Y22">
        <v>0</v>
      </c>
      <c r="Z22">
        <v>0</v>
      </c>
      <c r="AA22">
        <v>0</v>
      </c>
      <c r="AB22">
        <v>1</v>
      </c>
      <c r="AC22">
        <v>0</v>
      </c>
      <c r="AD22">
        <v>1</v>
      </c>
      <c r="AE22">
        <v>1</v>
      </c>
      <c r="AF22">
        <v>1</v>
      </c>
      <c r="AG22">
        <v>1</v>
      </c>
      <c r="AH22">
        <v>0</v>
      </c>
      <c r="AI22">
        <v>0</v>
      </c>
      <c r="AJ22">
        <v>1</v>
      </c>
      <c r="AK22">
        <v>0</v>
      </c>
      <c r="AL22">
        <v>1</v>
      </c>
      <c r="AM22">
        <v>1</v>
      </c>
      <c r="AN22">
        <v>1</v>
      </c>
      <c r="AO22">
        <v>1</v>
      </c>
      <c r="AP22">
        <v>0</v>
      </c>
      <c r="AQ22">
        <v>0</v>
      </c>
      <c r="AR22">
        <v>1</v>
      </c>
      <c r="AS22">
        <v>0</v>
      </c>
      <c r="AT22">
        <v>0</v>
      </c>
      <c r="AU22">
        <v>0</v>
      </c>
      <c r="AV22">
        <v>1</v>
      </c>
      <c r="AW22">
        <v>1</v>
      </c>
      <c r="AX22">
        <v>1</v>
      </c>
      <c r="AY22">
        <v>0</v>
      </c>
      <c r="AZ22">
        <v>0</v>
      </c>
      <c r="BA22">
        <v>0</v>
      </c>
      <c r="BB22">
        <v>0</v>
      </c>
      <c r="BC22">
        <v>0</v>
      </c>
      <c r="BD22">
        <v>0</v>
      </c>
      <c r="BE22">
        <v>0</v>
      </c>
      <c r="BF22">
        <v>6.5319999999999996E-3</v>
      </c>
      <c r="BG22">
        <v>2016</v>
      </c>
      <c r="BH22">
        <v>2</v>
      </c>
      <c r="BI22">
        <v>25</v>
      </c>
      <c r="BJ22">
        <v>673</v>
      </c>
      <c r="BK22">
        <v>0.85</v>
      </c>
      <c r="BL22">
        <v>0.93819999694824197</v>
      </c>
      <c r="BM22">
        <v>0</v>
      </c>
      <c r="BN22">
        <v>0.83599999999999997</v>
      </c>
      <c r="BO22">
        <v>0.16400000000000001</v>
      </c>
      <c r="BP22" t="s">
        <v>68</v>
      </c>
    </row>
    <row r="23" spans="1:68" x14ac:dyDescent="0.25">
      <c r="A23">
        <v>123632</v>
      </c>
      <c r="B23" t="s">
        <v>69</v>
      </c>
      <c r="C23" t="s">
        <v>1144</v>
      </c>
      <c r="D23">
        <v>7</v>
      </c>
      <c r="E23">
        <v>134</v>
      </c>
      <c r="F23" t="s">
        <v>1167</v>
      </c>
      <c r="G23">
        <v>148</v>
      </c>
      <c r="J23">
        <v>36</v>
      </c>
      <c r="K23">
        <v>1</v>
      </c>
      <c r="L23" t="s">
        <v>1168</v>
      </c>
      <c r="M23">
        <v>0</v>
      </c>
      <c r="N23">
        <v>0</v>
      </c>
      <c r="O23">
        <v>1</v>
      </c>
      <c r="P23">
        <v>0</v>
      </c>
      <c r="Q23">
        <v>0</v>
      </c>
      <c r="R23">
        <v>1</v>
      </c>
      <c r="S23">
        <v>1</v>
      </c>
      <c r="T23">
        <v>0</v>
      </c>
      <c r="U23">
        <v>0</v>
      </c>
      <c r="V23">
        <v>0</v>
      </c>
      <c r="W23">
        <v>1</v>
      </c>
      <c r="X23">
        <v>0</v>
      </c>
      <c r="Y23">
        <v>0</v>
      </c>
      <c r="Z23">
        <v>0</v>
      </c>
      <c r="AA23">
        <v>0</v>
      </c>
      <c r="AB23">
        <v>0</v>
      </c>
      <c r="AC23">
        <v>0</v>
      </c>
      <c r="AD23">
        <v>1</v>
      </c>
      <c r="AE23">
        <v>0</v>
      </c>
      <c r="AF23">
        <v>1</v>
      </c>
      <c r="AG23">
        <v>1</v>
      </c>
      <c r="AH23">
        <v>0</v>
      </c>
      <c r="AI23">
        <v>0</v>
      </c>
      <c r="AJ23">
        <v>1</v>
      </c>
      <c r="AK23">
        <v>0</v>
      </c>
      <c r="AL23">
        <v>1</v>
      </c>
      <c r="AM23">
        <v>1</v>
      </c>
      <c r="AN23">
        <v>1</v>
      </c>
      <c r="AO23">
        <v>1</v>
      </c>
      <c r="AP23">
        <v>0</v>
      </c>
      <c r="AQ23">
        <v>0</v>
      </c>
      <c r="AR23">
        <v>1</v>
      </c>
      <c r="AS23">
        <v>0</v>
      </c>
      <c r="AT23">
        <v>0</v>
      </c>
      <c r="AU23">
        <v>0</v>
      </c>
      <c r="AV23">
        <v>1</v>
      </c>
      <c r="AW23">
        <v>1</v>
      </c>
      <c r="AX23">
        <v>1</v>
      </c>
      <c r="AY23">
        <v>0</v>
      </c>
      <c r="AZ23">
        <v>0</v>
      </c>
      <c r="BA23">
        <v>0</v>
      </c>
      <c r="BB23">
        <v>0</v>
      </c>
      <c r="BC23">
        <v>0</v>
      </c>
      <c r="BD23">
        <v>0</v>
      </c>
      <c r="BE23">
        <v>0</v>
      </c>
      <c r="BF23">
        <v>8.5050000000000004E-3</v>
      </c>
      <c r="BG23">
        <v>2016</v>
      </c>
      <c r="BH23">
        <v>10</v>
      </c>
      <c r="BI23">
        <v>12</v>
      </c>
      <c r="BJ23">
        <v>681</v>
      </c>
      <c r="BK23">
        <v>0.93</v>
      </c>
      <c r="BL23">
        <v>0.93769997358322099</v>
      </c>
      <c r="BM23">
        <v>4.1000000000000002E-2</v>
      </c>
      <c r="BN23">
        <v>0.82299999999999995</v>
      </c>
      <c r="BO23">
        <v>0.13700000000000001</v>
      </c>
      <c r="BP23" t="s">
        <v>68</v>
      </c>
    </row>
    <row r="24" spans="1:68" x14ac:dyDescent="0.25">
      <c r="A24">
        <v>118858</v>
      </c>
      <c r="B24" t="s">
        <v>69</v>
      </c>
      <c r="C24" t="s">
        <v>943</v>
      </c>
      <c r="D24">
        <v>5</v>
      </c>
      <c r="E24">
        <v>179</v>
      </c>
      <c r="F24" t="s">
        <v>946</v>
      </c>
      <c r="G24">
        <v>72</v>
      </c>
      <c r="J24">
        <v>23</v>
      </c>
      <c r="K24">
        <v>1</v>
      </c>
      <c r="L24" t="s">
        <v>947</v>
      </c>
      <c r="M24">
        <v>1</v>
      </c>
      <c r="N24">
        <v>1</v>
      </c>
      <c r="O24">
        <v>1</v>
      </c>
      <c r="P24">
        <v>0</v>
      </c>
      <c r="Q24">
        <v>0</v>
      </c>
      <c r="R24">
        <v>1</v>
      </c>
      <c r="S24">
        <v>0</v>
      </c>
      <c r="T24">
        <v>0</v>
      </c>
      <c r="U24">
        <v>0</v>
      </c>
      <c r="V24">
        <v>0</v>
      </c>
      <c r="W24">
        <v>1</v>
      </c>
      <c r="X24">
        <v>0</v>
      </c>
      <c r="Y24">
        <v>0</v>
      </c>
      <c r="Z24">
        <v>0</v>
      </c>
      <c r="AA24">
        <v>0</v>
      </c>
      <c r="AB24">
        <v>1</v>
      </c>
      <c r="AC24">
        <v>1</v>
      </c>
      <c r="AD24">
        <v>1</v>
      </c>
      <c r="AE24">
        <v>1</v>
      </c>
      <c r="AF24">
        <v>1</v>
      </c>
      <c r="AG24">
        <v>1</v>
      </c>
      <c r="AH24">
        <v>0</v>
      </c>
      <c r="AI24">
        <v>0</v>
      </c>
      <c r="AJ24">
        <v>1</v>
      </c>
      <c r="AK24">
        <v>0</v>
      </c>
      <c r="AL24">
        <v>1</v>
      </c>
      <c r="AM24">
        <v>1</v>
      </c>
      <c r="AN24">
        <v>1</v>
      </c>
      <c r="AO24">
        <v>0</v>
      </c>
      <c r="AP24">
        <v>0</v>
      </c>
      <c r="AQ24">
        <v>0</v>
      </c>
      <c r="AR24">
        <v>1</v>
      </c>
      <c r="AS24">
        <v>0</v>
      </c>
      <c r="AT24">
        <v>0</v>
      </c>
      <c r="AU24">
        <v>0</v>
      </c>
      <c r="AV24">
        <v>1</v>
      </c>
      <c r="AW24">
        <v>1</v>
      </c>
      <c r="AX24">
        <v>1</v>
      </c>
      <c r="AY24">
        <v>0</v>
      </c>
      <c r="AZ24">
        <v>0</v>
      </c>
      <c r="BA24">
        <v>0</v>
      </c>
      <c r="BB24">
        <v>0</v>
      </c>
      <c r="BC24">
        <v>0</v>
      </c>
      <c r="BD24">
        <v>0</v>
      </c>
      <c r="BE24">
        <v>0</v>
      </c>
      <c r="BF24">
        <v>6.5319999999999996E-3</v>
      </c>
      <c r="BG24">
        <v>2016</v>
      </c>
      <c r="BH24">
        <v>2</v>
      </c>
      <c r="BI24">
        <v>25</v>
      </c>
      <c r="BJ24">
        <v>673</v>
      </c>
      <c r="BK24">
        <v>0.85</v>
      </c>
      <c r="BL24">
        <v>0.9375</v>
      </c>
      <c r="BM24">
        <v>5.3999999999999999E-2</v>
      </c>
      <c r="BN24">
        <v>0.70099999999999996</v>
      </c>
      <c r="BO24">
        <v>0.246</v>
      </c>
      <c r="BP24" t="s">
        <v>68</v>
      </c>
    </row>
    <row r="25" spans="1:68" x14ac:dyDescent="0.25">
      <c r="A25">
        <v>128792</v>
      </c>
      <c r="B25" t="s">
        <v>69</v>
      </c>
      <c r="C25" t="s">
        <v>1293</v>
      </c>
      <c r="D25">
        <v>1</v>
      </c>
      <c r="E25">
        <v>20</v>
      </c>
      <c r="F25" t="s">
        <v>1296</v>
      </c>
      <c r="G25">
        <v>95</v>
      </c>
      <c r="J25">
        <v>45</v>
      </c>
      <c r="K25">
        <v>1</v>
      </c>
      <c r="L25" t="s">
        <v>1297</v>
      </c>
      <c r="M25">
        <v>0</v>
      </c>
      <c r="N25">
        <v>0</v>
      </c>
      <c r="O25">
        <v>1</v>
      </c>
      <c r="P25">
        <v>0</v>
      </c>
      <c r="Q25">
        <v>0</v>
      </c>
      <c r="R25">
        <v>1</v>
      </c>
      <c r="S25">
        <v>0</v>
      </c>
      <c r="T25">
        <v>0</v>
      </c>
      <c r="U25">
        <v>0</v>
      </c>
      <c r="V25">
        <v>0</v>
      </c>
      <c r="W25">
        <v>1</v>
      </c>
      <c r="X25">
        <v>0</v>
      </c>
      <c r="Y25">
        <v>0</v>
      </c>
      <c r="Z25">
        <v>0</v>
      </c>
      <c r="AA25">
        <v>0</v>
      </c>
      <c r="AB25">
        <v>0</v>
      </c>
      <c r="AC25">
        <v>0</v>
      </c>
      <c r="AD25">
        <v>1</v>
      </c>
      <c r="AE25">
        <v>0</v>
      </c>
      <c r="AF25">
        <v>1</v>
      </c>
      <c r="AG25">
        <v>1</v>
      </c>
      <c r="AH25">
        <v>0</v>
      </c>
      <c r="AI25">
        <v>0</v>
      </c>
      <c r="AJ25">
        <v>1</v>
      </c>
      <c r="AK25">
        <v>0</v>
      </c>
      <c r="AL25">
        <v>1</v>
      </c>
      <c r="AM25">
        <v>1</v>
      </c>
      <c r="AN25">
        <v>0</v>
      </c>
      <c r="AO25">
        <v>0</v>
      </c>
      <c r="AP25">
        <v>0</v>
      </c>
      <c r="AQ25">
        <v>0</v>
      </c>
      <c r="AR25">
        <v>0</v>
      </c>
      <c r="AS25">
        <v>0</v>
      </c>
      <c r="AT25">
        <v>0</v>
      </c>
      <c r="AU25">
        <v>0</v>
      </c>
      <c r="AV25">
        <v>1</v>
      </c>
      <c r="AW25">
        <v>1</v>
      </c>
      <c r="AX25">
        <v>1</v>
      </c>
      <c r="AY25">
        <v>0</v>
      </c>
      <c r="AZ25">
        <v>0</v>
      </c>
      <c r="BA25">
        <v>0</v>
      </c>
      <c r="BB25">
        <v>0</v>
      </c>
      <c r="BC25">
        <v>0</v>
      </c>
      <c r="BD25">
        <v>0</v>
      </c>
      <c r="BE25">
        <v>0</v>
      </c>
      <c r="BF25">
        <v>3.4640000000000001E-3</v>
      </c>
      <c r="BG25">
        <v>2017</v>
      </c>
      <c r="BH25">
        <v>4</v>
      </c>
      <c r="BI25">
        <v>20</v>
      </c>
      <c r="BJ25">
        <v>687</v>
      </c>
      <c r="BK25">
        <v>0.99</v>
      </c>
      <c r="BL25">
        <v>0.93709999322891202</v>
      </c>
      <c r="BM25">
        <v>0.03</v>
      </c>
      <c r="BN25">
        <v>0.80600000000000005</v>
      </c>
      <c r="BO25">
        <v>0.16400000000000001</v>
      </c>
      <c r="BP25" t="s">
        <v>68</v>
      </c>
    </row>
    <row r="26" spans="1:68" x14ac:dyDescent="0.25">
      <c r="A26">
        <v>150761</v>
      </c>
      <c r="B26" t="s">
        <v>69</v>
      </c>
      <c r="C26" t="s">
        <v>2460</v>
      </c>
      <c r="D26">
        <v>36</v>
      </c>
      <c r="E26">
        <v>998</v>
      </c>
      <c r="F26" t="s">
        <v>2575</v>
      </c>
      <c r="G26">
        <v>100</v>
      </c>
      <c r="J26">
        <v>78</v>
      </c>
      <c r="K26">
        <v>1</v>
      </c>
      <c r="L26" t="s">
        <v>2576</v>
      </c>
      <c r="M26">
        <v>1</v>
      </c>
      <c r="N26">
        <v>0</v>
      </c>
      <c r="O26">
        <v>1</v>
      </c>
      <c r="P26">
        <v>0</v>
      </c>
      <c r="Q26">
        <v>0</v>
      </c>
      <c r="R26">
        <v>1</v>
      </c>
      <c r="S26">
        <v>0</v>
      </c>
      <c r="T26">
        <v>0</v>
      </c>
      <c r="U26">
        <v>0</v>
      </c>
      <c r="V26">
        <v>0</v>
      </c>
      <c r="W26">
        <v>1</v>
      </c>
      <c r="X26">
        <v>0</v>
      </c>
      <c r="Y26">
        <v>0</v>
      </c>
      <c r="Z26">
        <v>0</v>
      </c>
      <c r="AA26">
        <v>0</v>
      </c>
      <c r="AB26">
        <v>1</v>
      </c>
      <c r="AC26">
        <v>1</v>
      </c>
      <c r="AD26">
        <v>1</v>
      </c>
      <c r="AE26">
        <v>0</v>
      </c>
      <c r="AF26">
        <v>1</v>
      </c>
      <c r="AG26">
        <v>1</v>
      </c>
      <c r="AH26">
        <v>1</v>
      </c>
      <c r="AI26">
        <v>0</v>
      </c>
      <c r="AJ26">
        <v>1</v>
      </c>
      <c r="AK26">
        <v>0</v>
      </c>
      <c r="AL26">
        <v>1</v>
      </c>
      <c r="AM26">
        <v>1</v>
      </c>
      <c r="AN26">
        <v>1</v>
      </c>
      <c r="AO26">
        <v>0</v>
      </c>
      <c r="AP26">
        <v>1</v>
      </c>
      <c r="AQ26">
        <v>0</v>
      </c>
      <c r="AR26">
        <v>1</v>
      </c>
      <c r="AS26">
        <v>0</v>
      </c>
      <c r="AT26">
        <v>1</v>
      </c>
      <c r="AU26">
        <v>0</v>
      </c>
      <c r="AV26">
        <v>1</v>
      </c>
      <c r="AW26">
        <v>1</v>
      </c>
      <c r="AX26">
        <v>1</v>
      </c>
      <c r="AY26">
        <v>0</v>
      </c>
      <c r="AZ26">
        <v>1</v>
      </c>
      <c r="BA26">
        <v>0</v>
      </c>
      <c r="BB26">
        <v>0</v>
      </c>
      <c r="BC26">
        <v>0</v>
      </c>
      <c r="BD26">
        <v>1</v>
      </c>
      <c r="BE26">
        <v>0</v>
      </c>
      <c r="BF26">
        <v>5.6182000000000003E-2</v>
      </c>
      <c r="BG26">
        <v>2019</v>
      </c>
      <c r="BH26">
        <v>9</v>
      </c>
      <c r="BI26">
        <v>13</v>
      </c>
      <c r="BJ26">
        <v>716</v>
      </c>
      <c r="BK26">
        <v>1.28</v>
      </c>
      <c r="BL26">
        <v>0.93709999322891202</v>
      </c>
      <c r="BM26">
        <v>1.2999999999999999E-2</v>
      </c>
      <c r="BN26">
        <v>0.82599999999999996</v>
      </c>
      <c r="BO26">
        <v>0.16</v>
      </c>
      <c r="BP26" t="s">
        <v>68</v>
      </c>
    </row>
    <row r="27" spans="1:68" x14ac:dyDescent="0.25">
      <c r="A27">
        <v>141037</v>
      </c>
      <c r="B27" t="s">
        <v>69</v>
      </c>
      <c r="C27" t="s">
        <v>2126</v>
      </c>
      <c r="D27">
        <v>17</v>
      </c>
      <c r="E27">
        <v>521</v>
      </c>
      <c r="F27" t="s">
        <v>2127</v>
      </c>
      <c r="G27">
        <v>31</v>
      </c>
      <c r="J27">
        <v>67</v>
      </c>
      <c r="K27">
        <v>1</v>
      </c>
      <c r="L27" t="s">
        <v>2128</v>
      </c>
      <c r="M27">
        <v>0</v>
      </c>
      <c r="N27">
        <v>0</v>
      </c>
      <c r="O27">
        <v>1</v>
      </c>
      <c r="P27">
        <v>0</v>
      </c>
      <c r="Q27">
        <v>0</v>
      </c>
      <c r="R27">
        <v>1</v>
      </c>
      <c r="S27">
        <v>0</v>
      </c>
      <c r="T27">
        <v>0</v>
      </c>
      <c r="U27">
        <v>0</v>
      </c>
      <c r="V27">
        <v>0</v>
      </c>
      <c r="W27">
        <v>1</v>
      </c>
      <c r="X27">
        <v>0</v>
      </c>
      <c r="Y27">
        <v>0</v>
      </c>
      <c r="Z27">
        <v>0</v>
      </c>
      <c r="AA27">
        <v>0</v>
      </c>
      <c r="AB27">
        <v>1</v>
      </c>
      <c r="AC27">
        <v>0</v>
      </c>
      <c r="AD27">
        <v>1</v>
      </c>
      <c r="AE27">
        <v>0</v>
      </c>
      <c r="AF27">
        <v>1</v>
      </c>
      <c r="AG27">
        <v>1</v>
      </c>
      <c r="AH27">
        <v>0</v>
      </c>
      <c r="AI27">
        <v>0</v>
      </c>
      <c r="AJ27">
        <v>1</v>
      </c>
      <c r="AK27">
        <v>0</v>
      </c>
      <c r="AL27">
        <v>1</v>
      </c>
      <c r="AM27">
        <v>1</v>
      </c>
      <c r="AN27">
        <v>0</v>
      </c>
      <c r="AO27">
        <v>0</v>
      </c>
      <c r="AP27">
        <v>1</v>
      </c>
      <c r="AQ27">
        <v>0</v>
      </c>
      <c r="AR27">
        <v>1</v>
      </c>
      <c r="AS27">
        <v>0</v>
      </c>
      <c r="AT27">
        <v>1</v>
      </c>
      <c r="AU27">
        <v>0</v>
      </c>
      <c r="AV27">
        <v>1</v>
      </c>
      <c r="AW27">
        <v>1</v>
      </c>
      <c r="AX27">
        <v>1</v>
      </c>
      <c r="AY27">
        <v>0</v>
      </c>
      <c r="AZ27">
        <v>1</v>
      </c>
      <c r="BA27">
        <v>0</v>
      </c>
      <c r="BB27">
        <v>0</v>
      </c>
      <c r="BC27">
        <v>0</v>
      </c>
      <c r="BD27">
        <v>0</v>
      </c>
      <c r="BE27">
        <v>0</v>
      </c>
      <c r="BF27">
        <v>1.8853000000000002E-2</v>
      </c>
      <c r="BG27">
        <v>2018</v>
      </c>
      <c r="BH27">
        <v>10</v>
      </c>
      <c r="BI27">
        <v>31</v>
      </c>
      <c r="BJ27">
        <v>705</v>
      </c>
      <c r="BK27">
        <v>1.17</v>
      </c>
      <c r="BL27">
        <v>0.93599998950958196</v>
      </c>
      <c r="BM27">
        <v>3.7999999999999999E-2</v>
      </c>
      <c r="BN27">
        <v>0.51200000000000001</v>
      </c>
      <c r="BO27">
        <v>0.45</v>
      </c>
      <c r="BP27" t="s">
        <v>68</v>
      </c>
    </row>
    <row r="28" spans="1:68" x14ac:dyDescent="0.25">
      <c r="A28">
        <v>114050</v>
      </c>
      <c r="B28" t="s">
        <v>69</v>
      </c>
      <c r="C28" t="s">
        <v>688</v>
      </c>
      <c r="D28">
        <v>2</v>
      </c>
      <c r="E28">
        <v>21</v>
      </c>
      <c r="F28" t="s">
        <v>703</v>
      </c>
      <c r="G28">
        <v>117</v>
      </c>
      <c r="J28">
        <v>11</v>
      </c>
      <c r="K28">
        <v>1</v>
      </c>
      <c r="L28" t="s">
        <v>704</v>
      </c>
      <c r="M28">
        <v>0</v>
      </c>
      <c r="N28">
        <v>0</v>
      </c>
      <c r="O28">
        <v>1</v>
      </c>
      <c r="P28">
        <v>0</v>
      </c>
      <c r="Q28">
        <v>1</v>
      </c>
      <c r="R28">
        <v>1</v>
      </c>
      <c r="S28">
        <v>1</v>
      </c>
      <c r="T28">
        <v>0</v>
      </c>
      <c r="U28">
        <v>0</v>
      </c>
      <c r="V28">
        <v>0</v>
      </c>
      <c r="W28">
        <v>1</v>
      </c>
      <c r="X28">
        <v>0</v>
      </c>
      <c r="Y28">
        <v>0</v>
      </c>
      <c r="Z28">
        <v>0</v>
      </c>
      <c r="AA28">
        <v>0</v>
      </c>
      <c r="AB28">
        <v>1</v>
      </c>
      <c r="AC28">
        <v>0</v>
      </c>
      <c r="AD28">
        <v>1</v>
      </c>
      <c r="AE28">
        <v>0</v>
      </c>
      <c r="AF28">
        <v>1</v>
      </c>
      <c r="AG28">
        <v>1</v>
      </c>
      <c r="AH28">
        <v>1</v>
      </c>
      <c r="AI28">
        <v>0</v>
      </c>
      <c r="AJ28">
        <v>1</v>
      </c>
      <c r="AK28">
        <v>1</v>
      </c>
      <c r="AL28">
        <v>1</v>
      </c>
      <c r="AM28">
        <v>1</v>
      </c>
      <c r="AN28">
        <v>1</v>
      </c>
      <c r="AO28">
        <v>1</v>
      </c>
      <c r="AP28">
        <v>1</v>
      </c>
      <c r="AQ28">
        <v>0</v>
      </c>
      <c r="AR28">
        <v>1</v>
      </c>
      <c r="AS28">
        <v>0</v>
      </c>
      <c r="AT28">
        <v>0</v>
      </c>
      <c r="AU28">
        <v>0</v>
      </c>
      <c r="AV28">
        <v>1</v>
      </c>
      <c r="AW28">
        <v>1</v>
      </c>
      <c r="AX28">
        <v>1</v>
      </c>
      <c r="AY28">
        <v>0</v>
      </c>
      <c r="AZ28">
        <v>1</v>
      </c>
      <c r="BA28">
        <v>0</v>
      </c>
      <c r="BB28">
        <v>0</v>
      </c>
      <c r="BC28">
        <v>0</v>
      </c>
      <c r="BD28">
        <v>0</v>
      </c>
      <c r="BE28">
        <v>0</v>
      </c>
      <c r="BF28">
        <v>1.796E-2</v>
      </c>
      <c r="BG28">
        <v>2015</v>
      </c>
      <c r="BH28">
        <v>3</v>
      </c>
      <c r="BI28">
        <v>26</v>
      </c>
      <c r="BJ28">
        <v>662</v>
      </c>
      <c r="BK28">
        <v>0.74</v>
      </c>
      <c r="BL28">
        <v>0.93480002880096402</v>
      </c>
      <c r="BM28">
        <v>0</v>
      </c>
      <c r="BN28">
        <v>0.85899999999999999</v>
      </c>
      <c r="BO28">
        <v>0.14099999999999999</v>
      </c>
      <c r="BP28" t="s">
        <v>68</v>
      </c>
    </row>
    <row r="29" spans="1:68" x14ac:dyDescent="0.25">
      <c r="A29">
        <v>159919</v>
      </c>
      <c r="B29" t="s">
        <v>69</v>
      </c>
      <c r="C29" t="s">
        <v>2926</v>
      </c>
      <c r="D29">
        <v>11</v>
      </c>
      <c r="E29">
        <v>269</v>
      </c>
      <c r="F29" t="s">
        <v>2945</v>
      </c>
      <c r="G29">
        <v>86</v>
      </c>
      <c r="J29">
        <v>90</v>
      </c>
      <c r="K29">
        <v>1</v>
      </c>
      <c r="L29" t="s">
        <v>2946</v>
      </c>
      <c r="M29">
        <v>0</v>
      </c>
      <c r="N29">
        <v>0</v>
      </c>
      <c r="O29">
        <v>1</v>
      </c>
      <c r="P29">
        <v>0</v>
      </c>
      <c r="Q29">
        <v>0</v>
      </c>
      <c r="R29">
        <v>1</v>
      </c>
      <c r="S29">
        <v>0</v>
      </c>
      <c r="T29">
        <v>0</v>
      </c>
      <c r="U29">
        <v>0</v>
      </c>
      <c r="V29">
        <v>0</v>
      </c>
      <c r="W29">
        <v>1</v>
      </c>
      <c r="X29">
        <v>0</v>
      </c>
      <c r="Y29">
        <v>0</v>
      </c>
      <c r="Z29">
        <v>0</v>
      </c>
      <c r="AA29">
        <v>0</v>
      </c>
      <c r="AB29">
        <v>1</v>
      </c>
      <c r="AC29">
        <v>0</v>
      </c>
      <c r="AD29">
        <v>1</v>
      </c>
      <c r="AE29">
        <v>0</v>
      </c>
      <c r="AF29">
        <v>1</v>
      </c>
      <c r="AG29">
        <v>1</v>
      </c>
      <c r="AH29">
        <v>0</v>
      </c>
      <c r="AI29">
        <v>0</v>
      </c>
      <c r="AJ29">
        <v>0</v>
      </c>
      <c r="AK29">
        <v>0</v>
      </c>
      <c r="AL29">
        <v>1</v>
      </c>
      <c r="AM29">
        <v>1</v>
      </c>
      <c r="AN29">
        <v>0</v>
      </c>
      <c r="AO29">
        <v>0</v>
      </c>
      <c r="AP29">
        <v>1</v>
      </c>
      <c r="AQ29">
        <v>0</v>
      </c>
      <c r="AR29">
        <v>1</v>
      </c>
      <c r="AS29">
        <v>0</v>
      </c>
      <c r="AT29">
        <v>1</v>
      </c>
      <c r="AU29">
        <v>0</v>
      </c>
      <c r="AV29">
        <v>1</v>
      </c>
      <c r="AW29">
        <v>1</v>
      </c>
      <c r="AX29">
        <v>1</v>
      </c>
      <c r="AY29">
        <v>0</v>
      </c>
      <c r="AZ29">
        <v>1</v>
      </c>
      <c r="BA29">
        <v>0</v>
      </c>
      <c r="BB29">
        <v>0</v>
      </c>
      <c r="BC29">
        <v>0</v>
      </c>
      <c r="BD29">
        <v>0</v>
      </c>
      <c r="BE29">
        <v>0</v>
      </c>
      <c r="BF29">
        <v>1.7552999999999999E-2</v>
      </c>
      <c r="BG29">
        <v>2020</v>
      </c>
      <c r="BH29">
        <v>4</v>
      </c>
      <c r="BI29">
        <v>28</v>
      </c>
      <c r="BJ29">
        <v>723</v>
      </c>
      <c r="BK29">
        <v>1.35</v>
      </c>
      <c r="BL29">
        <v>0.93129998445510798</v>
      </c>
      <c r="BM29">
        <v>3.9E-2</v>
      </c>
      <c r="BN29">
        <v>0.78100000000000003</v>
      </c>
      <c r="BO29">
        <v>0.18</v>
      </c>
      <c r="BP29" t="s">
        <v>68</v>
      </c>
    </row>
    <row r="30" spans="1:68" x14ac:dyDescent="0.25">
      <c r="A30">
        <v>135249</v>
      </c>
      <c r="B30" t="s">
        <v>69</v>
      </c>
      <c r="C30" t="s">
        <v>1621</v>
      </c>
      <c r="D30">
        <v>6</v>
      </c>
      <c r="E30">
        <v>74</v>
      </c>
      <c r="F30" t="s">
        <v>1684</v>
      </c>
      <c r="G30">
        <v>67</v>
      </c>
      <c r="J30">
        <v>56</v>
      </c>
      <c r="K30">
        <v>1</v>
      </c>
      <c r="L30" t="s">
        <v>1685</v>
      </c>
      <c r="M30">
        <v>0</v>
      </c>
      <c r="N30">
        <v>0</v>
      </c>
      <c r="O30">
        <v>1</v>
      </c>
      <c r="P30">
        <v>0</v>
      </c>
      <c r="Q30">
        <v>0</v>
      </c>
      <c r="R30">
        <v>1</v>
      </c>
      <c r="S30">
        <v>0</v>
      </c>
      <c r="T30">
        <v>0</v>
      </c>
      <c r="U30">
        <v>0</v>
      </c>
      <c r="V30">
        <v>0</v>
      </c>
      <c r="W30">
        <v>1</v>
      </c>
      <c r="X30">
        <v>0</v>
      </c>
      <c r="Y30">
        <v>0</v>
      </c>
      <c r="Z30">
        <v>0</v>
      </c>
      <c r="AA30">
        <v>0</v>
      </c>
      <c r="AB30">
        <v>1</v>
      </c>
      <c r="AC30">
        <v>0</v>
      </c>
      <c r="AD30">
        <v>1</v>
      </c>
      <c r="AE30">
        <v>0</v>
      </c>
      <c r="AF30">
        <v>1</v>
      </c>
      <c r="AG30">
        <v>1</v>
      </c>
      <c r="AH30">
        <v>0</v>
      </c>
      <c r="AI30">
        <v>0</v>
      </c>
      <c r="AJ30">
        <v>1</v>
      </c>
      <c r="AK30">
        <v>0</v>
      </c>
      <c r="AL30">
        <v>1</v>
      </c>
      <c r="AM30">
        <v>1</v>
      </c>
      <c r="AN30">
        <v>1</v>
      </c>
      <c r="AO30">
        <v>0</v>
      </c>
      <c r="AP30">
        <v>0</v>
      </c>
      <c r="AQ30">
        <v>0</v>
      </c>
      <c r="AR30">
        <v>1</v>
      </c>
      <c r="AS30">
        <v>0</v>
      </c>
      <c r="AT30">
        <v>0</v>
      </c>
      <c r="AU30">
        <v>0</v>
      </c>
      <c r="AV30">
        <v>1</v>
      </c>
      <c r="AW30">
        <v>1</v>
      </c>
      <c r="AX30">
        <v>1</v>
      </c>
      <c r="AY30">
        <v>0</v>
      </c>
      <c r="AZ30">
        <v>1</v>
      </c>
      <c r="BA30">
        <v>0</v>
      </c>
      <c r="BB30">
        <v>0</v>
      </c>
      <c r="BC30">
        <v>0</v>
      </c>
      <c r="BD30">
        <v>0</v>
      </c>
      <c r="BE30">
        <v>0</v>
      </c>
      <c r="BF30">
        <v>8.9409999999999993E-3</v>
      </c>
      <c r="BG30">
        <v>2018</v>
      </c>
      <c r="BH30">
        <v>3</v>
      </c>
      <c r="BI30">
        <v>1</v>
      </c>
      <c r="BJ30">
        <v>698</v>
      </c>
      <c r="BK30">
        <v>1.1000000000000001</v>
      </c>
      <c r="BL30">
        <v>0.93000000715255704</v>
      </c>
      <c r="BM30">
        <v>0</v>
      </c>
      <c r="BN30">
        <v>0.77500000000000002</v>
      </c>
      <c r="BO30">
        <v>0.22500000000000001</v>
      </c>
      <c r="BP30" t="s">
        <v>68</v>
      </c>
    </row>
    <row r="31" spans="1:68" x14ac:dyDescent="0.25">
      <c r="A31">
        <v>135154</v>
      </c>
      <c r="B31" t="s">
        <v>69</v>
      </c>
      <c r="C31" t="s">
        <v>1621</v>
      </c>
      <c r="D31">
        <v>9</v>
      </c>
      <c r="E31">
        <v>190</v>
      </c>
      <c r="F31" t="s">
        <v>1666</v>
      </c>
      <c r="G31">
        <v>75</v>
      </c>
      <c r="J31">
        <v>56</v>
      </c>
      <c r="K31">
        <v>1</v>
      </c>
      <c r="L31" t="s">
        <v>1667</v>
      </c>
      <c r="M31">
        <v>0</v>
      </c>
      <c r="N31">
        <v>1</v>
      </c>
      <c r="O31">
        <v>1</v>
      </c>
      <c r="P31">
        <v>0</v>
      </c>
      <c r="Q31">
        <v>0</v>
      </c>
      <c r="R31">
        <v>1</v>
      </c>
      <c r="S31">
        <v>1</v>
      </c>
      <c r="T31">
        <v>0</v>
      </c>
      <c r="U31">
        <v>0</v>
      </c>
      <c r="V31">
        <v>0</v>
      </c>
      <c r="W31">
        <v>1</v>
      </c>
      <c r="X31">
        <v>0</v>
      </c>
      <c r="Y31">
        <v>0</v>
      </c>
      <c r="Z31">
        <v>0</v>
      </c>
      <c r="AA31">
        <v>0</v>
      </c>
      <c r="AB31">
        <v>1</v>
      </c>
      <c r="AC31">
        <v>0</v>
      </c>
      <c r="AD31">
        <v>1</v>
      </c>
      <c r="AE31">
        <v>1</v>
      </c>
      <c r="AF31">
        <v>1</v>
      </c>
      <c r="AG31">
        <v>1</v>
      </c>
      <c r="AH31">
        <v>0</v>
      </c>
      <c r="AI31">
        <v>0</v>
      </c>
      <c r="AJ31">
        <v>1</v>
      </c>
      <c r="AK31">
        <v>0</v>
      </c>
      <c r="AL31">
        <v>1</v>
      </c>
      <c r="AM31">
        <v>1</v>
      </c>
      <c r="AN31">
        <v>1</v>
      </c>
      <c r="AO31">
        <v>1</v>
      </c>
      <c r="AP31">
        <v>0</v>
      </c>
      <c r="AQ31">
        <v>0</v>
      </c>
      <c r="AR31">
        <v>1</v>
      </c>
      <c r="AS31">
        <v>0</v>
      </c>
      <c r="AT31">
        <v>0</v>
      </c>
      <c r="AU31">
        <v>0</v>
      </c>
      <c r="AV31">
        <v>1</v>
      </c>
      <c r="AW31">
        <v>1</v>
      </c>
      <c r="AX31">
        <v>1</v>
      </c>
      <c r="AY31">
        <v>0</v>
      </c>
      <c r="AZ31">
        <v>1</v>
      </c>
      <c r="BA31">
        <v>0</v>
      </c>
      <c r="BB31">
        <v>0</v>
      </c>
      <c r="BC31">
        <v>0</v>
      </c>
      <c r="BD31">
        <v>0</v>
      </c>
      <c r="BE31">
        <v>0</v>
      </c>
      <c r="BF31">
        <v>8.9409999999999993E-3</v>
      </c>
      <c r="BG31">
        <v>2018</v>
      </c>
      <c r="BH31">
        <v>3</v>
      </c>
      <c r="BI31">
        <v>1</v>
      </c>
      <c r="BJ31">
        <v>698</v>
      </c>
      <c r="BK31">
        <v>1.1000000000000001</v>
      </c>
      <c r="BL31">
        <v>0.92739999294280995</v>
      </c>
      <c r="BM31">
        <v>1.4E-2</v>
      </c>
      <c r="BN31">
        <v>0.79200000000000004</v>
      </c>
      <c r="BO31">
        <v>0.19400000000000001</v>
      </c>
      <c r="BP31" t="s">
        <v>68</v>
      </c>
    </row>
    <row r="32" spans="1:68" x14ac:dyDescent="0.25">
      <c r="A32">
        <v>120086</v>
      </c>
      <c r="B32" t="s">
        <v>69</v>
      </c>
      <c r="C32" t="s">
        <v>1001</v>
      </c>
      <c r="D32">
        <v>1</v>
      </c>
      <c r="E32">
        <v>1</v>
      </c>
      <c r="F32" t="s">
        <v>1042</v>
      </c>
      <c r="G32">
        <v>120</v>
      </c>
      <c r="J32">
        <v>29</v>
      </c>
      <c r="K32">
        <v>1</v>
      </c>
      <c r="L32" t="s">
        <v>1043</v>
      </c>
      <c r="M32">
        <v>0</v>
      </c>
      <c r="N32">
        <v>0</v>
      </c>
      <c r="O32">
        <v>1</v>
      </c>
      <c r="P32">
        <v>0</v>
      </c>
      <c r="Q32">
        <v>0</v>
      </c>
      <c r="R32">
        <v>1</v>
      </c>
      <c r="S32">
        <v>0</v>
      </c>
      <c r="T32">
        <v>0</v>
      </c>
      <c r="U32">
        <v>0</v>
      </c>
      <c r="V32">
        <v>0</v>
      </c>
      <c r="W32">
        <v>1</v>
      </c>
      <c r="X32">
        <v>0</v>
      </c>
      <c r="Y32">
        <v>0</v>
      </c>
      <c r="Z32">
        <v>0</v>
      </c>
      <c r="AA32">
        <v>0</v>
      </c>
      <c r="AB32">
        <v>1</v>
      </c>
      <c r="AC32">
        <v>0</v>
      </c>
      <c r="AD32">
        <v>1</v>
      </c>
      <c r="AE32">
        <v>0</v>
      </c>
      <c r="AF32">
        <v>1</v>
      </c>
      <c r="AG32">
        <v>1</v>
      </c>
      <c r="AH32">
        <v>0</v>
      </c>
      <c r="AI32">
        <v>0</v>
      </c>
      <c r="AJ32">
        <v>1</v>
      </c>
      <c r="AK32">
        <v>0</v>
      </c>
      <c r="AL32">
        <v>1</v>
      </c>
      <c r="AM32">
        <v>1</v>
      </c>
      <c r="AN32">
        <v>1</v>
      </c>
      <c r="AO32">
        <v>0</v>
      </c>
      <c r="AP32">
        <v>0</v>
      </c>
      <c r="AQ32">
        <v>0</v>
      </c>
      <c r="AR32">
        <v>1</v>
      </c>
      <c r="AS32">
        <v>0</v>
      </c>
      <c r="AT32">
        <v>0</v>
      </c>
      <c r="AU32">
        <v>0</v>
      </c>
      <c r="AV32">
        <v>1</v>
      </c>
      <c r="AW32">
        <v>1</v>
      </c>
      <c r="AX32">
        <v>1</v>
      </c>
      <c r="AY32">
        <v>0</v>
      </c>
      <c r="AZ32">
        <v>0</v>
      </c>
      <c r="BA32">
        <v>0</v>
      </c>
      <c r="BB32">
        <v>0</v>
      </c>
      <c r="BC32">
        <v>0</v>
      </c>
      <c r="BD32">
        <v>0</v>
      </c>
      <c r="BE32">
        <v>0</v>
      </c>
      <c r="BF32">
        <v>7.3280000000000003E-3</v>
      </c>
      <c r="BG32">
        <v>2016</v>
      </c>
      <c r="BH32">
        <v>6</v>
      </c>
      <c r="BI32">
        <v>20</v>
      </c>
      <c r="BJ32">
        <v>677</v>
      </c>
      <c r="BK32">
        <v>0.89</v>
      </c>
      <c r="BL32">
        <v>0.92599999904632502</v>
      </c>
      <c r="BM32">
        <v>0</v>
      </c>
      <c r="BN32">
        <v>0.80400000000000005</v>
      </c>
      <c r="BO32">
        <v>0.19600000000000001</v>
      </c>
      <c r="BP32" t="s">
        <v>68</v>
      </c>
    </row>
    <row r="33" spans="1:68" x14ac:dyDescent="0.25">
      <c r="A33">
        <v>116822</v>
      </c>
      <c r="B33" t="s">
        <v>69</v>
      </c>
      <c r="C33" t="s">
        <v>814</v>
      </c>
      <c r="D33">
        <v>5</v>
      </c>
      <c r="E33">
        <v>62</v>
      </c>
      <c r="F33" t="s">
        <v>815</v>
      </c>
      <c r="G33">
        <v>83</v>
      </c>
      <c r="J33">
        <v>18</v>
      </c>
      <c r="K33">
        <v>1</v>
      </c>
      <c r="L33" t="s">
        <v>816</v>
      </c>
      <c r="M33">
        <v>0</v>
      </c>
      <c r="N33">
        <v>1</v>
      </c>
      <c r="O33">
        <v>1</v>
      </c>
      <c r="P33">
        <v>0</v>
      </c>
      <c r="Q33">
        <v>0</v>
      </c>
      <c r="R33">
        <v>1</v>
      </c>
      <c r="S33">
        <v>0</v>
      </c>
      <c r="T33">
        <v>0</v>
      </c>
      <c r="U33">
        <v>0</v>
      </c>
      <c r="V33">
        <v>0</v>
      </c>
      <c r="W33">
        <v>1</v>
      </c>
      <c r="X33">
        <v>0</v>
      </c>
      <c r="Y33">
        <v>0</v>
      </c>
      <c r="Z33">
        <v>0</v>
      </c>
      <c r="AA33">
        <v>0</v>
      </c>
      <c r="AB33">
        <v>1</v>
      </c>
      <c r="AC33">
        <v>0</v>
      </c>
      <c r="AD33">
        <v>1</v>
      </c>
      <c r="AE33">
        <v>1</v>
      </c>
      <c r="AF33">
        <v>1</v>
      </c>
      <c r="AG33">
        <v>1</v>
      </c>
      <c r="AH33">
        <v>0</v>
      </c>
      <c r="AI33">
        <v>0</v>
      </c>
      <c r="AJ33">
        <v>1</v>
      </c>
      <c r="AK33">
        <v>0</v>
      </c>
      <c r="AL33">
        <v>1</v>
      </c>
      <c r="AM33">
        <v>1</v>
      </c>
      <c r="AN33">
        <v>1</v>
      </c>
      <c r="AO33">
        <v>0</v>
      </c>
      <c r="AP33">
        <v>0</v>
      </c>
      <c r="AQ33">
        <v>0</v>
      </c>
      <c r="AR33">
        <v>0</v>
      </c>
      <c r="AS33">
        <v>0</v>
      </c>
      <c r="AT33">
        <v>0</v>
      </c>
      <c r="AU33">
        <v>0</v>
      </c>
      <c r="AV33">
        <v>1</v>
      </c>
      <c r="AW33">
        <v>1</v>
      </c>
      <c r="AX33">
        <v>1</v>
      </c>
      <c r="AY33">
        <v>0</v>
      </c>
      <c r="AZ33">
        <v>1</v>
      </c>
      <c r="BA33">
        <v>0</v>
      </c>
      <c r="BB33">
        <v>0</v>
      </c>
      <c r="BC33">
        <v>0</v>
      </c>
      <c r="BD33">
        <v>0</v>
      </c>
      <c r="BE33">
        <v>0</v>
      </c>
      <c r="BF33">
        <v>1.3129E-2</v>
      </c>
      <c r="BG33">
        <v>2015</v>
      </c>
      <c r="BH33">
        <v>9</v>
      </c>
      <c r="BI33">
        <v>10</v>
      </c>
      <c r="BJ33">
        <v>668</v>
      </c>
      <c r="BK33">
        <v>0.8</v>
      </c>
      <c r="BL33">
        <v>0.92510002851486195</v>
      </c>
      <c r="BM33">
        <v>0</v>
      </c>
      <c r="BN33">
        <v>0.82099999999999995</v>
      </c>
      <c r="BO33">
        <v>0.17899999999999999</v>
      </c>
      <c r="BP33" t="s">
        <v>68</v>
      </c>
    </row>
    <row r="34" spans="1:68" x14ac:dyDescent="0.25">
      <c r="A34">
        <v>143149</v>
      </c>
      <c r="B34" t="s">
        <v>69</v>
      </c>
      <c r="C34" t="s">
        <v>2192</v>
      </c>
      <c r="D34">
        <v>15</v>
      </c>
      <c r="E34">
        <v>316</v>
      </c>
      <c r="F34" t="s">
        <v>2319</v>
      </c>
      <c r="G34">
        <v>105</v>
      </c>
      <c r="J34">
        <v>70</v>
      </c>
      <c r="K34">
        <v>1</v>
      </c>
      <c r="L34" t="s">
        <v>2320</v>
      </c>
      <c r="M34">
        <v>0</v>
      </c>
      <c r="N34">
        <v>0</v>
      </c>
      <c r="O34">
        <v>1</v>
      </c>
      <c r="P34">
        <v>0</v>
      </c>
      <c r="Q34">
        <v>1</v>
      </c>
      <c r="R34">
        <v>1</v>
      </c>
      <c r="S34">
        <v>0</v>
      </c>
      <c r="T34">
        <v>0</v>
      </c>
      <c r="U34">
        <v>0</v>
      </c>
      <c r="V34">
        <v>0</v>
      </c>
      <c r="W34">
        <v>1</v>
      </c>
      <c r="X34">
        <v>0</v>
      </c>
      <c r="Y34">
        <v>0</v>
      </c>
      <c r="Z34">
        <v>0</v>
      </c>
      <c r="AA34">
        <v>0</v>
      </c>
      <c r="AB34">
        <v>1</v>
      </c>
      <c r="AC34">
        <v>0</v>
      </c>
      <c r="AD34">
        <v>1</v>
      </c>
      <c r="AE34">
        <v>0</v>
      </c>
      <c r="AF34">
        <v>1</v>
      </c>
      <c r="AG34">
        <v>1</v>
      </c>
      <c r="AH34">
        <v>0</v>
      </c>
      <c r="AI34">
        <v>0</v>
      </c>
      <c r="AJ34">
        <v>1</v>
      </c>
      <c r="AK34">
        <v>1</v>
      </c>
      <c r="AL34">
        <v>1</v>
      </c>
      <c r="AM34">
        <v>1</v>
      </c>
      <c r="AN34">
        <v>1</v>
      </c>
      <c r="AO34">
        <v>0</v>
      </c>
      <c r="AP34">
        <v>0</v>
      </c>
      <c r="AQ34">
        <v>0</v>
      </c>
      <c r="AR34">
        <v>0</v>
      </c>
      <c r="AS34">
        <v>0</v>
      </c>
      <c r="AT34">
        <v>0</v>
      </c>
      <c r="AU34">
        <v>0</v>
      </c>
      <c r="AV34">
        <v>1</v>
      </c>
      <c r="AW34">
        <v>1</v>
      </c>
      <c r="AX34">
        <v>0</v>
      </c>
      <c r="AY34">
        <v>0</v>
      </c>
      <c r="AZ34">
        <v>1</v>
      </c>
      <c r="BA34">
        <v>0</v>
      </c>
      <c r="BB34">
        <v>0</v>
      </c>
      <c r="BC34">
        <v>0</v>
      </c>
      <c r="BD34">
        <v>1</v>
      </c>
      <c r="BE34">
        <v>0</v>
      </c>
      <c r="BF34">
        <v>1.9078999999999999E-2</v>
      </c>
      <c r="BG34">
        <v>2018</v>
      </c>
      <c r="BH34">
        <v>12</v>
      </c>
      <c r="BI34">
        <v>17</v>
      </c>
      <c r="BJ34">
        <v>707</v>
      </c>
      <c r="BK34">
        <v>1.19</v>
      </c>
      <c r="BL34">
        <v>0.92510002851486195</v>
      </c>
      <c r="BM34">
        <v>3.6999999999999998E-2</v>
      </c>
      <c r="BN34">
        <v>0.80100000000000005</v>
      </c>
      <c r="BO34">
        <v>0.16200000000000001</v>
      </c>
      <c r="BP34" t="s">
        <v>68</v>
      </c>
    </row>
    <row r="35" spans="1:68" x14ac:dyDescent="0.25">
      <c r="A35">
        <v>158168</v>
      </c>
      <c r="B35" t="s">
        <v>69</v>
      </c>
      <c r="C35" t="s">
        <v>2825</v>
      </c>
      <c r="D35">
        <v>17</v>
      </c>
      <c r="E35">
        <v>423</v>
      </c>
      <c r="F35" t="s">
        <v>2914</v>
      </c>
      <c r="G35">
        <v>135</v>
      </c>
      <c r="J35">
        <v>87</v>
      </c>
      <c r="K35">
        <v>1</v>
      </c>
      <c r="L35" t="s">
        <v>2915</v>
      </c>
      <c r="M35">
        <v>0</v>
      </c>
      <c r="N35">
        <v>0</v>
      </c>
      <c r="O35">
        <v>1</v>
      </c>
      <c r="P35">
        <v>0</v>
      </c>
      <c r="Q35">
        <v>0</v>
      </c>
      <c r="R35">
        <v>1</v>
      </c>
      <c r="S35">
        <v>0</v>
      </c>
      <c r="T35">
        <v>0</v>
      </c>
      <c r="U35">
        <v>0</v>
      </c>
      <c r="V35">
        <v>0</v>
      </c>
      <c r="W35">
        <v>1</v>
      </c>
      <c r="X35">
        <v>0</v>
      </c>
      <c r="Y35">
        <v>0</v>
      </c>
      <c r="Z35">
        <v>0</v>
      </c>
      <c r="AA35">
        <v>0</v>
      </c>
      <c r="AB35">
        <v>1</v>
      </c>
      <c r="AC35">
        <v>0</v>
      </c>
      <c r="AD35">
        <v>1</v>
      </c>
      <c r="AE35">
        <v>0</v>
      </c>
      <c r="AF35">
        <v>1</v>
      </c>
      <c r="AG35">
        <v>1</v>
      </c>
      <c r="AH35">
        <v>0</v>
      </c>
      <c r="AI35">
        <v>0</v>
      </c>
      <c r="AJ35">
        <v>0</v>
      </c>
      <c r="AK35">
        <v>0</v>
      </c>
      <c r="AL35">
        <v>1</v>
      </c>
      <c r="AM35">
        <v>1</v>
      </c>
      <c r="AN35">
        <v>0</v>
      </c>
      <c r="AO35">
        <v>0</v>
      </c>
      <c r="AP35">
        <v>1</v>
      </c>
      <c r="AQ35">
        <v>0</v>
      </c>
      <c r="AR35">
        <v>1</v>
      </c>
      <c r="AS35">
        <v>0</v>
      </c>
      <c r="AT35">
        <v>0</v>
      </c>
      <c r="AU35">
        <v>0</v>
      </c>
      <c r="AV35">
        <v>1</v>
      </c>
      <c r="AW35">
        <v>1</v>
      </c>
      <c r="AX35">
        <v>1</v>
      </c>
      <c r="AY35">
        <v>0</v>
      </c>
      <c r="AZ35">
        <v>1</v>
      </c>
      <c r="BA35">
        <v>0</v>
      </c>
      <c r="BB35">
        <v>1</v>
      </c>
      <c r="BC35">
        <v>0</v>
      </c>
      <c r="BD35">
        <v>1</v>
      </c>
      <c r="BE35">
        <v>0</v>
      </c>
      <c r="BF35">
        <v>1.3207E-2</v>
      </c>
      <c r="BG35">
        <v>2019</v>
      </c>
      <c r="BH35">
        <v>12</v>
      </c>
      <c r="BI35">
        <v>18</v>
      </c>
      <c r="BJ35">
        <v>719</v>
      </c>
      <c r="BK35">
        <v>1.31</v>
      </c>
      <c r="BL35">
        <v>0.92460000514984098</v>
      </c>
      <c r="BM35">
        <v>0</v>
      </c>
      <c r="BN35">
        <v>0.89</v>
      </c>
      <c r="BO35">
        <v>0.11</v>
      </c>
      <c r="BP35" t="s">
        <v>68</v>
      </c>
    </row>
    <row r="36" spans="1:68" x14ac:dyDescent="0.25">
      <c r="A36">
        <v>109432</v>
      </c>
      <c r="B36" t="s">
        <v>69</v>
      </c>
      <c r="C36" t="s">
        <v>70</v>
      </c>
      <c r="D36">
        <v>6</v>
      </c>
      <c r="E36">
        <v>160</v>
      </c>
      <c r="F36" t="s">
        <v>123</v>
      </c>
      <c r="G36">
        <v>58</v>
      </c>
      <c r="J36">
        <v>1</v>
      </c>
      <c r="K36">
        <v>1</v>
      </c>
      <c r="L36" t="s">
        <v>124</v>
      </c>
      <c r="M36">
        <v>0</v>
      </c>
      <c r="N36">
        <v>1</v>
      </c>
      <c r="O36">
        <v>1</v>
      </c>
      <c r="P36">
        <v>0</v>
      </c>
      <c r="Q36">
        <v>0</v>
      </c>
      <c r="R36">
        <v>1</v>
      </c>
      <c r="S36">
        <v>0</v>
      </c>
      <c r="T36">
        <v>0</v>
      </c>
      <c r="U36">
        <v>0</v>
      </c>
      <c r="V36">
        <v>0</v>
      </c>
      <c r="W36">
        <v>1</v>
      </c>
      <c r="X36">
        <v>0</v>
      </c>
      <c r="Y36">
        <v>0</v>
      </c>
      <c r="Z36">
        <v>0</v>
      </c>
      <c r="AA36">
        <v>0</v>
      </c>
      <c r="AB36">
        <v>0</v>
      </c>
      <c r="AC36">
        <v>0</v>
      </c>
      <c r="AD36">
        <v>1</v>
      </c>
      <c r="AE36">
        <v>1</v>
      </c>
      <c r="AF36">
        <v>1</v>
      </c>
      <c r="AG36">
        <v>1</v>
      </c>
      <c r="AH36">
        <v>0</v>
      </c>
      <c r="AI36">
        <v>0</v>
      </c>
      <c r="AJ36">
        <v>0</v>
      </c>
      <c r="AK36">
        <v>0</v>
      </c>
      <c r="AL36">
        <v>1</v>
      </c>
      <c r="AM36">
        <v>1</v>
      </c>
      <c r="AN36">
        <v>1</v>
      </c>
      <c r="AO36">
        <v>0</v>
      </c>
      <c r="AP36">
        <v>0</v>
      </c>
      <c r="AQ36">
        <v>0</v>
      </c>
      <c r="AR36">
        <v>1</v>
      </c>
      <c r="AS36">
        <v>0</v>
      </c>
      <c r="AT36">
        <v>0</v>
      </c>
      <c r="AU36">
        <v>0</v>
      </c>
      <c r="AV36">
        <v>1</v>
      </c>
      <c r="AW36">
        <v>1</v>
      </c>
      <c r="AX36">
        <v>1</v>
      </c>
      <c r="AY36">
        <v>0</v>
      </c>
      <c r="AZ36">
        <v>0</v>
      </c>
      <c r="BA36">
        <v>0</v>
      </c>
      <c r="BB36">
        <v>0</v>
      </c>
      <c r="BC36">
        <v>0</v>
      </c>
      <c r="BD36">
        <v>0</v>
      </c>
      <c r="BE36">
        <v>0</v>
      </c>
      <c r="BF36">
        <v>9.1129999999999996E-3</v>
      </c>
      <c r="BG36">
        <v>2014</v>
      </c>
      <c r="BH36">
        <v>6</v>
      </c>
      <c r="BI36">
        <v>11</v>
      </c>
      <c r="BJ36">
        <v>653</v>
      </c>
      <c r="BK36">
        <v>0.65</v>
      </c>
      <c r="BL36">
        <v>0.92009997367858798</v>
      </c>
      <c r="BM36">
        <v>2.4E-2</v>
      </c>
      <c r="BN36">
        <v>0.72399999999999998</v>
      </c>
      <c r="BO36">
        <v>0.251</v>
      </c>
      <c r="BP36" t="s">
        <v>68</v>
      </c>
    </row>
    <row r="37" spans="1:68" x14ac:dyDescent="0.25">
      <c r="A37">
        <v>143238</v>
      </c>
      <c r="B37" t="s">
        <v>69</v>
      </c>
      <c r="C37" t="s">
        <v>2192</v>
      </c>
      <c r="D37">
        <v>2</v>
      </c>
      <c r="E37">
        <v>7</v>
      </c>
      <c r="F37" t="s">
        <v>2337</v>
      </c>
      <c r="G37">
        <v>81</v>
      </c>
      <c r="J37">
        <v>70</v>
      </c>
      <c r="K37">
        <v>1</v>
      </c>
      <c r="L37" t="s">
        <v>2338</v>
      </c>
      <c r="M37">
        <v>0</v>
      </c>
      <c r="N37">
        <v>0</v>
      </c>
      <c r="O37">
        <v>1</v>
      </c>
      <c r="P37">
        <v>0</v>
      </c>
      <c r="Q37">
        <v>1</v>
      </c>
      <c r="R37">
        <v>1</v>
      </c>
      <c r="S37">
        <v>0</v>
      </c>
      <c r="T37">
        <v>0</v>
      </c>
      <c r="U37">
        <v>0</v>
      </c>
      <c r="V37">
        <v>0</v>
      </c>
      <c r="W37">
        <v>1</v>
      </c>
      <c r="X37">
        <v>0</v>
      </c>
      <c r="Y37">
        <v>0</v>
      </c>
      <c r="Z37">
        <v>0</v>
      </c>
      <c r="AA37">
        <v>0</v>
      </c>
      <c r="AB37">
        <v>1</v>
      </c>
      <c r="AC37">
        <v>0</v>
      </c>
      <c r="AD37">
        <v>1</v>
      </c>
      <c r="AE37">
        <v>0</v>
      </c>
      <c r="AF37">
        <v>1</v>
      </c>
      <c r="AG37">
        <v>1</v>
      </c>
      <c r="AH37">
        <v>0</v>
      </c>
      <c r="AI37">
        <v>0</v>
      </c>
      <c r="AJ37">
        <v>1</v>
      </c>
      <c r="AK37">
        <v>1</v>
      </c>
      <c r="AL37">
        <v>1</v>
      </c>
      <c r="AM37">
        <v>1</v>
      </c>
      <c r="AN37">
        <v>1</v>
      </c>
      <c r="AO37">
        <v>0</v>
      </c>
      <c r="AP37">
        <v>0</v>
      </c>
      <c r="AQ37">
        <v>0</v>
      </c>
      <c r="AR37">
        <v>0</v>
      </c>
      <c r="AS37">
        <v>0</v>
      </c>
      <c r="AT37">
        <v>0</v>
      </c>
      <c r="AU37">
        <v>0</v>
      </c>
      <c r="AV37">
        <v>1</v>
      </c>
      <c r="AW37">
        <v>1</v>
      </c>
      <c r="AX37">
        <v>0</v>
      </c>
      <c r="AY37">
        <v>0</v>
      </c>
      <c r="AZ37">
        <v>1</v>
      </c>
      <c r="BA37">
        <v>0</v>
      </c>
      <c r="BB37">
        <v>0</v>
      </c>
      <c r="BC37">
        <v>0</v>
      </c>
      <c r="BD37">
        <v>1</v>
      </c>
      <c r="BE37">
        <v>0</v>
      </c>
      <c r="BF37">
        <v>1.9078999999999999E-2</v>
      </c>
      <c r="BG37">
        <v>2018</v>
      </c>
      <c r="BH37">
        <v>12</v>
      </c>
      <c r="BI37">
        <v>17</v>
      </c>
      <c r="BJ37">
        <v>707</v>
      </c>
      <c r="BK37">
        <v>1.19</v>
      </c>
      <c r="BL37">
        <v>0.91930001974105802</v>
      </c>
      <c r="BM37">
        <v>0</v>
      </c>
      <c r="BN37">
        <v>0.83699999999999997</v>
      </c>
      <c r="BO37">
        <v>0.16300000000000001</v>
      </c>
      <c r="BP37" t="s">
        <v>68</v>
      </c>
    </row>
    <row r="38" spans="1:68" x14ac:dyDescent="0.25">
      <c r="A38">
        <v>141347</v>
      </c>
      <c r="B38" t="s">
        <v>69</v>
      </c>
      <c r="C38" t="s">
        <v>2126</v>
      </c>
      <c r="D38">
        <v>16</v>
      </c>
      <c r="E38">
        <v>504</v>
      </c>
      <c r="F38" t="s">
        <v>2151</v>
      </c>
      <c r="G38">
        <v>35</v>
      </c>
      <c r="J38">
        <v>67</v>
      </c>
      <c r="K38">
        <v>1</v>
      </c>
      <c r="L38" t="s">
        <v>2152</v>
      </c>
      <c r="M38">
        <v>0</v>
      </c>
      <c r="N38">
        <v>0</v>
      </c>
      <c r="O38">
        <v>1</v>
      </c>
      <c r="P38">
        <v>0</v>
      </c>
      <c r="Q38">
        <v>0</v>
      </c>
      <c r="R38">
        <v>1</v>
      </c>
      <c r="S38">
        <v>0</v>
      </c>
      <c r="T38">
        <v>0</v>
      </c>
      <c r="U38">
        <v>0</v>
      </c>
      <c r="V38">
        <v>0</v>
      </c>
      <c r="W38">
        <v>1</v>
      </c>
      <c r="X38">
        <v>0</v>
      </c>
      <c r="Y38">
        <v>0</v>
      </c>
      <c r="Z38">
        <v>0</v>
      </c>
      <c r="AA38">
        <v>0</v>
      </c>
      <c r="AB38">
        <v>1</v>
      </c>
      <c r="AC38">
        <v>0</v>
      </c>
      <c r="AD38">
        <v>1</v>
      </c>
      <c r="AE38">
        <v>0</v>
      </c>
      <c r="AF38">
        <v>1</v>
      </c>
      <c r="AG38">
        <v>1</v>
      </c>
      <c r="AH38">
        <v>0</v>
      </c>
      <c r="AI38">
        <v>0</v>
      </c>
      <c r="AJ38">
        <v>1</v>
      </c>
      <c r="AK38">
        <v>0</v>
      </c>
      <c r="AL38">
        <v>1</v>
      </c>
      <c r="AM38">
        <v>1</v>
      </c>
      <c r="AN38">
        <v>0</v>
      </c>
      <c r="AO38">
        <v>0</v>
      </c>
      <c r="AP38">
        <v>1</v>
      </c>
      <c r="AQ38">
        <v>0</v>
      </c>
      <c r="AR38">
        <v>1</v>
      </c>
      <c r="AS38">
        <v>0</v>
      </c>
      <c r="AT38">
        <v>1</v>
      </c>
      <c r="AU38">
        <v>0</v>
      </c>
      <c r="AV38">
        <v>1</v>
      </c>
      <c r="AW38">
        <v>1</v>
      </c>
      <c r="AX38">
        <v>1</v>
      </c>
      <c r="AY38">
        <v>0</v>
      </c>
      <c r="AZ38">
        <v>1</v>
      </c>
      <c r="BA38">
        <v>0</v>
      </c>
      <c r="BB38">
        <v>0</v>
      </c>
      <c r="BC38">
        <v>0</v>
      </c>
      <c r="BD38">
        <v>0</v>
      </c>
      <c r="BE38">
        <v>0</v>
      </c>
      <c r="BF38">
        <v>1.8853000000000002E-2</v>
      </c>
      <c r="BG38">
        <v>2018</v>
      </c>
      <c r="BH38">
        <v>10</v>
      </c>
      <c r="BI38">
        <v>31</v>
      </c>
      <c r="BJ38">
        <v>705</v>
      </c>
      <c r="BK38">
        <v>1.17</v>
      </c>
      <c r="BL38">
        <v>0.91689997911453203</v>
      </c>
      <c r="BM38">
        <v>0</v>
      </c>
      <c r="BN38">
        <v>0.60699999999999998</v>
      </c>
      <c r="BO38">
        <v>0.39300000000000002</v>
      </c>
      <c r="BP38" t="s">
        <v>68</v>
      </c>
    </row>
    <row r="39" spans="1:68" x14ac:dyDescent="0.25">
      <c r="A39">
        <v>138845</v>
      </c>
      <c r="B39" t="s">
        <v>69</v>
      </c>
      <c r="C39" t="s">
        <v>1813</v>
      </c>
      <c r="D39">
        <v>16</v>
      </c>
      <c r="E39">
        <v>420</v>
      </c>
      <c r="F39" t="s">
        <v>1910</v>
      </c>
      <c r="G39">
        <v>49</v>
      </c>
      <c r="J39">
        <v>62</v>
      </c>
      <c r="K39">
        <v>1</v>
      </c>
      <c r="L39" t="s">
        <v>1911</v>
      </c>
      <c r="M39">
        <v>1</v>
      </c>
      <c r="N39">
        <v>1</v>
      </c>
      <c r="O39">
        <v>1</v>
      </c>
      <c r="P39">
        <v>0</v>
      </c>
      <c r="Q39">
        <v>0</v>
      </c>
      <c r="R39">
        <v>1</v>
      </c>
      <c r="S39">
        <v>0</v>
      </c>
      <c r="T39">
        <v>0</v>
      </c>
      <c r="U39">
        <v>0</v>
      </c>
      <c r="V39">
        <v>0</v>
      </c>
      <c r="W39">
        <v>1</v>
      </c>
      <c r="X39">
        <v>1</v>
      </c>
      <c r="Y39">
        <v>0</v>
      </c>
      <c r="Z39">
        <v>0</v>
      </c>
      <c r="AA39">
        <v>0</v>
      </c>
      <c r="AB39">
        <v>1</v>
      </c>
      <c r="AC39">
        <v>1</v>
      </c>
      <c r="AD39">
        <v>1</v>
      </c>
      <c r="AE39">
        <v>1</v>
      </c>
      <c r="AF39">
        <v>1</v>
      </c>
      <c r="AG39">
        <v>1</v>
      </c>
      <c r="AH39">
        <v>1</v>
      </c>
      <c r="AI39">
        <v>0</v>
      </c>
      <c r="AJ39">
        <v>0</v>
      </c>
      <c r="AK39">
        <v>0</v>
      </c>
      <c r="AL39">
        <v>1</v>
      </c>
      <c r="AM39">
        <v>1</v>
      </c>
      <c r="AN39">
        <v>1</v>
      </c>
      <c r="AO39">
        <v>0</v>
      </c>
      <c r="AP39">
        <v>1</v>
      </c>
      <c r="AQ39">
        <v>0</v>
      </c>
      <c r="AR39">
        <v>1</v>
      </c>
      <c r="AS39">
        <v>0</v>
      </c>
      <c r="AT39">
        <v>1</v>
      </c>
      <c r="AU39">
        <v>0</v>
      </c>
      <c r="AV39">
        <v>1</v>
      </c>
      <c r="AW39">
        <v>1</v>
      </c>
      <c r="AX39">
        <v>1</v>
      </c>
      <c r="AY39">
        <v>1</v>
      </c>
      <c r="AZ39">
        <v>1</v>
      </c>
      <c r="BA39">
        <v>0</v>
      </c>
      <c r="BB39">
        <v>1</v>
      </c>
      <c r="BC39">
        <v>0</v>
      </c>
      <c r="BD39">
        <v>0</v>
      </c>
      <c r="BE39">
        <v>0</v>
      </c>
      <c r="BF39">
        <v>2.3082999999999999E-2</v>
      </c>
      <c r="BG39">
        <v>2018</v>
      </c>
      <c r="BH39">
        <v>7</v>
      </c>
      <c r="BI39">
        <v>17</v>
      </c>
      <c r="BJ39">
        <v>702</v>
      </c>
      <c r="BK39">
        <v>1.1399999999999999</v>
      </c>
      <c r="BL39">
        <v>0.91530001163482599</v>
      </c>
      <c r="BM39">
        <v>2.5999999999999999E-2</v>
      </c>
      <c r="BN39">
        <v>0.69199999999999995</v>
      </c>
      <c r="BO39">
        <v>0.28199999999999997</v>
      </c>
      <c r="BP39" t="s">
        <v>68</v>
      </c>
    </row>
    <row r="40" spans="1:68" x14ac:dyDescent="0.25">
      <c r="A40">
        <v>168930</v>
      </c>
      <c r="B40" t="s">
        <v>69</v>
      </c>
      <c r="C40" t="s">
        <v>3160</v>
      </c>
      <c r="D40">
        <v>4</v>
      </c>
      <c r="E40">
        <v>72</v>
      </c>
      <c r="F40" t="s">
        <v>3185</v>
      </c>
      <c r="G40">
        <v>26</v>
      </c>
      <c r="J40">
        <v>100</v>
      </c>
      <c r="K40">
        <v>1</v>
      </c>
      <c r="L40" t="s">
        <v>3186</v>
      </c>
      <c r="M40">
        <v>0</v>
      </c>
      <c r="N40">
        <v>0</v>
      </c>
      <c r="O40">
        <v>1</v>
      </c>
      <c r="P40">
        <v>0</v>
      </c>
      <c r="Q40">
        <v>0</v>
      </c>
      <c r="R40">
        <v>1</v>
      </c>
      <c r="S40">
        <v>0</v>
      </c>
      <c r="T40">
        <v>0</v>
      </c>
      <c r="U40">
        <v>0</v>
      </c>
      <c r="V40">
        <v>0</v>
      </c>
      <c r="W40">
        <v>1</v>
      </c>
      <c r="X40">
        <v>0</v>
      </c>
      <c r="Y40">
        <v>0</v>
      </c>
      <c r="Z40">
        <v>0</v>
      </c>
      <c r="AA40">
        <v>0</v>
      </c>
      <c r="AB40">
        <v>1</v>
      </c>
      <c r="AC40">
        <v>0</v>
      </c>
      <c r="AD40">
        <v>1</v>
      </c>
      <c r="AE40">
        <v>0</v>
      </c>
      <c r="AF40">
        <v>1</v>
      </c>
      <c r="AG40">
        <v>1</v>
      </c>
      <c r="AH40">
        <v>1</v>
      </c>
      <c r="AI40">
        <v>0</v>
      </c>
      <c r="AJ40">
        <v>0</v>
      </c>
      <c r="AK40">
        <v>0</v>
      </c>
      <c r="AL40">
        <v>1</v>
      </c>
      <c r="AM40">
        <v>1</v>
      </c>
      <c r="AN40">
        <v>0</v>
      </c>
      <c r="AO40">
        <v>0</v>
      </c>
      <c r="AP40">
        <v>1</v>
      </c>
      <c r="AQ40">
        <v>0</v>
      </c>
      <c r="AR40">
        <v>1</v>
      </c>
      <c r="AS40">
        <v>0</v>
      </c>
      <c r="AT40">
        <v>0</v>
      </c>
      <c r="AU40">
        <v>0</v>
      </c>
      <c r="AV40">
        <v>1</v>
      </c>
      <c r="AW40">
        <v>1</v>
      </c>
      <c r="AX40">
        <v>1</v>
      </c>
      <c r="AY40">
        <v>0</v>
      </c>
      <c r="AZ40">
        <v>1</v>
      </c>
      <c r="BA40">
        <v>0</v>
      </c>
      <c r="BB40">
        <v>1</v>
      </c>
      <c r="BC40">
        <v>0</v>
      </c>
      <c r="BD40">
        <v>0</v>
      </c>
      <c r="BE40">
        <v>0</v>
      </c>
      <c r="BF40">
        <v>1.5570000000000001E-2</v>
      </c>
      <c r="BG40">
        <v>2020</v>
      </c>
      <c r="BH40">
        <v>10</v>
      </c>
      <c r="BI40">
        <v>20</v>
      </c>
      <c r="BJ40">
        <v>729</v>
      </c>
      <c r="BK40">
        <v>1.41</v>
      </c>
      <c r="BL40">
        <v>0.91439998149871804</v>
      </c>
      <c r="BM40">
        <v>0</v>
      </c>
      <c r="BN40">
        <v>0.59299999999999997</v>
      </c>
      <c r="BO40">
        <v>0.40699999999999997</v>
      </c>
      <c r="BP40" t="s">
        <v>68</v>
      </c>
    </row>
    <row r="41" spans="1:68" x14ac:dyDescent="0.25">
      <c r="A41">
        <v>117055</v>
      </c>
      <c r="B41" t="s">
        <v>69</v>
      </c>
      <c r="C41" t="s">
        <v>814</v>
      </c>
      <c r="D41">
        <v>7</v>
      </c>
      <c r="E41">
        <v>114</v>
      </c>
      <c r="F41" t="s">
        <v>833</v>
      </c>
      <c r="G41">
        <v>108</v>
      </c>
      <c r="J41">
        <v>18</v>
      </c>
      <c r="K41">
        <v>1</v>
      </c>
      <c r="L41" t="s">
        <v>834</v>
      </c>
      <c r="M41">
        <v>0</v>
      </c>
      <c r="N41">
        <v>0</v>
      </c>
      <c r="O41">
        <v>1</v>
      </c>
      <c r="P41">
        <v>0</v>
      </c>
      <c r="Q41">
        <v>0</v>
      </c>
      <c r="R41">
        <v>1</v>
      </c>
      <c r="S41">
        <v>0</v>
      </c>
      <c r="T41">
        <v>0</v>
      </c>
      <c r="U41">
        <v>0</v>
      </c>
      <c r="V41">
        <v>0</v>
      </c>
      <c r="W41">
        <v>1</v>
      </c>
      <c r="X41">
        <v>0</v>
      </c>
      <c r="Y41">
        <v>0</v>
      </c>
      <c r="Z41">
        <v>0</v>
      </c>
      <c r="AA41">
        <v>0</v>
      </c>
      <c r="AB41">
        <v>1</v>
      </c>
      <c r="AC41">
        <v>0</v>
      </c>
      <c r="AD41">
        <v>1</v>
      </c>
      <c r="AE41">
        <v>0</v>
      </c>
      <c r="AF41">
        <v>1</v>
      </c>
      <c r="AG41">
        <v>1</v>
      </c>
      <c r="AH41">
        <v>0</v>
      </c>
      <c r="AI41">
        <v>0</v>
      </c>
      <c r="AJ41">
        <v>1</v>
      </c>
      <c r="AK41">
        <v>0</v>
      </c>
      <c r="AL41">
        <v>1</v>
      </c>
      <c r="AM41">
        <v>1</v>
      </c>
      <c r="AN41">
        <v>1</v>
      </c>
      <c r="AO41">
        <v>0</v>
      </c>
      <c r="AP41">
        <v>0</v>
      </c>
      <c r="AQ41">
        <v>0</v>
      </c>
      <c r="AR41">
        <v>0</v>
      </c>
      <c r="AS41">
        <v>0</v>
      </c>
      <c r="AT41">
        <v>0</v>
      </c>
      <c r="AU41">
        <v>0</v>
      </c>
      <c r="AV41">
        <v>1</v>
      </c>
      <c r="AW41">
        <v>1</v>
      </c>
      <c r="AX41">
        <v>1</v>
      </c>
      <c r="AY41">
        <v>0</v>
      </c>
      <c r="AZ41">
        <v>1</v>
      </c>
      <c r="BA41">
        <v>0</v>
      </c>
      <c r="BB41">
        <v>0</v>
      </c>
      <c r="BC41">
        <v>0</v>
      </c>
      <c r="BD41">
        <v>0</v>
      </c>
      <c r="BE41">
        <v>0</v>
      </c>
      <c r="BF41">
        <v>1.3129E-2</v>
      </c>
      <c r="BG41">
        <v>2015</v>
      </c>
      <c r="BH41">
        <v>9</v>
      </c>
      <c r="BI41">
        <v>10</v>
      </c>
      <c r="BJ41">
        <v>668</v>
      </c>
      <c r="BK41">
        <v>0.8</v>
      </c>
      <c r="BL41">
        <v>0.91360002756118697</v>
      </c>
      <c r="BM41">
        <v>3.2000000000000001E-2</v>
      </c>
      <c r="BN41">
        <v>0.79700000000000004</v>
      </c>
      <c r="BO41">
        <v>0.17100000000000001</v>
      </c>
      <c r="BP41" t="s">
        <v>68</v>
      </c>
    </row>
    <row r="42" spans="1:68" x14ac:dyDescent="0.25">
      <c r="A42">
        <v>151085</v>
      </c>
      <c r="B42" t="s">
        <v>69</v>
      </c>
      <c r="C42" t="s">
        <v>2460</v>
      </c>
      <c r="D42">
        <v>24</v>
      </c>
      <c r="E42">
        <v>558</v>
      </c>
      <c r="F42" t="s">
        <v>2599</v>
      </c>
      <c r="G42">
        <v>46</v>
      </c>
      <c r="J42">
        <v>78</v>
      </c>
      <c r="K42">
        <v>1</v>
      </c>
      <c r="L42" t="s">
        <v>2600</v>
      </c>
      <c r="M42">
        <v>1</v>
      </c>
      <c r="N42">
        <v>0</v>
      </c>
      <c r="O42">
        <v>1</v>
      </c>
      <c r="P42">
        <v>0</v>
      </c>
      <c r="Q42">
        <v>0</v>
      </c>
      <c r="R42">
        <v>1</v>
      </c>
      <c r="S42">
        <v>0</v>
      </c>
      <c r="T42">
        <v>0</v>
      </c>
      <c r="U42">
        <v>0</v>
      </c>
      <c r="V42">
        <v>0</v>
      </c>
      <c r="W42">
        <v>1</v>
      </c>
      <c r="X42">
        <v>0</v>
      </c>
      <c r="Y42">
        <v>1</v>
      </c>
      <c r="Z42">
        <v>0</v>
      </c>
      <c r="AA42">
        <v>0</v>
      </c>
      <c r="AB42">
        <v>1</v>
      </c>
      <c r="AC42">
        <v>1</v>
      </c>
      <c r="AD42">
        <v>1</v>
      </c>
      <c r="AE42">
        <v>0</v>
      </c>
      <c r="AF42">
        <v>1</v>
      </c>
      <c r="AG42">
        <v>1</v>
      </c>
      <c r="AH42">
        <v>1</v>
      </c>
      <c r="AI42">
        <v>0</v>
      </c>
      <c r="AJ42">
        <v>1</v>
      </c>
      <c r="AK42">
        <v>0</v>
      </c>
      <c r="AL42">
        <v>1</v>
      </c>
      <c r="AM42">
        <v>1</v>
      </c>
      <c r="AN42">
        <v>1</v>
      </c>
      <c r="AO42">
        <v>0</v>
      </c>
      <c r="AP42">
        <v>1</v>
      </c>
      <c r="AQ42">
        <v>0</v>
      </c>
      <c r="AR42">
        <v>1</v>
      </c>
      <c r="AS42">
        <v>0</v>
      </c>
      <c r="AT42">
        <v>1</v>
      </c>
      <c r="AU42">
        <v>0</v>
      </c>
      <c r="AV42">
        <v>1</v>
      </c>
      <c r="AW42">
        <v>1</v>
      </c>
      <c r="AX42">
        <v>1</v>
      </c>
      <c r="AY42">
        <v>0</v>
      </c>
      <c r="AZ42">
        <v>1</v>
      </c>
      <c r="BA42">
        <v>1</v>
      </c>
      <c r="BB42">
        <v>0</v>
      </c>
      <c r="BC42">
        <v>0</v>
      </c>
      <c r="BD42">
        <v>1</v>
      </c>
      <c r="BE42">
        <v>0</v>
      </c>
      <c r="BF42">
        <v>5.6182000000000003E-2</v>
      </c>
      <c r="BG42">
        <v>2019</v>
      </c>
      <c r="BH42">
        <v>9</v>
      </c>
      <c r="BI42">
        <v>13</v>
      </c>
      <c r="BJ42">
        <v>716</v>
      </c>
      <c r="BK42">
        <v>1.28</v>
      </c>
      <c r="BL42">
        <v>0.91360002756118697</v>
      </c>
      <c r="BM42">
        <v>4.7E-2</v>
      </c>
      <c r="BN42">
        <v>0.63800000000000001</v>
      </c>
      <c r="BO42">
        <v>0.315</v>
      </c>
      <c r="BP42" t="s">
        <v>68</v>
      </c>
    </row>
    <row r="43" spans="1:68" x14ac:dyDescent="0.25">
      <c r="A43">
        <v>140905</v>
      </c>
      <c r="B43" t="s">
        <v>69</v>
      </c>
      <c r="C43" t="s">
        <v>1987</v>
      </c>
      <c r="D43">
        <v>2</v>
      </c>
      <c r="E43">
        <v>7</v>
      </c>
      <c r="F43" t="s">
        <v>2076</v>
      </c>
      <c r="G43">
        <v>92</v>
      </c>
      <c r="J43">
        <v>66</v>
      </c>
      <c r="K43">
        <v>1</v>
      </c>
      <c r="L43" t="s">
        <v>2077</v>
      </c>
      <c r="M43">
        <v>0</v>
      </c>
      <c r="N43">
        <v>0</v>
      </c>
      <c r="O43">
        <v>1</v>
      </c>
      <c r="P43">
        <v>0</v>
      </c>
      <c r="Q43">
        <v>0</v>
      </c>
      <c r="R43">
        <v>1</v>
      </c>
      <c r="S43">
        <v>0</v>
      </c>
      <c r="T43">
        <v>0</v>
      </c>
      <c r="U43">
        <v>0</v>
      </c>
      <c r="V43">
        <v>0</v>
      </c>
      <c r="W43">
        <v>1</v>
      </c>
      <c r="X43">
        <v>0</v>
      </c>
      <c r="Y43">
        <v>0</v>
      </c>
      <c r="Z43">
        <v>0</v>
      </c>
      <c r="AA43">
        <v>0</v>
      </c>
      <c r="AB43">
        <v>1</v>
      </c>
      <c r="AC43">
        <v>0</v>
      </c>
      <c r="AD43">
        <v>1</v>
      </c>
      <c r="AE43">
        <v>0</v>
      </c>
      <c r="AF43">
        <v>1</v>
      </c>
      <c r="AG43">
        <v>1</v>
      </c>
      <c r="AH43">
        <v>1</v>
      </c>
      <c r="AI43">
        <v>0</v>
      </c>
      <c r="AJ43">
        <v>1</v>
      </c>
      <c r="AK43">
        <v>0</v>
      </c>
      <c r="AL43">
        <v>1</v>
      </c>
      <c r="AM43">
        <v>1</v>
      </c>
      <c r="AN43">
        <v>1</v>
      </c>
      <c r="AO43">
        <v>0</v>
      </c>
      <c r="AP43">
        <v>1</v>
      </c>
      <c r="AQ43">
        <v>0</v>
      </c>
      <c r="AR43">
        <v>1</v>
      </c>
      <c r="AS43">
        <v>0</v>
      </c>
      <c r="AT43">
        <v>0</v>
      </c>
      <c r="AU43">
        <v>0</v>
      </c>
      <c r="AV43">
        <v>1</v>
      </c>
      <c r="AW43">
        <v>1</v>
      </c>
      <c r="AX43">
        <v>1</v>
      </c>
      <c r="AY43">
        <v>0</v>
      </c>
      <c r="AZ43">
        <v>0</v>
      </c>
      <c r="BA43">
        <v>0</v>
      </c>
      <c r="BB43">
        <v>0</v>
      </c>
      <c r="BC43">
        <v>0</v>
      </c>
      <c r="BD43">
        <v>0</v>
      </c>
      <c r="BE43">
        <v>0</v>
      </c>
      <c r="BF43">
        <v>9.8460000000000006E-3</v>
      </c>
      <c r="BG43">
        <v>2018</v>
      </c>
      <c r="BH43">
        <v>8</v>
      </c>
      <c r="BI43">
        <v>7</v>
      </c>
      <c r="BJ43">
        <v>703</v>
      </c>
      <c r="BK43">
        <v>1.1499999999999999</v>
      </c>
      <c r="BL43">
        <v>0.91259998083114602</v>
      </c>
      <c r="BM43">
        <v>0</v>
      </c>
      <c r="BN43">
        <v>0.86</v>
      </c>
      <c r="BO43">
        <v>0.14000000000000001</v>
      </c>
      <c r="BP43" t="s">
        <v>68</v>
      </c>
    </row>
    <row r="44" spans="1:68" x14ac:dyDescent="0.25">
      <c r="A44">
        <v>120034</v>
      </c>
      <c r="B44" t="s">
        <v>69</v>
      </c>
      <c r="C44" t="s">
        <v>1001</v>
      </c>
      <c r="D44">
        <v>6</v>
      </c>
      <c r="E44">
        <v>257</v>
      </c>
      <c r="F44" t="s">
        <v>1024</v>
      </c>
      <c r="G44">
        <v>28</v>
      </c>
      <c r="J44">
        <v>29</v>
      </c>
      <c r="K44">
        <v>1</v>
      </c>
      <c r="L44" t="s">
        <v>1025</v>
      </c>
      <c r="M44">
        <v>0</v>
      </c>
      <c r="N44">
        <v>0</v>
      </c>
      <c r="O44">
        <v>1</v>
      </c>
      <c r="P44">
        <v>0</v>
      </c>
      <c r="Q44">
        <v>0</v>
      </c>
      <c r="R44">
        <v>1</v>
      </c>
      <c r="S44">
        <v>0</v>
      </c>
      <c r="T44">
        <v>0</v>
      </c>
      <c r="U44">
        <v>0</v>
      </c>
      <c r="V44">
        <v>0</v>
      </c>
      <c r="W44">
        <v>1</v>
      </c>
      <c r="X44">
        <v>0</v>
      </c>
      <c r="Y44">
        <v>0</v>
      </c>
      <c r="Z44">
        <v>0</v>
      </c>
      <c r="AA44">
        <v>0</v>
      </c>
      <c r="AB44">
        <v>1</v>
      </c>
      <c r="AC44">
        <v>0</v>
      </c>
      <c r="AD44">
        <v>1</v>
      </c>
      <c r="AE44">
        <v>0</v>
      </c>
      <c r="AF44">
        <v>1</v>
      </c>
      <c r="AG44">
        <v>1</v>
      </c>
      <c r="AH44">
        <v>0</v>
      </c>
      <c r="AI44">
        <v>0</v>
      </c>
      <c r="AJ44">
        <v>1</v>
      </c>
      <c r="AK44">
        <v>0</v>
      </c>
      <c r="AL44">
        <v>1</v>
      </c>
      <c r="AM44">
        <v>1</v>
      </c>
      <c r="AN44">
        <v>1</v>
      </c>
      <c r="AO44">
        <v>0</v>
      </c>
      <c r="AP44">
        <v>0</v>
      </c>
      <c r="AQ44">
        <v>0</v>
      </c>
      <c r="AR44">
        <v>1</v>
      </c>
      <c r="AS44">
        <v>0</v>
      </c>
      <c r="AT44">
        <v>0</v>
      </c>
      <c r="AU44">
        <v>0</v>
      </c>
      <c r="AV44">
        <v>1</v>
      </c>
      <c r="AW44">
        <v>1</v>
      </c>
      <c r="AX44">
        <v>1</v>
      </c>
      <c r="AY44">
        <v>0</v>
      </c>
      <c r="AZ44">
        <v>0</v>
      </c>
      <c r="BA44">
        <v>0</v>
      </c>
      <c r="BB44">
        <v>0</v>
      </c>
      <c r="BC44">
        <v>0</v>
      </c>
      <c r="BD44">
        <v>0</v>
      </c>
      <c r="BE44">
        <v>0</v>
      </c>
      <c r="BF44">
        <v>7.3280000000000003E-3</v>
      </c>
      <c r="BG44">
        <v>2016</v>
      </c>
      <c r="BH44">
        <v>6</v>
      </c>
      <c r="BI44">
        <v>20</v>
      </c>
      <c r="BJ44">
        <v>677</v>
      </c>
      <c r="BK44">
        <v>0.89</v>
      </c>
      <c r="BL44">
        <v>0.91180002689361495</v>
      </c>
      <c r="BM44">
        <v>0</v>
      </c>
      <c r="BN44">
        <v>0.61799999999999999</v>
      </c>
      <c r="BO44">
        <v>0.38200000000000001</v>
      </c>
      <c r="BP44" t="s">
        <v>68</v>
      </c>
    </row>
    <row r="45" spans="1:68" x14ac:dyDescent="0.25">
      <c r="A45">
        <v>150793</v>
      </c>
      <c r="B45" t="s">
        <v>69</v>
      </c>
      <c r="C45" t="s">
        <v>2460</v>
      </c>
      <c r="D45">
        <v>37</v>
      </c>
      <c r="E45">
        <v>1022</v>
      </c>
      <c r="F45" t="s">
        <v>2581</v>
      </c>
      <c r="G45">
        <v>131</v>
      </c>
      <c r="J45">
        <v>78</v>
      </c>
      <c r="K45">
        <v>1</v>
      </c>
      <c r="L45" t="s">
        <v>2582</v>
      </c>
      <c r="M45">
        <v>0</v>
      </c>
      <c r="N45">
        <v>0</v>
      </c>
      <c r="O45">
        <v>1</v>
      </c>
      <c r="P45">
        <v>0</v>
      </c>
      <c r="Q45">
        <v>1</v>
      </c>
      <c r="R45">
        <v>1</v>
      </c>
      <c r="S45">
        <v>0</v>
      </c>
      <c r="T45">
        <v>0</v>
      </c>
      <c r="U45">
        <v>0</v>
      </c>
      <c r="V45">
        <v>0</v>
      </c>
      <c r="W45">
        <v>1</v>
      </c>
      <c r="X45">
        <v>0</v>
      </c>
      <c r="Y45">
        <v>0</v>
      </c>
      <c r="Z45">
        <v>0</v>
      </c>
      <c r="AA45">
        <v>0</v>
      </c>
      <c r="AB45">
        <v>1</v>
      </c>
      <c r="AC45">
        <v>0</v>
      </c>
      <c r="AD45">
        <v>1</v>
      </c>
      <c r="AE45">
        <v>0</v>
      </c>
      <c r="AF45">
        <v>1</v>
      </c>
      <c r="AG45">
        <v>1</v>
      </c>
      <c r="AH45">
        <v>1</v>
      </c>
      <c r="AI45">
        <v>0</v>
      </c>
      <c r="AJ45">
        <v>1</v>
      </c>
      <c r="AK45">
        <v>1</v>
      </c>
      <c r="AL45">
        <v>1</v>
      </c>
      <c r="AM45">
        <v>1</v>
      </c>
      <c r="AN45">
        <v>1</v>
      </c>
      <c r="AO45">
        <v>0</v>
      </c>
      <c r="AP45">
        <v>1</v>
      </c>
      <c r="AQ45">
        <v>0</v>
      </c>
      <c r="AR45">
        <v>1</v>
      </c>
      <c r="AS45">
        <v>0</v>
      </c>
      <c r="AT45">
        <v>1</v>
      </c>
      <c r="AU45">
        <v>0</v>
      </c>
      <c r="AV45">
        <v>1</v>
      </c>
      <c r="AW45">
        <v>1</v>
      </c>
      <c r="AX45">
        <v>1</v>
      </c>
      <c r="AY45">
        <v>0</v>
      </c>
      <c r="AZ45">
        <v>1</v>
      </c>
      <c r="BA45">
        <v>0</v>
      </c>
      <c r="BB45">
        <v>0</v>
      </c>
      <c r="BC45">
        <v>0</v>
      </c>
      <c r="BD45">
        <v>1</v>
      </c>
      <c r="BE45">
        <v>0</v>
      </c>
      <c r="BF45">
        <v>5.6182000000000003E-2</v>
      </c>
      <c r="BG45">
        <v>2019</v>
      </c>
      <c r="BH45">
        <v>9</v>
      </c>
      <c r="BI45">
        <v>13</v>
      </c>
      <c r="BJ45">
        <v>716</v>
      </c>
      <c r="BK45">
        <v>1.28</v>
      </c>
      <c r="BL45">
        <v>0.91180002689361495</v>
      </c>
      <c r="BM45">
        <v>3.6999999999999998E-2</v>
      </c>
      <c r="BN45">
        <v>0.82</v>
      </c>
      <c r="BO45">
        <v>0.14299999999999999</v>
      </c>
      <c r="BP45" t="s">
        <v>68</v>
      </c>
    </row>
    <row r="46" spans="1:68" x14ac:dyDescent="0.25">
      <c r="A46">
        <v>142528</v>
      </c>
      <c r="B46" t="s">
        <v>69</v>
      </c>
      <c r="C46" t="s">
        <v>2192</v>
      </c>
      <c r="D46">
        <v>7</v>
      </c>
      <c r="E46">
        <v>99</v>
      </c>
      <c r="F46" t="s">
        <v>2195</v>
      </c>
      <c r="G46">
        <v>69</v>
      </c>
      <c r="J46">
        <v>70</v>
      </c>
      <c r="K46">
        <v>1</v>
      </c>
      <c r="L46" t="s">
        <v>2196</v>
      </c>
      <c r="M46">
        <v>0</v>
      </c>
      <c r="N46">
        <v>0</v>
      </c>
      <c r="O46">
        <v>1</v>
      </c>
      <c r="P46">
        <v>0</v>
      </c>
      <c r="Q46">
        <v>1</v>
      </c>
      <c r="R46">
        <v>1</v>
      </c>
      <c r="S46">
        <v>0</v>
      </c>
      <c r="T46">
        <v>0</v>
      </c>
      <c r="U46">
        <v>0</v>
      </c>
      <c r="V46">
        <v>0</v>
      </c>
      <c r="W46">
        <v>1</v>
      </c>
      <c r="X46">
        <v>0</v>
      </c>
      <c r="Y46">
        <v>0</v>
      </c>
      <c r="Z46">
        <v>0</v>
      </c>
      <c r="AA46">
        <v>0</v>
      </c>
      <c r="AB46">
        <v>1</v>
      </c>
      <c r="AC46">
        <v>0</v>
      </c>
      <c r="AD46">
        <v>1</v>
      </c>
      <c r="AE46">
        <v>0</v>
      </c>
      <c r="AF46">
        <v>1</v>
      </c>
      <c r="AG46">
        <v>1</v>
      </c>
      <c r="AH46">
        <v>0</v>
      </c>
      <c r="AI46">
        <v>0</v>
      </c>
      <c r="AJ46">
        <v>1</v>
      </c>
      <c r="AK46">
        <v>1</v>
      </c>
      <c r="AL46">
        <v>1</v>
      </c>
      <c r="AM46">
        <v>1</v>
      </c>
      <c r="AN46">
        <v>1</v>
      </c>
      <c r="AO46">
        <v>0</v>
      </c>
      <c r="AP46">
        <v>0</v>
      </c>
      <c r="AQ46">
        <v>0</v>
      </c>
      <c r="AR46">
        <v>0</v>
      </c>
      <c r="AS46">
        <v>0</v>
      </c>
      <c r="AT46">
        <v>0</v>
      </c>
      <c r="AU46">
        <v>0</v>
      </c>
      <c r="AV46">
        <v>1</v>
      </c>
      <c r="AW46">
        <v>1</v>
      </c>
      <c r="AX46">
        <v>0</v>
      </c>
      <c r="AY46">
        <v>0</v>
      </c>
      <c r="AZ46">
        <v>1</v>
      </c>
      <c r="BA46">
        <v>0</v>
      </c>
      <c r="BB46">
        <v>0</v>
      </c>
      <c r="BC46">
        <v>0</v>
      </c>
      <c r="BD46">
        <v>1</v>
      </c>
      <c r="BE46">
        <v>0</v>
      </c>
      <c r="BF46">
        <v>1.9078999999999999E-2</v>
      </c>
      <c r="BG46">
        <v>2018</v>
      </c>
      <c r="BH46">
        <v>12</v>
      </c>
      <c r="BI46">
        <v>17</v>
      </c>
      <c r="BJ46">
        <v>707</v>
      </c>
      <c r="BK46">
        <v>1.19</v>
      </c>
      <c r="BL46">
        <v>0.91060000658035201</v>
      </c>
      <c r="BM46">
        <v>0</v>
      </c>
      <c r="BN46">
        <v>0.81299999999999994</v>
      </c>
      <c r="BO46">
        <v>0.187</v>
      </c>
      <c r="BP46" t="s">
        <v>68</v>
      </c>
    </row>
    <row r="47" spans="1:68" x14ac:dyDescent="0.25">
      <c r="A47">
        <v>117197</v>
      </c>
      <c r="B47" t="s">
        <v>69</v>
      </c>
      <c r="C47" t="s">
        <v>814</v>
      </c>
      <c r="D47">
        <v>5</v>
      </c>
      <c r="E47">
        <v>79</v>
      </c>
      <c r="F47" t="s">
        <v>839</v>
      </c>
      <c r="G47">
        <v>125</v>
      </c>
      <c r="J47">
        <v>18</v>
      </c>
      <c r="K47">
        <v>1</v>
      </c>
      <c r="L47" t="s">
        <v>840</v>
      </c>
      <c r="M47">
        <v>0</v>
      </c>
      <c r="N47">
        <v>1</v>
      </c>
      <c r="O47">
        <v>1</v>
      </c>
      <c r="P47">
        <v>0</v>
      </c>
      <c r="Q47">
        <v>0</v>
      </c>
      <c r="R47">
        <v>1</v>
      </c>
      <c r="S47">
        <v>1</v>
      </c>
      <c r="T47">
        <v>0</v>
      </c>
      <c r="U47">
        <v>0</v>
      </c>
      <c r="V47">
        <v>0</v>
      </c>
      <c r="W47">
        <v>1</v>
      </c>
      <c r="X47">
        <v>1</v>
      </c>
      <c r="Y47">
        <v>0</v>
      </c>
      <c r="Z47">
        <v>0</v>
      </c>
      <c r="AA47">
        <v>0</v>
      </c>
      <c r="AB47">
        <v>1</v>
      </c>
      <c r="AC47">
        <v>0</v>
      </c>
      <c r="AD47">
        <v>1</v>
      </c>
      <c r="AE47">
        <v>1</v>
      </c>
      <c r="AF47">
        <v>1</v>
      </c>
      <c r="AG47">
        <v>1</v>
      </c>
      <c r="AH47">
        <v>0</v>
      </c>
      <c r="AI47">
        <v>0</v>
      </c>
      <c r="AJ47">
        <v>1</v>
      </c>
      <c r="AK47">
        <v>0</v>
      </c>
      <c r="AL47">
        <v>1</v>
      </c>
      <c r="AM47">
        <v>1</v>
      </c>
      <c r="AN47">
        <v>1</v>
      </c>
      <c r="AO47">
        <v>1</v>
      </c>
      <c r="AP47">
        <v>0</v>
      </c>
      <c r="AQ47">
        <v>0</v>
      </c>
      <c r="AR47">
        <v>0</v>
      </c>
      <c r="AS47">
        <v>0</v>
      </c>
      <c r="AT47">
        <v>0</v>
      </c>
      <c r="AU47">
        <v>0</v>
      </c>
      <c r="AV47">
        <v>1</v>
      </c>
      <c r="AW47">
        <v>1</v>
      </c>
      <c r="AX47">
        <v>1</v>
      </c>
      <c r="AY47">
        <v>1</v>
      </c>
      <c r="AZ47">
        <v>1</v>
      </c>
      <c r="BA47">
        <v>0</v>
      </c>
      <c r="BB47">
        <v>0</v>
      </c>
      <c r="BC47">
        <v>0</v>
      </c>
      <c r="BD47">
        <v>0</v>
      </c>
      <c r="BE47">
        <v>0</v>
      </c>
      <c r="BF47">
        <v>1.3129E-2</v>
      </c>
      <c r="BG47">
        <v>2015</v>
      </c>
      <c r="BH47">
        <v>9</v>
      </c>
      <c r="BI47">
        <v>10</v>
      </c>
      <c r="BJ47">
        <v>668</v>
      </c>
      <c r="BK47">
        <v>0.8</v>
      </c>
      <c r="BL47">
        <v>0.91000002622604304</v>
      </c>
      <c r="BM47">
        <v>5.5E-2</v>
      </c>
      <c r="BN47">
        <v>0.76700000000000002</v>
      </c>
      <c r="BO47">
        <v>0.17799999999999999</v>
      </c>
      <c r="BP47" t="s">
        <v>68</v>
      </c>
    </row>
    <row r="48" spans="1:68" x14ac:dyDescent="0.25">
      <c r="A48">
        <v>141179</v>
      </c>
      <c r="B48" t="s">
        <v>69</v>
      </c>
      <c r="C48" t="s">
        <v>2126</v>
      </c>
      <c r="D48">
        <v>17</v>
      </c>
      <c r="E48">
        <v>519</v>
      </c>
      <c r="F48" t="s">
        <v>2139</v>
      </c>
      <c r="G48">
        <v>79</v>
      </c>
      <c r="J48">
        <v>67</v>
      </c>
      <c r="K48">
        <v>1</v>
      </c>
      <c r="L48" t="s">
        <v>2140</v>
      </c>
      <c r="M48">
        <v>0</v>
      </c>
      <c r="N48">
        <v>0</v>
      </c>
      <c r="O48">
        <v>1</v>
      </c>
      <c r="P48">
        <v>0</v>
      </c>
      <c r="Q48">
        <v>0</v>
      </c>
      <c r="R48">
        <v>1</v>
      </c>
      <c r="S48">
        <v>0</v>
      </c>
      <c r="T48">
        <v>0</v>
      </c>
      <c r="U48">
        <v>0</v>
      </c>
      <c r="V48">
        <v>0</v>
      </c>
      <c r="W48">
        <v>1</v>
      </c>
      <c r="X48">
        <v>0</v>
      </c>
      <c r="Y48">
        <v>0</v>
      </c>
      <c r="Z48">
        <v>0</v>
      </c>
      <c r="AA48">
        <v>0</v>
      </c>
      <c r="AB48">
        <v>1</v>
      </c>
      <c r="AC48">
        <v>0</v>
      </c>
      <c r="AD48">
        <v>1</v>
      </c>
      <c r="AE48">
        <v>0</v>
      </c>
      <c r="AF48">
        <v>1</v>
      </c>
      <c r="AG48">
        <v>1</v>
      </c>
      <c r="AH48">
        <v>0</v>
      </c>
      <c r="AI48">
        <v>0</v>
      </c>
      <c r="AJ48">
        <v>1</v>
      </c>
      <c r="AK48">
        <v>0</v>
      </c>
      <c r="AL48">
        <v>1</v>
      </c>
      <c r="AM48">
        <v>1</v>
      </c>
      <c r="AN48">
        <v>0</v>
      </c>
      <c r="AO48">
        <v>0</v>
      </c>
      <c r="AP48">
        <v>1</v>
      </c>
      <c r="AQ48">
        <v>0</v>
      </c>
      <c r="AR48">
        <v>1</v>
      </c>
      <c r="AS48">
        <v>0</v>
      </c>
      <c r="AT48">
        <v>1</v>
      </c>
      <c r="AU48">
        <v>0</v>
      </c>
      <c r="AV48">
        <v>1</v>
      </c>
      <c r="AW48">
        <v>1</v>
      </c>
      <c r="AX48">
        <v>1</v>
      </c>
      <c r="AY48">
        <v>0</v>
      </c>
      <c r="AZ48">
        <v>1</v>
      </c>
      <c r="BA48">
        <v>0</v>
      </c>
      <c r="BB48">
        <v>0</v>
      </c>
      <c r="BC48">
        <v>0</v>
      </c>
      <c r="BD48">
        <v>0</v>
      </c>
      <c r="BE48">
        <v>0</v>
      </c>
      <c r="BF48">
        <v>1.8853000000000002E-2</v>
      </c>
      <c r="BG48">
        <v>2018</v>
      </c>
      <c r="BH48">
        <v>10</v>
      </c>
      <c r="BI48">
        <v>31</v>
      </c>
      <c r="BJ48">
        <v>705</v>
      </c>
      <c r="BK48">
        <v>1.17</v>
      </c>
      <c r="BL48">
        <v>0.91000002622604304</v>
      </c>
      <c r="BM48">
        <v>0</v>
      </c>
      <c r="BN48">
        <v>0.83599999999999997</v>
      </c>
      <c r="BO48">
        <v>0.16400000000000001</v>
      </c>
      <c r="BP48" t="s">
        <v>68</v>
      </c>
    </row>
    <row r="49" spans="1:68" x14ac:dyDescent="0.25">
      <c r="A49">
        <v>160159</v>
      </c>
      <c r="B49" t="s">
        <v>69</v>
      </c>
      <c r="C49" t="s">
        <v>2926</v>
      </c>
      <c r="D49">
        <v>5</v>
      </c>
      <c r="E49">
        <v>59</v>
      </c>
      <c r="F49" t="s">
        <v>2953</v>
      </c>
      <c r="G49">
        <v>34</v>
      </c>
      <c r="J49">
        <v>90</v>
      </c>
      <c r="K49">
        <v>1</v>
      </c>
      <c r="L49" t="s">
        <v>2954</v>
      </c>
      <c r="M49">
        <v>1</v>
      </c>
      <c r="N49">
        <v>0</v>
      </c>
      <c r="O49">
        <v>1</v>
      </c>
      <c r="P49">
        <v>0</v>
      </c>
      <c r="Q49">
        <v>0</v>
      </c>
      <c r="R49">
        <v>1</v>
      </c>
      <c r="S49">
        <v>0</v>
      </c>
      <c r="T49">
        <v>0</v>
      </c>
      <c r="U49">
        <v>0</v>
      </c>
      <c r="V49">
        <v>0</v>
      </c>
      <c r="W49">
        <v>1</v>
      </c>
      <c r="X49">
        <v>0</v>
      </c>
      <c r="Y49">
        <v>0</v>
      </c>
      <c r="Z49">
        <v>0</v>
      </c>
      <c r="AA49">
        <v>0</v>
      </c>
      <c r="AB49">
        <v>1</v>
      </c>
      <c r="AC49">
        <v>1</v>
      </c>
      <c r="AD49">
        <v>1</v>
      </c>
      <c r="AE49">
        <v>0</v>
      </c>
      <c r="AF49">
        <v>1</v>
      </c>
      <c r="AG49">
        <v>1</v>
      </c>
      <c r="AH49">
        <v>0</v>
      </c>
      <c r="AI49">
        <v>0</v>
      </c>
      <c r="AJ49">
        <v>0</v>
      </c>
      <c r="AK49">
        <v>0</v>
      </c>
      <c r="AL49">
        <v>1</v>
      </c>
      <c r="AM49">
        <v>1</v>
      </c>
      <c r="AN49">
        <v>0</v>
      </c>
      <c r="AO49">
        <v>0</v>
      </c>
      <c r="AP49">
        <v>1</v>
      </c>
      <c r="AQ49">
        <v>0</v>
      </c>
      <c r="AR49">
        <v>1</v>
      </c>
      <c r="AS49">
        <v>0</v>
      </c>
      <c r="AT49">
        <v>1</v>
      </c>
      <c r="AU49">
        <v>0</v>
      </c>
      <c r="AV49">
        <v>1</v>
      </c>
      <c r="AW49">
        <v>1</v>
      </c>
      <c r="AX49">
        <v>1</v>
      </c>
      <c r="AY49">
        <v>0</v>
      </c>
      <c r="AZ49">
        <v>1</v>
      </c>
      <c r="BA49">
        <v>0</v>
      </c>
      <c r="BB49">
        <v>0</v>
      </c>
      <c r="BC49">
        <v>0</v>
      </c>
      <c r="BD49">
        <v>0</v>
      </c>
      <c r="BE49">
        <v>0</v>
      </c>
      <c r="BF49">
        <v>1.7552999999999999E-2</v>
      </c>
      <c r="BG49">
        <v>2020</v>
      </c>
      <c r="BH49">
        <v>4</v>
      </c>
      <c r="BI49">
        <v>28</v>
      </c>
      <c r="BJ49">
        <v>723</v>
      </c>
      <c r="BK49">
        <v>1.35</v>
      </c>
      <c r="BL49">
        <v>0.91000002622604304</v>
      </c>
      <c r="BM49">
        <v>4.7E-2</v>
      </c>
      <c r="BN49">
        <v>0.59599999999999997</v>
      </c>
      <c r="BO49">
        <v>0.35699999999999998</v>
      </c>
      <c r="BP49" t="s">
        <v>68</v>
      </c>
    </row>
    <row r="50" spans="1:68" x14ac:dyDescent="0.25">
      <c r="A50">
        <v>117450</v>
      </c>
      <c r="B50" t="s">
        <v>69</v>
      </c>
      <c r="C50" t="s">
        <v>847</v>
      </c>
      <c r="D50">
        <v>11</v>
      </c>
      <c r="E50">
        <v>389</v>
      </c>
      <c r="F50" t="s">
        <v>854</v>
      </c>
      <c r="G50">
        <v>60</v>
      </c>
      <c r="J50">
        <v>19</v>
      </c>
      <c r="K50">
        <v>1</v>
      </c>
      <c r="L50" t="s">
        <v>855</v>
      </c>
      <c r="M50">
        <v>0</v>
      </c>
      <c r="N50">
        <v>0</v>
      </c>
      <c r="O50">
        <v>1</v>
      </c>
      <c r="P50">
        <v>0</v>
      </c>
      <c r="Q50">
        <v>1</v>
      </c>
      <c r="R50">
        <v>1</v>
      </c>
      <c r="S50">
        <v>0</v>
      </c>
      <c r="T50">
        <v>0</v>
      </c>
      <c r="U50">
        <v>0</v>
      </c>
      <c r="V50">
        <v>0</v>
      </c>
      <c r="W50">
        <v>1</v>
      </c>
      <c r="X50">
        <v>0</v>
      </c>
      <c r="Y50">
        <v>0</v>
      </c>
      <c r="Z50">
        <v>0</v>
      </c>
      <c r="AA50">
        <v>0</v>
      </c>
      <c r="AB50">
        <v>1</v>
      </c>
      <c r="AC50">
        <v>0</v>
      </c>
      <c r="AD50">
        <v>1</v>
      </c>
      <c r="AE50">
        <v>0</v>
      </c>
      <c r="AF50">
        <v>1</v>
      </c>
      <c r="AG50">
        <v>1</v>
      </c>
      <c r="AH50">
        <v>1</v>
      </c>
      <c r="AI50">
        <v>0</v>
      </c>
      <c r="AJ50">
        <v>1</v>
      </c>
      <c r="AK50">
        <v>1</v>
      </c>
      <c r="AL50">
        <v>1</v>
      </c>
      <c r="AM50">
        <v>1</v>
      </c>
      <c r="AN50">
        <v>1</v>
      </c>
      <c r="AO50">
        <v>0</v>
      </c>
      <c r="AP50">
        <v>1</v>
      </c>
      <c r="AQ50">
        <v>0</v>
      </c>
      <c r="AR50">
        <v>1</v>
      </c>
      <c r="AS50">
        <v>0</v>
      </c>
      <c r="AT50">
        <v>0</v>
      </c>
      <c r="AU50">
        <v>0</v>
      </c>
      <c r="AV50">
        <v>1</v>
      </c>
      <c r="AW50">
        <v>1</v>
      </c>
      <c r="AX50">
        <v>1</v>
      </c>
      <c r="AY50">
        <v>0</v>
      </c>
      <c r="AZ50">
        <v>1</v>
      </c>
      <c r="BA50">
        <v>0</v>
      </c>
      <c r="BB50">
        <v>0</v>
      </c>
      <c r="BC50">
        <v>0</v>
      </c>
      <c r="BD50">
        <v>1</v>
      </c>
      <c r="BE50">
        <v>0</v>
      </c>
      <c r="BF50">
        <v>1.7094999999999999E-2</v>
      </c>
      <c r="BG50">
        <v>2015</v>
      </c>
      <c r="BH50">
        <v>9</v>
      </c>
      <c r="BI50">
        <v>15</v>
      </c>
      <c r="BJ50">
        <v>668</v>
      </c>
      <c r="BK50">
        <v>0.8</v>
      </c>
      <c r="BL50">
        <v>0.90810000896453802</v>
      </c>
      <c r="BM50">
        <v>3.2000000000000001E-2</v>
      </c>
      <c r="BN50">
        <v>0.73099999999999998</v>
      </c>
      <c r="BO50">
        <v>0.23799999999999999</v>
      </c>
      <c r="BP50" t="s">
        <v>68</v>
      </c>
    </row>
    <row r="51" spans="1:68" x14ac:dyDescent="0.25">
      <c r="A51">
        <v>117713</v>
      </c>
      <c r="B51" t="s">
        <v>69</v>
      </c>
      <c r="C51" t="s">
        <v>847</v>
      </c>
      <c r="D51">
        <v>6</v>
      </c>
      <c r="E51">
        <v>127</v>
      </c>
      <c r="F51" t="s">
        <v>866</v>
      </c>
      <c r="G51">
        <v>58</v>
      </c>
      <c r="J51">
        <v>19</v>
      </c>
      <c r="K51">
        <v>1</v>
      </c>
      <c r="L51" t="s">
        <v>867</v>
      </c>
      <c r="M51">
        <v>0</v>
      </c>
      <c r="N51">
        <v>0</v>
      </c>
      <c r="O51">
        <v>1</v>
      </c>
      <c r="P51">
        <v>0</v>
      </c>
      <c r="Q51">
        <v>0</v>
      </c>
      <c r="R51">
        <v>1</v>
      </c>
      <c r="S51">
        <v>0</v>
      </c>
      <c r="T51">
        <v>0</v>
      </c>
      <c r="U51">
        <v>0</v>
      </c>
      <c r="V51">
        <v>0</v>
      </c>
      <c r="W51">
        <v>1</v>
      </c>
      <c r="X51">
        <v>0</v>
      </c>
      <c r="Y51">
        <v>0</v>
      </c>
      <c r="Z51">
        <v>0</v>
      </c>
      <c r="AA51">
        <v>0</v>
      </c>
      <c r="AB51">
        <v>1</v>
      </c>
      <c r="AC51">
        <v>0</v>
      </c>
      <c r="AD51">
        <v>1</v>
      </c>
      <c r="AE51">
        <v>0</v>
      </c>
      <c r="AF51">
        <v>1</v>
      </c>
      <c r="AG51">
        <v>1</v>
      </c>
      <c r="AH51">
        <v>1</v>
      </c>
      <c r="AI51">
        <v>0</v>
      </c>
      <c r="AJ51">
        <v>1</v>
      </c>
      <c r="AK51">
        <v>0</v>
      </c>
      <c r="AL51">
        <v>1</v>
      </c>
      <c r="AM51">
        <v>1</v>
      </c>
      <c r="AN51">
        <v>1</v>
      </c>
      <c r="AO51">
        <v>0</v>
      </c>
      <c r="AP51">
        <v>1</v>
      </c>
      <c r="AQ51">
        <v>0</v>
      </c>
      <c r="AR51">
        <v>1</v>
      </c>
      <c r="AS51">
        <v>0</v>
      </c>
      <c r="AT51">
        <v>0</v>
      </c>
      <c r="AU51">
        <v>0</v>
      </c>
      <c r="AV51">
        <v>1</v>
      </c>
      <c r="AW51">
        <v>1</v>
      </c>
      <c r="AX51">
        <v>1</v>
      </c>
      <c r="AY51">
        <v>0</v>
      </c>
      <c r="AZ51">
        <v>1</v>
      </c>
      <c r="BA51">
        <v>0</v>
      </c>
      <c r="BB51">
        <v>0</v>
      </c>
      <c r="BC51">
        <v>0</v>
      </c>
      <c r="BD51">
        <v>1</v>
      </c>
      <c r="BE51">
        <v>0</v>
      </c>
      <c r="BF51">
        <v>1.7094999999999999E-2</v>
      </c>
      <c r="BG51">
        <v>2015</v>
      </c>
      <c r="BH51">
        <v>9</v>
      </c>
      <c r="BI51">
        <v>15</v>
      </c>
      <c r="BJ51">
        <v>668</v>
      </c>
      <c r="BK51">
        <v>0.8</v>
      </c>
      <c r="BL51">
        <v>0.90810000896453802</v>
      </c>
      <c r="BM51">
        <v>0</v>
      </c>
      <c r="BN51">
        <v>0.78</v>
      </c>
      <c r="BO51">
        <v>0.22</v>
      </c>
      <c r="BP51" t="s">
        <v>68</v>
      </c>
    </row>
    <row r="52" spans="1:68" x14ac:dyDescent="0.25">
      <c r="A52">
        <v>135043</v>
      </c>
      <c r="B52" t="s">
        <v>69</v>
      </c>
      <c r="C52" t="s">
        <v>1621</v>
      </c>
      <c r="D52">
        <v>5</v>
      </c>
      <c r="E52">
        <v>61</v>
      </c>
      <c r="F52" t="s">
        <v>1636</v>
      </c>
      <c r="G52">
        <v>46</v>
      </c>
      <c r="J52">
        <v>56</v>
      </c>
      <c r="K52">
        <v>1</v>
      </c>
      <c r="L52" t="s">
        <v>1637</v>
      </c>
      <c r="M52">
        <v>0</v>
      </c>
      <c r="N52">
        <v>0</v>
      </c>
      <c r="O52">
        <v>1</v>
      </c>
      <c r="P52">
        <v>0</v>
      </c>
      <c r="Q52">
        <v>0</v>
      </c>
      <c r="R52">
        <v>1</v>
      </c>
      <c r="S52">
        <v>0</v>
      </c>
      <c r="T52">
        <v>0</v>
      </c>
      <c r="U52">
        <v>0</v>
      </c>
      <c r="V52">
        <v>0</v>
      </c>
      <c r="W52">
        <v>1</v>
      </c>
      <c r="X52">
        <v>0</v>
      </c>
      <c r="Y52">
        <v>0</v>
      </c>
      <c r="Z52">
        <v>0</v>
      </c>
      <c r="AA52">
        <v>0</v>
      </c>
      <c r="AB52">
        <v>1</v>
      </c>
      <c r="AC52">
        <v>0</v>
      </c>
      <c r="AD52">
        <v>1</v>
      </c>
      <c r="AE52">
        <v>0</v>
      </c>
      <c r="AF52">
        <v>1</v>
      </c>
      <c r="AG52">
        <v>1</v>
      </c>
      <c r="AH52">
        <v>0</v>
      </c>
      <c r="AI52">
        <v>0</v>
      </c>
      <c r="AJ52">
        <v>1</v>
      </c>
      <c r="AK52">
        <v>0</v>
      </c>
      <c r="AL52">
        <v>1</v>
      </c>
      <c r="AM52">
        <v>1</v>
      </c>
      <c r="AN52">
        <v>1</v>
      </c>
      <c r="AO52">
        <v>0</v>
      </c>
      <c r="AP52">
        <v>0</v>
      </c>
      <c r="AQ52">
        <v>0</v>
      </c>
      <c r="AR52">
        <v>1</v>
      </c>
      <c r="AS52">
        <v>0</v>
      </c>
      <c r="AT52">
        <v>0</v>
      </c>
      <c r="AU52">
        <v>0</v>
      </c>
      <c r="AV52">
        <v>1</v>
      </c>
      <c r="AW52">
        <v>1</v>
      </c>
      <c r="AX52">
        <v>1</v>
      </c>
      <c r="AY52">
        <v>0</v>
      </c>
      <c r="AZ52">
        <v>1</v>
      </c>
      <c r="BA52">
        <v>0</v>
      </c>
      <c r="BB52">
        <v>0</v>
      </c>
      <c r="BC52">
        <v>0</v>
      </c>
      <c r="BD52">
        <v>0</v>
      </c>
      <c r="BE52">
        <v>0</v>
      </c>
      <c r="BF52">
        <v>8.9409999999999993E-3</v>
      </c>
      <c r="BG52">
        <v>2018</v>
      </c>
      <c r="BH52">
        <v>3</v>
      </c>
      <c r="BI52">
        <v>1</v>
      </c>
      <c r="BJ52">
        <v>698</v>
      </c>
      <c r="BK52">
        <v>1.1000000000000001</v>
      </c>
      <c r="BL52">
        <v>0.90810000896453802</v>
      </c>
      <c r="BM52">
        <v>0</v>
      </c>
      <c r="BN52">
        <v>0.69399999999999995</v>
      </c>
      <c r="BO52">
        <v>0.30599999999999999</v>
      </c>
      <c r="BP52" t="s">
        <v>68</v>
      </c>
    </row>
    <row r="53" spans="1:68" x14ac:dyDescent="0.25">
      <c r="A53">
        <v>111283</v>
      </c>
      <c r="B53" t="s">
        <v>69</v>
      </c>
      <c r="C53" t="s">
        <v>329</v>
      </c>
      <c r="D53">
        <v>8</v>
      </c>
      <c r="E53">
        <v>184</v>
      </c>
      <c r="F53" t="s">
        <v>456</v>
      </c>
      <c r="G53">
        <v>70</v>
      </c>
      <c r="J53">
        <v>4</v>
      </c>
      <c r="K53">
        <v>1</v>
      </c>
      <c r="L53" t="s">
        <v>457</v>
      </c>
      <c r="M53">
        <v>0</v>
      </c>
      <c r="N53">
        <v>0</v>
      </c>
      <c r="O53">
        <v>1</v>
      </c>
      <c r="P53">
        <v>0</v>
      </c>
      <c r="Q53">
        <v>1</v>
      </c>
      <c r="R53">
        <v>1</v>
      </c>
      <c r="S53">
        <v>0</v>
      </c>
      <c r="T53">
        <v>0</v>
      </c>
      <c r="U53">
        <v>0</v>
      </c>
      <c r="V53">
        <v>0</v>
      </c>
      <c r="W53">
        <v>1</v>
      </c>
      <c r="X53">
        <v>0</v>
      </c>
      <c r="Y53">
        <v>0</v>
      </c>
      <c r="Z53">
        <v>0</v>
      </c>
      <c r="AA53">
        <v>0</v>
      </c>
      <c r="AB53">
        <v>1</v>
      </c>
      <c r="AC53">
        <v>0</v>
      </c>
      <c r="AD53">
        <v>1</v>
      </c>
      <c r="AE53">
        <v>0</v>
      </c>
      <c r="AF53">
        <v>1</v>
      </c>
      <c r="AG53">
        <v>1</v>
      </c>
      <c r="AH53">
        <v>1</v>
      </c>
      <c r="AI53">
        <v>0</v>
      </c>
      <c r="AJ53">
        <v>1</v>
      </c>
      <c r="AK53">
        <v>1</v>
      </c>
      <c r="AL53">
        <v>1</v>
      </c>
      <c r="AM53">
        <v>1</v>
      </c>
      <c r="AN53">
        <v>1</v>
      </c>
      <c r="AO53">
        <v>0</v>
      </c>
      <c r="AP53">
        <v>0</v>
      </c>
      <c r="AQ53">
        <v>0</v>
      </c>
      <c r="AR53">
        <v>1</v>
      </c>
      <c r="AS53">
        <v>0</v>
      </c>
      <c r="AT53">
        <v>0</v>
      </c>
      <c r="AU53">
        <v>0</v>
      </c>
      <c r="AV53">
        <v>1</v>
      </c>
      <c r="AW53">
        <v>1</v>
      </c>
      <c r="AX53">
        <v>1</v>
      </c>
      <c r="AY53">
        <v>0</v>
      </c>
      <c r="AZ53">
        <v>1</v>
      </c>
      <c r="BA53">
        <v>0</v>
      </c>
      <c r="BB53">
        <v>0</v>
      </c>
      <c r="BC53">
        <v>0</v>
      </c>
      <c r="BD53">
        <v>1</v>
      </c>
      <c r="BE53">
        <v>0</v>
      </c>
      <c r="BF53">
        <v>2.3709999999999998E-2</v>
      </c>
      <c r="BG53">
        <v>2014</v>
      </c>
      <c r="BH53">
        <v>9</v>
      </c>
      <c r="BI53">
        <v>22</v>
      </c>
      <c r="BJ53">
        <v>656</v>
      </c>
      <c r="BK53">
        <v>0.68</v>
      </c>
      <c r="BL53">
        <v>0.90759998559951705</v>
      </c>
      <c r="BM53">
        <v>0</v>
      </c>
      <c r="BN53">
        <v>0.76400000000000001</v>
      </c>
      <c r="BO53">
        <v>0.23599999999999999</v>
      </c>
      <c r="BP53" t="s">
        <v>68</v>
      </c>
    </row>
    <row r="54" spans="1:68" x14ac:dyDescent="0.25">
      <c r="A54">
        <v>142968</v>
      </c>
      <c r="B54" t="s">
        <v>69</v>
      </c>
      <c r="C54" t="s">
        <v>2192</v>
      </c>
      <c r="D54">
        <v>6</v>
      </c>
      <c r="E54">
        <v>71</v>
      </c>
      <c r="F54" t="s">
        <v>2267</v>
      </c>
      <c r="G54">
        <v>77</v>
      </c>
      <c r="J54">
        <v>70</v>
      </c>
      <c r="K54">
        <v>1</v>
      </c>
      <c r="L54" t="s">
        <v>2268</v>
      </c>
      <c r="M54">
        <v>0</v>
      </c>
      <c r="N54">
        <v>0</v>
      </c>
      <c r="O54">
        <v>1</v>
      </c>
      <c r="P54">
        <v>0</v>
      </c>
      <c r="Q54">
        <v>1</v>
      </c>
      <c r="R54">
        <v>1</v>
      </c>
      <c r="S54">
        <v>0</v>
      </c>
      <c r="T54">
        <v>0</v>
      </c>
      <c r="U54">
        <v>0</v>
      </c>
      <c r="V54">
        <v>0</v>
      </c>
      <c r="W54">
        <v>1</v>
      </c>
      <c r="X54">
        <v>0</v>
      </c>
      <c r="Y54">
        <v>0</v>
      </c>
      <c r="Z54">
        <v>0</v>
      </c>
      <c r="AA54">
        <v>0</v>
      </c>
      <c r="AB54">
        <v>1</v>
      </c>
      <c r="AC54">
        <v>0</v>
      </c>
      <c r="AD54">
        <v>1</v>
      </c>
      <c r="AE54">
        <v>0</v>
      </c>
      <c r="AF54">
        <v>1</v>
      </c>
      <c r="AG54">
        <v>1</v>
      </c>
      <c r="AH54">
        <v>0</v>
      </c>
      <c r="AI54">
        <v>0</v>
      </c>
      <c r="AJ54">
        <v>1</v>
      </c>
      <c r="AK54">
        <v>1</v>
      </c>
      <c r="AL54">
        <v>1</v>
      </c>
      <c r="AM54">
        <v>1</v>
      </c>
      <c r="AN54">
        <v>1</v>
      </c>
      <c r="AO54">
        <v>0</v>
      </c>
      <c r="AP54">
        <v>0</v>
      </c>
      <c r="AQ54">
        <v>0</v>
      </c>
      <c r="AR54">
        <v>0</v>
      </c>
      <c r="AS54">
        <v>0</v>
      </c>
      <c r="AT54">
        <v>0</v>
      </c>
      <c r="AU54">
        <v>0</v>
      </c>
      <c r="AV54">
        <v>1</v>
      </c>
      <c r="AW54">
        <v>1</v>
      </c>
      <c r="AX54">
        <v>0</v>
      </c>
      <c r="AY54">
        <v>0</v>
      </c>
      <c r="AZ54">
        <v>1</v>
      </c>
      <c r="BA54">
        <v>0</v>
      </c>
      <c r="BB54">
        <v>0</v>
      </c>
      <c r="BC54">
        <v>0</v>
      </c>
      <c r="BD54">
        <v>1</v>
      </c>
      <c r="BE54">
        <v>0</v>
      </c>
      <c r="BF54">
        <v>1.9078999999999999E-2</v>
      </c>
      <c r="BG54">
        <v>2018</v>
      </c>
      <c r="BH54">
        <v>12</v>
      </c>
      <c r="BI54">
        <v>17</v>
      </c>
      <c r="BJ54">
        <v>707</v>
      </c>
      <c r="BK54">
        <v>1.19</v>
      </c>
      <c r="BL54">
        <v>0.90679997205734197</v>
      </c>
      <c r="BM54">
        <v>1.7999999999999999E-2</v>
      </c>
      <c r="BN54">
        <v>0.80400000000000005</v>
      </c>
      <c r="BO54">
        <v>0.17799999999999999</v>
      </c>
      <c r="BP54" t="s">
        <v>68</v>
      </c>
    </row>
    <row r="55" spans="1:68" x14ac:dyDescent="0.25">
      <c r="A55">
        <v>132775</v>
      </c>
      <c r="B55" t="s">
        <v>69</v>
      </c>
      <c r="C55" t="s">
        <v>1538</v>
      </c>
      <c r="D55">
        <v>19</v>
      </c>
      <c r="E55">
        <v>356</v>
      </c>
      <c r="F55" t="s">
        <v>1571</v>
      </c>
      <c r="G55">
        <v>86</v>
      </c>
      <c r="J55">
        <v>53</v>
      </c>
      <c r="K55">
        <v>1</v>
      </c>
      <c r="L55" t="s">
        <v>1572</v>
      </c>
      <c r="M55">
        <v>0</v>
      </c>
      <c r="N55">
        <v>1</v>
      </c>
      <c r="O55">
        <v>1</v>
      </c>
      <c r="P55">
        <v>0</v>
      </c>
      <c r="Q55">
        <v>1</v>
      </c>
      <c r="R55">
        <v>1</v>
      </c>
      <c r="S55">
        <v>0</v>
      </c>
      <c r="T55">
        <v>0</v>
      </c>
      <c r="U55">
        <v>0</v>
      </c>
      <c r="V55">
        <v>0</v>
      </c>
      <c r="W55">
        <v>1</v>
      </c>
      <c r="X55">
        <v>0</v>
      </c>
      <c r="Y55">
        <v>0</v>
      </c>
      <c r="Z55">
        <v>0</v>
      </c>
      <c r="AA55">
        <v>0</v>
      </c>
      <c r="AB55">
        <v>1</v>
      </c>
      <c r="AC55">
        <v>0</v>
      </c>
      <c r="AD55">
        <v>1</v>
      </c>
      <c r="AE55">
        <v>1</v>
      </c>
      <c r="AF55">
        <v>1</v>
      </c>
      <c r="AG55">
        <v>1</v>
      </c>
      <c r="AH55">
        <v>0</v>
      </c>
      <c r="AI55">
        <v>0</v>
      </c>
      <c r="AJ55">
        <v>1</v>
      </c>
      <c r="AK55">
        <v>1</v>
      </c>
      <c r="AL55">
        <v>1</v>
      </c>
      <c r="AM55">
        <v>1</v>
      </c>
      <c r="AN55">
        <v>1</v>
      </c>
      <c r="AO55">
        <v>0</v>
      </c>
      <c r="AP55">
        <v>0</v>
      </c>
      <c r="AQ55">
        <v>0</v>
      </c>
      <c r="AR55">
        <v>1</v>
      </c>
      <c r="AS55">
        <v>0</v>
      </c>
      <c r="AT55">
        <v>1</v>
      </c>
      <c r="AU55">
        <v>0</v>
      </c>
      <c r="AV55">
        <v>1</v>
      </c>
      <c r="AW55">
        <v>1</v>
      </c>
      <c r="AX55">
        <v>1</v>
      </c>
      <c r="AY55">
        <v>0</v>
      </c>
      <c r="AZ55">
        <v>0</v>
      </c>
      <c r="BA55">
        <v>0</v>
      </c>
      <c r="BB55">
        <v>0</v>
      </c>
      <c r="BC55">
        <v>0</v>
      </c>
      <c r="BD55">
        <v>0</v>
      </c>
      <c r="BE55">
        <v>0</v>
      </c>
      <c r="BF55">
        <v>1.4902E-2</v>
      </c>
      <c r="BG55">
        <v>2017</v>
      </c>
      <c r="BH55">
        <v>11</v>
      </c>
      <c r="BI55">
        <v>16</v>
      </c>
      <c r="BJ55">
        <v>694</v>
      </c>
      <c r="BK55">
        <v>1.06</v>
      </c>
      <c r="BL55">
        <v>0.90670001506805398</v>
      </c>
      <c r="BM55">
        <v>3.4000000000000002E-2</v>
      </c>
      <c r="BN55">
        <v>0.80100000000000005</v>
      </c>
      <c r="BO55">
        <v>0.16500000000000001</v>
      </c>
      <c r="BP55" t="s">
        <v>68</v>
      </c>
    </row>
    <row r="56" spans="1:68" x14ac:dyDescent="0.25">
      <c r="A56">
        <v>111122</v>
      </c>
      <c r="B56" t="s">
        <v>69</v>
      </c>
      <c r="C56" t="s">
        <v>329</v>
      </c>
      <c r="D56">
        <v>14</v>
      </c>
      <c r="E56">
        <v>461</v>
      </c>
      <c r="F56" t="s">
        <v>392</v>
      </c>
      <c r="G56">
        <v>82</v>
      </c>
      <c r="J56">
        <v>4</v>
      </c>
      <c r="K56">
        <v>1</v>
      </c>
      <c r="L56" t="s">
        <v>393</v>
      </c>
      <c r="M56">
        <v>1</v>
      </c>
      <c r="N56">
        <v>0</v>
      </c>
      <c r="O56">
        <v>1</v>
      </c>
      <c r="P56">
        <v>0</v>
      </c>
      <c r="Q56">
        <v>1</v>
      </c>
      <c r="R56">
        <v>1</v>
      </c>
      <c r="S56">
        <v>0</v>
      </c>
      <c r="T56">
        <v>0</v>
      </c>
      <c r="U56">
        <v>0</v>
      </c>
      <c r="V56">
        <v>0</v>
      </c>
      <c r="W56">
        <v>1</v>
      </c>
      <c r="X56">
        <v>1</v>
      </c>
      <c r="Y56">
        <v>0</v>
      </c>
      <c r="Z56">
        <v>0</v>
      </c>
      <c r="AA56">
        <v>1</v>
      </c>
      <c r="AB56">
        <v>1</v>
      </c>
      <c r="AC56">
        <v>1</v>
      </c>
      <c r="AD56">
        <v>1</v>
      </c>
      <c r="AE56">
        <v>0</v>
      </c>
      <c r="AF56">
        <v>1</v>
      </c>
      <c r="AG56">
        <v>1</v>
      </c>
      <c r="AH56">
        <v>1</v>
      </c>
      <c r="AI56">
        <v>0</v>
      </c>
      <c r="AJ56">
        <v>1</v>
      </c>
      <c r="AK56">
        <v>1</v>
      </c>
      <c r="AL56">
        <v>1</v>
      </c>
      <c r="AM56">
        <v>1</v>
      </c>
      <c r="AN56">
        <v>1</v>
      </c>
      <c r="AO56">
        <v>0</v>
      </c>
      <c r="AP56">
        <v>0</v>
      </c>
      <c r="AQ56">
        <v>0</v>
      </c>
      <c r="AR56">
        <v>1</v>
      </c>
      <c r="AS56">
        <v>0</v>
      </c>
      <c r="AT56">
        <v>0</v>
      </c>
      <c r="AU56">
        <v>0</v>
      </c>
      <c r="AV56">
        <v>1</v>
      </c>
      <c r="AW56">
        <v>1</v>
      </c>
      <c r="AX56">
        <v>1</v>
      </c>
      <c r="AY56">
        <v>1</v>
      </c>
      <c r="AZ56">
        <v>1</v>
      </c>
      <c r="BA56">
        <v>0</v>
      </c>
      <c r="BB56">
        <v>0</v>
      </c>
      <c r="BC56">
        <v>0</v>
      </c>
      <c r="BD56">
        <v>1</v>
      </c>
      <c r="BE56">
        <v>1</v>
      </c>
      <c r="BF56">
        <v>2.3709999999999998E-2</v>
      </c>
      <c r="BG56">
        <v>2014</v>
      </c>
      <c r="BH56">
        <v>9</v>
      </c>
      <c r="BI56">
        <v>22</v>
      </c>
      <c r="BJ56">
        <v>656</v>
      </c>
      <c r="BK56">
        <v>0.68</v>
      </c>
      <c r="BL56">
        <v>0.906199991703033</v>
      </c>
      <c r="BM56">
        <v>2.5999999999999999E-2</v>
      </c>
      <c r="BN56">
        <v>0.77300000000000002</v>
      </c>
      <c r="BO56">
        <v>0.20100000000000001</v>
      </c>
      <c r="BP56" t="s">
        <v>68</v>
      </c>
    </row>
    <row r="57" spans="1:68" x14ac:dyDescent="0.25">
      <c r="A57">
        <v>120131</v>
      </c>
      <c r="B57" t="s">
        <v>69</v>
      </c>
      <c r="C57" t="s">
        <v>1001</v>
      </c>
      <c r="D57">
        <v>1</v>
      </c>
      <c r="E57">
        <v>5</v>
      </c>
      <c r="F57" t="s">
        <v>1056</v>
      </c>
      <c r="G57">
        <v>40</v>
      </c>
      <c r="J57">
        <v>29</v>
      </c>
      <c r="K57">
        <v>1</v>
      </c>
      <c r="L57" t="s">
        <v>1057</v>
      </c>
      <c r="M57">
        <v>0</v>
      </c>
      <c r="N57">
        <v>0</v>
      </c>
      <c r="O57">
        <v>1</v>
      </c>
      <c r="P57">
        <v>0</v>
      </c>
      <c r="Q57">
        <v>0</v>
      </c>
      <c r="R57">
        <v>1</v>
      </c>
      <c r="S57">
        <v>0</v>
      </c>
      <c r="T57">
        <v>0</v>
      </c>
      <c r="U57">
        <v>0</v>
      </c>
      <c r="V57">
        <v>0</v>
      </c>
      <c r="W57">
        <v>1</v>
      </c>
      <c r="X57">
        <v>0</v>
      </c>
      <c r="Y57">
        <v>0</v>
      </c>
      <c r="Z57">
        <v>0</v>
      </c>
      <c r="AA57">
        <v>0</v>
      </c>
      <c r="AB57">
        <v>1</v>
      </c>
      <c r="AC57">
        <v>0</v>
      </c>
      <c r="AD57">
        <v>1</v>
      </c>
      <c r="AE57">
        <v>0</v>
      </c>
      <c r="AF57">
        <v>1</v>
      </c>
      <c r="AG57">
        <v>1</v>
      </c>
      <c r="AH57">
        <v>0</v>
      </c>
      <c r="AI57">
        <v>0</v>
      </c>
      <c r="AJ57">
        <v>1</v>
      </c>
      <c r="AK57">
        <v>0</v>
      </c>
      <c r="AL57">
        <v>1</v>
      </c>
      <c r="AM57">
        <v>1</v>
      </c>
      <c r="AN57">
        <v>1</v>
      </c>
      <c r="AO57">
        <v>0</v>
      </c>
      <c r="AP57">
        <v>0</v>
      </c>
      <c r="AQ57">
        <v>0</v>
      </c>
      <c r="AR57">
        <v>1</v>
      </c>
      <c r="AS57">
        <v>0</v>
      </c>
      <c r="AT57">
        <v>0</v>
      </c>
      <c r="AU57">
        <v>0</v>
      </c>
      <c r="AV57">
        <v>1</v>
      </c>
      <c r="AW57">
        <v>1</v>
      </c>
      <c r="AX57">
        <v>1</v>
      </c>
      <c r="AY57">
        <v>0</v>
      </c>
      <c r="AZ57">
        <v>0</v>
      </c>
      <c r="BA57">
        <v>0</v>
      </c>
      <c r="BB57">
        <v>0</v>
      </c>
      <c r="BC57">
        <v>0</v>
      </c>
      <c r="BD57">
        <v>0</v>
      </c>
      <c r="BE57">
        <v>0</v>
      </c>
      <c r="BF57">
        <v>7.3280000000000003E-3</v>
      </c>
      <c r="BG57">
        <v>2016</v>
      </c>
      <c r="BH57">
        <v>6</v>
      </c>
      <c r="BI57">
        <v>20</v>
      </c>
      <c r="BJ57">
        <v>677</v>
      </c>
      <c r="BK57">
        <v>0.89</v>
      </c>
      <c r="BL57">
        <v>0.906199991703033</v>
      </c>
      <c r="BM57">
        <v>0</v>
      </c>
      <c r="BN57">
        <v>0.69299999999999995</v>
      </c>
      <c r="BO57">
        <v>0.307</v>
      </c>
      <c r="BP57" t="s">
        <v>68</v>
      </c>
    </row>
    <row r="58" spans="1:68" x14ac:dyDescent="0.25">
      <c r="A58">
        <v>154537</v>
      </c>
      <c r="B58" t="s">
        <v>69</v>
      </c>
      <c r="C58" t="s">
        <v>2749</v>
      </c>
      <c r="D58">
        <v>9</v>
      </c>
      <c r="E58">
        <v>178</v>
      </c>
      <c r="F58" t="s">
        <v>2772</v>
      </c>
      <c r="G58">
        <v>83</v>
      </c>
      <c r="J58">
        <v>82</v>
      </c>
      <c r="K58">
        <v>1</v>
      </c>
      <c r="L58" t="s">
        <v>2773</v>
      </c>
      <c r="M58">
        <v>0</v>
      </c>
      <c r="N58">
        <v>1</v>
      </c>
      <c r="O58">
        <v>1</v>
      </c>
      <c r="P58">
        <v>0</v>
      </c>
      <c r="Q58">
        <v>0</v>
      </c>
      <c r="R58">
        <v>1</v>
      </c>
      <c r="S58">
        <v>0</v>
      </c>
      <c r="T58">
        <v>0</v>
      </c>
      <c r="U58">
        <v>0</v>
      </c>
      <c r="V58">
        <v>0</v>
      </c>
      <c r="W58">
        <v>1</v>
      </c>
      <c r="X58">
        <v>0</v>
      </c>
      <c r="Y58">
        <v>0</v>
      </c>
      <c r="Z58">
        <v>0</v>
      </c>
      <c r="AA58">
        <v>0</v>
      </c>
      <c r="AB58">
        <v>1</v>
      </c>
      <c r="AC58">
        <v>0</v>
      </c>
      <c r="AD58">
        <v>1</v>
      </c>
      <c r="AE58">
        <v>1</v>
      </c>
      <c r="AF58">
        <v>1</v>
      </c>
      <c r="AG58">
        <v>1</v>
      </c>
      <c r="AH58">
        <v>0</v>
      </c>
      <c r="AI58">
        <v>0</v>
      </c>
      <c r="AJ58">
        <v>0</v>
      </c>
      <c r="AK58">
        <v>0</v>
      </c>
      <c r="AL58">
        <v>1</v>
      </c>
      <c r="AM58">
        <v>1</v>
      </c>
      <c r="AN58">
        <v>1</v>
      </c>
      <c r="AO58">
        <v>0</v>
      </c>
      <c r="AP58">
        <v>0</v>
      </c>
      <c r="AQ58">
        <v>0</v>
      </c>
      <c r="AR58">
        <v>1</v>
      </c>
      <c r="AS58">
        <v>0</v>
      </c>
      <c r="AT58">
        <v>0</v>
      </c>
      <c r="AU58">
        <v>0</v>
      </c>
      <c r="AV58">
        <v>1</v>
      </c>
      <c r="AW58">
        <v>1</v>
      </c>
      <c r="AX58">
        <v>1</v>
      </c>
      <c r="AY58">
        <v>0</v>
      </c>
      <c r="AZ58">
        <v>1</v>
      </c>
      <c r="BA58">
        <v>0</v>
      </c>
      <c r="BB58">
        <v>0</v>
      </c>
      <c r="BC58">
        <v>0</v>
      </c>
      <c r="BD58">
        <v>0</v>
      </c>
      <c r="BE58">
        <v>0</v>
      </c>
      <c r="BF58">
        <v>1.8349000000000001E-2</v>
      </c>
      <c r="BG58">
        <v>2019</v>
      </c>
      <c r="BH58">
        <v>10</v>
      </c>
      <c r="BI58">
        <v>30</v>
      </c>
      <c r="BJ58">
        <v>717</v>
      </c>
      <c r="BK58">
        <v>1.29</v>
      </c>
      <c r="BL58">
        <v>0.90219998359680098</v>
      </c>
      <c r="BM58">
        <v>0</v>
      </c>
      <c r="BN58">
        <v>0.86299999999999999</v>
      </c>
      <c r="BO58">
        <v>0.13700000000000001</v>
      </c>
      <c r="BP58" t="s">
        <v>68</v>
      </c>
    </row>
    <row r="59" spans="1:68" x14ac:dyDescent="0.25">
      <c r="A59">
        <v>111024</v>
      </c>
      <c r="B59" t="s">
        <v>69</v>
      </c>
      <c r="C59" t="s">
        <v>329</v>
      </c>
      <c r="D59">
        <v>13</v>
      </c>
      <c r="E59">
        <v>399</v>
      </c>
      <c r="F59" t="s">
        <v>360</v>
      </c>
      <c r="G59">
        <v>136</v>
      </c>
      <c r="J59">
        <v>4</v>
      </c>
      <c r="K59">
        <v>1</v>
      </c>
      <c r="L59" t="s">
        <v>361</v>
      </c>
      <c r="M59">
        <v>0</v>
      </c>
      <c r="N59">
        <v>1</v>
      </c>
      <c r="O59">
        <v>1</v>
      </c>
      <c r="P59">
        <v>0</v>
      </c>
      <c r="Q59">
        <v>0</v>
      </c>
      <c r="R59">
        <v>1</v>
      </c>
      <c r="S59">
        <v>0</v>
      </c>
      <c r="T59">
        <v>0</v>
      </c>
      <c r="U59">
        <v>0</v>
      </c>
      <c r="V59">
        <v>0</v>
      </c>
      <c r="W59">
        <v>1</v>
      </c>
      <c r="X59">
        <v>0</v>
      </c>
      <c r="Y59">
        <v>0</v>
      </c>
      <c r="Z59">
        <v>0</v>
      </c>
      <c r="AA59">
        <v>0</v>
      </c>
      <c r="AB59">
        <v>1</v>
      </c>
      <c r="AC59">
        <v>0</v>
      </c>
      <c r="AD59">
        <v>1</v>
      </c>
      <c r="AE59">
        <v>1</v>
      </c>
      <c r="AF59">
        <v>1</v>
      </c>
      <c r="AG59">
        <v>1</v>
      </c>
      <c r="AH59">
        <v>1</v>
      </c>
      <c r="AI59">
        <v>0</v>
      </c>
      <c r="AJ59">
        <v>1</v>
      </c>
      <c r="AK59">
        <v>0</v>
      </c>
      <c r="AL59">
        <v>1</v>
      </c>
      <c r="AM59">
        <v>1</v>
      </c>
      <c r="AN59">
        <v>1</v>
      </c>
      <c r="AO59">
        <v>0</v>
      </c>
      <c r="AP59">
        <v>0</v>
      </c>
      <c r="AQ59">
        <v>0</v>
      </c>
      <c r="AR59">
        <v>1</v>
      </c>
      <c r="AS59">
        <v>0</v>
      </c>
      <c r="AT59">
        <v>0</v>
      </c>
      <c r="AU59">
        <v>0</v>
      </c>
      <c r="AV59">
        <v>1</v>
      </c>
      <c r="AW59">
        <v>1</v>
      </c>
      <c r="AX59">
        <v>1</v>
      </c>
      <c r="AY59">
        <v>0</v>
      </c>
      <c r="AZ59">
        <v>1</v>
      </c>
      <c r="BA59">
        <v>0</v>
      </c>
      <c r="BB59">
        <v>0</v>
      </c>
      <c r="BC59">
        <v>0</v>
      </c>
      <c r="BD59">
        <v>1</v>
      </c>
      <c r="BE59">
        <v>0</v>
      </c>
      <c r="BF59">
        <v>2.3709999999999998E-2</v>
      </c>
      <c r="BG59">
        <v>2014</v>
      </c>
      <c r="BH59">
        <v>9</v>
      </c>
      <c r="BI59">
        <v>22</v>
      </c>
      <c r="BJ59">
        <v>656</v>
      </c>
      <c r="BK59">
        <v>0.68</v>
      </c>
      <c r="BL59">
        <v>0.90140002965927102</v>
      </c>
      <c r="BM59">
        <v>3.1E-2</v>
      </c>
      <c r="BN59">
        <v>0.84099999999999997</v>
      </c>
      <c r="BO59">
        <v>0.128</v>
      </c>
      <c r="BP59" t="s">
        <v>68</v>
      </c>
    </row>
    <row r="60" spans="1:68" x14ac:dyDescent="0.25">
      <c r="A60">
        <v>159944</v>
      </c>
      <c r="B60" t="s">
        <v>69</v>
      </c>
      <c r="C60" t="s">
        <v>2926</v>
      </c>
      <c r="D60">
        <v>10</v>
      </c>
      <c r="E60">
        <v>208</v>
      </c>
      <c r="F60" t="s">
        <v>2947</v>
      </c>
      <c r="G60">
        <v>109</v>
      </c>
      <c r="J60">
        <v>90</v>
      </c>
      <c r="K60">
        <v>1</v>
      </c>
      <c r="L60" t="s">
        <v>2948</v>
      </c>
      <c r="M60">
        <v>1</v>
      </c>
      <c r="N60">
        <v>0</v>
      </c>
      <c r="O60">
        <v>1</v>
      </c>
      <c r="P60">
        <v>0</v>
      </c>
      <c r="Q60">
        <v>0</v>
      </c>
      <c r="R60">
        <v>1</v>
      </c>
      <c r="S60">
        <v>0</v>
      </c>
      <c r="T60">
        <v>0</v>
      </c>
      <c r="U60">
        <v>0</v>
      </c>
      <c r="V60">
        <v>0</v>
      </c>
      <c r="W60">
        <v>1</v>
      </c>
      <c r="X60">
        <v>0</v>
      </c>
      <c r="Y60">
        <v>0</v>
      </c>
      <c r="Z60">
        <v>0</v>
      </c>
      <c r="AA60">
        <v>0</v>
      </c>
      <c r="AB60">
        <v>1</v>
      </c>
      <c r="AC60">
        <v>1</v>
      </c>
      <c r="AD60">
        <v>1</v>
      </c>
      <c r="AE60">
        <v>0</v>
      </c>
      <c r="AF60">
        <v>1</v>
      </c>
      <c r="AG60">
        <v>1</v>
      </c>
      <c r="AH60">
        <v>0</v>
      </c>
      <c r="AI60">
        <v>0</v>
      </c>
      <c r="AJ60">
        <v>0</v>
      </c>
      <c r="AK60">
        <v>0</v>
      </c>
      <c r="AL60">
        <v>1</v>
      </c>
      <c r="AM60">
        <v>1</v>
      </c>
      <c r="AN60">
        <v>0</v>
      </c>
      <c r="AO60">
        <v>0</v>
      </c>
      <c r="AP60">
        <v>1</v>
      </c>
      <c r="AQ60">
        <v>0</v>
      </c>
      <c r="AR60">
        <v>1</v>
      </c>
      <c r="AS60">
        <v>0</v>
      </c>
      <c r="AT60">
        <v>1</v>
      </c>
      <c r="AU60">
        <v>0</v>
      </c>
      <c r="AV60">
        <v>1</v>
      </c>
      <c r="AW60">
        <v>1</v>
      </c>
      <c r="AX60">
        <v>1</v>
      </c>
      <c r="AY60">
        <v>0</v>
      </c>
      <c r="AZ60">
        <v>1</v>
      </c>
      <c r="BA60">
        <v>0</v>
      </c>
      <c r="BB60">
        <v>0</v>
      </c>
      <c r="BC60">
        <v>0</v>
      </c>
      <c r="BD60">
        <v>0</v>
      </c>
      <c r="BE60">
        <v>0</v>
      </c>
      <c r="BF60">
        <v>1.7552999999999999E-2</v>
      </c>
      <c r="BG60">
        <v>2020</v>
      </c>
      <c r="BH60">
        <v>4</v>
      </c>
      <c r="BI60">
        <v>28</v>
      </c>
      <c r="BJ60">
        <v>723</v>
      </c>
      <c r="BK60">
        <v>1.35</v>
      </c>
      <c r="BL60">
        <v>0.90079998970031705</v>
      </c>
      <c r="BM60">
        <v>0</v>
      </c>
      <c r="BN60">
        <v>0.875</v>
      </c>
      <c r="BO60">
        <v>0.125</v>
      </c>
      <c r="BP60" t="s">
        <v>68</v>
      </c>
    </row>
    <row r="61" spans="1:68" x14ac:dyDescent="0.25">
      <c r="A61">
        <v>140924</v>
      </c>
      <c r="B61" t="s">
        <v>69</v>
      </c>
      <c r="C61" t="s">
        <v>1987</v>
      </c>
      <c r="D61">
        <v>1</v>
      </c>
      <c r="E61">
        <v>1</v>
      </c>
      <c r="F61" t="s">
        <v>2092</v>
      </c>
      <c r="G61">
        <v>52</v>
      </c>
      <c r="J61">
        <v>66</v>
      </c>
      <c r="K61">
        <v>1</v>
      </c>
      <c r="L61" t="s">
        <v>2093</v>
      </c>
      <c r="M61">
        <v>0</v>
      </c>
      <c r="N61">
        <v>0</v>
      </c>
      <c r="O61">
        <v>1</v>
      </c>
      <c r="P61">
        <v>0</v>
      </c>
      <c r="Q61">
        <v>0</v>
      </c>
      <c r="R61">
        <v>1</v>
      </c>
      <c r="S61">
        <v>0</v>
      </c>
      <c r="T61">
        <v>0</v>
      </c>
      <c r="U61">
        <v>0</v>
      </c>
      <c r="V61">
        <v>0</v>
      </c>
      <c r="W61">
        <v>1</v>
      </c>
      <c r="X61">
        <v>0</v>
      </c>
      <c r="Y61">
        <v>0</v>
      </c>
      <c r="Z61">
        <v>0</v>
      </c>
      <c r="AA61">
        <v>0</v>
      </c>
      <c r="AB61">
        <v>1</v>
      </c>
      <c r="AC61">
        <v>0</v>
      </c>
      <c r="AD61">
        <v>1</v>
      </c>
      <c r="AE61">
        <v>0</v>
      </c>
      <c r="AF61">
        <v>1</v>
      </c>
      <c r="AG61">
        <v>1</v>
      </c>
      <c r="AH61">
        <v>1</v>
      </c>
      <c r="AI61">
        <v>0</v>
      </c>
      <c r="AJ61">
        <v>1</v>
      </c>
      <c r="AK61">
        <v>0</v>
      </c>
      <c r="AL61">
        <v>1</v>
      </c>
      <c r="AM61">
        <v>1</v>
      </c>
      <c r="AN61">
        <v>1</v>
      </c>
      <c r="AO61">
        <v>0</v>
      </c>
      <c r="AP61">
        <v>1</v>
      </c>
      <c r="AQ61">
        <v>0</v>
      </c>
      <c r="AR61">
        <v>1</v>
      </c>
      <c r="AS61">
        <v>0</v>
      </c>
      <c r="AT61">
        <v>0</v>
      </c>
      <c r="AU61">
        <v>0</v>
      </c>
      <c r="AV61">
        <v>1</v>
      </c>
      <c r="AW61">
        <v>1</v>
      </c>
      <c r="AX61">
        <v>1</v>
      </c>
      <c r="AY61">
        <v>0</v>
      </c>
      <c r="AZ61">
        <v>0</v>
      </c>
      <c r="BA61">
        <v>0</v>
      </c>
      <c r="BB61">
        <v>0</v>
      </c>
      <c r="BC61">
        <v>0</v>
      </c>
      <c r="BD61">
        <v>0</v>
      </c>
      <c r="BE61">
        <v>0</v>
      </c>
      <c r="BF61">
        <v>9.8460000000000006E-3</v>
      </c>
      <c r="BG61">
        <v>2018</v>
      </c>
      <c r="BH61">
        <v>8</v>
      </c>
      <c r="BI61">
        <v>7</v>
      </c>
      <c r="BJ61">
        <v>703</v>
      </c>
      <c r="BK61">
        <v>1.1499999999999999</v>
      </c>
      <c r="BL61">
        <v>0.89929997920989901</v>
      </c>
      <c r="BM61">
        <v>0</v>
      </c>
      <c r="BN61">
        <v>0.78400000000000003</v>
      </c>
      <c r="BO61">
        <v>0.216</v>
      </c>
      <c r="BP61" t="s">
        <v>68</v>
      </c>
    </row>
    <row r="62" spans="1:68" x14ac:dyDescent="0.25">
      <c r="A62">
        <v>142911</v>
      </c>
      <c r="B62" t="s">
        <v>69</v>
      </c>
      <c r="C62" t="s">
        <v>2192</v>
      </c>
      <c r="D62">
        <v>1</v>
      </c>
      <c r="E62">
        <v>1</v>
      </c>
      <c r="F62" t="s">
        <v>2257</v>
      </c>
      <c r="G62">
        <v>46</v>
      </c>
      <c r="J62">
        <v>70</v>
      </c>
      <c r="K62">
        <v>1</v>
      </c>
      <c r="L62" t="s">
        <v>2258</v>
      </c>
      <c r="M62">
        <v>0</v>
      </c>
      <c r="N62">
        <v>0</v>
      </c>
      <c r="O62">
        <v>1</v>
      </c>
      <c r="P62">
        <v>0</v>
      </c>
      <c r="Q62">
        <v>1</v>
      </c>
      <c r="R62">
        <v>1</v>
      </c>
      <c r="S62">
        <v>0</v>
      </c>
      <c r="T62">
        <v>0</v>
      </c>
      <c r="U62">
        <v>0</v>
      </c>
      <c r="V62">
        <v>0</v>
      </c>
      <c r="W62">
        <v>1</v>
      </c>
      <c r="X62">
        <v>0</v>
      </c>
      <c r="Y62">
        <v>0</v>
      </c>
      <c r="Z62">
        <v>0</v>
      </c>
      <c r="AA62">
        <v>0</v>
      </c>
      <c r="AB62">
        <v>1</v>
      </c>
      <c r="AC62">
        <v>0</v>
      </c>
      <c r="AD62">
        <v>1</v>
      </c>
      <c r="AE62">
        <v>0</v>
      </c>
      <c r="AF62">
        <v>1</v>
      </c>
      <c r="AG62">
        <v>1</v>
      </c>
      <c r="AH62">
        <v>0</v>
      </c>
      <c r="AI62">
        <v>0</v>
      </c>
      <c r="AJ62">
        <v>1</v>
      </c>
      <c r="AK62">
        <v>1</v>
      </c>
      <c r="AL62">
        <v>1</v>
      </c>
      <c r="AM62">
        <v>1</v>
      </c>
      <c r="AN62">
        <v>1</v>
      </c>
      <c r="AO62">
        <v>0</v>
      </c>
      <c r="AP62">
        <v>0</v>
      </c>
      <c r="AQ62">
        <v>0</v>
      </c>
      <c r="AR62">
        <v>0</v>
      </c>
      <c r="AS62">
        <v>0</v>
      </c>
      <c r="AT62">
        <v>0</v>
      </c>
      <c r="AU62">
        <v>0</v>
      </c>
      <c r="AV62">
        <v>1</v>
      </c>
      <c r="AW62">
        <v>1</v>
      </c>
      <c r="AX62">
        <v>0</v>
      </c>
      <c r="AY62">
        <v>0</v>
      </c>
      <c r="AZ62">
        <v>1</v>
      </c>
      <c r="BA62">
        <v>0</v>
      </c>
      <c r="BB62">
        <v>0</v>
      </c>
      <c r="BC62">
        <v>0</v>
      </c>
      <c r="BD62">
        <v>1</v>
      </c>
      <c r="BE62">
        <v>0</v>
      </c>
      <c r="BF62">
        <v>1.9078999999999999E-2</v>
      </c>
      <c r="BG62">
        <v>2018</v>
      </c>
      <c r="BH62">
        <v>12</v>
      </c>
      <c r="BI62">
        <v>17</v>
      </c>
      <c r="BJ62">
        <v>707</v>
      </c>
      <c r="BK62">
        <v>1.19</v>
      </c>
      <c r="BL62">
        <v>0.89929997920989901</v>
      </c>
      <c r="BM62">
        <v>0</v>
      </c>
      <c r="BN62">
        <v>0.76</v>
      </c>
      <c r="BO62">
        <v>0.24</v>
      </c>
      <c r="BP62" t="s">
        <v>68</v>
      </c>
    </row>
    <row r="63" spans="1:68" x14ac:dyDescent="0.25">
      <c r="A63">
        <v>145840</v>
      </c>
      <c r="B63" t="s">
        <v>69</v>
      </c>
      <c r="C63" t="s">
        <v>2380</v>
      </c>
      <c r="D63">
        <v>8</v>
      </c>
      <c r="E63">
        <v>130</v>
      </c>
      <c r="F63" t="s">
        <v>2397</v>
      </c>
      <c r="G63">
        <v>119</v>
      </c>
      <c r="J63">
        <v>72</v>
      </c>
      <c r="K63">
        <v>1</v>
      </c>
      <c r="L63" t="s">
        <v>2398</v>
      </c>
      <c r="M63">
        <v>0</v>
      </c>
      <c r="N63">
        <v>0</v>
      </c>
      <c r="O63">
        <v>1</v>
      </c>
      <c r="P63">
        <v>0</v>
      </c>
      <c r="Q63">
        <v>0</v>
      </c>
      <c r="R63">
        <v>1</v>
      </c>
      <c r="S63">
        <v>0</v>
      </c>
      <c r="T63">
        <v>0</v>
      </c>
      <c r="U63">
        <v>0</v>
      </c>
      <c r="V63">
        <v>0</v>
      </c>
      <c r="W63">
        <v>1</v>
      </c>
      <c r="X63">
        <v>0</v>
      </c>
      <c r="Y63">
        <v>0</v>
      </c>
      <c r="Z63">
        <v>0</v>
      </c>
      <c r="AA63">
        <v>0</v>
      </c>
      <c r="AB63">
        <v>1</v>
      </c>
      <c r="AC63">
        <v>0</v>
      </c>
      <c r="AD63">
        <v>1</v>
      </c>
      <c r="AE63">
        <v>0</v>
      </c>
      <c r="AF63">
        <v>1</v>
      </c>
      <c r="AG63">
        <v>1</v>
      </c>
      <c r="AH63">
        <v>1</v>
      </c>
      <c r="AI63">
        <v>0</v>
      </c>
      <c r="AJ63">
        <v>1</v>
      </c>
      <c r="AK63">
        <v>0</v>
      </c>
      <c r="AL63">
        <v>1</v>
      </c>
      <c r="AM63">
        <v>1</v>
      </c>
      <c r="AN63">
        <v>1</v>
      </c>
      <c r="AO63">
        <v>0</v>
      </c>
      <c r="AP63">
        <v>1</v>
      </c>
      <c r="AQ63">
        <v>0</v>
      </c>
      <c r="AR63">
        <v>1</v>
      </c>
      <c r="AS63">
        <v>0</v>
      </c>
      <c r="AT63">
        <v>1</v>
      </c>
      <c r="AU63">
        <v>0</v>
      </c>
      <c r="AV63">
        <v>1</v>
      </c>
      <c r="AW63">
        <v>1</v>
      </c>
      <c r="AX63">
        <v>1</v>
      </c>
      <c r="AY63">
        <v>0</v>
      </c>
      <c r="AZ63">
        <v>1</v>
      </c>
      <c r="BA63">
        <v>0</v>
      </c>
      <c r="BB63">
        <v>1</v>
      </c>
      <c r="BC63">
        <v>0</v>
      </c>
      <c r="BD63">
        <v>1</v>
      </c>
      <c r="BE63">
        <v>0</v>
      </c>
      <c r="BF63">
        <v>2.2617000000000002E-2</v>
      </c>
      <c r="BG63">
        <v>2019</v>
      </c>
      <c r="BH63">
        <v>3</v>
      </c>
      <c r="BI63">
        <v>6</v>
      </c>
      <c r="BJ63">
        <v>710</v>
      </c>
      <c r="BK63">
        <v>1.22</v>
      </c>
      <c r="BL63">
        <v>0.89929997920989901</v>
      </c>
      <c r="BM63">
        <v>0.02</v>
      </c>
      <c r="BN63">
        <v>0.84799999999999998</v>
      </c>
      <c r="BO63">
        <v>0.13200000000000001</v>
      </c>
      <c r="BP63" t="s">
        <v>68</v>
      </c>
    </row>
    <row r="64" spans="1:68" x14ac:dyDescent="0.25">
      <c r="A64">
        <v>141191</v>
      </c>
      <c r="B64" t="s">
        <v>69</v>
      </c>
      <c r="C64" t="s">
        <v>2126</v>
      </c>
      <c r="D64">
        <v>16</v>
      </c>
      <c r="E64">
        <v>498</v>
      </c>
      <c r="F64" t="s">
        <v>2143</v>
      </c>
      <c r="G64">
        <v>86</v>
      </c>
      <c r="J64">
        <v>67</v>
      </c>
      <c r="K64">
        <v>1</v>
      </c>
      <c r="L64" t="s">
        <v>2144</v>
      </c>
      <c r="M64">
        <v>0</v>
      </c>
      <c r="N64">
        <v>0</v>
      </c>
      <c r="O64">
        <v>1</v>
      </c>
      <c r="P64">
        <v>0</v>
      </c>
      <c r="Q64">
        <v>0</v>
      </c>
      <c r="R64">
        <v>1</v>
      </c>
      <c r="S64">
        <v>0</v>
      </c>
      <c r="T64">
        <v>0</v>
      </c>
      <c r="U64">
        <v>0</v>
      </c>
      <c r="V64">
        <v>0</v>
      </c>
      <c r="W64">
        <v>1</v>
      </c>
      <c r="X64">
        <v>0</v>
      </c>
      <c r="Y64">
        <v>0</v>
      </c>
      <c r="Z64">
        <v>0</v>
      </c>
      <c r="AA64">
        <v>0</v>
      </c>
      <c r="AB64">
        <v>1</v>
      </c>
      <c r="AC64">
        <v>0</v>
      </c>
      <c r="AD64">
        <v>1</v>
      </c>
      <c r="AE64">
        <v>0</v>
      </c>
      <c r="AF64">
        <v>1</v>
      </c>
      <c r="AG64">
        <v>1</v>
      </c>
      <c r="AH64">
        <v>0</v>
      </c>
      <c r="AI64">
        <v>0</v>
      </c>
      <c r="AJ64">
        <v>1</v>
      </c>
      <c r="AK64">
        <v>0</v>
      </c>
      <c r="AL64">
        <v>1</v>
      </c>
      <c r="AM64">
        <v>1</v>
      </c>
      <c r="AN64">
        <v>0</v>
      </c>
      <c r="AO64">
        <v>0</v>
      </c>
      <c r="AP64">
        <v>1</v>
      </c>
      <c r="AQ64">
        <v>0</v>
      </c>
      <c r="AR64">
        <v>1</v>
      </c>
      <c r="AS64">
        <v>0</v>
      </c>
      <c r="AT64">
        <v>1</v>
      </c>
      <c r="AU64">
        <v>0</v>
      </c>
      <c r="AV64">
        <v>1</v>
      </c>
      <c r="AW64">
        <v>1</v>
      </c>
      <c r="AX64">
        <v>1</v>
      </c>
      <c r="AY64">
        <v>0</v>
      </c>
      <c r="AZ64">
        <v>1</v>
      </c>
      <c r="BA64">
        <v>0</v>
      </c>
      <c r="BB64">
        <v>0</v>
      </c>
      <c r="BC64">
        <v>0</v>
      </c>
      <c r="BD64">
        <v>0</v>
      </c>
      <c r="BE64">
        <v>0</v>
      </c>
      <c r="BF64">
        <v>1.8853000000000002E-2</v>
      </c>
      <c r="BG64">
        <v>2018</v>
      </c>
      <c r="BH64">
        <v>10</v>
      </c>
      <c r="BI64">
        <v>31</v>
      </c>
      <c r="BJ64">
        <v>705</v>
      </c>
      <c r="BK64">
        <v>1.17</v>
      </c>
      <c r="BL64">
        <v>0.89569997787475497</v>
      </c>
      <c r="BM64">
        <v>0</v>
      </c>
      <c r="BN64">
        <v>0.86199999999999999</v>
      </c>
      <c r="BO64">
        <v>0.13800000000000001</v>
      </c>
      <c r="BP64" t="s">
        <v>68</v>
      </c>
    </row>
    <row r="65" spans="1:68" x14ac:dyDescent="0.25">
      <c r="A65">
        <v>143082</v>
      </c>
      <c r="B65" t="s">
        <v>69</v>
      </c>
      <c r="C65" t="s">
        <v>2192</v>
      </c>
      <c r="D65">
        <v>10</v>
      </c>
      <c r="E65">
        <v>189</v>
      </c>
      <c r="F65" t="s">
        <v>2307</v>
      </c>
      <c r="G65">
        <v>76</v>
      </c>
      <c r="J65">
        <v>70</v>
      </c>
      <c r="K65">
        <v>1</v>
      </c>
      <c r="L65" t="s">
        <v>2308</v>
      </c>
      <c r="M65">
        <v>0</v>
      </c>
      <c r="N65">
        <v>0</v>
      </c>
      <c r="O65">
        <v>1</v>
      </c>
      <c r="P65">
        <v>0</v>
      </c>
      <c r="Q65">
        <v>1</v>
      </c>
      <c r="R65">
        <v>1</v>
      </c>
      <c r="S65">
        <v>0</v>
      </c>
      <c r="T65">
        <v>0</v>
      </c>
      <c r="U65">
        <v>0</v>
      </c>
      <c r="V65">
        <v>0</v>
      </c>
      <c r="W65">
        <v>1</v>
      </c>
      <c r="X65">
        <v>0</v>
      </c>
      <c r="Y65">
        <v>0</v>
      </c>
      <c r="Z65">
        <v>0</v>
      </c>
      <c r="AA65">
        <v>0</v>
      </c>
      <c r="AB65">
        <v>1</v>
      </c>
      <c r="AC65">
        <v>0</v>
      </c>
      <c r="AD65">
        <v>1</v>
      </c>
      <c r="AE65">
        <v>0</v>
      </c>
      <c r="AF65">
        <v>1</v>
      </c>
      <c r="AG65">
        <v>1</v>
      </c>
      <c r="AH65">
        <v>0</v>
      </c>
      <c r="AI65">
        <v>0</v>
      </c>
      <c r="AJ65">
        <v>1</v>
      </c>
      <c r="AK65">
        <v>1</v>
      </c>
      <c r="AL65">
        <v>1</v>
      </c>
      <c r="AM65">
        <v>1</v>
      </c>
      <c r="AN65">
        <v>1</v>
      </c>
      <c r="AO65">
        <v>0</v>
      </c>
      <c r="AP65">
        <v>0</v>
      </c>
      <c r="AQ65">
        <v>0</v>
      </c>
      <c r="AR65">
        <v>0</v>
      </c>
      <c r="AS65">
        <v>0</v>
      </c>
      <c r="AT65">
        <v>0</v>
      </c>
      <c r="AU65">
        <v>0</v>
      </c>
      <c r="AV65">
        <v>1</v>
      </c>
      <c r="AW65">
        <v>1</v>
      </c>
      <c r="AX65">
        <v>0</v>
      </c>
      <c r="AY65">
        <v>0</v>
      </c>
      <c r="AZ65">
        <v>1</v>
      </c>
      <c r="BA65">
        <v>0</v>
      </c>
      <c r="BB65">
        <v>0</v>
      </c>
      <c r="BC65">
        <v>0</v>
      </c>
      <c r="BD65">
        <v>1</v>
      </c>
      <c r="BE65">
        <v>0</v>
      </c>
      <c r="BF65">
        <v>1.9078999999999999E-2</v>
      </c>
      <c r="BG65">
        <v>2018</v>
      </c>
      <c r="BH65">
        <v>12</v>
      </c>
      <c r="BI65">
        <v>17</v>
      </c>
      <c r="BJ65">
        <v>707</v>
      </c>
      <c r="BK65">
        <v>1.19</v>
      </c>
      <c r="BL65">
        <v>0.89399999380111606</v>
      </c>
      <c r="BM65">
        <v>0</v>
      </c>
      <c r="BN65">
        <v>0.85699999999999998</v>
      </c>
      <c r="BO65">
        <v>0.14299999999999999</v>
      </c>
      <c r="BP65" t="s">
        <v>68</v>
      </c>
    </row>
    <row r="66" spans="1:68" x14ac:dyDescent="0.25">
      <c r="A66">
        <v>117773</v>
      </c>
      <c r="B66" t="s">
        <v>69</v>
      </c>
      <c r="C66" t="s">
        <v>847</v>
      </c>
      <c r="D66">
        <v>13</v>
      </c>
      <c r="E66">
        <v>485</v>
      </c>
      <c r="F66" t="s">
        <v>872</v>
      </c>
      <c r="G66">
        <v>40</v>
      </c>
      <c r="J66">
        <v>19</v>
      </c>
      <c r="K66">
        <v>1</v>
      </c>
      <c r="L66" t="s">
        <v>873</v>
      </c>
      <c r="M66">
        <v>0</v>
      </c>
      <c r="N66">
        <v>0</v>
      </c>
      <c r="O66">
        <v>1</v>
      </c>
      <c r="P66">
        <v>0</v>
      </c>
      <c r="Q66">
        <v>0</v>
      </c>
      <c r="R66">
        <v>1</v>
      </c>
      <c r="S66">
        <v>0</v>
      </c>
      <c r="T66">
        <v>0</v>
      </c>
      <c r="U66">
        <v>0</v>
      </c>
      <c r="V66">
        <v>0</v>
      </c>
      <c r="W66">
        <v>1</v>
      </c>
      <c r="X66">
        <v>1</v>
      </c>
      <c r="Y66">
        <v>0</v>
      </c>
      <c r="Z66">
        <v>0</v>
      </c>
      <c r="AA66">
        <v>0</v>
      </c>
      <c r="AB66">
        <v>1</v>
      </c>
      <c r="AC66">
        <v>0</v>
      </c>
      <c r="AD66">
        <v>1</v>
      </c>
      <c r="AE66">
        <v>0</v>
      </c>
      <c r="AF66">
        <v>1</v>
      </c>
      <c r="AG66">
        <v>1</v>
      </c>
      <c r="AH66">
        <v>1</v>
      </c>
      <c r="AI66">
        <v>0</v>
      </c>
      <c r="AJ66">
        <v>1</v>
      </c>
      <c r="AK66">
        <v>0</v>
      </c>
      <c r="AL66">
        <v>1</v>
      </c>
      <c r="AM66">
        <v>1</v>
      </c>
      <c r="AN66">
        <v>1</v>
      </c>
      <c r="AO66">
        <v>0</v>
      </c>
      <c r="AP66">
        <v>1</v>
      </c>
      <c r="AQ66">
        <v>0</v>
      </c>
      <c r="AR66">
        <v>1</v>
      </c>
      <c r="AS66">
        <v>0</v>
      </c>
      <c r="AT66">
        <v>0</v>
      </c>
      <c r="AU66">
        <v>0</v>
      </c>
      <c r="AV66">
        <v>1</v>
      </c>
      <c r="AW66">
        <v>1</v>
      </c>
      <c r="AX66">
        <v>1</v>
      </c>
      <c r="AY66">
        <v>1</v>
      </c>
      <c r="AZ66">
        <v>1</v>
      </c>
      <c r="BA66">
        <v>0</v>
      </c>
      <c r="BB66">
        <v>0</v>
      </c>
      <c r="BC66">
        <v>0</v>
      </c>
      <c r="BD66">
        <v>1</v>
      </c>
      <c r="BE66">
        <v>0</v>
      </c>
      <c r="BF66">
        <v>1.7094999999999999E-2</v>
      </c>
      <c r="BG66">
        <v>2015</v>
      </c>
      <c r="BH66">
        <v>9</v>
      </c>
      <c r="BI66">
        <v>15</v>
      </c>
      <c r="BJ66">
        <v>668</v>
      </c>
      <c r="BK66">
        <v>0.8</v>
      </c>
      <c r="BL66">
        <v>0.89340001344680697</v>
      </c>
      <c r="BM66">
        <v>0</v>
      </c>
      <c r="BN66">
        <v>0.67900000000000005</v>
      </c>
      <c r="BO66">
        <v>0.32100000000000001</v>
      </c>
      <c r="BP66" t="s">
        <v>68</v>
      </c>
    </row>
    <row r="67" spans="1:68" x14ac:dyDescent="0.25">
      <c r="A67">
        <v>124539</v>
      </c>
      <c r="B67" t="s">
        <v>69</v>
      </c>
      <c r="C67" t="s">
        <v>1180</v>
      </c>
      <c r="D67">
        <v>5</v>
      </c>
      <c r="E67">
        <v>51</v>
      </c>
      <c r="F67" t="s">
        <v>1215</v>
      </c>
      <c r="G67">
        <v>76</v>
      </c>
      <c r="J67">
        <v>39</v>
      </c>
      <c r="K67">
        <v>1</v>
      </c>
      <c r="L67" t="s">
        <v>1216</v>
      </c>
      <c r="M67">
        <v>0</v>
      </c>
      <c r="N67">
        <v>0</v>
      </c>
      <c r="O67">
        <v>1</v>
      </c>
      <c r="P67">
        <v>0</v>
      </c>
      <c r="Q67">
        <v>1</v>
      </c>
      <c r="R67">
        <v>1</v>
      </c>
      <c r="S67">
        <v>0</v>
      </c>
      <c r="T67">
        <v>0</v>
      </c>
      <c r="U67">
        <v>0</v>
      </c>
      <c r="V67">
        <v>0</v>
      </c>
      <c r="W67">
        <v>1</v>
      </c>
      <c r="X67">
        <v>0</v>
      </c>
      <c r="Y67">
        <v>0</v>
      </c>
      <c r="Z67">
        <v>0</v>
      </c>
      <c r="AA67">
        <v>0</v>
      </c>
      <c r="AB67">
        <v>1</v>
      </c>
      <c r="AC67">
        <v>0</v>
      </c>
      <c r="AD67">
        <v>1</v>
      </c>
      <c r="AE67">
        <v>0</v>
      </c>
      <c r="AF67">
        <v>1</v>
      </c>
      <c r="AG67">
        <v>1</v>
      </c>
      <c r="AH67">
        <v>1</v>
      </c>
      <c r="AI67">
        <v>0</v>
      </c>
      <c r="AJ67">
        <v>1</v>
      </c>
      <c r="AK67">
        <v>1</v>
      </c>
      <c r="AL67">
        <v>1</v>
      </c>
      <c r="AM67">
        <v>1</v>
      </c>
      <c r="AN67">
        <v>1</v>
      </c>
      <c r="AO67">
        <v>0</v>
      </c>
      <c r="AP67">
        <v>0</v>
      </c>
      <c r="AQ67">
        <v>0</v>
      </c>
      <c r="AR67">
        <v>1</v>
      </c>
      <c r="AS67">
        <v>0</v>
      </c>
      <c r="AT67">
        <v>0</v>
      </c>
      <c r="AU67">
        <v>0</v>
      </c>
      <c r="AV67">
        <v>1</v>
      </c>
      <c r="AW67">
        <v>1</v>
      </c>
      <c r="AX67">
        <v>1</v>
      </c>
      <c r="AY67">
        <v>0</v>
      </c>
      <c r="AZ67">
        <v>1</v>
      </c>
      <c r="BA67">
        <v>0</v>
      </c>
      <c r="BB67">
        <v>0</v>
      </c>
      <c r="BC67">
        <v>0</v>
      </c>
      <c r="BD67">
        <v>0</v>
      </c>
      <c r="BE67">
        <v>0</v>
      </c>
      <c r="BF67">
        <v>1.1106E-2</v>
      </c>
      <c r="BG67">
        <v>2016</v>
      </c>
      <c r="BH67">
        <v>11</v>
      </c>
      <c r="BI67">
        <v>22</v>
      </c>
      <c r="BJ67">
        <v>682</v>
      </c>
      <c r="BK67">
        <v>0.94</v>
      </c>
      <c r="BL67">
        <v>0.89340001344680697</v>
      </c>
      <c r="BM67">
        <v>0</v>
      </c>
      <c r="BN67">
        <v>0.84099999999999997</v>
      </c>
      <c r="BO67">
        <v>0.159</v>
      </c>
      <c r="BP67" t="s">
        <v>68</v>
      </c>
    </row>
    <row r="68" spans="1:68" x14ac:dyDescent="0.25">
      <c r="A68">
        <v>135233</v>
      </c>
      <c r="B68" t="s">
        <v>69</v>
      </c>
      <c r="C68" t="s">
        <v>1621</v>
      </c>
      <c r="D68">
        <v>6</v>
      </c>
      <c r="E68">
        <v>67</v>
      </c>
      <c r="F68" t="s">
        <v>1676</v>
      </c>
      <c r="G68">
        <v>72</v>
      </c>
      <c r="J68">
        <v>56</v>
      </c>
      <c r="K68">
        <v>1</v>
      </c>
      <c r="L68" t="s">
        <v>1677</v>
      </c>
      <c r="M68">
        <v>0</v>
      </c>
      <c r="N68">
        <v>1</v>
      </c>
      <c r="O68">
        <v>1</v>
      </c>
      <c r="P68">
        <v>0</v>
      </c>
      <c r="Q68">
        <v>0</v>
      </c>
      <c r="R68">
        <v>1</v>
      </c>
      <c r="S68">
        <v>0</v>
      </c>
      <c r="T68">
        <v>0</v>
      </c>
      <c r="U68">
        <v>0</v>
      </c>
      <c r="V68">
        <v>0</v>
      </c>
      <c r="W68">
        <v>1</v>
      </c>
      <c r="X68">
        <v>0</v>
      </c>
      <c r="Y68">
        <v>0</v>
      </c>
      <c r="Z68">
        <v>0</v>
      </c>
      <c r="AA68">
        <v>0</v>
      </c>
      <c r="AB68">
        <v>1</v>
      </c>
      <c r="AC68">
        <v>0</v>
      </c>
      <c r="AD68">
        <v>1</v>
      </c>
      <c r="AE68">
        <v>1</v>
      </c>
      <c r="AF68">
        <v>1</v>
      </c>
      <c r="AG68">
        <v>1</v>
      </c>
      <c r="AH68">
        <v>0</v>
      </c>
      <c r="AI68">
        <v>0</v>
      </c>
      <c r="AJ68">
        <v>1</v>
      </c>
      <c r="AK68">
        <v>0</v>
      </c>
      <c r="AL68">
        <v>1</v>
      </c>
      <c r="AM68">
        <v>1</v>
      </c>
      <c r="AN68">
        <v>1</v>
      </c>
      <c r="AO68">
        <v>0</v>
      </c>
      <c r="AP68">
        <v>0</v>
      </c>
      <c r="AQ68">
        <v>0</v>
      </c>
      <c r="AR68">
        <v>1</v>
      </c>
      <c r="AS68">
        <v>0</v>
      </c>
      <c r="AT68">
        <v>0</v>
      </c>
      <c r="AU68">
        <v>0</v>
      </c>
      <c r="AV68">
        <v>1</v>
      </c>
      <c r="AW68">
        <v>1</v>
      </c>
      <c r="AX68">
        <v>1</v>
      </c>
      <c r="AY68">
        <v>0</v>
      </c>
      <c r="AZ68">
        <v>1</v>
      </c>
      <c r="BA68">
        <v>0</v>
      </c>
      <c r="BB68">
        <v>0</v>
      </c>
      <c r="BC68">
        <v>0</v>
      </c>
      <c r="BD68">
        <v>0</v>
      </c>
      <c r="BE68">
        <v>0</v>
      </c>
      <c r="BF68">
        <v>8.9409999999999993E-3</v>
      </c>
      <c r="BG68">
        <v>2018</v>
      </c>
      <c r="BH68">
        <v>3</v>
      </c>
      <c r="BI68">
        <v>1</v>
      </c>
      <c r="BJ68">
        <v>698</v>
      </c>
      <c r="BK68">
        <v>1.1000000000000001</v>
      </c>
      <c r="BL68">
        <v>0.89340001344680697</v>
      </c>
      <c r="BM68">
        <v>3.7999999999999999E-2</v>
      </c>
      <c r="BN68">
        <v>0.75</v>
      </c>
      <c r="BO68">
        <v>0.21199999999999999</v>
      </c>
      <c r="BP68" t="s">
        <v>68</v>
      </c>
    </row>
    <row r="69" spans="1:68" x14ac:dyDescent="0.25">
      <c r="A69">
        <v>136522</v>
      </c>
      <c r="B69" t="s">
        <v>69</v>
      </c>
      <c r="C69" t="s">
        <v>1686</v>
      </c>
      <c r="D69">
        <v>3</v>
      </c>
      <c r="E69">
        <v>25</v>
      </c>
      <c r="F69" t="s">
        <v>1761</v>
      </c>
      <c r="G69">
        <v>49</v>
      </c>
      <c r="J69">
        <v>59</v>
      </c>
      <c r="K69">
        <v>1</v>
      </c>
      <c r="L69" t="s">
        <v>1762</v>
      </c>
      <c r="M69">
        <v>0</v>
      </c>
      <c r="N69">
        <v>0</v>
      </c>
      <c r="O69">
        <v>1</v>
      </c>
      <c r="P69">
        <v>0</v>
      </c>
      <c r="Q69">
        <v>1</v>
      </c>
      <c r="R69">
        <v>1</v>
      </c>
      <c r="S69">
        <v>0</v>
      </c>
      <c r="T69">
        <v>0</v>
      </c>
      <c r="U69">
        <v>0</v>
      </c>
      <c r="V69">
        <v>0</v>
      </c>
      <c r="W69">
        <v>1</v>
      </c>
      <c r="X69">
        <v>0</v>
      </c>
      <c r="Y69">
        <v>0</v>
      </c>
      <c r="Z69">
        <v>0</v>
      </c>
      <c r="AA69">
        <v>0</v>
      </c>
      <c r="AB69">
        <v>1</v>
      </c>
      <c r="AC69">
        <v>0</v>
      </c>
      <c r="AD69">
        <v>1</v>
      </c>
      <c r="AE69">
        <v>0</v>
      </c>
      <c r="AF69">
        <v>1</v>
      </c>
      <c r="AG69">
        <v>1</v>
      </c>
      <c r="AH69">
        <v>0</v>
      </c>
      <c r="AI69">
        <v>0</v>
      </c>
      <c r="AJ69">
        <v>1</v>
      </c>
      <c r="AK69">
        <v>1</v>
      </c>
      <c r="AL69">
        <v>1</v>
      </c>
      <c r="AM69">
        <v>1</v>
      </c>
      <c r="AN69">
        <v>0</v>
      </c>
      <c r="AO69">
        <v>0</v>
      </c>
      <c r="AP69">
        <v>0</v>
      </c>
      <c r="AQ69">
        <v>0</v>
      </c>
      <c r="AR69">
        <v>1</v>
      </c>
      <c r="AS69">
        <v>0</v>
      </c>
      <c r="AT69">
        <v>0</v>
      </c>
      <c r="AU69">
        <v>0</v>
      </c>
      <c r="AV69">
        <v>1</v>
      </c>
      <c r="AW69">
        <v>1</v>
      </c>
      <c r="AX69">
        <v>1</v>
      </c>
      <c r="AY69">
        <v>0</v>
      </c>
      <c r="AZ69">
        <v>0</v>
      </c>
      <c r="BA69">
        <v>0</v>
      </c>
      <c r="BB69">
        <v>0</v>
      </c>
      <c r="BC69">
        <v>0</v>
      </c>
      <c r="BD69">
        <v>0</v>
      </c>
      <c r="BE69">
        <v>0</v>
      </c>
      <c r="BF69">
        <v>2.1856E-2</v>
      </c>
      <c r="BG69">
        <v>2018</v>
      </c>
      <c r="BH69">
        <v>5</v>
      </c>
      <c r="BI69">
        <v>4</v>
      </c>
      <c r="BJ69">
        <v>700</v>
      </c>
      <c r="BK69">
        <v>1.1200000000000001</v>
      </c>
      <c r="BL69">
        <v>0.89340001344680697</v>
      </c>
      <c r="BM69">
        <v>0</v>
      </c>
      <c r="BN69">
        <v>0.745</v>
      </c>
      <c r="BO69">
        <v>0.255</v>
      </c>
      <c r="BP69" t="s">
        <v>68</v>
      </c>
    </row>
    <row r="70" spans="1:68" x14ac:dyDescent="0.25">
      <c r="A70">
        <v>162123</v>
      </c>
      <c r="B70" t="s">
        <v>69</v>
      </c>
      <c r="C70" t="s">
        <v>2997</v>
      </c>
      <c r="D70">
        <v>5</v>
      </c>
      <c r="E70">
        <v>86</v>
      </c>
      <c r="F70" t="s">
        <v>3006</v>
      </c>
      <c r="G70">
        <v>141</v>
      </c>
      <c r="J70">
        <v>93</v>
      </c>
      <c r="K70">
        <v>1</v>
      </c>
      <c r="L70" t="s">
        <v>3007</v>
      </c>
      <c r="M70">
        <v>1</v>
      </c>
      <c r="N70">
        <v>0</v>
      </c>
      <c r="O70">
        <v>1</v>
      </c>
      <c r="P70">
        <v>0</v>
      </c>
      <c r="Q70">
        <v>1</v>
      </c>
      <c r="R70">
        <v>1</v>
      </c>
      <c r="S70">
        <v>0</v>
      </c>
      <c r="T70">
        <v>0</v>
      </c>
      <c r="U70">
        <v>0</v>
      </c>
      <c r="V70">
        <v>0</v>
      </c>
      <c r="W70">
        <v>1</v>
      </c>
      <c r="X70">
        <v>0</v>
      </c>
      <c r="Y70">
        <v>0</v>
      </c>
      <c r="Z70">
        <v>0</v>
      </c>
      <c r="AA70">
        <v>0</v>
      </c>
      <c r="AB70">
        <v>1</v>
      </c>
      <c r="AC70">
        <v>1</v>
      </c>
      <c r="AD70">
        <v>1</v>
      </c>
      <c r="AE70">
        <v>0</v>
      </c>
      <c r="AF70">
        <v>1</v>
      </c>
      <c r="AG70">
        <v>1</v>
      </c>
      <c r="AH70">
        <v>0</v>
      </c>
      <c r="AI70">
        <v>0</v>
      </c>
      <c r="AJ70">
        <v>1</v>
      </c>
      <c r="AK70">
        <v>1</v>
      </c>
      <c r="AL70">
        <v>1</v>
      </c>
      <c r="AM70">
        <v>1</v>
      </c>
      <c r="AN70">
        <v>0</v>
      </c>
      <c r="AO70">
        <v>0</v>
      </c>
      <c r="AP70">
        <v>1</v>
      </c>
      <c r="AQ70">
        <v>0</v>
      </c>
      <c r="AR70">
        <v>1</v>
      </c>
      <c r="AS70">
        <v>0</v>
      </c>
      <c r="AT70">
        <v>0</v>
      </c>
      <c r="AU70">
        <v>0</v>
      </c>
      <c r="AV70">
        <v>1</v>
      </c>
      <c r="AW70">
        <v>1</v>
      </c>
      <c r="AX70">
        <v>1</v>
      </c>
      <c r="AY70">
        <v>0</v>
      </c>
      <c r="AZ70">
        <v>1</v>
      </c>
      <c r="BA70">
        <v>0</v>
      </c>
      <c r="BB70">
        <v>0</v>
      </c>
      <c r="BC70">
        <v>0</v>
      </c>
      <c r="BD70">
        <v>0</v>
      </c>
      <c r="BE70">
        <v>0</v>
      </c>
      <c r="BF70">
        <v>1.7769E-2</v>
      </c>
      <c r="BG70">
        <v>2020</v>
      </c>
      <c r="BH70">
        <v>7</v>
      </c>
      <c r="BI70">
        <v>23</v>
      </c>
      <c r="BJ70">
        <v>726</v>
      </c>
      <c r="BK70">
        <v>1.38</v>
      </c>
      <c r="BL70">
        <v>0.89300000667571999</v>
      </c>
      <c r="BM70">
        <v>0</v>
      </c>
      <c r="BN70">
        <v>0.90800000000000003</v>
      </c>
      <c r="BO70">
        <v>9.1999999999999998E-2</v>
      </c>
      <c r="BP70" t="s">
        <v>68</v>
      </c>
    </row>
    <row r="71" spans="1:68" x14ac:dyDescent="0.25">
      <c r="A71">
        <v>167174</v>
      </c>
      <c r="B71" t="s">
        <v>69</v>
      </c>
      <c r="C71" t="s">
        <v>3061</v>
      </c>
      <c r="D71">
        <v>27</v>
      </c>
      <c r="E71">
        <v>880</v>
      </c>
      <c r="F71" t="s">
        <v>3080</v>
      </c>
      <c r="G71">
        <v>79</v>
      </c>
      <c r="J71">
        <v>99</v>
      </c>
      <c r="K71">
        <v>1</v>
      </c>
      <c r="L71" t="s">
        <v>3081</v>
      </c>
      <c r="M71">
        <v>0</v>
      </c>
      <c r="N71">
        <v>0</v>
      </c>
      <c r="O71">
        <v>1</v>
      </c>
      <c r="P71">
        <v>0</v>
      </c>
      <c r="Q71">
        <v>0</v>
      </c>
      <c r="R71">
        <v>1</v>
      </c>
      <c r="S71">
        <v>0</v>
      </c>
      <c r="T71">
        <v>1</v>
      </c>
      <c r="U71">
        <v>0</v>
      </c>
      <c r="V71">
        <v>1</v>
      </c>
      <c r="W71">
        <v>1</v>
      </c>
      <c r="X71">
        <v>1</v>
      </c>
      <c r="Y71">
        <v>0</v>
      </c>
      <c r="Z71">
        <v>0</v>
      </c>
      <c r="AA71">
        <v>0</v>
      </c>
      <c r="AB71">
        <v>1</v>
      </c>
      <c r="AC71">
        <v>0</v>
      </c>
      <c r="AD71">
        <v>1</v>
      </c>
      <c r="AE71">
        <v>0</v>
      </c>
      <c r="AF71">
        <v>1</v>
      </c>
      <c r="AG71">
        <v>1</v>
      </c>
      <c r="AH71">
        <v>1</v>
      </c>
      <c r="AI71">
        <v>0</v>
      </c>
      <c r="AJ71">
        <v>0</v>
      </c>
      <c r="AK71">
        <v>0</v>
      </c>
      <c r="AL71">
        <v>1</v>
      </c>
      <c r="AM71">
        <v>1</v>
      </c>
      <c r="AN71">
        <v>0</v>
      </c>
      <c r="AO71">
        <v>0</v>
      </c>
      <c r="AP71">
        <v>1</v>
      </c>
      <c r="AQ71">
        <v>1</v>
      </c>
      <c r="AR71">
        <v>1</v>
      </c>
      <c r="AS71">
        <v>0</v>
      </c>
      <c r="AT71">
        <v>1</v>
      </c>
      <c r="AU71">
        <v>1</v>
      </c>
      <c r="AV71">
        <v>1</v>
      </c>
      <c r="AW71">
        <v>1</v>
      </c>
      <c r="AX71">
        <v>1</v>
      </c>
      <c r="AY71">
        <v>1</v>
      </c>
      <c r="AZ71">
        <v>1</v>
      </c>
      <c r="BA71">
        <v>0</v>
      </c>
      <c r="BB71">
        <v>0</v>
      </c>
      <c r="BC71">
        <v>0</v>
      </c>
      <c r="BD71">
        <v>1</v>
      </c>
      <c r="BE71">
        <v>0</v>
      </c>
      <c r="BF71">
        <v>3.0303E-2</v>
      </c>
      <c r="BG71">
        <v>2020</v>
      </c>
      <c r="BH71">
        <v>10</v>
      </c>
      <c r="BI71">
        <v>19</v>
      </c>
      <c r="BJ71">
        <v>729</v>
      </c>
      <c r="BK71">
        <v>1.41</v>
      </c>
      <c r="BL71">
        <v>0.89259999990463201</v>
      </c>
      <c r="BM71">
        <v>0</v>
      </c>
      <c r="BN71">
        <v>0.871</v>
      </c>
      <c r="BO71">
        <v>0.129</v>
      </c>
      <c r="BP71" t="s">
        <v>68</v>
      </c>
    </row>
    <row r="72" spans="1:68" x14ac:dyDescent="0.25">
      <c r="A72">
        <v>111528</v>
      </c>
      <c r="B72" t="s">
        <v>69</v>
      </c>
      <c r="C72" t="s">
        <v>329</v>
      </c>
      <c r="D72">
        <v>13</v>
      </c>
      <c r="E72">
        <v>405</v>
      </c>
      <c r="F72" t="s">
        <v>560</v>
      </c>
      <c r="G72">
        <v>127</v>
      </c>
      <c r="J72">
        <v>4</v>
      </c>
      <c r="K72">
        <v>1</v>
      </c>
      <c r="L72" t="s">
        <v>561</v>
      </c>
      <c r="M72">
        <v>0</v>
      </c>
      <c r="N72">
        <v>0</v>
      </c>
      <c r="O72">
        <v>1</v>
      </c>
      <c r="P72">
        <v>0</v>
      </c>
      <c r="Q72">
        <v>0</v>
      </c>
      <c r="R72">
        <v>1</v>
      </c>
      <c r="S72">
        <v>0</v>
      </c>
      <c r="T72">
        <v>0</v>
      </c>
      <c r="U72">
        <v>0</v>
      </c>
      <c r="V72">
        <v>0</v>
      </c>
      <c r="W72">
        <v>1</v>
      </c>
      <c r="X72">
        <v>0</v>
      </c>
      <c r="Y72">
        <v>0</v>
      </c>
      <c r="Z72">
        <v>0</v>
      </c>
      <c r="AA72">
        <v>0</v>
      </c>
      <c r="AB72">
        <v>1</v>
      </c>
      <c r="AC72">
        <v>0</v>
      </c>
      <c r="AD72">
        <v>1</v>
      </c>
      <c r="AE72">
        <v>0</v>
      </c>
      <c r="AF72">
        <v>1</v>
      </c>
      <c r="AG72">
        <v>1</v>
      </c>
      <c r="AH72">
        <v>1</v>
      </c>
      <c r="AI72">
        <v>0</v>
      </c>
      <c r="AJ72">
        <v>1</v>
      </c>
      <c r="AK72">
        <v>0</v>
      </c>
      <c r="AL72">
        <v>1</v>
      </c>
      <c r="AM72">
        <v>1</v>
      </c>
      <c r="AN72">
        <v>1</v>
      </c>
      <c r="AO72">
        <v>0</v>
      </c>
      <c r="AP72">
        <v>0</v>
      </c>
      <c r="AQ72">
        <v>0</v>
      </c>
      <c r="AR72">
        <v>1</v>
      </c>
      <c r="AS72">
        <v>0</v>
      </c>
      <c r="AT72">
        <v>0</v>
      </c>
      <c r="AU72">
        <v>0</v>
      </c>
      <c r="AV72">
        <v>1</v>
      </c>
      <c r="AW72">
        <v>1</v>
      </c>
      <c r="AX72">
        <v>1</v>
      </c>
      <c r="AY72">
        <v>0</v>
      </c>
      <c r="AZ72">
        <v>1</v>
      </c>
      <c r="BA72">
        <v>0</v>
      </c>
      <c r="BB72">
        <v>0</v>
      </c>
      <c r="BC72">
        <v>0</v>
      </c>
      <c r="BD72">
        <v>1</v>
      </c>
      <c r="BE72">
        <v>0</v>
      </c>
      <c r="BF72">
        <v>2.3709999999999998E-2</v>
      </c>
      <c r="BG72">
        <v>2014</v>
      </c>
      <c r="BH72">
        <v>9</v>
      </c>
      <c r="BI72">
        <v>22</v>
      </c>
      <c r="BJ72">
        <v>656</v>
      </c>
      <c r="BK72">
        <v>0.68</v>
      </c>
      <c r="BL72">
        <v>0.89010000228881803</v>
      </c>
      <c r="BM72">
        <v>2.1000000000000001E-2</v>
      </c>
      <c r="BN72">
        <v>0.85799999999999998</v>
      </c>
      <c r="BO72">
        <v>0.121</v>
      </c>
      <c r="BP72" t="s">
        <v>68</v>
      </c>
    </row>
    <row r="73" spans="1:68" x14ac:dyDescent="0.25">
      <c r="A73">
        <v>152603</v>
      </c>
      <c r="B73" t="s">
        <v>69</v>
      </c>
      <c r="C73" t="s">
        <v>2638</v>
      </c>
      <c r="D73">
        <v>31</v>
      </c>
      <c r="E73">
        <v>925</v>
      </c>
      <c r="F73" t="s">
        <v>2649</v>
      </c>
      <c r="G73">
        <v>50</v>
      </c>
      <c r="J73">
        <v>80</v>
      </c>
      <c r="K73">
        <v>1</v>
      </c>
      <c r="L73" t="s">
        <v>2650</v>
      </c>
      <c r="M73">
        <v>1</v>
      </c>
      <c r="N73">
        <v>0</v>
      </c>
      <c r="O73">
        <v>1</v>
      </c>
      <c r="P73">
        <v>0</v>
      </c>
      <c r="Q73">
        <v>0</v>
      </c>
      <c r="R73">
        <v>1</v>
      </c>
      <c r="S73">
        <v>0</v>
      </c>
      <c r="T73">
        <v>0</v>
      </c>
      <c r="U73">
        <v>0</v>
      </c>
      <c r="V73">
        <v>0</v>
      </c>
      <c r="W73">
        <v>1</v>
      </c>
      <c r="X73">
        <v>0</v>
      </c>
      <c r="Y73">
        <v>0</v>
      </c>
      <c r="Z73">
        <v>0</v>
      </c>
      <c r="AA73">
        <v>0</v>
      </c>
      <c r="AB73">
        <v>1</v>
      </c>
      <c r="AC73">
        <v>1</v>
      </c>
      <c r="AD73">
        <v>1</v>
      </c>
      <c r="AE73">
        <v>0</v>
      </c>
      <c r="AF73">
        <v>1</v>
      </c>
      <c r="AG73">
        <v>1</v>
      </c>
      <c r="AH73">
        <v>1</v>
      </c>
      <c r="AI73">
        <v>0</v>
      </c>
      <c r="AJ73">
        <v>0</v>
      </c>
      <c r="AK73">
        <v>0</v>
      </c>
      <c r="AL73">
        <v>1</v>
      </c>
      <c r="AM73">
        <v>1</v>
      </c>
      <c r="AN73">
        <v>0</v>
      </c>
      <c r="AO73">
        <v>0</v>
      </c>
      <c r="AP73">
        <v>1</v>
      </c>
      <c r="AQ73">
        <v>0</v>
      </c>
      <c r="AR73">
        <v>1</v>
      </c>
      <c r="AS73">
        <v>0</v>
      </c>
      <c r="AT73">
        <v>1</v>
      </c>
      <c r="AU73">
        <v>0</v>
      </c>
      <c r="AV73">
        <v>1</v>
      </c>
      <c r="AW73">
        <v>1</v>
      </c>
      <c r="AX73">
        <v>1</v>
      </c>
      <c r="AY73">
        <v>0</v>
      </c>
      <c r="AZ73">
        <v>1</v>
      </c>
      <c r="BA73">
        <v>0</v>
      </c>
      <c r="BB73">
        <v>1</v>
      </c>
      <c r="BC73">
        <v>0</v>
      </c>
      <c r="BD73">
        <v>0</v>
      </c>
      <c r="BE73">
        <v>0</v>
      </c>
      <c r="BF73">
        <v>3.0121999999999999E-2</v>
      </c>
      <c r="BG73">
        <v>2019</v>
      </c>
      <c r="BH73">
        <v>10</v>
      </c>
      <c r="BI73">
        <v>7</v>
      </c>
      <c r="BJ73">
        <v>717</v>
      </c>
      <c r="BK73">
        <v>1.29</v>
      </c>
      <c r="BL73">
        <v>0.888499975204467</v>
      </c>
      <c r="BM73">
        <v>0</v>
      </c>
      <c r="BN73">
        <v>0.78900000000000003</v>
      </c>
      <c r="BO73">
        <v>0.21099999999999999</v>
      </c>
      <c r="BP73" t="s">
        <v>68</v>
      </c>
    </row>
    <row r="74" spans="1:68" x14ac:dyDescent="0.25">
      <c r="A74">
        <v>161082</v>
      </c>
      <c r="B74" t="s">
        <v>69</v>
      </c>
      <c r="C74" t="s">
        <v>2957</v>
      </c>
      <c r="D74">
        <v>9</v>
      </c>
      <c r="E74">
        <v>152</v>
      </c>
      <c r="F74" t="s">
        <v>2984</v>
      </c>
      <c r="G74">
        <v>49</v>
      </c>
      <c r="J74">
        <v>91</v>
      </c>
      <c r="K74">
        <v>1</v>
      </c>
      <c r="L74" t="s">
        <v>2985</v>
      </c>
      <c r="M74">
        <v>0</v>
      </c>
      <c r="N74">
        <v>0</v>
      </c>
      <c r="O74">
        <v>1</v>
      </c>
      <c r="P74">
        <v>0</v>
      </c>
      <c r="Q74">
        <v>0</v>
      </c>
      <c r="R74">
        <v>1</v>
      </c>
      <c r="S74">
        <v>0</v>
      </c>
      <c r="T74">
        <v>0</v>
      </c>
      <c r="U74">
        <v>0</v>
      </c>
      <c r="V74">
        <v>0</v>
      </c>
      <c r="W74">
        <v>1</v>
      </c>
      <c r="X74">
        <v>0</v>
      </c>
      <c r="Y74">
        <v>0</v>
      </c>
      <c r="Z74">
        <v>0</v>
      </c>
      <c r="AA74">
        <v>0</v>
      </c>
      <c r="AB74">
        <v>1</v>
      </c>
      <c r="AC74">
        <v>0</v>
      </c>
      <c r="AD74">
        <v>1</v>
      </c>
      <c r="AE74">
        <v>0</v>
      </c>
      <c r="AF74">
        <v>1</v>
      </c>
      <c r="AG74">
        <v>1</v>
      </c>
      <c r="AH74">
        <v>1</v>
      </c>
      <c r="AI74">
        <v>0</v>
      </c>
      <c r="AJ74">
        <v>1</v>
      </c>
      <c r="AK74">
        <v>0</v>
      </c>
      <c r="AL74">
        <v>1</v>
      </c>
      <c r="AM74">
        <v>1</v>
      </c>
      <c r="AN74">
        <v>1</v>
      </c>
      <c r="AO74">
        <v>0</v>
      </c>
      <c r="AP74">
        <v>1</v>
      </c>
      <c r="AQ74">
        <v>0</v>
      </c>
      <c r="AR74">
        <v>1</v>
      </c>
      <c r="AS74">
        <v>0</v>
      </c>
      <c r="AT74">
        <v>1</v>
      </c>
      <c r="AU74">
        <v>0</v>
      </c>
      <c r="AV74">
        <v>1</v>
      </c>
      <c r="AW74">
        <v>1</v>
      </c>
      <c r="AX74">
        <v>1</v>
      </c>
      <c r="AY74">
        <v>0</v>
      </c>
      <c r="AZ74">
        <v>1</v>
      </c>
      <c r="BA74">
        <v>0</v>
      </c>
      <c r="BB74">
        <v>1</v>
      </c>
      <c r="BC74">
        <v>0</v>
      </c>
      <c r="BD74">
        <v>0</v>
      </c>
      <c r="BE74">
        <v>0</v>
      </c>
      <c r="BF74">
        <v>2.0451E-2</v>
      </c>
      <c r="BG74">
        <v>2020</v>
      </c>
      <c r="BH74">
        <v>4</v>
      </c>
      <c r="BI74">
        <v>29</v>
      </c>
      <c r="BJ74">
        <v>723</v>
      </c>
      <c r="BK74">
        <v>1.35</v>
      </c>
      <c r="BL74">
        <v>0.888499975204467</v>
      </c>
      <c r="BM74">
        <v>0</v>
      </c>
      <c r="BN74">
        <v>0.77900000000000003</v>
      </c>
      <c r="BO74">
        <v>0.221</v>
      </c>
      <c r="BP74" t="s">
        <v>68</v>
      </c>
    </row>
    <row r="75" spans="1:68" x14ac:dyDescent="0.25">
      <c r="A75">
        <v>110305</v>
      </c>
      <c r="B75" t="s">
        <v>69</v>
      </c>
      <c r="C75" t="s">
        <v>130</v>
      </c>
      <c r="D75">
        <v>7</v>
      </c>
      <c r="E75">
        <v>197</v>
      </c>
      <c r="F75" t="s">
        <v>245</v>
      </c>
      <c r="G75">
        <v>60</v>
      </c>
      <c r="J75">
        <v>3</v>
      </c>
      <c r="K75">
        <v>1</v>
      </c>
      <c r="L75" t="s">
        <v>246</v>
      </c>
      <c r="M75">
        <v>0</v>
      </c>
      <c r="N75">
        <v>0</v>
      </c>
      <c r="O75">
        <v>1</v>
      </c>
      <c r="P75">
        <v>0</v>
      </c>
      <c r="Q75">
        <v>0</v>
      </c>
      <c r="R75">
        <v>1</v>
      </c>
      <c r="S75">
        <v>1</v>
      </c>
      <c r="T75">
        <v>0</v>
      </c>
      <c r="U75">
        <v>0</v>
      </c>
      <c r="V75">
        <v>0</v>
      </c>
      <c r="W75">
        <v>1</v>
      </c>
      <c r="X75">
        <v>0</v>
      </c>
      <c r="Y75">
        <v>0</v>
      </c>
      <c r="Z75">
        <v>0</v>
      </c>
      <c r="AA75">
        <v>0</v>
      </c>
      <c r="AB75">
        <v>1</v>
      </c>
      <c r="AC75">
        <v>0</v>
      </c>
      <c r="AD75">
        <v>1</v>
      </c>
      <c r="AE75">
        <v>0</v>
      </c>
      <c r="AF75">
        <v>1</v>
      </c>
      <c r="AG75">
        <v>1</v>
      </c>
      <c r="AH75">
        <v>1</v>
      </c>
      <c r="AI75">
        <v>0</v>
      </c>
      <c r="AJ75">
        <v>1</v>
      </c>
      <c r="AK75">
        <v>0</v>
      </c>
      <c r="AL75">
        <v>1</v>
      </c>
      <c r="AM75">
        <v>1</v>
      </c>
      <c r="AN75">
        <v>1</v>
      </c>
      <c r="AO75">
        <v>1</v>
      </c>
      <c r="AP75">
        <v>1</v>
      </c>
      <c r="AQ75">
        <v>0</v>
      </c>
      <c r="AR75">
        <v>1</v>
      </c>
      <c r="AS75">
        <v>0</v>
      </c>
      <c r="AT75">
        <v>0</v>
      </c>
      <c r="AU75">
        <v>0</v>
      </c>
      <c r="AV75">
        <v>1</v>
      </c>
      <c r="AW75">
        <v>1</v>
      </c>
      <c r="AX75">
        <v>1</v>
      </c>
      <c r="AY75">
        <v>0</v>
      </c>
      <c r="AZ75">
        <v>1</v>
      </c>
      <c r="BA75">
        <v>0</v>
      </c>
      <c r="BB75">
        <v>0</v>
      </c>
      <c r="BC75">
        <v>0</v>
      </c>
      <c r="BD75">
        <v>0</v>
      </c>
      <c r="BE75">
        <v>0</v>
      </c>
      <c r="BF75">
        <v>2.9175E-2</v>
      </c>
      <c r="BG75">
        <v>2014</v>
      </c>
      <c r="BH75">
        <v>9</v>
      </c>
      <c r="BI75">
        <v>11</v>
      </c>
      <c r="BJ75">
        <v>656</v>
      </c>
      <c r="BK75">
        <v>0.68</v>
      </c>
      <c r="BL75">
        <v>0.88599997758865301</v>
      </c>
      <c r="BM75">
        <v>0</v>
      </c>
      <c r="BN75">
        <v>0.79100000000000004</v>
      </c>
      <c r="BO75">
        <v>0.20899999999999999</v>
      </c>
      <c r="BP75" t="s">
        <v>68</v>
      </c>
    </row>
    <row r="76" spans="1:68" x14ac:dyDescent="0.25">
      <c r="A76">
        <v>140384</v>
      </c>
      <c r="B76" t="s">
        <v>69</v>
      </c>
      <c r="C76" t="s">
        <v>1963</v>
      </c>
      <c r="D76">
        <v>8</v>
      </c>
      <c r="E76">
        <v>170</v>
      </c>
      <c r="F76" t="s">
        <v>1966</v>
      </c>
      <c r="G76">
        <v>45</v>
      </c>
      <c r="J76">
        <v>64</v>
      </c>
      <c r="K76">
        <v>1</v>
      </c>
      <c r="L76" t="s">
        <v>1967</v>
      </c>
      <c r="M76">
        <v>0</v>
      </c>
      <c r="N76">
        <v>0</v>
      </c>
      <c r="O76">
        <v>1</v>
      </c>
      <c r="P76">
        <v>0</v>
      </c>
      <c r="Q76">
        <v>0</v>
      </c>
      <c r="R76">
        <v>1</v>
      </c>
      <c r="S76">
        <v>0</v>
      </c>
      <c r="T76">
        <v>0</v>
      </c>
      <c r="U76">
        <v>0</v>
      </c>
      <c r="V76">
        <v>0</v>
      </c>
      <c r="W76">
        <v>1</v>
      </c>
      <c r="X76">
        <v>0</v>
      </c>
      <c r="Y76">
        <v>0</v>
      </c>
      <c r="Z76">
        <v>1</v>
      </c>
      <c r="AA76">
        <v>0</v>
      </c>
      <c r="AB76">
        <v>1</v>
      </c>
      <c r="AC76">
        <v>0</v>
      </c>
      <c r="AD76">
        <v>1</v>
      </c>
      <c r="AE76">
        <v>0</v>
      </c>
      <c r="AF76">
        <v>1</v>
      </c>
      <c r="AG76">
        <v>1</v>
      </c>
      <c r="AH76">
        <v>0</v>
      </c>
      <c r="AI76">
        <v>0</v>
      </c>
      <c r="AJ76">
        <v>0</v>
      </c>
      <c r="AK76">
        <v>0</v>
      </c>
      <c r="AL76">
        <v>1</v>
      </c>
      <c r="AM76">
        <v>1</v>
      </c>
      <c r="AN76">
        <v>0</v>
      </c>
      <c r="AO76">
        <v>0</v>
      </c>
      <c r="AP76">
        <v>0</v>
      </c>
      <c r="AQ76">
        <v>0</v>
      </c>
      <c r="AR76">
        <v>1</v>
      </c>
      <c r="AS76">
        <v>0</v>
      </c>
      <c r="AT76">
        <v>0</v>
      </c>
      <c r="AU76">
        <v>0</v>
      </c>
      <c r="AV76">
        <v>1</v>
      </c>
      <c r="AW76">
        <v>1</v>
      </c>
      <c r="AX76">
        <v>1</v>
      </c>
      <c r="AY76">
        <v>0</v>
      </c>
      <c r="AZ76">
        <v>1</v>
      </c>
      <c r="BA76">
        <v>0</v>
      </c>
      <c r="BB76">
        <v>1</v>
      </c>
      <c r="BC76">
        <v>1</v>
      </c>
      <c r="BD76">
        <v>0</v>
      </c>
      <c r="BE76">
        <v>0</v>
      </c>
      <c r="BF76">
        <v>1.1084999999999999E-2</v>
      </c>
      <c r="BG76">
        <v>2018</v>
      </c>
      <c r="BH76">
        <v>7</v>
      </c>
      <c r="BI76">
        <v>17</v>
      </c>
      <c r="BJ76">
        <v>702</v>
      </c>
      <c r="BK76">
        <v>1.1399999999999999</v>
      </c>
      <c r="BL76">
        <v>0.88599997758865301</v>
      </c>
      <c r="BM76">
        <v>0</v>
      </c>
      <c r="BN76">
        <v>0.74399999999999999</v>
      </c>
      <c r="BO76">
        <v>0.25600000000000001</v>
      </c>
      <c r="BP76" t="s">
        <v>68</v>
      </c>
    </row>
    <row r="77" spans="1:68" x14ac:dyDescent="0.25">
      <c r="A77">
        <v>135079</v>
      </c>
      <c r="B77" t="s">
        <v>69</v>
      </c>
      <c r="C77" t="s">
        <v>1621</v>
      </c>
      <c r="D77">
        <v>3</v>
      </c>
      <c r="E77">
        <v>20</v>
      </c>
      <c r="F77" t="s">
        <v>1652</v>
      </c>
      <c r="G77">
        <v>45</v>
      </c>
      <c r="J77">
        <v>56</v>
      </c>
      <c r="K77">
        <v>1</v>
      </c>
      <c r="L77" t="s">
        <v>1653</v>
      </c>
      <c r="M77">
        <v>0</v>
      </c>
      <c r="N77">
        <v>0</v>
      </c>
      <c r="O77">
        <v>1</v>
      </c>
      <c r="P77">
        <v>0</v>
      </c>
      <c r="Q77">
        <v>0</v>
      </c>
      <c r="R77">
        <v>1</v>
      </c>
      <c r="S77">
        <v>0</v>
      </c>
      <c r="T77">
        <v>0</v>
      </c>
      <c r="U77">
        <v>0</v>
      </c>
      <c r="V77">
        <v>0</v>
      </c>
      <c r="W77">
        <v>1</v>
      </c>
      <c r="X77">
        <v>0</v>
      </c>
      <c r="Y77">
        <v>0</v>
      </c>
      <c r="Z77">
        <v>0</v>
      </c>
      <c r="AA77">
        <v>0</v>
      </c>
      <c r="AB77">
        <v>1</v>
      </c>
      <c r="AC77">
        <v>0</v>
      </c>
      <c r="AD77">
        <v>1</v>
      </c>
      <c r="AE77">
        <v>0</v>
      </c>
      <c r="AF77">
        <v>1</v>
      </c>
      <c r="AG77">
        <v>1</v>
      </c>
      <c r="AH77">
        <v>0</v>
      </c>
      <c r="AI77">
        <v>0</v>
      </c>
      <c r="AJ77">
        <v>1</v>
      </c>
      <c r="AK77">
        <v>0</v>
      </c>
      <c r="AL77">
        <v>1</v>
      </c>
      <c r="AM77">
        <v>1</v>
      </c>
      <c r="AN77">
        <v>1</v>
      </c>
      <c r="AO77">
        <v>0</v>
      </c>
      <c r="AP77">
        <v>0</v>
      </c>
      <c r="AQ77">
        <v>0</v>
      </c>
      <c r="AR77">
        <v>1</v>
      </c>
      <c r="AS77">
        <v>0</v>
      </c>
      <c r="AT77">
        <v>0</v>
      </c>
      <c r="AU77">
        <v>0</v>
      </c>
      <c r="AV77">
        <v>1</v>
      </c>
      <c r="AW77">
        <v>1</v>
      </c>
      <c r="AX77">
        <v>1</v>
      </c>
      <c r="AY77">
        <v>0</v>
      </c>
      <c r="AZ77">
        <v>1</v>
      </c>
      <c r="BA77">
        <v>0</v>
      </c>
      <c r="BB77">
        <v>0</v>
      </c>
      <c r="BC77">
        <v>0</v>
      </c>
      <c r="BD77">
        <v>0</v>
      </c>
      <c r="BE77">
        <v>0</v>
      </c>
      <c r="BF77">
        <v>8.9409999999999993E-3</v>
      </c>
      <c r="BG77">
        <v>2018</v>
      </c>
      <c r="BH77">
        <v>3</v>
      </c>
      <c r="BI77">
        <v>1</v>
      </c>
      <c r="BJ77">
        <v>698</v>
      </c>
      <c r="BK77">
        <v>1.1000000000000001</v>
      </c>
      <c r="BL77">
        <v>0.88510000705718905</v>
      </c>
      <c r="BM77">
        <v>0</v>
      </c>
      <c r="BN77">
        <v>0.76800000000000002</v>
      </c>
      <c r="BO77">
        <v>0.23200000000000001</v>
      </c>
      <c r="BP77" t="s">
        <v>68</v>
      </c>
    </row>
    <row r="78" spans="1:68" x14ac:dyDescent="0.25">
      <c r="A78">
        <v>140877</v>
      </c>
      <c r="B78" t="s">
        <v>69</v>
      </c>
      <c r="C78" t="s">
        <v>1987</v>
      </c>
      <c r="D78">
        <v>5</v>
      </c>
      <c r="E78">
        <v>54</v>
      </c>
      <c r="F78" t="s">
        <v>2056</v>
      </c>
      <c r="G78">
        <v>38</v>
      </c>
      <c r="J78">
        <v>66</v>
      </c>
      <c r="K78">
        <v>1</v>
      </c>
      <c r="L78" t="s">
        <v>2057</v>
      </c>
      <c r="M78">
        <v>0</v>
      </c>
      <c r="N78">
        <v>0</v>
      </c>
      <c r="O78">
        <v>1</v>
      </c>
      <c r="P78">
        <v>0</v>
      </c>
      <c r="Q78">
        <v>0</v>
      </c>
      <c r="R78">
        <v>1</v>
      </c>
      <c r="S78">
        <v>0</v>
      </c>
      <c r="T78">
        <v>0</v>
      </c>
      <c r="U78">
        <v>0</v>
      </c>
      <c r="V78">
        <v>0</v>
      </c>
      <c r="W78">
        <v>1</v>
      </c>
      <c r="X78">
        <v>0</v>
      </c>
      <c r="Y78">
        <v>0</v>
      </c>
      <c r="Z78">
        <v>0</v>
      </c>
      <c r="AA78">
        <v>0</v>
      </c>
      <c r="AB78">
        <v>1</v>
      </c>
      <c r="AC78">
        <v>0</v>
      </c>
      <c r="AD78">
        <v>1</v>
      </c>
      <c r="AE78">
        <v>0</v>
      </c>
      <c r="AF78">
        <v>1</v>
      </c>
      <c r="AG78">
        <v>1</v>
      </c>
      <c r="AH78">
        <v>1</v>
      </c>
      <c r="AI78">
        <v>0</v>
      </c>
      <c r="AJ78">
        <v>1</v>
      </c>
      <c r="AK78">
        <v>0</v>
      </c>
      <c r="AL78">
        <v>1</v>
      </c>
      <c r="AM78">
        <v>1</v>
      </c>
      <c r="AN78">
        <v>1</v>
      </c>
      <c r="AO78">
        <v>0</v>
      </c>
      <c r="AP78">
        <v>1</v>
      </c>
      <c r="AQ78">
        <v>0</v>
      </c>
      <c r="AR78">
        <v>1</v>
      </c>
      <c r="AS78">
        <v>0</v>
      </c>
      <c r="AT78">
        <v>0</v>
      </c>
      <c r="AU78">
        <v>0</v>
      </c>
      <c r="AV78">
        <v>1</v>
      </c>
      <c r="AW78">
        <v>1</v>
      </c>
      <c r="AX78">
        <v>1</v>
      </c>
      <c r="AY78">
        <v>0</v>
      </c>
      <c r="AZ78">
        <v>0</v>
      </c>
      <c r="BA78">
        <v>0</v>
      </c>
      <c r="BB78">
        <v>0</v>
      </c>
      <c r="BC78">
        <v>0</v>
      </c>
      <c r="BD78">
        <v>0</v>
      </c>
      <c r="BE78">
        <v>0</v>
      </c>
      <c r="BF78">
        <v>9.8460000000000006E-3</v>
      </c>
      <c r="BG78">
        <v>2018</v>
      </c>
      <c r="BH78">
        <v>8</v>
      </c>
      <c r="BI78">
        <v>7</v>
      </c>
      <c r="BJ78">
        <v>703</v>
      </c>
      <c r="BK78">
        <v>1.1499999999999999</v>
      </c>
      <c r="BL78">
        <v>0.88510000705718905</v>
      </c>
      <c r="BM78">
        <v>0</v>
      </c>
      <c r="BN78">
        <v>0.72699999999999998</v>
      </c>
      <c r="BO78">
        <v>0.27300000000000002</v>
      </c>
      <c r="BP78" t="s">
        <v>68</v>
      </c>
    </row>
    <row r="79" spans="1:68" x14ac:dyDescent="0.25">
      <c r="A79">
        <v>159628</v>
      </c>
      <c r="B79" t="s">
        <v>69</v>
      </c>
      <c r="C79" t="s">
        <v>2926</v>
      </c>
      <c r="D79">
        <v>11</v>
      </c>
      <c r="E79">
        <v>261</v>
      </c>
      <c r="F79" t="s">
        <v>2931</v>
      </c>
      <c r="G79">
        <v>67</v>
      </c>
      <c r="J79">
        <v>90</v>
      </c>
      <c r="K79">
        <v>1</v>
      </c>
      <c r="L79" t="s">
        <v>2932</v>
      </c>
      <c r="M79">
        <v>0</v>
      </c>
      <c r="N79">
        <v>0</v>
      </c>
      <c r="O79">
        <v>1</v>
      </c>
      <c r="P79">
        <v>0</v>
      </c>
      <c r="Q79">
        <v>0</v>
      </c>
      <c r="R79">
        <v>1</v>
      </c>
      <c r="S79">
        <v>0</v>
      </c>
      <c r="T79">
        <v>0</v>
      </c>
      <c r="U79">
        <v>0</v>
      </c>
      <c r="V79">
        <v>0</v>
      </c>
      <c r="W79">
        <v>1</v>
      </c>
      <c r="X79">
        <v>0</v>
      </c>
      <c r="Y79">
        <v>0</v>
      </c>
      <c r="Z79">
        <v>0</v>
      </c>
      <c r="AA79">
        <v>0</v>
      </c>
      <c r="AB79">
        <v>1</v>
      </c>
      <c r="AC79">
        <v>0</v>
      </c>
      <c r="AD79">
        <v>1</v>
      </c>
      <c r="AE79">
        <v>0</v>
      </c>
      <c r="AF79">
        <v>1</v>
      </c>
      <c r="AG79">
        <v>1</v>
      </c>
      <c r="AH79">
        <v>0</v>
      </c>
      <c r="AI79">
        <v>0</v>
      </c>
      <c r="AJ79">
        <v>0</v>
      </c>
      <c r="AK79">
        <v>0</v>
      </c>
      <c r="AL79">
        <v>1</v>
      </c>
      <c r="AM79">
        <v>1</v>
      </c>
      <c r="AN79">
        <v>0</v>
      </c>
      <c r="AO79">
        <v>0</v>
      </c>
      <c r="AP79">
        <v>1</v>
      </c>
      <c r="AQ79">
        <v>0</v>
      </c>
      <c r="AR79">
        <v>1</v>
      </c>
      <c r="AS79">
        <v>0</v>
      </c>
      <c r="AT79">
        <v>1</v>
      </c>
      <c r="AU79">
        <v>0</v>
      </c>
      <c r="AV79">
        <v>1</v>
      </c>
      <c r="AW79">
        <v>1</v>
      </c>
      <c r="AX79">
        <v>1</v>
      </c>
      <c r="AY79">
        <v>0</v>
      </c>
      <c r="AZ79">
        <v>1</v>
      </c>
      <c r="BA79">
        <v>0</v>
      </c>
      <c r="BB79">
        <v>0</v>
      </c>
      <c r="BC79">
        <v>0</v>
      </c>
      <c r="BD79">
        <v>0</v>
      </c>
      <c r="BE79">
        <v>0</v>
      </c>
      <c r="BF79">
        <v>1.7552999999999999E-2</v>
      </c>
      <c r="BG79">
        <v>2020</v>
      </c>
      <c r="BH79">
        <v>4</v>
      </c>
      <c r="BI79">
        <v>28</v>
      </c>
      <c r="BJ79">
        <v>723</v>
      </c>
      <c r="BK79">
        <v>1.35</v>
      </c>
      <c r="BL79">
        <v>0.88510000705718905</v>
      </c>
      <c r="BM79">
        <v>5.2999999999999999E-2</v>
      </c>
      <c r="BN79">
        <v>0.745</v>
      </c>
      <c r="BO79">
        <v>0.20200000000000001</v>
      </c>
      <c r="BP79" t="s">
        <v>68</v>
      </c>
    </row>
    <row r="80" spans="1:68" x14ac:dyDescent="0.25">
      <c r="A80">
        <v>143219</v>
      </c>
      <c r="B80" t="s">
        <v>69</v>
      </c>
      <c r="C80" t="s">
        <v>2192</v>
      </c>
      <c r="D80">
        <v>5</v>
      </c>
      <c r="E80">
        <v>40</v>
      </c>
      <c r="F80" t="s">
        <v>2335</v>
      </c>
      <c r="G80">
        <v>67</v>
      </c>
      <c r="J80">
        <v>70</v>
      </c>
      <c r="K80">
        <v>1</v>
      </c>
      <c r="L80" t="s">
        <v>2336</v>
      </c>
      <c r="M80">
        <v>0</v>
      </c>
      <c r="N80">
        <v>0</v>
      </c>
      <c r="O80">
        <v>1</v>
      </c>
      <c r="P80">
        <v>0</v>
      </c>
      <c r="Q80">
        <v>1</v>
      </c>
      <c r="R80">
        <v>1</v>
      </c>
      <c r="S80">
        <v>0</v>
      </c>
      <c r="T80">
        <v>0</v>
      </c>
      <c r="U80">
        <v>0</v>
      </c>
      <c r="V80">
        <v>0</v>
      </c>
      <c r="W80">
        <v>1</v>
      </c>
      <c r="X80">
        <v>0</v>
      </c>
      <c r="Y80">
        <v>0</v>
      </c>
      <c r="Z80">
        <v>0</v>
      </c>
      <c r="AA80">
        <v>0</v>
      </c>
      <c r="AB80">
        <v>1</v>
      </c>
      <c r="AC80">
        <v>0</v>
      </c>
      <c r="AD80">
        <v>1</v>
      </c>
      <c r="AE80">
        <v>0</v>
      </c>
      <c r="AF80">
        <v>1</v>
      </c>
      <c r="AG80">
        <v>1</v>
      </c>
      <c r="AH80">
        <v>0</v>
      </c>
      <c r="AI80">
        <v>0</v>
      </c>
      <c r="AJ80">
        <v>1</v>
      </c>
      <c r="AK80">
        <v>1</v>
      </c>
      <c r="AL80">
        <v>1</v>
      </c>
      <c r="AM80">
        <v>1</v>
      </c>
      <c r="AN80">
        <v>1</v>
      </c>
      <c r="AO80">
        <v>0</v>
      </c>
      <c r="AP80">
        <v>0</v>
      </c>
      <c r="AQ80">
        <v>0</v>
      </c>
      <c r="AR80">
        <v>0</v>
      </c>
      <c r="AS80">
        <v>0</v>
      </c>
      <c r="AT80">
        <v>0</v>
      </c>
      <c r="AU80">
        <v>0</v>
      </c>
      <c r="AV80">
        <v>1</v>
      </c>
      <c r="AW80">
        <v>1</v>
      </c>
      <c r="AX80">
        <v>0</v>
      </c>
      <c r="AY80">
        <v>0</v>
      </c>
      <c r="AZ80">
        <v>1</v>
      </c>
      <c r="BA80">
        <v>0</v>
      </c>
      <c r="BB80">
        <v>0</v>
      </c>
      <c r="BC80">
        <v>0</v>
      </c>
      <c r="BD80">
        <v>1</v>
      </c>
      <c r="BE80">
        <v>0</v>
      </c>
      <c r="BF80">
        <v>1.9078999999999999E-2</v>
      </c>
      <c r="BG80">
        <v>2018</v>
      </c>
      <c r="BH80">
        <v>12</v>
      </c>
      <c r="BI80">
        <v>17</v>
      </c>
      <c r="BJ80">
        <v>707</v>
      </c>
      <c r="BK80">
        <v>1.19</v>
      </c>
      <c r="BL80">
        <v>0.88419997692108099</v>
      </c>
      <c r="BM80">
        <v>0</v>
      </c>
      <c r="BN80">
        <v>0.83399999999999996</v>
      </c>
      <c r="BO80">
        <v>0.16600000000000001</v>
      </c>
      <c r="BP80" t="s">
        <v>68</v>
      </c>
    </row>
    <row r="81" spans="1:68" x14ac:dyDescent="0.25">
      <c r="A81">
        <v>111469</v>
      </c>
      <c r="B81" t="s">
        <v>69</v>
      </c>
      <c r="C81" t="s">
        <v>329</v>
      </c>
      <c r="D81">
        <v>11</v>
      </c>
      <c r="E81">
        <v>318</v>
      </c>
      <c r="F81" t="s">
        <v>528</v>
      </c>
      <c r="G81">
        <v>71</v>
      </c>
      <c r="J81">
        <v>4</v>
      </c>
      <c r="K81">
        <v>1</v>
      </c>
      <c r="L81" t="s">
        <v>529</v>
      </c>
      <c r="M81">
        <v>0</v>
      </c>
      <c r="N81">
        <v>1</v>
      </c>
      <c r="O81">
        <v>1</v>
      </c>
      <c r="P81">
        <v>0</v>
      </c>
      <c r="Q81">
        <v>0</v>
      </c>
      <c r="R81">
        <v>1</v>
      </c>
      <c r="S81">
        <v>0</v>
      </c>
      <c r="T81">
        <v>0</v>
      </c>
      <c r="U81">
        <v>0</v>
      </c>
      <c r="V81">
        <v>0</v>
      </c>
      <c r="W81">
        <v>1</v>
      </c>
      <c r="X81">
        <v>0</v>
      </c>
      <c r="Y81">
        <v>0</v>
      </c>
      <c r="Z81">
        <v>0</v>
      </c>
      <c r="AA81">
        <v>0</v>
      </c>
      <c r="AB81">
        <v>1</v>
      </c>
      <c r="AC81">
        <v>0</v>
      </c>
      <c r="AD81">
        <v>1</v>
      </c>
      <c r="AE81">
        <v>1</v>
      </c>
      <c r="AF81">
        <v>1</v>
      </c>
      <c r="AG81">
        <v>1</v>
      </c>
      <c r="AH81">
        <v>1</v>
      </c>
      <c r="AI81">
        <v>0</v>
      </c>
      <c r="AJ81">
        <v>1</v>
      </c>
      <c r="AK81">
        <v>0</v>
      </c>
      <c r="AL81">
        <v>1</v>
      </c>
      <c r="AM81">
        <v>1</v>
      </c>
      <c r="AN81">
        <v>1</v>
      </c>
      <c r="AO81">
        <v>0</v>
      </c>
      <c r="AP81">
        <v>0</v>
      </c>
      <c r="AQ81">
        <v>0</v>
      </c>
      <c r="AR81">
        <v>1</v>
      </c>
      <c r="AS81">
        <v>0</v>
      </c>
      <c r="AT81">
        <v>0</v>
      </c>
      <c r="AU81">
        <v>0</v>
      </c>
      <c r="AV81">
        <v>1</v>
      </c>
      <c r="AW81">
        <v>1</v>
      </c>
      <c r="AX81">
        <v>1</v>
      </c>
      <c r="AY81">
        <v>0</v>
      </c>
      <c r="AZ81">
        <v>1</v>
      </c>
      <c r="BA81">
        <v>0</v>
      </c>
      <c r="BB81">
        <v>0</v>
      </c>
      <c r="BC81">
        <v>0</v>
      </c>
      <c r="BD81">
        <v>1</v>
      </c>
      <c r="BE81">
        <v>0</v>
      </c>
      <c r="BF81">
        <v>2.3709999999999998E-2</v>
      </c>
      <c r="BG81">
        <v>2014</v>
      </c>
      <c r="BH81">
        <v>9</v>
      </c>
      <c r="BI81">
        <v>22</v>
      </c>
      <c r="BJ81">
        <v>656</v>
      </c>
      <c r="BK81">
        <v>0.68</v>
      </c>
      <c r="BL81">
        <v>0.88340002298355103</v>
      </c>
      <c r="BM81">
        <v>0</v>
      </c>
      <c r="BN81">
        <v>0.83399999999999996</v>
      </c>
      <c r="BO81">
        <v>0.16600000000000001</v>
      </c>
      <c r="BP81" t="s">
        <v>68</v>
      </c>
    </row>
    <row r="82" spans="1:68" x14ac:dyDescent="0.25">
      <c r="A82">
        <v>141514</v>
      </c>
      <c r="B82" t="s">
        <v>69</v>
      </c>
      <c r="C82" t="s">
        <v>2126</v>
      </c>
      <c r="D82">
        <v>14</v>
      </c>
      <c r="E82">
        <v>409</v>
      </c>
      <c r="F82" t="s">
        <v>2171</v>
      </c>
      <c r="G82">
        <v>38</v>
      </c>
      <c r="J82">
        <v>67</v>
      </c>
      <c r="K82">
        <v>1</v>
      </c>
      <c r="L82" t="s">
        <v>2172</v>
      </c>
      <c r="M82">
        <v>0</v>
      </c>
      <c r="N82">
        <v>0</v>
      </c>
      <c r="O82">
        <v>1</v>
      </c>
      <c r="P82">
        <v>0</v>
      </c>
      <c r="Q82">
        <v>0</v>
      </c>
      <c r="R82">
        <v>1</v>
      </c>
      <c r="S82">
        <v>0</v>
      </c>
      <c r="T82">
        <v>0</v>
      </c>
      <c r="U82">
        <v>0</v>
      </c>
      <c r="V82">
        <v>0</v>
      </c>
      <c r="W82">
        <v>1</v>
      </c>
      <c r="X82">
        <v>0</v>
      </c>
      <c r="Y82">
        <v>0</v>
      </c>
      <c r="Z82">
        <v>0</v>
      </c>
      <c r="AA82">
        <v>0</v>
      </c>
      <c r="AB82">
        <v>1</v>
      </c>
      <c r="AC82">
        <v>0</v>
      </c>
      <c r="AD82">
        <v>1</v>
      </c>
      <c r="AE82">
        <v>0</v>
      </c>
      <c r="AF82">
        <v>1</v>
      </c>
      <c r="AG82">
        <v>1</v>
      </c>
      <c r="AH82">
        <v>0</v>
      </c>
      <c r="AI82">
        <v>0</v>
      </c>
      <c r="AJ82">
        <v>1</v>
      </c>
      <c r="AK82">
        <v>0</v>
      </c>
      <c r="AL82">
        <v>1</v>
      </c>
      <c r="AM82">
        <v>1</v>
      </c>
      <c r="AN82">
        <v>0</v>
      </c>
      <c r="AO82">
        <v>0</v>
      </c>
      <c r="AP82">
        <v>1</v>
      </c>
      <c r="AQ82">
        <v>0</v>
      </c>
      <c r="AR82">
        <v>1</v>
      </c>
      <c r="AS82">
        <v>0</v>
      </c>
      <c r="AT82">
        <v>1</v>
      </c>
      <c r="AU82">
        <v>0</v>
      </c>
      <c r="AV82">
        <v>1</v>
      </c>
      <c r="AW82">
        <v>1</v>
      </c>
      <c r="AX82">
        <v>1</v>
      </c>
      <c r="AY82">
        <v>0</v>
      </c>
      <c r="AZ82">
        <v>1</v>
      </c>
      <c r="BA82">
        <v>0</v>
      </c>
      <c r="BB82">
        <v>0</v>
      </c>
      <c r="BC82">
        <v>0</v>
      </c>
      <c r="BD82">
        <v>0</v>
      </c>
      <c r="BE82">
        <v>0</v>
      </c>
      <c r="BF82">
        <v>1.8853000000000002E-2</v>
      </c>
      <c r="BG82">
        <v>2018</v>
      </c>
      <c r="BH82">
        <v>10</v>
      </c>
      <c r="BI82">
        <v>31</v>
      </c>
      <c r="BJ82">
        <v>705</v>
      </c>
      <c r="BK82">
        <v>1.17</v>
      </c>
      <c r="BL82">
        <v>0.88340002298355103</v>
      </c>
      <c r="BM82">
        <v>0</v>
      </c>
      <c r="BN82">
        <v>0.69299999999999995</v>
      </c>
      <c r="BO82">
        <v>0.307</v>
      </c>
      <c r="BP82" t="s">
        <v>68</v>
      </c>
    </row>
    <row r="83" spans="1:68" x14ac:dyDescent="0.25">
      <c r="A83">
        <v>138332</v>
      </c>
      <c r="B83" t="s">
        <v>69</v>
      </c>
      <c r="C83" t="s">
        <v>1813</v>
      </c>
      <c r="D83">
        <v>10</v>
      </c>
      <c r="E83">
        <v>222</v>
      </c>
      <c r="F83" t="s">
        <v>1836</v>
      </c>
      <c r="G83">
        <v>48</v>
      </c>
      <c r="J83">
        <v>62</v>
      </c>
      <c r="K83">
        <v>1</v>
      </c>
      <c r="L83" t="s">
        <v>1837</v>
      </c>
      <c r="M83">
        <v>0</v>
      </c>
      <c r="N83">
        <v>1</v>
      </c>
      <c r="O83">
        <v>1</v>
      </c>
      <c r="P83">
        <v>0</v>
      </c>
      <c r="Q83">
        <v>0</v>
      </c>
      <c r="R83">
        <v>1</v>
      </c>
      <c r="S83">
        <v>0</v>
      </c>
      <c r="T83">
        <v>0</v>
      </c>
      <c r="U83">
        <v>0</v>
      </c>
      <c r="V83">
        <v>0</v>
      </c>
      <c r="W83">
        <v>1</v>
      </c>
      <c r="X83">
        <v>0</v>
      </c>
      <c r="Y83">
        <v>0</v>
      </c>
      <c r="Z83">
        <v>1</v>
      </c>
      <c r="AA83">
        <v>0</v>
      </c>
      <c r="AB83">
        <v>1</v>
      </c>
      <c r="AC83">
        <v>0</v>
      </c>
      <c r="AD83">
        <v>1</v>
      </c>
      <c r="AE83">
        <v>1</v>
      </c>
      <c r="AF83">
        <v>1</v>
      </c>
      <c r="AG83">
        <v>1</v>
      </c>
      <c r="AH83">
        <v>1</v>
      </c>
      <c r="AI83">
        <v>0</v>
      </c>
      <c r="AJ83">
        <v>0</v>
      </c>
      <c r="AK83">
        <v>0</v>
      </c>
      <c r="AL83">
        <v>1</v>
      </c>
      <c r="AM83">
        <v>1</v>
      </c>
      <c r="AN83">
        <v>1</v>
      </c>
      <c r="AO83">
        <v>0</v>
      </c>
      <c r="AP83">
        <v>1</v>
      </c>
      <c r="AQ83">
        <v>0</v>
      </c>
      <c r="AR83">
        <v>1</v>
      </c>
      <c r="AS83">
        <v>0</v>
      </c>
      <c r="AT83">
        <v>1</v>
      </c>
      <c r="AU83">
        <v>0</v>
      </c>
      <c r="AV83">
        <v>1</v>
      </c>
      <c r="AW83">
        <v>1</v>
      </c>
      <c r="AX83">
        <v>1</v>
      </c>
      <c r="AY83">
        <v>0</v>
      </c>
      <c r="AZ83">
        <v>1</v>
      </c>
      <c r="BA83">
        <v>0</v>
      </c>
      <c r="BB83">
        <v>1</v>
      </c>
      <c r="BC83">
        <v>1</v>
      </c>
      <c r="BD83">
        <v>0</v>
      </c>
      <c r="BE83">
        <v>0</v>
      </c>
      <c r="BF83">
        <v>2.3082999999999999E-2</v>
      </c>
      <c r="BG83">
        <v>2018</v>
      </c>
      <c r="BH83">
        <v>7</v>
      </c>
      <c r="BI83">
        <v>17</v>
      </c>
      <c r="BJ83">
        <v>702</v>
      </c>
      <c r="BK83">
        <v>1.1399999999999999</v>
      </c>
      <c r="BL83">
        <v>0.88330000638961703</v>
      </c>
      <c r="BM83">
        <v>0</v>
      </c>
      <c r="BN83">
        <v>0.77100000000000002</v>
      </c>
      <c r="BO83">
        <v>0.22900000000000001</v>
      </c>
      <c r="BP83" t="s">
        <v>68</v>
      </c>
    </row>
    <row r="84" spans="1:68" x14ac:dyDescent="0.25">
      <c r="A84">
        <v>110997</v>
      </c>
      <c r="B84" t="s">
        <v>69</v>
      </c>
      <c r="C84" t="s">
        <v>329</v>
      </c>
      <c r="D84">
        <v>7</v>
      </c>
      <c r="E84">
        <v>146</v>
      </c>
      <c r="F84" t="s">
        <v>348</v>
      </c>
      <c r="G84">
        <v>81</v>
      </c>
      <c r="J84">
        <v>4</v>
      </c>
      <c r="K84">
        <v>1</v>
      </c>
      <c r="L84" t="s">
        <v>349</v>
      </c>
      <c r="M84">
        <v>0</v>
      </c>
      <c r="N84">
        <v>1</v>
      </c>
      <c r="O84">
        <v>1</v>
      </c>
      <c r="P84">
        <v>0</v>
      </c>
      <c r="Q84">
        <v>0</v>
      </c>
      <c r="R84">
        <v>1</v>
      </c>
      <c r="S84">
        <v>1</v>
      </c>
      <c r="T84">
        <v>0</v>
      </c>
      <c r="U84">
        <v>0</v>
      </c>
      <c r="V84">
        <v>0</v>
      </c>
      <c r="W84">
        <v>1</v>
      </c>
      <c r="X84">
        <v>0</v>
      </c>
      <c r="Y84">
        <v>0</v>
      </c>
      <c r="Z84">
        <v>0</v>
      </c>
      <c r="AA84">
        <v>0</v>
      </c>
      <c r="AB84">
        <v>1</v>
      </c>
      <c r="AC84">
        <v>0</v>
      </c>
      <c r="AD84">
        <v>1</v>
      </c>
      <c r="AE84">
        <v>1</v>
      </c>
      <c r="AF84">
        <v>1</v>
      </c>
      <c r="AG84">
        <v>1</v>
      </c>
      <c r="AH84">
        <v>1</v>
      </c>
      <c r="AI84">
        <v>0</v>
      </c>
      <c r="AJ84">
        <v>1</v>
      </c>
      <c r="AK84">
        <v>0</v>
      </c>
      <c r="AL84">
        <v>1</v>
      </c>
      <c r="AM84">
        <v>1</v>
      </c>
      <c r="AN84">
        <v>1</v>
      </c>
      <c r="AO84">
        <v>1</v>
      </c>
      <c r="AP84">
        <v>0</v>
      </c>
      <c r="AQ84">
        <v>0</v>
      </c>
      <c r="AR84">
        <v>1</v>
      </c>
      <c r="AS84">
        <v>0</v>
      </c>
      <c r="AT84">
        <v>0</v>
      </c>
      <c r="AU84">
        <v>0</v>
      </c>
      <c r="AV84">
        <v>1</v>
      </c>
      <c r="AW84">
        <v>1</v>
      </c>
      <c r="AX84">
        <v>1</v>
      </c>
      <c r="AY84">
        <v>0</v>
      </c>
      <c r="AZ84">
        <v>1</v>
      </c>
      <c r="BA84">
        <v>0</v>
      </c>
      <c r="BB84">
        <v>0</v>
      </c>
      <c r="BC84">
        <v>0</v>
      </c>
      <c r="BD84">
        <v>1</v>
      </c>
      <c r="BE84">
        <v>0</v>
      </c>
      <c r="BF84">
        <v>2.3709999999999998E-2</v>
      </c>
      <c r="BG84">
        <v>2014</v>
      </c>
      <c r="BH84">
        <v>9</v>
      </c>
      <c r="BI84">
        <v>22</v>
      </c>
      <c r="BJ84">
        <v>656</v>
      </c>
      <c r="BK84">
        <v>0.68</v>
      </c>
      <c r="BL84">
        <v>0.88249999284744196</v>
      </c>
      <c r="BM84">
        <v>7.5999999999999998E-2</v>
      </c>
      <c r="BN84">
        <v>0.72099999999999997</v>
      </c>
      <c r="BO84">
        <v>0.20300000000000001</v>
      </c>
      <c r="BP84" t="s">
        <v>68</v>
      </c>
    </row>
    <row r="85" spans="1:68" x14ac:dyDescent="0.25">
      <c r="A85">
        <v>150287</v>
      </c>
      <c r="B85" t="s">
        <v>69</v>
      </c>
      <c r="C85" t="s">
        <v>2460</v>
      </c>
      <c r="D85">
        <v>73</v>
      </c>
      <c r="E85">
        <v>2143</v>
      </c>
      <c r="F85" t="s">
        <v>2535</v>
      </c>
      <c r="G85">
        <v>63</v>
      </c>
      <c r="J85">
        <v>78</v>
      </c>
      <c r="K85">
        <v>1</v>
      </c>
      <c r="L85" t="s">
        <v>2536</v>
      </c>
      <c r="M85">
        <v>0</v>
      </c>
      <c r="N85">
        <v>1</v>
      </c>
      <c r="O85">
        <v>1</v>
      </c>
      <c r="P85">
        <v>0</v>
      </c>
      <c r="Q85">
        <v>0</v>
      </c>
      <c r="R85">
        <v>1</v>
      </c>
      <c r="S85">
        <v>0</v>
      </c>
      <c r="T85">
        <v>1</v>
      </c>
      <c r="U85">
        <v>1</v>
      </c>
      <c r="V85">
        <v>0</v>
      </c>
      <c r="W85">
        <v>1</v>
      </c>
      <c r="X85">
        <v>1</v>
      </c>
      <c r="Y85">
        <v>0</v>
      </c>
      <c r="Z85">
        <v>0</v>
      </c>
      <c r="AA85">
        <v>0</v>
      </c>
      <c r="AB85">
        <v>1</v>
      </c>
      <c r="AC85">
        <v>0</v>
      </c>
      <c r="AD85">
        <v>1</v>
      </c>
      <c r="AE85">
        <v>1</v>
      </c>
      <c r="AF85">
        <v>1</v>
      </c>
      <c r="AG85">
        <v>1</v>
      </c>
      <c r="AH85">
        <v>1</v>
      </c>
      <c r="AI85">
        <v>0</v>
      </c>
      <c r="AJ85">
        <v>1</v>
      </c>
      <c r="AK85">
        <v>0</v>
      </c>
      <c r="AL85">
        <v>1</v>
      </c>
      <c r="AM85">
        <v>1</v>
      </c>
      <c r="AN85">
        <v>1</v>
      </c>
      <c r="AO85">
        <v>0</v>
      </c>
      <c r="AP85">
        <v>1</v>
      </c>
      <c r="AQ85">
        <v>1</v>
      </c>
      <c r="AR85">
        <v>1</v>
      </c>
      <c r="AS85">
        <v>1</v>
      </c>
      <c r="AT85">
        <v>1</v>
      </c>
      <c r="AU85">
        <v>0</v>
      </c>
      <c r="AV85">
        <v>1</v>
      </c>
      <c r="AW85">
        <v>1</v>
      </c>
      <c r="AX85">
        <v>1</v>
      </c>
      <c r="AY85">
        <v>1</v>
      </c>
      <c r="AZ85">
        <v>1</v>
      </c>
      <c r="BA85">
        <v>0</v>
      </c>
      <c r="BB85">
        <v>0</v>
      </c>
      <c r="BC85">
        <v>0</v>
      </c>
      <c r="BD85">
        <v>1</v>
      </c>
      <c r="BE85">
        <v>0</v>
      </c>
      <c r="BF85">
        <v>5.6182000000000003E-2</v>
      </c>
      <c r="BG85">
        <v>2019</v>
      </c>
      <c r="BH85">
        <v>9</v>
      </c>
      <c r="BI85">
        <v>13</v>
      </c>
      <c r="BJ85">
        <v>716</v>
      </c>
      <c r="BK85">
        <v>1.28</v>
      </c>
      <c r="BL85">
        <v>0.88069999217987005</v>
      </c>
      <c r="BM85">
        <v>0</v>
      </c>
      <c r="BN85">
        <v>0.84199999999999997</v>
      </c>
      <c r="BO85">
        <v>0.158</v>
      </c>
      <c r="BP85" t="s">
        <v>68</v>
      </c>
    </row>
    <row r="86" spans="1:68" x14ac:dyDescent="0.25">
      <c r="A86">
        <v>120042</v>
      </c>
      <c r="B86" t="s">
        <v>69</v>
      </c>
      <c r="C86" t="s">
        <v>1001</v>
      </c>
      <c r="D86">
        <v>3</v>
      </c>
      <c r="E86">
        <v>195</v>
      </c>
      <c r="F86" t="s">
        <v>1032</v>
      </c>
      <c r="G86">
        <v>71</v>
      </c>
      <c r="J86">
        <v>29</v>
      </c>
      <c r="K86">
        <v>1</v>
      </c>
      <c r="L86" t="s">
        <v>1033</v>
      </c>
      <c r="M86">
        <v>0</v>
      </c>
      <c r="N86">
        <v>0</v>
      </c>
      <c r="O86">
        <v>1</v>
      </c>
      <c r="P86">
        <v>0</v>
      </c>
      <c r="Q86">
        <v>0</v>
      </c>
      <c r="R86">
        <v>1</v>
      </c>
      <c r="S86">
        <v>0</v>
      </c>
      <c r="T86">
        <v>0</v>
      </c>
      <c r="U86">
        <v>0</v>
      </c>
      <c r="V86">
        <v>0</v>
      </c>
      <c r="W86">
        <v>1</v>
      </c>
      <c r="X86">
        <v>0</v>
      </c>
      <c r="Y86">
        <v>0</v>
      </c>
      <c r="Z86">
        <v>0</v>
      </c>
      <c r="AA86">
        <v>0</v>
      </c>
      <c r="AB86">
        <v>1</v>
      </c>
      <c r="AC86">
        <v>0</v>
      </c>
      <c r="AD86">
        <v>1</v>
      </c>
      <c r="AE86">
        <v>0</v>
      </c>
      <c r="AF86">
        <v>1</v>
      </c>
      <c r="AG86">
        <v>1</v>
      </c>
      <c r="AH86">
        <v>0</v>
      </c>
      <c r="AI86">
        <v>0</v>
      </c>
      <c r="AJ86">
        <v>1</v>
      </c>
      <c r="AK86">
        <v>0</v>
      </c>
      <c r="AL86">
        <v>1</v>
      </c>
      <c r="AM86">
        <v>1</v>
      </c>
      <c r="AN86">
        <v>1</v>
      </c>
      <c r="AO86">
        <v>0</v>
      </c>
      <c r="AP86">
        <v>0</v>
      </c>
      <c r="AQ86">
        <v>0</v>
      </c>
      <c r="AR86">
        <v>1</v>
      </c>
      <c r="AS86">
        <v>0</v>
      </c>
      <c r="AT86">
        <v>0</v>
      </c>
      <c r="AU86">
        <v>0</v>
      </c>
      <c r="AV86">
        <v>1</v>
      </c>
      <c r="AW86">
        <v>1</v>
      </c>
      <c r="AX86">
        <v>1</v>
      </c>
      <c r="AY86">
        <v>0</v>
      </c>
      <c r="AZ86">
        <v>0</v>
      </c>
      <c r="BA86">
        <v>0</v>
      </c>
      <c r="BB86">
        <v>0</v>
      </c>
      <c r="BC86">
        <v>0</v>
      </c>
      <c r="BD86">
        <v>0</v>
      </c>
      <c r="BE86">
        <v>0</v>
      </c>
      <c r="BF86">
        <v>7.3280000000000003E-3</v>
      </c>
      <c r="BG86">
        <v>2016</v>
      </c>
      <c r="BH86">
        <v>6</v>
      </c>
      <c r="BI86">
        <v>20</v>
      </c>
      <c r="BJ86">
        <v>677</v>
      </c>
      <c r="BK86">
        <v>0.89</v>
      </c>
      <c r="BL86">
        <v>0.87809997797012296</v>
      </c>
      <c r="BM86">
        <v>0</v>
      </c>
      <c r="BN86">
        <v>0.81799999999999995</v>
      </c>
      <c r="BO86">
        <v>0.182</v>
      </c>
      <c r="BP86" t="s">
        <v>68</v>
      </c>
    </row>
    <row r="87" spans="1:68" x14ac:dyDescent="0.25">
      <c r="A87">
        <v>138040</v>
      </c>
      <c r="B87" t="s">
        <v>69</v>
      </c>
      <c r="C87" t="s">
        <v>1806</v>
      </c>
      <c r="D87">
        <v>3</v>
      </c>
      <c r="E87">
        <v>44</v>
      </c>
      <c r="F87" t="s">
        <v>1809</v>
      </c>
      <c r="G87">
        <v>113</v>
      </c>
      <c r="J87">
        <v>61</v>
      </c>
      <c r="K87">
        <v>1</v>
      </c>
      <c r="L87" t="s">
        <v>1810</v>
      </c>
      <c r="M87">
        <v>1</v>
      </c>
      <c r="N87">
        <v>0</v>
      </c>
      <c r="O87">
        <v>1</v>
      </c>
      <c r="P87">
        <v>0</v>
      </c>
      <c r="Q87">
        <v>0</v>
      </c>
      <c r="R87">
        <v>1</v>
      </c>
      <c r="S87">
        <v>0</v>
      </c>
      <c r="T87">
        <v>0</v>
      </c>
      <c r="U87">
        <v>0</v>
      </c>
      <c r="V87">
        <v>0</v>
      </c>
      <c r="W87">
        <v>1</v>
      </c>
      <c r="X87">
        <v>1</v>
      </c>
      <c r="Y87">
        <v>0</v>
      </c>
      <c r="Z87">
        <v>1</v>
      </c>
      <c r="AA87">
        <v>0</v>
      </c>
      <c r="AB87">
        <v>1</v>
      </c>
      <c r="AC87">
        <v>1</v>
      </c>
      <c r="AD87">
        <v>1</v>
      </c>
      <c r="AE87">
        <v>0</v>
      </c>
      <c r="AF87">
        <v>1</v>
      </c>
      <c r="AG87">
        <v>1</v>
      </c>
      <c r="AH87">
        <v>1</v>
      </c>
      <c r="AI87">
        <v>0</v>
      </c>
      <c r="AJ87">
        <v>0</v>
      </c>
      <c r="AK87">
        <v>0</v>
      </c>
      <c r="AL87">
        <v>1</v>
      </c>
      <c r="AM87">
        <v>1</v>
      </c>
      <c r="AN87">
        <v>0</v>
      </c>
      <c r="AO87">
        <v>0</v>
      </c>
      <c r="AP87">
        <v>1</v>
      </c>
      <c r="AQ87">
        <v>0</v>
      </c>
      <c r="AR87">
        <v>0</v>
      </c>
      <c r="AS87">
        <v>0</v>
      </c>
      <c r="AT87">
        <v>0</v>
      </c>
      <c r="AU87">
        <v>0</v>
      </c>
      <c r="AV87">
        <v>1</v>
      </c>
      <c r="AW87">
        <v>1</v>
      </c>
      <c r="AX87">
        <v>1</v>
      </c>
      <c r="AY87">
        <v>1</v>
      </c>
      <c r="AZ87">
        <v>1</v>
      </c>
      <c r="BA87">
        <v>0</v>
      </c>
      <c r="BB87">
        <v>1</v>
      </c>
      <c r="BC87">
        <v>1</v>
      </c>
      <c r="BD87">
        <v>1</v>
      </c>
      <c r="BE87">
        <v>0</v>
      </c>
      <c r="BF87">
        <v>5.4339999999999996E-3</v>
      </c>
      <c r="BG87">
        <v>2018</v>
      </c>
      <c r="BH87">
        <v>7</v>
      </c>
      <c r="BI87">
        <v>17</v>
      </c>
      <c r="BJ87">
        <v>702</v>
      </c>
      <c r="BK87">
        <v>1.1399999999999999</v>
      </c>
      <c r="BL87">
        <v>0.87580001354217496</v>
      </c>
      <c r="BM87">
        <v>1.9E-2</v>
      </c>
      <c r="BN87">
        <v>0.85899999999999999</v>
      </c>
      <c r="BO87">
        <v>0.122</v>
      </c>
      <c r="BP87" t="s">
        <v>68</v>
      </c>
    </row>
    <row r="88" spans="1:68" x14ac:dyDescent="0.25">
      <c r="A88">
        <v>136110</v>
      </c>
      <c r="B88" t="s">
        <v>69</v>
      </c>
      <c r="C88" t="s">
        <v>1686</v>
      </c>
      <c r="D88">
        <v>14</v>
      </c>
      <c r="E88">
        <v>374</v>
      </c>
      <c r="F88" t="s">
        <v>1713</v>
      </c>
      <c r="G88">
        <v>40</v>
      </c>
      <c r="J88">
        <v>59</v>
      </c>
      <c r="K88">
        <v>1</v>
      </c>
      <c r="L88" t="s">
        <v>1714</v>
      </c>
      <c r="M88">
        <v>0</v>
      </c>
      <c r="N88">
        <v>0</v>
      </c>
      <c r="O88">
        <v>1</v>
      </c>
      <c r="P88">
        <v>0</v>
      </c>
      <c r="Q88">
        <v>1</v>
      </c>
      <c r="R88">
        <v>1</v>
      </c>
      <c r="S88">
        <v>0</v>
      </c>
      <c r="T88">
        <v>0</v>
      </c>
      <c r="U88">
        <v>0</v>
      </c>
      <c r="V88">
        <v>0</v>
      </c>
      <c r="W88">
        <v>1</v>
      </c>
      <c r="X88">
        <v>0</v>
      </c>
      <c r="Y88">
        <v>0</v>
      </c>
      <c r="Z88">
        <v>0</v>
      </c>
      <c r="AA88">
        <v>0</v>
      </c>
      <c r="AB88">
        <v>1</v>
      </c>
      <c r="AC88">
        <v>0</v>
      </c>
      <c r="AD88">
        <v>1</v>
      </c>
      <c r="AE88">
        <v>0</v>
      </c>
      <c r="AF88">
        <v>1</v>
      </c>
      <c r="AG88">
        <v>1</v>
      </c>
      <c r="AH88">
        <v>0</v>
      </c>
      <c r="AI88">
        <v>0</v>
      </c>
      <c r="AJ88">
        <v>1</v>
      </c>
      <c r="AK88">
        <v>1</v>
      </c>
      <c r="AL88">
        <v>1</v>
      </c>
      <c r="AM88">
        <v>1</v>
      </c>
      <c r="AN88">
        <v>0</v>
      </c>
      <c r="AO88">
        <v>0</v>
      </c>
      <c r="AP88">
        <v>0</v>
      </c>
      <c r="AQ88">
        <v>0</v>
      </c>
      <c r="AR88">
        <v>1</v>
      </c>
      <c r="AS88">
        <v>0</v>
      </c>
      <c r="AT88">
        <v>0</v>
      </c>
      <c r="AU88">
        <v>0</v>
      </c>
      <c r="AV88">
        <v>1</v>
      </c>
      <c r="AW88">
        <v>1</v>
      </c>
      <c r="AX88">
        <v>1</v>
      </c>
      <c r="AY88">
        <v>0</v>
      </c>
      <c r="AZ88">
        <v>0</v>
      </c>
      <c r="BA88">
        <v>0</v>
      </c>
      <c r="BB88">
        <v>0</v>
      </c>
      <c r="BC88">
        <v>0</v>
      </c>
      <c r="BD88">
        <v>0</v>
      </c>
      <c r="BE88">
        <v>0</v>
      </c>
      <c r="BF88">
        <v>2.1856E-2</v>
      </c>
      <c r="BG88">
        <v>2018</v>
      </c>
      <c r="BH88">
        <v>5</v>
      </c>
      <c r="BI88">
        <v>4</v>
      </c>
      <c r="BJ88">
        <v>700</v>
      </c>
      <c r="BK88">
        <v>1.1200000000000001</v>
      </c>
      <c r="BL88">
        <v>0.875</v>
      </c>
      <c r="BM88">
        <v>0</v>
      </c>
      <c r="BN88">
        <v>0.75600000000000001</v>
      </c>
      <c r="BO88">
        <v>0.24399999999999999</v>
      </c>
      <c r="BP88" t="s">
        <v>68</v>
      </c>
    </row>
    <row r="89" spans="1:68" x14ac:dyDescent="0.25">
      <c r="A89">
        <v>128814</v>
      </c>
      <c r="B89" t="s">
        <v>69</v>
      </c>
      <c r="C89" t="s">
        <v>1293</v>
      </c>
      <c r="D89">
        <v>1</v>
      </c>
      <c r="E89">
        <v>33</v>
      </c>
      <c r="F89" t="s">
        <v>1300</v>
      </c>
      <c r="G89">
        <v>61</v>
      </c>
      <c r="J89">
        <v>45</v>
      </c>
      <c r="K89">
        <v>1</v>
      </c>
      <c r="L89" t="s">
        <v>1301</v>
      </c>
      <c r="M89">
        <v>0</v>
      </c>
      <c r="N89">
        <v>1</v>
      </c>
      <c r="O89">
        <v>1</v>
      </c>
      <c r="P89">
        <v>0</v>
      </c>
      <c r="Q89">
        <v>0</v>
      </c>
      <c r="R89">
        <v>1</v>
      </c>
      <c r="S89">
        <v>0</v>
      </c>
      <c r="T89">
        <v>0</v>
      </c>
      <c r="U89">
        <v>0</v>
      </c>
      <c r="V89">
        <v>0</v>
      </c>
      <c r="W89">
        <v>1</v>
      </c>
      <c r="X89">
        <v>0</v>
      </c>
      <c r="Y89">
        <v>0</v>
      </c>
      <c r="Z89">
        <v>0</v>
      </c>
      <c r="AA89">
        <v>0</v>
      </c>
      <c r="AB89">
        <v>0</v>
      </c>
      <c r="AC89">
        <v>0</v>
      </c>
      <c r="AD89">
        <v>1</v>
      </c>
      <c r="AE89">
        <v>1</v>
      </c>
      <c r="AF89">
        <v>1</v>
      </c>
      <c r="AG89">
        <v>1</v>
      </c>
      <c r="AH89">
        <v>0</v>
      </c>
      <c r="AI89">
        <v>0</v>
      </c>
      <c r="AJ89">
        <v>1</v>
      </c>
      <c r="AK89">
        <v>0</v>
      </c>
      <c r="AL89">
        <v>1</v>
      </c>
      <c r="AM89">
        <v>1</v>
      </c>
      <c r="AN89">
        <v>0</v>
      </c>
      <c r="AO89">
        <v>0</v>
      </c>
      <c r="AP89">
        <v>0</v>
      </c>
      <c r="AQ89">
        <v>0</v>
      </c>
      <c r="AR89">
        <v>0</v>
      </c>
      <c r="AS89">
        <v>0</v>
      </c>
      <c r="AT89">
        <v>0</v>
      </c>
      <c r="AU89">
        <v>0</v>
      </c>
      <c r="AV89">
        <v>1</v>
      </c>
      <c r="AW89">
        <v>1</v>
      </c>
      <c r="AX89">
        <v>1</v>
      </c>
      <c r="AY89">
        <v>0</v>
      </c>
      <c r="AZ89">
        <v>0</v>
      </c>
      <c r="BA89">
        <v>0</v>
      </c>
      <c r="BB89">
        <v>0</v>
      </c>
      <c r="BC89">
        <v>0</v>
      </c>
      <c r="BD89">
        <v>0</v>
      </c>
      <c r="BE89">
        <v>0</v>
      </c>
      <c r="BF89">
        <v>3.4640000000000001E-3</v>
      </c>
      <c r="BG89">
        <v>2017</v>
      </c>
      <c r="BH89">
        <v>4</v>
      </c>
      <c r="BI89">
        <v>20</v>
      </c>
      <c r="BJ89">
        <v>687</v>
      </c>
      <c r="BK89">
        <v>0.99</v>
      </c>
      <c r="BL89">
        <v>0.87480002641677801</v>
      </c>
      <c r="BM89">
        <v>2.5000000000000001E-2</v>
      </c>
      <c r="BN89">
        <v>0.79800000000000004</v>
      </c>
      <c r="BO89">
        <v>0.17799999999999999</v>
      </c>
      <c r="BP89" t="s">
        <v>68</v>
      </c>
    </row>
    <row r="90" spans="1:68" x14ac:dyDescent="0.25">
      <c r="A90">
        <v>135039</v>
      </c>
      <c r="B90" t="s">
        <v>69</v>
      </c>
      <c r="C90" t="s">
        <v>1621</v>
      </c>
      <c r="D90">
        <v>14</v>
      </c>
      <c r="E90">
        <v>329</v>
      </c>
      <c r="F90" t="s">
        <v>1634</v>
      </c>
      <c r="G90">
        <v>25</v>
      </c>
      <c r="J90">
        <v>56</v>
      </c>
      <c r="K90">
        <v>1</v>
      </c>
      <c r="L90" t="s">
        <v>1635</v>
      </c>
      <c r="M90">
        <v>0</v>
      </c>
      <c r="N90">
        <v>0</v>
      </c>
      <c r="O90">
        <v>1</v>
      </c>
      <c r="P90">
        <v>0</v>
      </c>
      <c r="Q90">
        <v>0</v>
      </c>
      <c r="R90">
        <v>1</v>
      </c>
      <c r="S90">
        <v>0</v>
      </c>
      <c r="T90">
        <v>0</v>
      </c>
      <c r="U90">
        <v>0</v>
      </c>
      <c r="V90">
        <v>0</v>
      </c>
      <c r="W90">
        <v>1</v>
      </c>
      <c r="X90">
        <v>0</v>
      </c>
      <c r="Y90">
        <v>0</v>
      </c>
      <c r="Z90">
        <v>0</v>
      </c>
      <c r="AA90">
        <v>0</v>
      </c>
      <c r="AB90">
        <v>1</v>
      </c>
      <c r="AC90">
        <v>0</v>
      </c>
      <c r="AD90">
        <v>1</v>
      </c>
      <c r="AE90">
        <v>0</v>
      </c>
      <c r="AF90">
        <v>1</v>
      </c>
      <c r="AG90">
        <v>1</v>
      </c>
      <c r="AH90">
        <v>0</v>
      </c>
      <c r="AI90">
        <v>0</v>
      </c>
      <c r="AJ90">
        <v>1</v>
      </c>
      <c r="AK90">
        <v>0</v>
      </c>
      <c r="AL90">
        <v>1</v>
      </c>
      <c r="AM90">
        <v>1</v>
      </c>
      <c r="AN90">
        <v>1</v>
      </c>
      <c r="AO90">
        <v>0</v>
      </c>
      <c r="AP90">
        <v>0</v>
      </c>
      <c r="AQ90">
        <v>0</v>
      </c>
      <c r="AR90">
        <v>1</v>
      </c>
      <c r="AS90">
        <v>0</v>
      </c>
      <c r="AT90">
        <v>0</v>
      </c>
      <c r="AU90">
        <v>0</v>
      </c>
      <c r="AV90">
        <v>1</v>
      </c>
      <c r="AW90">
        <v>1</v>
      </c>
      <c r="AX90">
        <v>1</v>
      </c>
      <c r="AY90">
        <v>0</v>
      </c>
      <c r="AZ90">
        <v>1</v>
      </c>
      <c r="BA90">
        <v>0</v>
      </c>
      <c r="BB90">
        <v>0</v>
      </c>
      <c r="BC90">
        <v>0</v>
      </c>
      <c r="BD90">
        <v>0</v>
      </c>
      <c r="BE90">
        <v>0</v>
      </c>
      <c r="BF90">
        <v>8.9409999999999993E-3</v>
      </c>
      <c r="BG90">
        <v>2018</v>
      </c>
      <c r="BH90">
        <v>3</v>
      </c>
      <c r="BI90">
        <v>1</v>
      </c>
      <c r="BJ90">
        <v>698</v>
      </c>
      <c r="BK90">
        <v>1.1000000000000001</v>
      </c>
      <c r="BL90">
        <v>0.87199997901916504</v>
      </c>
      <c r="BM90">
        <v>0</v>
      </c>
      <c r="BN90">
        <v>0.63800000000000001</v>
      </c>
      <c r="BO90">
        <v>0.36199999999999999</v>
      </c>
      <c r="BP90" t="s">
        <v>68</v>
      </c>
    </row>
    <row r="91" spans="1:68" x14ac:dyDescent="0.25">
      <c r="A91">
        <v>111448</v>
      </c>
      <c r="B91" t="s">
        <v>69</v>
      </c>
      <c r="C91" t="s">
        <v>329</v>
      </c>
      <c r="D91">
        <v>7</v>
      </c>
      <c r="E91">
        <v>145</v>
      </c>
      <c r="F91" t="s">
        <v>518</v>
      </c>
      <c r="G91">
        <v>126</v>
      </c>
      <c r="J91">
        <v>4</v>
      </c>
      <c r="K91">
        <v>1</v>
      </c>
      <c r="L91" t="s">
        <v>519</v>
      </c>
      <c r="M91">
        <v>0</v>
      </c>
      <c r="N91">
        <v>0</v>
      </c>
      <c r="O91">
        <v>1</v>
      </c>
      <c r="P91">
        <v>0</v>
      </c>
      <c r="Q91">
        <v>1</v>
      </c>
      <c r="R91">
        <v>1</v>
      </c>
      <c r="S91">
        <v>0</v>
      </c>
      <c r="T91">
        <v>0</v>
      </c>
      <c r="U91">
        <v>0</v>
      </c>
      <c r="V91">
        <v>0</v>
      </c>
      <c r="W91">
        <v>1</v>
      </c>
      <c r="X91">
        <v>0</v>
      </c>
      <c r="Y91">
        <v>0</v>
      </c>
      <c r="Z91">
        <v>0</v>
      </c>
      <c r="AA91">
        <v>0</v>
      </c>
      <c r="AB91">
        <v>1</v>
      </c>
      <c r="AC91">
        <v>0</v>
      </c>
      <c r="AD91">
        <v>1</v>
      </c>
      <c r="AE91">
        <v>0</v>
      </c>
      <c r="AF91">
        <v>1</v>
      </c>
      <c r="AG91">
        <v>1</v>
      </c>
      <c r="AH91">
        <v>1</v>
      </c>
      <c r="AI91">
        <v>0</v>
      </c>
      <c r="AJ91">
        <v>1</v>
      </c>
      <c r="AK91">
        <v>1</v>
      </c>
      <c r="AL91">
        <v>1</v>
      </c>
      <c r="AM91">
        <v>1</v>
      </c>
      <c r="AN91">
        <v>1</v>
      </c>
      <c r="AO91">
        <v>0</v>
      </c>
      <c r="AP91">
        <v>0</v>
      </c>
      <c r="AQ91">
        <v>0</v>
      </c>
      <c r="AR91">
        <v>1</v>
      </c>
      <c r="AS91">
        <v>0</v>
      </c>
      <c r="AT91">
        <v>0</v>
      </c>
      <c r="AU91">
        <v>0</v>
      </c>
      <c r="AV91">
        <v>1</v>
      </c>
      <c r="AW91">
        <v>1</v>
      </c>
      <c r="AX91">
        <v>1</v>
      </c>
      <c r="AY91">
        <v>0</v>
      </c>
      <c r="AZ91">
        <v>1</v>
      </c>
      <c r="BA91">
        <v>0</v>
      </c>
      <c r="BB91">
        <v>0</v>
      </c>
      <c r="BC91">
        <v>0</v>
      </c>
      <c r="BD91">
        <v>1</v>
      </c>
      <c r="BE91">
        <v>0</v>
      </c>
      <c r="BF91">
        <v>2.3709999999999998E-2</v>
      </c>
      <c r="BG91">
        <v>2014</v>
      </c>
      <c r="BH91">
        <v>9</v>
      </c>
      <c r="BI91">
        <v>22</v>
      </c>
      <c r="BJ91">
        <v>656</v>
      </c>
      <c r="BK91">
        <v>0.68</v>
      </c>
      <c r="BL91">
        <v>0.86890000104904097</v>
      </c>
      <c r="BM91">
        <v>6.2E-2</v>
      </c>
      <c r="BN91">
        <v>0.80400000000000005</v>
      </c>
      <c r="BO91">
        <v>0.13300000000000001</v>
      </c>
      <c r="BP91" t="s">
        <v>68</v>
      </c>
    </row>
    <row r="92" spans="1:68" x14ac:dyDescent="0.25">
      <c r="A92">
        <v>135049</v>
      </c>
      <c r="B92" t="s">
        <v>69</v>
      </c>
      <c r="C92" t="s">
        <v>1621</v>
      </c>
      <c r="D92">
        <v>7</v>
      </c>
      <c r="E92">
        <v>144</v>
      </c>
      <c r="F92" t="s">
        <v>1640</v>
      </c>
      <c r="G92">
        <v>53</v>
      </c>
      <c r="J92">
        <v>56</v>
      </c>
      <c r="K92">
        <v>1</v>
      </c>
      <c r="L92" t="s">
        <v>1641</v>
      </c>
      <c r="M92">
        <v>0</v>
      </c>
      <c r="N92">
        <v>0</v>
      </c>
      <c r="O92">
        <v>1</v>
      </c>
      <c r="P92">
        <v>0</v>
      </c>
      <c r="Q92">
        <v>1</v>
      </c>
      <c r="R92">
        <v>1</v>
      </c>
      <c r="S92">
        <v>0</v>
      </c>
      <c r="T92">
        <v>0</v>
      </c>
      <c r="U92">
        <v>0</v>
      </c>
      <c r="V92">
        <v>0</v>
      </c>
      <c r="W92">
        <v>1</v>
      </c>
      <c r="X92">
        <v>0</v>
      </c>
      <c r="Y92">
        <v>0</v>
      </c>
      <c r="Z92">
        <v>0</v>
      </c>
      <c r="AA92">
        <v>0</v>
      </c>
      <c r="AB92">
        <v>1</v>
      </c>
      <c r="AC92">
        <v>0</v>
      </c>
      <c r="AD92">
        <v>1</v>
      </c>
      <c r="AE92">
        <v>0</v>
      </c>
      <c r="AF92">
        <v>1</v>
      </c>
      <c r="AG92">
        <v>1</v>
      </c>
      <c r="AH92">
        <v>0</v>
      </c>
      <c r="AI92">
        <v>0</v>
      </c>
      <c r="AJ92">
        <v>1</v>
      </c>
      <c r="AK92">
        <v>1</v>
      </c>
      <c r="AL92">
        <v>1</v>
      </c>
      <c r="AM92">
        <v>1</v>
      </c>
      <c r="AN92">
        <v>1</v>
      </c>
      <c r="AO92">
        <v>0</v>
      </c>
      <c r="AP92">
        <v>0</v>
      </c>
      <c r="AQ92">
        <v>0</v>
      </c>
      <c r="AR92">
        <v>1</v>
      </c>
      <c r="AS92">
        <v>0</v>
      </c>
      <c r="AT92">
        <v>0</v>
      </c>
      <c r="AU92">
        <v>0</v>
      </c>
      <c r="AV92">
        <v>1</v>
      </c>
      <c r="AW92">
        <v>1</v>
      </c>
      <c r="AX92">
        <v>1</v>
      </c>
      <c r="AY92">
        <v>0</v>
      </c>
      <c r="AZ92">
        <v>1</v>
      </c>
      <c r="BA92">
        <v>0</v>
      </c>
      <c r="BB92">
        <v>0</v>
      </c>
      <c r="BC92">
        <v>0</v>
      </c>
      <c r="BD92">
        <v>0</v>
      </c>
      <c r="BE92">
        <v>0</v>
      </c>
      <c r="BF92">
        <v>8.9409999999999993E-3</v>
      </c>
      <c r="BG92">
        <v>2018</v>
      </c>
      <c r="BH92">
        <v>3</v>
      </c>
      <c r="BI92">
        <v>1</v>
      </c>
      <c r="BJ92">
        <v>698</v>
      </c>
      <c r="BK92">
        <v>1.1000000000000001</v>
      </c>
      <c r="BL92">
        <v>0.86890000104904097</v>
      </c>
      <c r="BM92">
        <v>0</v>
      </c>
      <c r="BN92">
        <v>0.79900000000000004</v>
      </c>
      <c r="BO92">
        <v>0.20100000000000001</v>
      </c>
      <c r="BP92" t="s">
        <v>68</v>
      </c>
    </row>
    <row r="93" spans="1:68" x14ac:dyDescent="0.25">
      <c r="A93">
        <v>141527</v>
      </c>
      <c r="B93" t="s">
        <v>69</v>
      </c>
      <c r="C93" t="s">
        <v>2126</v>
      </c>
      <c r="D93">
        <v>7</v>
      </c>
      <c r="E93">
        <v>132</v>
      </c>
      <c r="F93" t="s">
        <v>2175</v>
      </c>
      <c r="G93">
        <v>62</v>
      </c>
      <c r="J93">
        <v>67</v>
      </c>
      <c r="K93">
        <v>1</v>
      </c>
      <c r="L93" t="s">
        <v>2176</v>
      </c>
      <c r="M93">
        <v>0</v>
      </c>
      <c r="N93">
        <v>0</v>
      </c>
      <c r="O93">
        <v>1</v>
      </c>
      <c r="P93">
        <v>0</v>
      </c>
      <c r="Q93">
        <v>0</v>
      </c>
      <c r="R93">
        <v>1</v>
      </c>
      <c r="S93">
        <v>0</v>
      </c>
      <c r="T93">
        <v>0</v>
      </c>
      <c r="U93">
        <v>0</v>
      </c>
      <c r="V93">
        <v>0</v>
      </c>
      <c r="W93">
        <v>1</v>
      </c>
      <c r="X93">
        <v>0</v>
      </c>
      <c r="Y93">
        <v>0</v>
      </c>
      <c r="Z93">
        <v>0</v>
      </c>
      <c r="AA93">
        <v>0</v>
      </c>
      <c r="AB93">
        <v>1</v>
      </c>
      <c r="AC93">
        <v>0</v>
      </c>
      <c r="AD93">
        <v>1</v>
      </c>
      <c r="AE93">
        <v>0</v>
      </c>
      <c r="AF93">
        <v>1</v>
      </c>
      <c r="AG93">
        <v>1</v>
      </c>
      <c r="AH93">
        <v>0</v>
      </c>
      <c r="AI93">
        <v>0</v>
      </c>
      <c r="AJ93">
        <v>1</v>
      </c>
      <c r="AK93">
        <v>0</v>
      </c>
      <c r="AL93">
        <v>1</v>
      </c>
      <c r="AM93">
        <v>1</v>
      </c>
      <c r="AN93">
        <v>0</v>
      </c>
      <c r="AO93">
        <v>0</v>
      </c>
      <c r="AP93">
        <v>1</v>
      </c>
      <c r="AQ93">
        <v>0</v>
      </c>
      <c r="AR93">
        <v>1</v>
      </c>
      <c r="AS93">
        <v>0</v>
      </c>
      <c r="AT93">
        <v>1</v>
      </c>
      <c r="AU93">
        <v>0</v>
      </c>
      <c r="AV93">
        <v>1</v>
      </c>
      <c r="AW93">
        <v>1</v>
      </c>
      <c r="AX93">
        <v>1</v>
      </c>
      <c r="AY93">
        <v>0</v>
      </c>
      <c r="AZ93">
        <v>1</v>
      </c>
      <c r="BA93">
        <v>0</v>
      </c>
      <c r="BB93">
        <v>0</v>
      </c>
      <c r="BC93">
        <v>0</v>
      </c>
      <c r="BD93">
        <v>0</v>
      </c>
      <c r="BE93">
        <v>0</v>
      </c>
      <c r="BF93">
        <v>1.8853000000000002E-2</v>
      </c>
      <c r="BG93">
        <v>2018</v>
      </c>
      <c r="BH93">
        <v>10</v>
      </c>
      <c r="BI93">
        <v>31</v>
      </c>
      <c r="BJ93">
        <v>705</v>
      </c>
      <c r="BK93">
        <v>1.17</v>
      </c>
      <c r="BL93">
        <v>0.86890000104904097</v>
      </c>
      <c r="BM93">
        <v>0</v>
      </c>
      <c r="BN93">
        <v>0.83299999999999996</v>
      </c>
      <c r="BO93">
        <v>0.16700000000000001</v>
      </c>
      <c r="BP93" t="s">
        <v>68</v>
      </c>
    </row>
    <row r="94" spans="1:68" x14ac:dyDescent="0.25">
      <c r="A94">
        <v>152967</v>
      </c>
      <c r="B94" t="s">
        <v>69</v>
      </c>
      <c r="C94" t="s">
        <v>2638</v>
      </c>
      <c r="D94">
        <v>9</v>
      </c>
      <c r="E94">
        <v>195</v>
      </c>
      <c r="F94" t="s">
        <v>2685</v>
      </c>
      <c r="G94">
        <v>17</v>
      </c>
      <c r="J94">
        <v>80</v>
      </c>
      <c r="K94">
        <v>1</v>
      </c>
      <c r="L94" t="s">
        <v>2686</v>
      </c>
      <c r="M94">
        <v>0</v>
      </c>
      <c r="N94">
        <v>0</v>
      </c>
      <c r="O94">
        <v>1</v>
      </c>
      <c r="P94">
        <v>0</v>
      </c>
      <c r="Q94">
        <v>0</v>
      </c>
      <c r="R94">
        <v>1</v>
      </c>
      <c r="S94">
        <v>0</v>
      </c>
      <c r="T94">
        <v>0</v>
      </c>
      <c r="U94">
        <v>0</v>
      </c>
      <c r="V94">
        <v>0</v>
      </c>
      <c r="W94">
        <v>1</v>
      </c>
      <c r="X94">
        <v>0</v>
      </c>
      <c r="Y94">
        <v>0</v>
      </c>
      <c r="Z94">
        <v>0</v>
      </c>
      <c r="AA94">
        <v>0</v>
      </c>
      <c r="AB94">
        <v>1</v>
      </c>
      <c r="AC94">
        <v>0</v>
      </c>
      <c r="AD94">
        <v>1</v>
      </c>
      <c r="AE94">
        <v>0</v>
      </c>
      <c r="AF94">
        <v>1</v>
      </c>
      <c r="AG94">
        <v>1</v>
      </c>
      <c r="AH94">
        <v>1</v>
      </c>
      <c r="AI94">
        <v>0</v>
      </c>
      <c r="AJ94">
        <v>0</v>
      </c>
      <c r="AK94">
        <v>0</v>
      </c>
      <c r="AL94">
        <v>1</v>
      </c>
      <c r="AM94">
        <v>1</v>
      </c>
      <c r="AN94">
        <v>0</v>
      </c>
      <c r="AO94">
        <v>0</v>
      </c>
      <c r="AP94">
        <v>1</v>
      </c>
      <c r="AQ94">
        <v>0</v>
      </c>
      <c r="AR94">
        <v>1</v>
      </c>
      <c r="AS94">
        <v>0</v>
      </c>
      <c r="AT94">
        <v>1</v>
      </c>
      <c r="AU94">
        <v>0</v>
      </c>
      <c r="AV94">
        <v>1</v>
      </c>
      <c r="AW94">
        <v>1</v>
      </c>
      <c r="AX94">
        <v>1</v>
      </c>
      <c r="AY94">
        <v>0</v>
      </c>
      <c r="AZ94">
        <v>1</v>
      </c>
      <c r="BA94">
        <v>0</v>
      </c>
      <c r="BB94">
        <v>1</v>
      </c>
      <c r="BC94">
        <v>0</v>
      </c>
      <c r="BD94">
        <v>0</v>
      </c>
      <c r="BE94">
        <v>0</v>
      </c>
      <c r="BF94">
        <v>3.0121999999999999E-2</v>
      </c>
      <c r="BG94">
        <v>2019</v>
      </c>
      <c r="BH94">
        <v>10</v>
      </c>
      <c r="BI94">
        <v>7</v>
      </c>
      <c r="BJ94">
        <v>717</v>
      </c>
      <c r="BK94">
        <v>1.29</v>
      </c>
      <c r="BL94">
        <v>0.86890000104904097</v>
      </c>
      <c r="BM94">
        <v>0</v>
      </c>
      <c r="BN94">
        <v>0.505</v>
      </c>
      <c r="BO94">
        <v>0.495</v>
      </c>
      <c r="BP94" t="s">
        <v>68</v>
      </c>
    </row>
    <row r="95" spans="1:68" x14ac:dyDescent="0.25">
      <c r="A95">
        <v>149517</v>
      </c>
      <c r="B95" t="s">
        <v>69</v>
      </c>
      <c r="C95" t="s">
        <v>2460</v>
      </c>
      <c r="D95">
        <v>66</v>
      </c>
      <c r="E95">
        <v>1922</v>
      </c>
      <c r="F95" t="s">
        <v>2471</v>
      </c>
      <c r="G95">
        <v>42</v>
      </c>
      <c r="J95">
        <v>78</v>
      </c>
      <c r="K95">
        <v>1</v>
      </c>
      <c r="L95" t="s">
        <v>2472</v>
      </c>
      <c r="M95">
        <v>1</v>
      </c>
      <c r="N95">
        <v>0</v>
      </c>
      <c r="O95">
        <v>1</v>
      </c>
      <c r="P95">
        <v>0</v>
      </c>
      <c r="Q95">
        <v>0</v>
      </c>
      <c r="R95">
        <v>1</v>
      </c>
      <c r="S95">
        <v>0</v>
      </c>
      <c r="T95">
        <v>0</v>
      </c>
      <c r="U95">
        <v>0</v>
      </c>
      <c r="V95">
        <v>0</v>
      </c>
      <c r="W95">
        <v>1</v>
      </c>
      <c r="X95">
        <v>1</v>
      </c>
      <c r="Y95">
        <v>1</v>
      </c>
      <c r="Z95">
        <v>0</v>
      </c>
      <c r="AA95">
        <v>0</v>
      </c>
      <c r="AB95">
        <v>1</v>
      </c>
      <c r="AC95">
        <v>1</v>
      </c>
      <c r="AD95">
        <v>1</v>
      </c>
      <c r="AE95">
        <v>0</v>
      </c>
      <c r="AF95">
        <v>1</v>
      </c>
      <c r="AG95">
        <v>1</v>
      </c>
      <c r="AH95">
        <v>1</v>
      </c>
      <c r="AI95">
        <v>0</v>
      </c>
      <c r="AJ95">
        <v>1</v>
      </c>
      <c r="AK95">
        <v>0</v>
      </c>
      <c r="AL95">
        <v>1</v>
      </c>
      <c r="AM95">
        <v>1</v>
      </c>
      <c r="AN95">
        <v>1</v>
      </c>
      <c r="AO95">
        <v>0</v>
      </c>
      <c r="AP95">
        <v>1</v>
      </c>
      <c r="AQ95">
        <v>0</v>
      </c>
      <c r="AR95">
        <v>1</v>
      </c>
      <c r="AS95">
        <v>0</v>
      </c>
      <c r="AT95">
        <v>1</v>
      </c>
      <c r="AU95">
        <v>0</v>
      </c>
      <c r="AV95">
        <v>1</v>
      </c>
      <c r="AW95">
        <v>1</v>
      </c>
      <c r="AX95">
        <v>1</v>
      </c>
      <c r="AY95">
        <v>1</v>
      </c>
      <c r="AZ95">
        <v>1</v>
      </c>
      <c r="BA95">
        <v>1</v>
      </c>
      <c r="BB95">
        <v>0</v>
      </c>
      <c r="BC95">
        <v>0</v>
      </c>
      <c r="BD95">
        <v>1</v>
      </c>
      <c r="BE95">
        <v>0</v>
      </c>
      <c r="BF95">
        <v>5.6182000000000003E-2</v>
      </c>
      <c r="BG95">
        <v>2019</v>
      </c>
      <c r="BH95">
        <v>9</v>
      </c>
      <c r="BI95">
        <v>13</v>
      </c>
      <c r="BJ95">
        <v>716</v>
      </c>
      <c r="BK95">
        <v>1.28</v>
      </c>
      <c r="BL95">
        <v>0.86580002307891801</v>
      </c>
      <c r="BM95">
        <v>5.7000000000000002E-2</v>
      </c>
      <c r="BN95">
        <v>0.65400000000000003</v>
      </c>
      <c r="BO95">
        <v>0.28999999999999998</v>
      </c>
      <c r="BP95" t="s">
        <v>68</v>
      </c>
    </row>
    <row r="96" spans="1:68" x14ac:dyDescent="0.25">
      <c r="A96">
        <v>168572</v>
      </c>
      <c r="B96" t="s">
        <v>69</v>
      </c>
      <c r="C96" t="s">
        <v>3160</v>
      </c>
      <c r="D96">
        <v>15</v>
      </c>
      <c r="E96">
        <v>377</v>
      </c>
      <c r="F96" t="s">
        <v>3169</v>
      </c>
      <c r="G96">
        <v>22</v>
      </c>
      <c r="J96">
        <v>100</v>
      </c>
      <c r="K96">
        <v>1</v>
      </c>
      <c r="L96" t="s">
        <v>3170</v>
      </c>
      <c r="M96">
        <v>0</v>
      </c>
      <c r="N96">
        <v>0</v>
      </c>
      <c r="O96">
        <v>1</v>
      </c>
      <c r="P96">
        <v>0</v>
      </c>
      <c r="Q96">
        <v>0</v>
      </c>
      <c r="R96">
        <v>1</v>
      </c>
      <c r="S96">
        <v>0</v>
      </c>
      <c r="T96">
        <v>0</v>
      </c>
      <c r="U96">
        <v>0</v>
      </c>
      <c r="V96">
        <v>0</v>
      </c>
      <c r="W96">
        <v>1</v>
      </c>
      <c r="X96">
        <v>0</v>
      </c>
      <c r="Y96">
        <v>0</v>
      </c>
      <c r="Z96">
        <v>0</v>
      </c>
      <c r="AA96">
        <v>0</v>
      </c>
      <c r="AB96">
        <v>1</v>
      </c>
      <c r="AC96">
        <v>0</v>
      </c>
      <c r="AD96">
        <v>1</v>
      </c>
      <c r="AE96">
        <v>0</v>
      </c>
      <c r="AF96">
        <v>1</v>
      </c>
      <c r="AG96">
        <v>1</v>
      </c>
      <c r="AH96">
        <v>1</v>
      </c>
      <c r="AI96">
        <v>0</v>
      </c>
      <c r="AJ96">
        <v>0</v>
      </c>
      <c r="AK96">
        <v>0</v>
      </c>
      <c r="AL96">
        <v>1</v>
      </c>
      <c r="AM96">
        <v>1</v>
      </c>
      <c r="AN96">
        <v>0</v>
      </c>
      <c r="AO96">
        <v>0</v>
      </c>
      <c r="AP96">
        <v>1</v>
      </c>
      <c r="AQ96">
        <v>0</v>
      </c>
      <c r="AR96">
        <v>1</v>
      </c>
      <c r="AS96">
        <v>0</v>
      </c>
      <c r="AT96">
        <v>0</v>
      </c>
      <c r="AU96">
        <v>0</v>
      </c>
      <c r="AV96">
        <v>1</v>
      </c>
      <c r="AW96">
        <v>1</v>
      </c>
      <c r="AX96">
        <v>1</v>
      </c>
      <c r="AY96">
        <v>0</v>
      </c>
      <c r="AZ96">
        <v>1</v>
      </c>
      <c r="BA96">
        <v>0</v>
      </c>
      <c r="BB96">
        <v>1</v>
      </c>
      <c r="BC96">
        <v>0</v>
      </c>
      <c r="BD96">
        <v>0</v>
      </c>
      <c r="BE96">
        <v>0</v>
      </c>
      <c r="BF96">
        <v>1.5570000000000001E-2</v>
      </c>
      <c r="BG96">
        <v>2020</v>
      </c>
      <c r="BH96">
        <v>10</v>
      </c>
      <c r="BI96">
        <v>20</v>
      </c>
      <c r="BJ96">
        <v>729</v>
      </c>
      <c r="BK96">
        <v>1.41</v>
      </c>
      <c r="BL96">
        <v>0.86580002307891801</v>
      </c>
      <c r="BM96">
        <v>0</v>
      </c>
      <c r="BN96">
        <v>0.56200000000000006</v>
      </c>
      <c r="BO96">
        <v>0.438</v>
      </c>
      <c r="BP96" t="s">
        <v>68</v>
      </c>
    </row>
    <row r="97" spans="1:68" x14ac:dyDescent="0.25">
      <c r="A97">
        <v>153725</v>
      </c>
      <c r="B97" t="s">
        <v>69</v>
      </c>
      <c r="C97" t="s">
        <v>2638</v>
      </c>
      <c r="D97">
        <v>6</v>
      </c>
      <c r="E97">
        <v>89</v>
      </c>
      <c r="F97" t="s">
        <v>2733</v>
      </c>
      <c r="G97">
        <v>85</v>
      </c>
      <c r="J97">
        <v>80</v>
      </c>
      <c r="K97">
        <v>1</v>
      </c>
      <c r="L97" t="s">
        <v>2734</v>
      </c>
      <c r="M97">
        <v>1</v>
      </c>
      <c r="N97">
        <v>0</v>
      </c>
      <c r="O97">
        <v>1</v>
      </c>
      <c r="P97">
        <v>0</v>
      </c>
      <c r="Q97">
        <v>0</v>
      </c>
      <c r="R97">
        <v>1</v>
      </c>
      <c r="S97">
        <v>0</v>
      </c>
      <c r="T97">
        <v>0</v>
      </c>
      <c r="U97">
        <v>0</v>
      </c>
      <c r="V97">
        <v>0</v>
      </c>
      <c r="W97">
        <v>1</v>
      </c>
      <c r="X97">
        <v>0</v>
      </c>
      <c r="Y97">
        <v>0</v>
      </c>
      <c r="Z97">
        <v>0</v>
      </c>
      <c r="AA97">
        <v>0</v>
      </c>
      <c r="AB97">
        <v>1</v>
      </c>
      <c r="AC97">
        <v>1</v>
      </c>
      <c r="AD97">
        <v>1</v>
      </c>
      <c r="AE97">
        <v>0</v>
      </c>
      <c r="AF97">
        <v>1</v>
      </c>
      <c r="AG97">
        <v>1</v>
      </c>
      <c r="AH97">
        <v>1</v>
      </c>
      <c r="AI97">
        <v>0</v>
      </c>
      <c r="AJ97">
        <v>0</v>
      </c>
      <c r="AK97">
        <v>0</v>
      </c>
      <c r="AL97">
        <v>1</v>
      </c>
      <c r="AM97">
        <v>1</v>
      </c>
      <c r="AN97">
        <v>0</v>
      </c>
      <c r="AO97">
        <v>0</v>
      </c>
      <c r="AP97">
        <v>1</v>
      </c>
      <c r="AQ97">
        <v>0</v>
      </c>
      <c r="AR97">
        <v>1</v>
      </c>
      <c r="AS97">
        <v>0</v>
      </c>
      <c r="AT97">
        <v>1</v>
      </c>
      <c r="AU97">
        <v>0</v>
      </c>
      <c r="AV97">
        <v>1</v>
      </c>
      <c r="AW97">
        <v>1</v>
      </c>
      <c r="AX97">
        <v>1</v>
      </c>
      <c r="AY97">
        <v>0</v>
      </c>
      <c r="AZ97">
        <v>1</v>
      </c>
      <c r="BA97">
        <v>0</v>
      </c>
      <c r="BB97">
        <v>1</v>
      </c>
      <c r="BC97">
        <v>0</v>
      </c>
      <c r="BD97">
        <v>0</v>
      </c>
      <c r="BE97">
        <v>0</v>
      </c>
      <c r="BF97">
        <v>3.0121999999999999E-2</v>
      </c>
      <c r="BG97">
        <v>2019</v>
      </c>
      <c r="BH97">
        <v>10</v>
      </c>
      <c r="BI97">
        <v>7</v>
      </c>
      <c r="BJ97">
        <v>717</v>
      </c>
      <c r="BK97">
        <v>1.29</v>
      </c>
      <c r="BL97">
        <v>0.86549997329711903</v>
      </c>
      <c r="BM97">
        <v>6.9000000000000006E-2</v>
      </c>
      <c r="BN97">
        <v>0.753</v>
      </c>
      <c r="BO97">
        <v>0.17799999999999999</v>
      </c>
      <c r="BP97" t="s">
        <v>68</v>
      </c>
    </row>
    <row r="98" spans="1:68" x14ac:dyDescent="0.25">
      <c r="A98">
        <v>143056</v>
      </c>
      <c r="B98" t="s">
        <v>69</v>
      </c>
      <c r="C98" t="s">
        <v>2192</v>
      </c>
      <c r="D98">
        <v>12</v>
      </c>
      <c r="E98">
        <v>256</v>
      </c>
      <c r="F98" t="s">
        <v>2293</v>
      </c>
      <c r="G98">
        <v>47</v>
      </c>
      <c r="J98">
        <v>70</v>
      </c>
      <c r="K98">
        <v>1</v>
      </c>
      <c r="L98" t="s">
        <v>2294</v>
      </c>
      <c r="M98">
        <v>0</v>
      </c>
      <c r="N98">
        <v>0</v>
      </c>
      <c r="O98">
        <v>1</v>
      </c>
      <c r="P98">
        <v>0</v>
      </c>
      <c r="Q98">
        <v>1</v>
      </c>
      <c r="R98">
        <v>1</v>
      </c>
      <c r="S98">
        <v>0</v>
      </c>
      <c r="T98">
        <v>0</v>
      </c>
      <c r="U98">
        <v>0</v>
      </c>
      <c r="V98">
        <v>0</v>
      </c>
      <c r="W98">
        <v>1</v>
      </c>
      <c r="X98">
        <v>0</v>
      </c>
      <c r="Y98">
        <v>0</v>
      </c>
      <c r="Z98">
        <v>0</v>
      </c>
      <c r="AA98">
        <v>0</v>
      </c>
      <c r="AB98">
        <v>1</v>
      </c>
      <c r="AC98">
        <v>0</v>
      </c>
      <c r="AD98">
        <v>1</v>
      </c>
      <c r="AE98">
        <v>0</v>
      </c>
      <c r="AF98">
        <v>1</v>
      </c>
      <c r="AG98">
        <v>1</v>
      </c>
      <c r="AH98">
        <v>0</v>
      </c>
      <c r="AI98">
        <v>0</v>
      </c>
      <c r="AJ98">
        <v>1</v>
      </c>
      <c r="AK98">
        <v>1</v>
      </c>
      <c r="AL98">
        <v>1</v>
      </c>
      <c r="AM98">
        <v>1</v>
      </c>
      <c r="AN98">
        <v>1</v>
      </c>
      <c r="AO98">
        <v>0</v>
      </c>
      <c r="AP98">
        <v>0</v>
      </c>
      <c r="AQ98">
        <v>0</v>
      </c>
      <c r="AR98">
        <v>0</v>
      </c>
      <c r="AS98">
        <v>0</v>
      </c>
      <c r="AT98">
        <v>0</v>
      </c>
      <c r="AU98">
        <v>0</v>
      </c>
      <c r="AV98">
        <v>1</v>
      </c>
      <c r="AW98">
        <v>1</v>
      </c>
      <c r="AX98">
        <v>0</v>
      </c>
      <c r="AY98">
        <v>0</v>
      </c>
      <c r="AZ98">
        <v>1</v>
      </c>
      <c r="BA98">
        <v>0</v>
      </c>
      <c r="BB98">
        <v>0</v>
      </c>
      <c r="BC98">
        <v>0</v>
      </c>
      <c r="BD98">
        <v>1</v>
      </c>
      <c r="BE98">
        <v>0</v>
      </c>
      <c r="BF98">
        <v>1.9078999999999999E-2</v>
      </c>
      <c r="BG98">
        <v>2018</v>
      </c>
      <c r="BH98">
        <v>12</v>
      </c>
      <c r="BI98">
        <v>17</v>
      </c>
      <c r="BJ98">
        <v>707</v>
      </c>
      <c r="BK98">
        <v>1.19</v>
      </c>
      <c r="BL98">
        <v>0.86470001935958796</v>
      </c>
      <c r="BM98">
        <v>0</v>
      </c>
      <c r="BN98">
        <v>0.80500000000000005</v>
      </c>
      <c r="BO98">
        <v>0.19500000000000001</v>
      </c>
      <c r="BP98" t="s">
        <v>68</v>
      </c>
    </row>
    <row r="99" spans="1:68" x14ac:dyDescent="0.25">
      <c r="A99">
        <v>141111</v>
      </c>
      <c r="B99" t="s">
        <v>69</v>
      </c>
      <c r="C99" t="s">
        <v>2126</v>
      </c>
      <c r="D99">
        <v>14</v>
      </c>
      <c r="E99">
        <v>411</v>
      </c>
      <c r="F99" t="s">
        <v>2133</v>
      </c>
      <c r="G99">
        <v>40</v>
      </c>
      <c r="J99">
        <v>67</v>
      </c>
      <c r="K99">
        <v>1</v>
      </c>
      <c r="L99" t="s">
        <v>2134</v>
      </c>
      <c r="M99">
        <v>0</v>
      </c>
      <c r="N99">
        <v>0</v>
      </c>
      <c r="O99">
        <v>1</v>
      </c>
      <c r="P99">
        <v>0</v>
      </c>
      <c r="Q99">
        <v>0</v>
      </c>
      <c r="R99">
        <v>1</v>
      </c>
      <c r="S99">
        <v>0</v>
      </c>
      <c r="T99">
        <v>0</v>
      </c>
      <c r="U99">
        <v>0</v>
      </c>
      <c r="V99">
        <v>0</v>
      </c>
      <c r="W99">
        <v>1</v>
      </c>
      <c r="X99">
        <v>0</v>
      </c>
      <c r="Y99">
        <v>0</v>
      </c>
      <c r="Z99">
        <v>0</v>
      </c>
      <c r="AA99">
        <v>0</v>
      </c>
      <c r="AB99">
        <v>1</v>
      </c>
      <c r="AC99">
        <v>0</v>
      </c>
      <c r="AD99">
        <v>1</v>
      </c>
      <c r="AE99">
        <v>0</v>
      </c>
      <c r="AF99">
        <v>1</v>
      </c>
      <c r="AG99">
        <v>1</v>
      </c>
      <c r="AH99">
        <v>0</v>
      </c>
      <c r="AI99">
        <v>0</v>
      </c>
      <c r="AJ99">
        <v>1</v>
      </c>
      <c r="AK99">
        <v>0</v>
      </c>
      <c r="AL99">
        <v>1</v>
      </c>
      <c r="AM99">
        <v>1</v>
      </c>
      <c r="AN99">
        <v>0</v>
      </c>
      <c r="AO99">
        <v>0</v>
      </c>
      <c r="AP99">
        <v>1</v>
      </c>
      <c r="AQ99">
        <v>0</v>
      </c>
      <c r="AR99">
        <v>1</v>
      </c>
      <c r="AS99">
        <v>0</v>
      </c>
      <c r="AT99">
        <v>1</v>
      </c>
      <c r="AU99">
        <v>0</v>
      </c>
      <c r="AV99">
        <v>1</v>
      </c>
      <c r="AW99">
        <v>1</v>
      </c>
      <c r="AX99">
        <v>1</v>
      </c>
      <c r="AY99">
        <v>0</v>
      </c>
      <c r="AZ99">
        <v>1</v>
      </c>
      <c r="BA99">
        <v>0</v>
      </c>
      <c r="BB99">
        <v>0</v>
      </c>
      <c r="BC99">
        <v>0</v>
      </c>
      <c r="BD99">
        <v>0</v>
      </c>
      <c r="BE99">
        <v>0</v>
      </c>
      <c r="BF99">
        <v>1.8853000000000002E-2</v>
      </c>
      <c r="BG99">
        <v>2018</v>
      </c>
      <c r="BH99">
        <v>10</v>
      </c>
      <c r="BI99">
        <v>31</v>
      </c>
      <c r="BJ99">
        <v>705</v>
      </c>
      <c r="BK99">
        <v>1.17</v>
      </c>
      <c r="BL99">
        <v>0.85909998416900601</v>
      </c>
      <c r="BM99">
        <v>0</v>
      </c>
      <c r="BN99">
        <v>0.73599999999999999</v>
      </c>
      <c r="BO99">
        <v>0.26400000000000001</v>
      </c>
      <c r="BP99" t="s">
        <v>68</v>
      </c>
    </row>
    <row r="100" spans="1:68" x14ac:dyDescent="0.25">
      <c r="A100">
        <v>141526</v>
      </c>
      <c r="B100" t="s">
        <v>69</v>
      </c>
      <c r="C100" t="s">
        <v>2126</v>
      </c>
      <c r="D100">
        <v>4</v>
      </c>
      <c r="E100">
        <v>41</v>
      </c>
      <c r="F100" t="s">
        <v>2173</v>
      </c>
      <c r="G100">
        <v>30</v>
      </c>
      <c r="J100">
        <v>67</v>
      </c>
      <c r="K100">
        <v>1</v>
      </c>
      <c r="L100" t="s">
        <v>2174</v>
      </c>
      <c r="M100">
        <v>0</v>
      </c>
      <c r="N100">
        <v>0</v>
      </c>
      <c r="O100">
        <v>1</v>
      </c>
      <c r="P100">
        <v>0</v>
      </c>
      <c r="Q100">
        <v>0</v>
      </c>
      <c r="R100">
        <v>1</v>
      </c>
      <c r="S100">
        <v>0</v>
      </c>
      <c r="T100">
        <v>0</v>
      </c>
      <c r="U100">
        <v>0</v>
      </c>
      <c r="V100">
        <v>0</v>
      </c>
      <c r="W100">
        <v>1</v>
      </c>
      <c r="X100">
        <v>0</v>
      </c>
      <c r="Y100">
        <v>0</v>
      </c>
      <c r="Z100">
        <v>0</v>
      </c>
      <c r="AA100">
        <v>0</v>
      </c>
      <c r="AB100">
        <v>1</v>
      </c>
      <c r="AC100">
        <v>0</v>
      </c>
      <c r="AD100">
        <v>1</v>
      </c>
      <c r="AE100">
        <v>0</v>
      </c>
      <c r="AF100">
        <v>1</v>
      </c>
      <c r="AG100">
        <v>1</v>
      </c>
      <c r="AH100">
        <v>0</v>
      </c>
      <c r="AI100">
        <v>0</v>
      </c>
      <c r="AJ100">
        <v>1</v>
      </c>
      <c r="AK100">
        <v>0</v>
      </c>
      <c r="AL100">
        <v>1</v>
      </c>
      <c r="AM100">
        <v>1</v>
      </c>
      <c r="AN100">
        <v>0</v>
      </c>
      <c r="AO100">
        <v>0</v>
      </c>
      <c r="AP100">
        <v>1</v>
      </c>
      <c r="AQ100">
        <v>0</v>
      </c>
      <c r="AR100">
        <v>1</v>
      </c>
      <c r="AS100">
        <v>0</v>
      </c>
      <c r="AT100">
        <v>1</v>
      </c>
      <c r="AU100">
        <v>0</v>
      </c>
      <c r="AV100">
        <v>1</v>
      </c>
      <c r="AW100">
        <v>1</v>
      </c>
      <c r="AX100">
        <v>1</v>
      </c>
      <c r="AY100">
        <v>0</v>
      </c>
      <c r="AZ100">
        <v>1</v>
      </c>
      <c r="BA100">
        <v>0</v>
      </c>
      <c r="BB100">
        <v>0</v>
      </c>
      <c r="BC100">
        <v>0</v>
      </c>
      <c r="BD100">
        <v>0</v>
      </c>
      <c r="BE100">
        <v>0</v>
      </c>
      <c r="BF100">
        <v>1.8853000000000002E-2</v>
      </c>
      <c r="BG100">
        <v>2018</v>
      </c>
      <c r="BH100">
        <v>10</v>
      </c>
      <c r="BI100">
        <v>31</v>
      </c>
      <c r="BJ100">
        <v>705</v>
      </c>
      <c r="BK100">
        <v>1.17</v>
      </c>
      <c r="BL100">
        <v>0.85909998416900601</v>
      </c>
      <c r="BM100">
        <v>0</v>
      </c>
      <c r="BN100">
        <v>0.68700000000000006</v>
      </c>
      <c r="BO100">
        <v>0.313</v>
      </c>
      <c r="BP100" t="s">
        <v>68</v>
      </c>
    </row>
    <row r="101" spans="1:68" x14ac:dyDescent="0.25">
      <c r="A101">
        <v>111598</v>
      </c>
      <c r="B101" t="s">
        <v>69</v>
      </c>
      <c r="C101" t="s">
        <v>329</v>
      </c>
      <c r="D101">
        <v>6</v>
      </c>
      <c r="E101">
        <v>107</v>
      </c>
      <c r="F101" t="s">
        <v>592</v>
      </c>
      <c r="G101">
        <v>148</v>
      </c>
      <c r="J101">
        <v>4</v>
      </c>
      <c r="K101">
        <v>1</v>
      </c>
      <c r="L101" t="s">
        <v>593</v>
      </c>
      <c r="M101">
        <v>0</v>
      </c>
      <c r="N101">
        <v>0</v>
      </c>
      <c r="O101">
        <v>1</v>
      </c>
      <c r="P101">
        <v>0</v>
      </c>
      <c r="Q101">
        <v>1</v>
      </c>
      <c r="R101">
        <v>1</v>
      </c>
      <c r="S101">
        <v>0</v>
      </c>
      <c r="T101">
        <v>0</v>
      </c>
      <c r="U101">
        <v>0</v>
      </c>
      <c r="V101">
        <v>0</v>
      </c>
      <c r="W101">
        <v>1</v>
      </c>
      <c r="X101">
        <v>0</v>
      </c>
      <c r="Y101">
        <v>0</v>
      </c>
      <c r="Z101">
        <v>0</v>
      </c>
      <c r="AA101">
        <v>0</v>
      </c>
      <c r="AB101">
        <v>1</v>
      </c>
      <c r="AC101">
        <v>0</v>
      </c>
      <c r="AD101">
        <v>1</v>
      </c>
      <c r="AE101">
        <v>0</v>
      </c>
      <c r="AF101">
        <v>1</v>
      </c>
      <c r="AG101">
        <v>1</v>
      </c>
      <c r="AH101">
        <v>1</v>
      </c>
      <c r="AI101">
        <v>0</v>
      </c>
      <c r="AJ101">
        <v>1</v>
      </c>
      <c r="AK101">
        <v>1</v>
      </c>
      <c r="AL101">
        <v>1</v>
      </c>
      <c r="AM101">
        <v>1</v>
      </c>
      <c r="AN101">
        <v>1</v>
      </c>
      <c r="AO101">
        <v>0</v>
      </c>
      <c r="AP101">
        <v>0</v>
      </c>
      <c r="AQ101">
        <v>0</v>
      </c>
      <c r="AR101">
        <v>1</v>
      </c>
      <c r="AS101">
        <v>0</v>
      </c>
      <c r="AT101">
        <v>0</v>
      </c>
      <c r="AU101">
        <v>0</v>
      </c>
      <c r="AV101">
        <v>1</v>
      </c>
      <c r="AW101">
        <v>1</v>
      </c>
      <c r="AX101">
        <v>1</v>
      </c>
      <c r="AY101">
        <v>0</v>
      </c>
      <c r="AZ101">
        <v>1</v>
      </c>
      <c r="BA101">
        <v>0</v>
      </c>
      <c r="BB101">
        <v>0</v>
      </c>
      <c r="BC101">
        <v>0</v>
      </c>
      <c r="BD101">
        <v>1</v>
      </c>
      <c r="BE101">
        <v>0</v>
      </c>
      <c r="BF101">
        <v>2.3709999999999998E-2</v>
      </c>
      <c r="BG101">
        <v>2014</v>
      </c>
      <c r="BH101">
        <v>9</v>
      </c>
      <c r="BI101">
        <v>22</v>
      </c>
      <c r="BJ101">
        <v>656</v>
      </c>
      <c r="BK101">
        <v>0.68</v>
      </c>
      <c r="BL101">
        <v>0.85729998350143399</v>
      </c>
      <c r="BM101">
        <v>1.0999999999999999E-2</v>
      </c>
      <c r="BN101">
        <v>0.92400000000000004</v>
      </c>
      <c r="BO101">
        <v>6.5000000000000002E-2</v>
      </c>
      <c r="BP101" t="s">
        <v>68</v>
      </c>
    </row>
    <row r="102" spans="1:68" x14ac:dyDescent="0.25">
      <c r="A102">
        <v>109962</v>
      </c>
      <c r="B102" t="s">
        <v>69</v>
      </c>
      <c r="C102" t="s">
        <v>130</v>
      </c>
      <c r="D102">
        <v>23</v>
      </c>
      <c r="E102">
        <v>841</v>
      </c>
      <c r="F102" t="s">
        <v>187</v>
      </c>
      <c r="G102">
        <v>91</v>
      </c>
      <c r="J102">
        <v>3</v>
      </c>
      <c r="K102">
        <v>1</v>
      </c>
      <c r="L102" t="s">
        <v>188</v>
      </c>
      <c r="M102">
        <v>1</v>
      </c>
      <c r="N102">
        <v>0</v>
      </c>
      <c r="O102">
        <v>1</v>
      </c>
      <c r="P102">
        <v>1</v>
      </c>
      <c r="Q102">
        <v>0</v>
      </c>
      <c r="R102">
        <v>1</v>
      </c>
      <c r="S102">
        <v>1</v>
      </c>
      <c r="T102">
        <v>0</v>
      </c>
      <c r="U102">
        <v>0</v>
      </c>
      <c r="V102">
        <v>0</v>
      </c>
      <c r="W102">
        <v>1</v>
      </c>
      <c r="X102">
        <v>0</v>
      </c>
      <c r="Y102">
        <v>0</v>
      </c>
      <c r="Z102">
        <v>0</v>
      </c>
      <c r="AA102">
        <v>0</v>
      </c>
      <c r="AB102">
        <v>1</v>
      </c>
      <c r="AC102">
        <v>1</v>
      </c>
      <c r="AD102">
        <v>1</v>
      </c>
      <c r="AE102">
        <v>0</v>
      </c>
      <c r="AF102">
        <v>1</v>
      </c>
      <c r="AG102">
        <v>1</v>
      </c>
      <c r="AH102">
        <v>1</v>
      </c>
      <c r="AI102">
        <v>1</v>
      </c>
      <c r="AJ102">
        <v>1</v>
      </c>
      <c r="AK102">
        <v>0</v>
      </c>
      <c r="AL102">
        <v>1</v>
      </c>
      <c r="AM102">
        <v>1</v>
      </c>
      <c r="AN102">
        <v>1</v>
      </c>
      <c r="AO102">
        <v>1</v>
      </c>
      <c r="AP102">
        <v>1</v>
      </c>
      <c r="AQ102">
        <v>0</v>
      </c>
      <c r="AR102">
        <v>1</v>
      </c>
      <c r="AS102">
        <v>0</v>
      </c>
      <c r="AT102">
        <v>0</v>
      </c>
      <c r="AU102">
        <v>0</v>
      </c>
      <c r="AV102">
        <v>1</v>
      </c>
      <c r="AW102">
        <v>1</v>
      </c>
      <c r="AX102">
        <v>1</v>
      </c>
      <c r="AY102">
        <v>0</v>
      </c>
      <c r="AZ102">
        <v>1</v>
      </c>
      <c r="BA102">
        <v>0</v>
      </c>
      <c r="BB102">
        <v>0</v>
      </c>
      <c r="BC102">
        <v>0</v>
      </c>
      <c r="BD102">
        <v>0</v>
      </c>
      <c r="BE102">
        <v>0</v>
      </c>
      <c r="BF102">
        <v>2.9175E-2</v>
      </c>
      <c r="BG102">
        <v>2014</v>
      </c>
      <c r="BH102">
        <v>9</v>
      </c>
      <c r="BI102">
        <v>11</v>
      </c>
      <c r="BJ102">
        <v>656</v>
      </c>
      <c r="BK102">
        <v>0.68</v>
      </c>
      <c r="BL102">
        <v>0.85549998283386197</v>
      </c>
      <c r="BM102">
        <v>2.3E-2</v>
      </c>
      <c r="BN102">
        <v>0.84199999999999997</v>
      </c>
      <c r="BO102">
        <v>0.13400000000000001</v>
      </c>
      <c r="BP102" t="s">
        <v>68</v>
      </c>
    </row>
    <row r="103" spans="1:68" x14ac:dyDescent="0.25">
      <c r="A103">
        <v>111352</v>
      </c>
      <c r="B103" t="s">
        <v>69</v>
      </c>
      <c r="C103" t="s">
        <v>329</v>
      </c>
      <c r="D103">
        <v>17</v>
      </c>
      <c r="E103">
        <v>591</v>
      </c>
      <c r="F103" t="s">
        <v>480</v>
      </c>
      <c r="G103">
        <v>58</v>
      </c>
      <c r="J103">
        <v>4</v>
      </c>
      <c r="K103">
        <v>1</v>
      </c>
      <c r="L103" t="s">
        <v>481</v>
      </c>
      <c r="M103">
        <v>1</v>
      </c>
      <c r="N103">
        <v>0</v>
      </c>
      <c r="O103">
        <v>1</v>
      </c>
      <c r="P103">
        <v>1</v>
      </c>
      <c r="Q103">
        <v>0</v>
      </c>
      <c r="R103">
        <v>1</v>
      </c>
      <c r="S103">
        <v>1</v>
      </c>
      <c r="T103">
        <v>0</v>
      </c>
      <c r="U103">
        <v>0</v>
      </c>
      <c r="V103">
        <v>0</v>
      </c>
      <c r="W103">
        <v>1</v>
      </c>
      <c r="X103">
        <v>0</v>
      </c>
      <c r="Y103">
        <v>0</v>
      </c>
      <c r="Z103">
        <v>0</v>
      </c>
      <c r="AA103">
        <v>0</v>
      </c>
      <c r="AB103">
        <v>1</v>
      </c>
      <c r="AC103">
        <v>1</v>
      </c>
      <c r="AD103">
        <v>1</v>
      </c>
      <c r="AE103">
        <v>0</v>
      </c>
      <c r="AF103">
        <v>1</v>
      </c>
      <c r="AG103">
        <v>1</v>
      </c>
      <c r="AH103">
        <v>1</v>
      </c>
      <c r="AI103">
        <v>1</v>
      </c>
      <c r="AJ103">
        <v>1</v>
      </c>
      <c r="AK103">
        <v>0</v>
      </c>
      <c r="AL103">
        <v>1</v>
      </c>
      <c r="AM103">
        <v>1</v>
      </c>
      <c r="AN103">
        <v>1</v>
      </c>
      <c r="AO103">
        <v>1</v>
      </c>
      <c r="AP103">
        <v>0</v>
      </c>
      <c r="AQ103">
        <v>0</v>
      </c>
      <c r="AR103">
        <v>1</v>
      </c>
      <c r="AS103">
        <v>0</v>
      </c>
      <c r="AT103">
        <v>0</v>
      </c>
      <c r="AU103">
        <v>0</v>
      </c>
      <c r="AV103">
        <v>1</v>
      </c>
      <c r="AW103">
        <v>1</v>
      </c>
      <c r="AX103">
        <v>1</v>
      </c>
      <c r="AY103">
        <v>0</v>
      </c>
      <c r="AZ103">
        <v>1</v>
      </c>
      <c r="BA103">
        <v>0</v>
      </c>
      <c r="BB103">
        <v>0</v>
      </c>
      <c r="BC103">
        <v>0</v>
      </c>
      <c r="BD103">
        <v>1</v>
      </c>
      <c r="BE103">
        <v>0</v>
      </c>
      <c r="BF103">
        <v>2.3709999999999998E-2</v>
      </c>
      <c r="BG103">
        <v>2014</v>
      </c>
      <c r="BH103">
        <v>9</v>
      </c>
      <c r="BI103">
        <v>22</v>
      </c>
      <c r="BJ103">
        <v>656</v>
      </c>
      <c r="BK103">
        <v>0.68</v>
      </c>
      <c r="BL103">
        <v>0.85549998283386197</v>
      </c>
      <c r="BM103">
        <v>0</v>
      </c>
      <c r="BN103">
        <v>0.78900000000000003</v>
      </c>
      <c r="BO103">
        <v>0.21099999999999999</v>
      </c>
      <c r="BP103" t="s">
        <v>68</v>
      </c>
    </row>
    <row r="104" spans="1:68" x14ac:dyDescent="0.25">
      <c r="A104">
        <v>145762</v>
      </c>
      <c r="B104" t="s">
        <v>69</v>
      </c>
      <c r="C104" t="s">
        <v>2380</v>
      </c>
      <c r="D104">
        <v>6</v>
      </c>
      <c r="E104">
        <v>81</v>
      </c>
      <c r="F104" t="s">
        <v>2395</v>
      </c>
      <c r="G104">
        <v>135</v>
      </c>
      <c r="J104">
        <v>72</v>
      </c>
      <c r="K104">
        <v>1</v>
      </c>
      <c r="L104" t="s">
        <v>2396</v>
      </c>
      <c r="M104">
        <v>1</v>
      </c>
      <c r="N104">
        <v>1</v>
      </c>
      <c r="O104">
        <v>1</v>
      </c>
      <c r="P104">
        <v>0</v>
      </c>
      <c r="Q104">
        <v>0</v>
      </c>
      <c r="R104">
        <v>1</v>
      </c>
      <c r="S104">
        <v>0</v>
      </c>
      <c r="T104">
        <v>1</v>
      </c>
      <c r="U104">
        <v>1</v>
      </c>
      <c r="V104">
        <v>0</v>
      </c>
      <c r="W104">
        <v>1</v>
      </c>
      <c r="X104">
        <v>1</v>
      </c>
      <c r="Y104">
        <v>0</v>
      </c>
      <c r="Z104">
        <v>1</v>
      </c>
      <c r="AA104">
        <v>0</v>
      </c>
      <c r="AB104">
        <v>1</v>
      </c>
      <c r="AC104">
        <v>1</v>
      </c>
      <c r="AD104">
        <v>1</v>
      </c>
      <c r="AE104">
        <v>1</v>
      </c>
      <c r="AF104">
        <v>1</v>
      </c>
      <c r="AG104">
        <v>1</v>
      </c>
      <c r="AH104">
        <v>1</v>
      </c>
      <c r="AI104">
        <v>0</v>
      </c>
      <c r="AJ104">
        <v>1</v>
      </c>
      <c r="AK104">
        <v>0</v>
      </c>
      <c r="AL104">
        <v>1</v>
      </c>
      <c r="AM104">
        <v>1</v>
      </c>
      <c r="AN104">
        <v>1</v>
      </c>
      <c r="AO104">
        <v>0</v>
      </c>
      <c r="AP104">
        <v>1</v>
      </c>
      <c r="AQ104">
        <v>1</v>
      </c>
      <c r="AR104">
        <v>1</v>
      </c>
      <c r="AS104">
        <v>1</v>
      </c>
      <c r="AT104">
        <v>1</v>
      </c>
      <c r="AU104">
        <v>0</v>
      </c>
      <c r="AV104">
        <v>1</v>
      </c>
      <c r="AW104">
        <v>1</v>
      </c>
      <c r="AX104">
        <v>1</v>
      </c>
      <c r="AY104">
        <v>1</v>
      </c>
      <c r="AZ104">
        <v>1</v>
      </c>
      <c r="BA104">
        <v>0</v>
      </c>
      <c r="BB104">
        <v>1</v>
      </c>
      <c r="BC104">
        <v>1</v>
      </c>
      <c r="BD104">
        <v>1</v>
      </c>
      <c r="BE104">
        <v>0</v>
      </c>
      <c r="BF104">
        <v>2.2617000000000002E-2</v>
      </c>
      <c r="BG104">
        <v>2019</v>
      </c>
      <c r="BH104">
        <v>3</v>
      </c>
      <c r="BI104">
        <v>6</v>
      </c>
      <c r="BJ104">
        <v>710</v>
      </c>
      <c r="BK104">
        <v>1.22</v>
      </c>
      <c r="BL104">
        <v>0.85549998283386197</v>
      </c>
      <c r="BM104">
        <v>1.4999999999999999E-2</v>
      </c>
      <c r="BN104">
        <v>0.89</v>
      </c>
      <c r="BO104">
        <v>9.4E-2</v>
      </c>
      <c r="BP104" t="s">
        <v>68</v>
      </c>
    </row>
    <row r="105" spans="1:68" x14ac:dyDescent="0.25">
      <c r="A105">
        <v>167368</v>
      </c>
      <c r="B105" t="s">
        <v>69</v>
      </c>
      <c r="C105" t="s">
        <v>3061</v>
      </c>
      <c r="D105">
        <v>16</v>
      </c>
      <c r="E105">
        <v>518</v>
      </c>
      <c r="F105" t="s">
        <v>3102</v>
      </c>
      <c r="G105">
        <v>57</v>
      </c>
      <c r="J105">
        <v>99</v>
      </c>
      <c r="K105">
        <v>1</v>
      </c>
      <c r="L105" t="s">
        <v>3103</v>
      </c>
      <c r="M105">
        <v>1</v>
      </c>
      <c r="N105">
        <v>0</v>
      </c>
      <c r="O105">
        <v>1</v>
      </c>
      <c r="P105">
        <v>0</v>
      </c>
      <c r="Q105">
        <v>0</v>
      </c>
      <c r="R105">
        <v>1</v>
      </c>
      <c r="S105">
        <v>0</v>
      </c>
      <c r="T105">
        <v>0</v>
      </c>
      <c r="U105">
        <v>0</v>
      </c>
      <c r="V105">
        <v>0</v>
      </c>
      <c r="W105">
        <v>1</v>
      </c>
      <c r="X105">
        <v>0</v>
      </c>
      <c r="Y105">
        <v>0</v>
      </c>
      <c r="Z105">
        <v>0</v>
      </c>
      <c r="AA105">
        <v>0</v>
      </c>
      <c r="AB105">
        <v>1</v>
      </c>
      <c r="AC105">
        <v>1</v>
      </c>
      <c r="AD105">
        <v>1</v>
      </c>
      <c r="AE105">
        <v>0</v>
      </c>
      <c r="AF105">
        <v>1</v>
      </c>
      <c r="AG105">
        <v>1</v>
      </c>
      <c r="AH105">
        <v>1</v>
      </c>
      <c r="AI105">
        <v>0</v>
      </c>
      <c r="AJ105">
        <v>0</v>
      </c>
      <c r="AK105">
        <v>0</v>
      </c>
      <c r="AL105">
        <v>1</v>
      </c>
      <c r="AM105">
        <v>1</v>
      </c>
      <c r="AN105">
        <v>0</v>
      </c>
      <c r="AO105">
        <v>0</v>
      </c>
      <c r="AP105">
        <v>1</v>
      </c>
      <c r="AQ105">
        <v>0</v>
      </c>
      <c r="AR105">
        <v>1</v>
      </c>
      <c r="AS105">
        <v>0</v>
      </c>
      <c r="AT105">
        <v>1</v>
      </c>
      <c r="AU105">
        <v>0</v>
      </c>
      <c r="AV105">
        <v>1</v>
      </c>
      <c r="AW105">
        <v>1</v>
      </c>
      <c r="AX105">
        <v>1</v>
      </c>
      <c r="AY105">
        <v>0</v>
      </c>
      <c r="AZ105">
        <v>1</v>
      </c>
      <c r="BA105">
        <v>0</v>
      </c>
      <c r="BB105">
        <v>0</v>
      </c>
      <c r="BC105">
        <v>0</v>
      </c>
      <c r="BD105">
        <v>1</v>
      </c>
      <c r="BE105">
        <v>0</v>
      </c>
      <c r="BF105">
        <v>3.0303E-2</v>
      </c>
      <c r="BG105">
        <v>2020</v>
      </c>
      <c r="BH105">
        <v>10</v>
      </c>
      <c r="BI105">
        <v>19</v>
      </c>
      <c r="BJ105">
        <v>729</v>
      </c>
      <c r="BK105">
        <v>1.41</v>
      </c>
      <c r="BL105">
        <v>0.85430002212524403</v>
      </c>
      <c r="BM105">
        <v>0</v>
      </c>
      <c r="BN105">
        <v>0.83399999999999996</v>
      </c>
      <c r="BO105">
        <v>0.16600000000000001</v>
      </c>
      <c r="BP105" t="s">
        <v>68</v>
      </c>
    </row>
    <row r="106" spans="1:68" x14ac:dyDescent="0.25">
      <c r="A106">
        <v>168023</v>
      </c>
      <c r="B106" t="s">
        <v>69</v>
      </c>
      <c r="C106" t="s">
        <v>3061</v>
      </c>
      <c r="D106">
        <v>12</v>
      </c>
      <c r="E106">
        <v>347</v>
      </c>
      <c r="F106" t="s">
        <v>3140</v>
      </c>
      <c r="G106">
        <v>78</v>
      </c>
      <c r="J106">
        <v>99</v>
      </c>
      <c r="K106">
        <v>1</v>
      </c>
      <c r="L106" t="s">
        <v>3141</v>
      </c>
      <c r="M106">
        <v>0</v>
      </c>
      <c r="N106">
        <v>0</v>
      </c>
      <c r="O106">
        <v>1</v>
      </c>
      <c r="P106">
        <v>0</v>
      </c>
      <c r="Q106">
        <v>0</v>
      </c>
      <c r="R106">
        <v>1</v>
      </c>
      <c r="S106">
        <v>0</v>
      </c>
      <c r="T106">
        <v>1</v>
      </c>
      <c r="U106">
        <v>0</v>
      </c>
      <c r="V106">
        <v>0</v>
      </c>
      <c r="W106">
        <v>1</v>
      </c>
      <c r="X106">
        <v>1</v>
      </c>
      <c r="Y106">
        <v>0</v>
      </c>
      <c r="Z106">
        <v>0</v>
      </c>
      <c r="AA106">
        <v>0</v>
      </c>
      <c r="AB106">
        <v>1</v>
      </c>
      <c r="AC106">
        <v>0</v>
      </c>
      <c r="AD106">
        <v>1</v>
      </c>
      <c r="AE106">
        <v>0</v>
      </c>
      <c r="AF106">
        <v>1</v>
      </c>
      <c r="AG106">
        <v>1</v>
      </c>
      <c r="AH106">
        <v>1</v>
      </c>
      <c r="AI106">
        <v>0</v>
      </c>
      <c r="AJ106">
        <v>0</v>
      </c>
      <c r="AK106">
        <v>0</v>
      </c>
      <c r="AL106">
        <v>1</v>
      </c>
      <c r="AM106">
        <v>1</v>
      </c>
      <c r="AN106">
        <v>0</v>
      </c>
      <c r="AO106">
        <v>0</v>
      </c>
      <c r="AP106">
        <v>1</v>
      </c>
      <c r="AQ106">
        <v>1</v>
      </c>
      <c r="AR106">
        <v>1</v>
      </c>
      <c r="AS106">
        <v>0</v>
      </c>
      <c r="AT106">
        <v>1</v>
      </c>
      <c r="AU106">
        <v>0</v>
      </c>
      <c r="AV106">
        <v>1</v>
      </c>
      <c r="AW106">
        <v>1</v>
      </c>
      <c r="AX106">
        <v>1</v>
      </c>
      <c r="AY106">
        <v>1</v>
      </c>
      <c r="AZ106">
        <v>1</v>
      </c>
      <c r="BA106">
        <v>0</v>
      </c>
      <c r="BB106">
        <v>0</v>
      </c>
      <c r="BC106">
        <v>0</v>
      </c>
      <c r="BD106">
        <v>1</v>
      </c>
      <c r="BE106">
        <v>0</v>
      </c>
      <c r="BF106">
        <v>3.0303E-2</v>
      </c>
      <c r="BG106">
        <v>2020</v>
      </c>
      <c r="BH106">
        <v>10</v>
      </c>
      <c r="BI106">
        <v>19</v>
      </c>
      <c r="BJ106">
        <v>729</v>
      </c>
      <c r="BK106">
        <v>1.41</v>
      </c>
      <c r="BL106">
        <v>0.85430002212524403</v>
      </c>
      <c r="BM106">
        <v>0</v>
      </c>
      <c r="BN106">
        <v>0.88200000000000001</v>
      </c>
      <c r="BO106">
        <v>0.11799999999999999</v>
      </c>
      <c r="BP106" t="s">
        <v>68</v>
      </c>
    </row>
    <row r="107" spans="1:68" x14ac:dyDescent="0.25">
      <c r="A107">
        <v>140718</v>
      </c>
      <c r="B107" t="s">
        <v>69</v>
      </c>
      <c r="C107" t="s">
        <v>1987</v>
      </c>
      <c r="D107">
        <v>5</v>
      </c>
      <c r="E107">
        <v>67</v>
      </c>
      <c r="F107" t="s">
        <v>1992</v>
      </c>
      <c r="G107">
        <v>37</v>
      </c>
      <c r="J107">
        <v>66</v>
      </c>
      <c r="K107">
        <v>1</v>
      </c>
      <c r="L107" t="s">
        <v>1993</v>
      </c>
      <c r="M107">
        <v>1</v>
      </c>
      <c r="N107">
        <v>0</v>
      </c>
      <c r="O107">
        <v>1</v>
      </c>
      <c r="P107">
        <v>0</v>
      </c>
      <c r="Q107">
        <v>0</v>
      </c>
      <c r="R107">
        <v>1</v>
      </c>
      <c r="S107">
        <v>0</v>
      </c>
      <c r="T107">
        <v>0</v>
      </c>
      <c r="U107">
        <v>0</v>
      </c>
      <c r="V107">
        <v>0</v>
      </c>
      <c r="W107">
        <v>1</v>
      </c>
      <c r="X107">
        <v>1</v>
      </c>
      <c r="Y107">
        <v>0</v>
      </c>
      <c r="Z107">
        <v>0</v>
      </c>
      <c r="AA107">
        <v>0</v>
      </c>
      <c r="AB107">
        <v>1</v>
      </c>
      <c r="AC107">
        <v>1</v>
      </c>
      <c r="AD107">
        <v>1</v>
      </c>
      <c r="AE107">
        <v>0</v>
      </c>
      <c r="AF107">
        <v>1</v>
      </c>
      <c r="AG107">
        <v>1</v>
      </c>
      <c r="AH107">
        <v>1</v>
      </c>
      <c r="AI107">
        <v>0</v>
      </c>
      <c r="AJ107">
        <v>1</v>
      </c>
      <c r="AK107">
        <v>0</v>
      </c>
      <c r="AL107">
        <v>1</v>
      </c>
      <c r="AM107">
        <v>1</v>
      </c>
      <c r="AN107">
        <v>1</v>
      </c>
      <c r="AO107">
        <v>0</v>
      </c>
      <c r="AP107">
        <v>1</v>
      </c>
      <c r="AQ107">
        <v>0</v>
      </c>
      <c r="AR107">
        <v>1</v>
      </c>
      <c r="AS107">
        <v>0</v>
      </c>
      <c r="AT107">
        <v>0</v>
      </c>
      <c r="AU107">
        <v>0</v>
      </c>
      <c r="AV107">
        <v>1</v>
      </c>
      <c r="AW107">
        <v>1</v>
      </c>
      <c r="AX107">
        <v>1</v>
      </c>
      <c r="AY107">
        <v>1</v>
      </c>
      <c r="AZ107">
        <v>0</v>
      </c>
      <c r="BA107">
        <v>0</v>
      </c>
      <c r="BB107">
        <v>0</v>
      </c>
      <c r="BC107">
        <v>0</v>
      </c>
      <c r="BD107">
        <v>0</v>
      </c>
      <c r="BE107">
        <v>0</v>
      </c>
      <c r="BF107">
        <v>9.8460000000000006E-3</v>
      </c>
      <c r="BG107">
        <v>2018</v>
      </c>
      <c r="BH107">
        <v>8</v>
      </c>
      <c r="BI107">
        <v>7</v>
      </c>
      <c r="BJ107">
        <v>703</v>
      </c>
      <c r="BK107">
        <v>1.1499999999999999</v>
      </c>
      <c r="BL107">
        <v>0.85320001840591397</v>
      </c>
      <c r="BM107">
        <v>6.2E-2</v>
      </c>
      <c r="BN107">
        <v>0.63300000000000001</v>
      </c>
      <c r="BO107">
        <v>0.30499999999999999</v>
      </c>
      <c r="BP107" t="s">
        <v>68</v>
      </c>
    </row>
    <row r="108" spans="1:68" x14ac:dyDescent="0.25">
      <c r="A108">
        <v>110171</v>
      </c>
      <c r="B108" t="s">
        <v>69</v>
      </c>
      <c r="C108" t="s">
        <v>130</v>
      </c>
      <c r="D108">
        <v>19</v>
      </c>
      <c r="E108">
        <v>643</v>
      </c>
      <c r="F108" t="s">
        <v>227</v>
      </c>
      <c r="G108">
        <v>130</v>
      </c>
      <c r="J108">
        <v>3</v>
      </c>
      <c r="K108">
        <v>1</v>
      </c>
      <c r="L108" t="s">
        <v>228</v>
      </c>
      <c r="M108">
        <v>0</v>
      </c>
      <c r="N108">
        <v>1</v>
      </c>
      <c r="O108">
        <v>1</v>
      </c>
      <c r="P108">
        <v>0</v>
      </c>
      <c r="Q108">
        <v>0</v>
      </c>
      <c r="R108">
        <v>1</v>
      </c>
      <c r="S108">
        <v>0</v>
      </c>
      <c r="T108">
        <v>0</v>
      </c>
      <c r="U108">
        <v>0</v>
      </c>
      <c r="V108">
        <v>0</v>
      </c>
      <c r="W108">
        <v>1</v>
      </c>
      <c r="X108">
        <v>0</v>
      </c>
      <c r="Y108">
        <v>0</v>
      </c>
      <c r="Z108">
        <v>0</v>
      </c>
      <c r="AA108">
        <v>0</v>
      </c>
      <c r="AB108">
        <v>1</v>
      </c>
      <c r="AC108">
        <v>0</v>
      </c>
      <c r="AD108">
        <v>1</v>
      </c>
      <c r="AE108">
        <v>1</v>
      </c>
      <c r="AF108">
        <v>1</v>
      </c>
      <c r="AG108">
        <v>1</v>
      </c>
      <c r="AH108">
        <v>1</v>
      </c>
      <c r="AI108">
        <v>0</v>
      </c>
      <c r="AJ108">
        <v>1</v>
      </c>
      <c r="AK108">
        <v>0</v>
      </c>
      <c r="AL108">
        <v>1</v>
      </c>
      <c r="AM108">
        <v>1</v>
      </c>
      <c r="AN108">
        <v>1</v>
      </c>
      <c r="AO108">
        <v>0</v>
      </c>
      <c r="AP108">
        <v>1</v>
      </c>
      <c r="AQ108">
        <v>0</v>
      </c>
      <c r="AR108">
        <v>1</v>
      </c>
      <c r="AS108">
        <v>0</v>
      </c>
      <c r="AT108">
        <v>0</v>
      </c>
      <c r="AU108">
        <v>0</v>
      </c>
      <c r="AV108">
        <v>1</v>
      </c>
      <c r="AW108">
        <v>1</v>
      </c>
      <c r="AX108">
        <v>1</v>
      </c>
      <c r="AY108">
        <v>0</v>
      </c>
      <c r="AZ108">
        <v>1</v>
      </c>
      <c r="BA108">
        <v>0</v>
      </c>
      <c r="BB108">
        <v>0</v>
      </c>
      <c r="BC108">
        <v>0</v>
      </c>
      <c r="BD108">
        <v>0</v>
      </c>
      <c r="BE108">
        <v>0</v>
      </c>
      <c r="BF108">
        <v>2.9175E-2</v>
      </c>
      <c r="BG108">
        <v>2014</v>
      </c>
      <c r="BH108">
        <v>9</v>
      </c>
      <c r="BI108">
        <v>11</v>
      </c>
      <c r="BJ108">
        <v>656</v>
      </c>
      <c r="BK108">
        <v>0.68</v>
      </c>
      <c r="BL108">
        <v>0.85189998149871804</v>
      </c>
      <c r="BM108">
        <v>0</v>
      </c>
      <c r="BN108">
        <v>0.89300000000000002</v>
      </c>
      <c r="BO108">
        <v>0.107</v>
      </c>
      <c r="BP108" t="s">
        <v>68</v>
      </c>
    </row>
    <row r="109" spans="1:68" x14ac:dyDescent="0.25">
      <c r="A109">
        <v>113139</v>
      </c>
      <c r="B109" t="s">
        <v>69</v>
      </c>
      <c r="C109" t="s">
        <v>609</v>
      </c>
      <c r="D109">
        <v>20</v>
      </c>
      <c r="E109">
        <v>817</v>
      </c>
      <c r="F109" t="s">
        <v>634</v>
      </c>
      <c r="G109">
        <v>65</v>
      </c>
      <c r="J109">
        <v>8</v>
      </c>
      <c r="K109">
        <v>1</v>
      </c>
      <c r="L109" t="s">
        <v>635</v>
      </c>
      <c r="M109">
        <v>0</v>
      </c>
      <c r="N109">
        <v>1</v>
      </c>
      <c r="O109">
        <v>1</v>
      </c>
      <c r="P109">
        <v>0</v>
      </c>
      <c r="Q109">
        <v>0</v>
      </c>
      <c r="R109">
        <v>1</v>
      </c>
      <c r="S109">
        <v>0</v>
      </c>
      <c r="T109">
        <v>0</v>
      </c>
      <c r="U109">
        <v>0</v>
      </c>
      <c r="V109">
        <v>0</v>
      </c>
      <c r="W109">
        <v>1</v>
      </c>
      <c r="X109">
        <v>0</v>
      </c>
      <c r="Y109">
        <v>0</v>
      </c>
      <c r="Z109">
        <v>0</v>
      </c>
      <c r="AA109">
        <v>0</v>
      </c>
      <c r="AB109">
        <v>1</v>
      </c>
      <c r="AC109">
        <v>0</v>
      </c>
      <c r="AD109">
        <v>1</v>
      </c>
      <c r="AE109">
        <v>1</v>
      </c>
      <c r="AF109">
        <v>1</v>
      </c>
      <c r="AG109">
        <v>1</v>
      </c>
      <c r="AH109">
        <v>1</v>
      </c>
      <c r="AI109">
        <v>0</v>
      </c>
      <c r="AJ109">
        <v>1</v>
      </c>
      <c r="AK109">
        <v>0</v>
      </c>
      <c r="AL109">
        <v>1</v>
      </c>
      <c r="AM109">
        <v>1</v>
      </c>
      <c r="AN109">
        <v>1</v>
      </c>
      <c r="AO109">
        <v>0</v>
      </c>
      <c r="AP109">
        <v>0</v>
      </c>
      <c r="AQ109">
        <v>0</v>
      </c>
      <c r="AR109">
        <v>1</v>
      </c>
      <c r="AS109">
        <v>0</v>
      </c>
      <c r="AT109">
        <v>0</v>
      </c>
      <c r="AU109">
        <v>0</v>
      </c>
      <c r="AV109">
        <v>1</v>
      </c>
      <c r="AW109">
        <v>1</v>
      </c>
      <c r="AX109">
        <v>1</v>
      </c>
      <c r="AY109">
        <v>0</v>
      </c>
      <c r="AZ109">
        <v>1</v>
      </c>
      <c r="BA109">
        <v>0</v>
      </c>
      <c r="BB109">
        <v>0</v>
      </c>
      <c r="BC109">
        <v>0</v>
      </c>
      <c r="BD109">
        <v>0</v>
      </c>
      <c r="BE109">
        <v>0</v>
      </c>
      <c r="BF109">
        <v>4.1501000000000003E-2</v>
      </c>
      <c r="BG109">
        <v>2015</v>
      </c>
      <c r="BH109">
        <v>1</v>
      </c>
      <c r="BI109">
        <v>16</v>
      </c>
      <c r="BJ109">
        <v>660</v>
      </c>
      <c r="BK109">
        <v>0.72</v>
      </c>
      <c r="BL109">
        <v>0.85189998149871804</v>
      </c>
      <c r="BM109">
        <v>0</v>
      </c>
      <c r="BN109">
        <v>0.85599999999999998</v>
      </c>
      <c r="BO109">
        <v>0.14399999999999999</v>
      </c>
      <c r="BP109" t="s">
        <v>68</v>
      </c>
    </row>
    <row r="110" spans="1:68" x14ac:dyDescent="0.25">
      <c r="A110">
        <v>154268</v>
      </c>
      <c r="B110" t="s">
        <v>69</v>
      </c>
      <c r="C110" t="s">
        <v>2749</v>
      </c>
      <c r="D110">
        <v>4</v>
      </c>
      <c r="E110">
        <v>31</v>
      </c>
      <c r="F110" t="s">
        <v>2754</v>
      </c>
      <c r="G110">
        <v>67</v>
      </c>
      <c r="J110">
        <v>82</v>
      </c>
      <c r="K110">
        <v>1</v>
      </c>
      <c r="L110" t="s">
        <v>2755</v>
      </c>
      <c r="M110">
        <v>0</v>
      </c>
      <c r="N110">
        <v>1</v>
      </c>
      <c r="O110">
        <v>1</v>
      </c>
      <c r="P110">
        <v>0</v>
      </c>
      <c r="Q110">
        <v>0</v>
      </c>
      <c r="R110">
        <v>1</v>
      </c>
      <c r="S110">
        <v>0</v>
      </c>
      <c r="T110">
        <v>0</v>
      </c>
      <c r="U110">
        <v>0</v>
      </c>
      <c r="V110">
        <v>0</v>
      </c>
      <c r="W110">
        <v>1</v>
      </c>
      <c r="X110">
        <v>0</v>
      </c>
      <c r="Y110">
        <v>0</v>
      </c>
      <c r="Z110">
        <v>0</v>
      </c>
      <c r="AA110">
        <v>0</v>
      </c>
      <c r="AB110">
        <v>1</v>
      </c>
      <c r="AC110">
        <v>0</v>
      </c>
      <c r="AD110">
        <v>1</v>
      </c>
      <c r="AE110">
        <v>1</v>
      </c>
      <c r="AF110">
        <v>1</v>
      </c>
      <c r="AG110">
        <v>1</v>
      </c>
      <c r="AH110">
        <v>0</v>
      </c>
      <c r="AI110">
        <v>0</v>
      </c>
      <c r="AJ110">
        <v>0</v>
      </c>
      <c r="AK110">
        <v>0</v>
      </c>
      <c r="AL110">
        <v>1</v>
      </c>
      <c r="AM110">
        <v>1</v>
      </c>
      <c r="AN110">
        <v>1</v>
      </c>
      <c r="AO110">
        <v>0</v>
      </c>
      <c r="AP110">
        <v>0</v>
      </c>
      <c r="AQ110">
        <v>0</v>
      </c>
      <c r="AR110">
        <v>1</v>
      </c>
      <c r="AS110">
        <v>0</v>
      </c>
      <c r="AT110">
        <v>0</v>
      </c>
      <c r="AU110">
        <v>0</v>
      </c>
      <c r="AV110">
        <v>1</v>
      </c>
      <c r="AW110">
        <v>1</v>
      </c>
      <c r="AX110">
        <v>1</v>
      </c>
      <c r="AY110">
        <v>0</v>
      </c>
      <c r="AZ110">
        <v>1</v>
      </c>
      <c r="BA110">
        <v>0</v>
      </c>
      <c r="BB110">
        <v>0</v>
      </c>
      <c r="BC110">
        <v>0</v>
      </c>
      <c r="BD110">
        <v>0</v>
      </c>
      <c r="BE110">
        <v>0</v>
      </c>
      <c r="BF110">
        <v>1.8349000000000001E-2</v>
      </c>
      <c r="BG110">
        <v>2019</v>
      </c>
      <c r="BH110">
        <v>10</v>
      </c>
      <c r="BI110">
        <v>30</v>
      </c>
      <c r="BJ110">
        <v>717</v>
      </c>
      <c r="BK110">
        <v>1.29</v>
      </c>
      <c r="BL110">
        <v>0.85189998149871804</v>
      </c>
      <c r="BM110">
        <v>0</v>
      </c>
      <c r="BN110">
        <v>0.83499999999999996</v>
      </c>
      <c r="BO110">
        <v>0.16500000000000001</v>
      </c>
      <c r="BP110" t="s">
        <v>68</v>
      </c>
    </row>
    <row r="111" spans="1:68" x14ac:dyDescent="0.25">
      <c r="A111">
        <v>165115</v>
      </c>
      <c r="B111" t="s">
        <v>69</v>
      </c>
      <c r="C111" t="s">
        <v>3025</v>
      </c>
      <c r="D111">
        <v>21</v>
      </c>
      <c r="E111">
        <v>527</v>
      </c>
      <c r="F111" t="s">
        <v>3034</v>
      </c>
      <c r="G111">
        <v>122</v>
      </c>
      <c r="J111">
        <v>97</v>
      </c>
      <c r="K111">
        <v>1</v>
      </c>
      <c r="L111" t="s">
        <v>3035</v>
      </c>
      <c r="M111">
        <v>1</v>
      </c>
      <c r="N111">
        <v>0</v>
      </c>
      <c r="O111">
        <v>1</v>
      </c>
      <c r="P111">
        <v>0</v>
      </c>
      <c r="Q111">
        <v>0</v>
      </c>
      <c r="R111">
        <v>1</v>
      </c>
      <c r="S111">
        <v>0</v>
      </c>
      <c r="T111">
        <v>0</v>
      </c>
      <c r="U111">
        <v>0</v>
      </c>
      <c r="V111">
        <v>0</v>
      </c>
      <c r="W111">
        <v>1</v>
      </c>
      <c r="X111">
        <v>0</v>
      </c>
      <c r="Y111">
        <v>0</v>
      </c>
      <c r="Z111">
        <v>0</v>
      </c>
      <c r="AA111">
        <v>0</v>
      </c>
      <c r="AB111">
        <v>1</v>
      </c>
      <c r="AC111">
        <v>1</v>
      </c>
      <c r="AD111">
        <v>1</v>
      </c>
      <c r="AE111">
        <v>0</v>
      </c>
      <c r="AF111">
        <v>1</v>
      </c>
      <c r="AG111">
        <v>1</v>
      </c>
      <c r="AH111">
        <v>1</v>
      </c>
      <c r="AI111">
        <v>0</v>
      </c>
      <c r="AJ111">
        <v>0</v>
      </c>
      <c r="AK111">
        <v>0</v>
      </c>
      <c r="AL111">
        <v>1</v>
      </c>
      <c r="AM111">
        <v>1</v>
      </c>
      <c r="AN111">
        <v>1</v>
      </c>
      <c r="AO111">
        <v>0</v>
      </c>
      <c r="AP111">
        <v>1</v>
      </c>
      <c r="AQ111">
        <v>0</v>
      </c>
      <c r="AR111">
        <v>1</v>
      </c>
      <c r="AS111">
        <v>0</v>
      </c>
      <c r="AT111">
        <v>1</v>
      </c>
      <c r="AU111">
        <v>0</v>
      </c>
      <c r="AV111">
        <v>1</v>
      </c>
      <c r="AW111">
        <v>1</v>
      </c>
      <c r="AX111">
        <v>1</v>
      </c>
      <c r="AY111">
        <v>0</v>
      </c>
      <c r="AZ111">
        <v>1</v>
      </c>
      <c r="BA111">
        <v>0</v>
      </c>
      <c r="BB111">
        <v>0</v>
      </c>
      <c r="BC111">
        <v>0</v>
      </c>
      <c r="BD111">
        <v>1</v>
      </c>
      <c r="BE111">
        <v>0</v>
      </c>
      <c r="BF111">
        <v>4.2195000000000003E-2</v>
      </c>
      <c r="BG111">
        <v>2020</v>
      </c>
      <c r="BH111">
        <v>9</v>
      </c>
      <c r="BI111">
        <v>15</v>
      </c>
      <c r="BJ111">
        <v>728</v>
      </c>
      <c r="BK111">
        <v>1.4</v>
      </c>
      <c r="BL111">
        <v>0.85189998149871804</v>
      </c>
      <c r="BM111">
        <v>2.9000000000000001E-2</v>
      </c>
      <c r="BN111">
        <v>0.85799999999999998</v>
      </c>
      <c r="BO111">
        <v>0.113</v>
      </c>
      <c r="BP111" t="s">
        <v>68</v>
      </c>
    </row>
    <row r="112" spans="1:68" x14ac:dyDescent="0.25">
      <c r="A112">
        <v>140792</v>
      </c>
      <c r="B112" t="s">
        <v>69</v>
      </c>
      <c r="C112" t="s">
        <v>1987</v>
      </c>
      <c r="D112">
        <v>5</v>
      </c>
      <c r="E112">
        <v>60</v>
      </c>
      <c r="F112" t="s">
        <v>2022</v>
      </c>
      <c r="G112">
        <v>24</v>
      </c>
      <c r="J112">
        <v>66</v>
      </c>
      <c r="K112">
        <v>1</v>
      </c>
      <c r="L112" t="s">
        <v>2023</v>
      </c>
      <c r="M112">
        <v>0</v>
      </c>
      <c r="N112">
        <v>0</v>
      </c>
      <c r="O112">
        <v>1</v>
      </c>
      <c r="P112">
        <v>0</v>
      </c>
      <c r="Q112">
        <v>0</v>
      </c>
      <c r="R112">
        <v>1</v>
      </c>
      <c r="S112">
        <v>1</v>
      </c>
      <c r="T112">
        <v>0</v>
      </c>
      <c r="U112">
        <v>0</v>
      </c>
      <c r="V112">
        <v>0</v>
      </c>
      <c r="W112">
        <v>1</v>
      </c>
      <c r="X112">
        <v>0</v>
      </c>
      <c r="Y112">
        <v>0</v>
      </c>
      <c r="Z112">
        <v>0</v>
      </c>
      <c r="AA112">
        <v>0</v>
      </c>
      <c r="AB112">
        <v>1</v>
      </c>
      <c r="AC112">
        <v>0</v>
      </c>
      <c r="AD112">
        <v>1</v>
      </c>
      <c r="AE112">
        <v>0</v>
      </c>
      <c r="AF112">
        <v>1</v>
      </c>
      <c r="AG112">
        <v>1</v>
      </c>
      <c r="AH112">
        <v>1</v>
      </c>
      <c r="AI112">
        <v>0</v>
      </c>
      <c r="AJ112">
        <v>1</v>
      </c>
      <c r="AK112">
        <v>0</v>
      </c>
      <c r="AL112">
        <v>1</v>
      </c>
      <c r="AM112">
        <v>1</v>
      </c>
      <c r="AN112">
        <v>1</v>
      </c>
      <c r="AO112">
        <v>1</v>
      </c>
      <c r="AP112">
        <v>1</v>
      </c>
      <c r="AQ112">
        <v>0</v>
      </c>
      <c r="AR112">
        <v>1</v>
      </c>
      <c r="AS112">
        <v>0</v>
      </c>
      <c r="AT112">
        <v>0</v>
      </c>
      <c r="AU112">
        <v>0</v>
      </c>
      <c r="AV112">
        <v>1</v>
      </c>
      <c r="AW112">
        <v>1</v>
      </c>
      <c r="AX112">
        <v>1</v>
      </c>
      <c r="AY112">
        <v>0</v>
      </c>
      <c r="AZ112">
        <v>0</v>
      </c>
      <c r="BA112">
        <v>0</v>
      </c>
      <c r="BB112">
        <v>0</v>
      </c>
      <c r="BC112">
        <v>0</v>
      </c>
      <c r="BD112">
        <v>0</v>
      </c>
      <c r="BE112">
        <v>0</v>
      </c>
      <c r="BF112">
        <v>9.8460000000000006E-3</v>
      </c>
      <c r="BG112">
        <v>2018</v>
      </c>
      <c r="BH112">
        <v>8</v>
      </c>
      <c r="BI112">
        <v>7</v>
      </c>
      <c r="BJ112">
        <v>703</v>
      </c>
      <c r="BK112">
        <v>1.1499999999999999</v>
      </c>
      <c r="BL112">
        <v>0.85159999132156305</v>
      </c>
      <c r="BM112">
        <v>0</v>
      </c>
      <c r="BN112">
        <v>0.56999999999999995</v>
      </c>
      <c r="BO112">
        <v>0.43</v>
      </c>
      <c r="BP112" t="s">
        <v>68</v>
      </c>
    </row>
    <row r="113" spans="1:68" x14ac:dyDescent="0.25">
      <c r="A113">
        <v>143307</v>
      </c>
      <c r="B113" t="s">
        <v>69</v>
      </c>
      <c r="C113" t="s">
        <v>2192</v>
      </c>
      <c r="D113">
        <v>10</v>
      </c>
      <c r="E113">
        <v>199</v>
      </c>
      <c r="F113" t="s">
        <v>2355</v>
      </c>
      <c r="G113">
        <v>62</v>
      </c>
      <c r="J113">
        <v>70</v>
      </c>
      <c r="K113">
        <v>1</v>
      </c>
      <c r="L113" t="s">
        <v>2356</v>
      </c>
      <c r="M113">
        <v>0</v>
      </c>
      <c r="N113">
        <v>1</v>
      </c>
      <c r="O113">
        <v>1</v>
      </c>
      <c r="P113">
        <v>0</v>
      </c>
      <c r="Q113">
        <v>1</v>
      </c>
      <c r="R113">
        <v>1</v>
      </c>
      <c r="S113">
        <v>0</v>
      </c>
      <c r="T113">
        <v>0</v>
      </c>
      <c r="U113">
        <v>0</v>
      </c>
      <c r="V113">
        <v>0</v>
      </c>
      <c r="W113">
        <v>1</v>
      </c>
      <c r="X113">
        <v>0</v>
      </c>
      <c r="Y113">
        <v>0</v>
      </c>
      <c r="Z113">
        <v>0</v>
      </c>
      <c r="AA113">
        <v>0</v>
      </c>
      <c r="AB113">
        <v>1</v>
      </c>
      <c r="AC113">
        <v>0</v>
      </c>
      <c r="AD113">
        <v>1</v>
      </c>
      <c r="AE113">
        <v>1</v>
      </c>
      <c r="AF113">
        <v>1</v>
      </c>
      <c r="AG113">
        <v>1</v>
      </c>
      <c r="AH113">
        <v>0</v>
      </c>
      <c r="AI113">
        <v>0</v>
      </c>
      <c r="AJ113">
        <v>1</v>
      </c>
      <c r="AK113">
        <v>1</v>
      </c>
      <c r="AL113">
        <v>1</v>
      </c>
      <c r="AM113">
        <v>1</v>
      </c>
      <c r="AN113">
        <v>1</v>
      </c>
      <c r="AO113">
        <v>0</v>
      </c>
      <c r="AP113">
        <v>0</v>
      </c>
      <c r="AQ113">
        <v>0</v>
      </c>
      <c r="AR113">
        <v>0</v>
      </c>
      <c r="AS113">
        <v>0</v>
      </c>
      <c r="AT113">
        <v>0</v>
      </c>
      <c r="AU113">
        <v>0</v>
      </c>
      <c r="AV113">
        <v>1</v>
      </c>
      <c r="AW113">
        <v>1</v>
      </c>
      <c r="AX113">
        <v>0</v>
      </c>
      <c r="AY113">
        <v>0</v>
      </c>
      <c r="AZ113">
        <v>1</v>
      </c>
      <c r="BA113">
        <v>0</v>
      </c>
      <c r="BB113">
        <v>0</v>
      </c>
      <c r="BC113">
        <v>0</v>
      </c>
      <c r="BD113">
        <v>1</v>
      </c>
      <c r="BE113">
        <v>0</v>
      </c>
      <c r="BF113">
        <v>1.9078999999999999E-2</v>
      </c>
      <c r="BG113">
        <v>2018</v>
      </c>
      <c r="BH113">
        <v>12</v>
      </c>
      <c r="BI113">
        <v>17</v>
      </c>
      <c r="BJ113">
        <v>707</v>
      </c>
      <c r="BK113">
        <v>1.19</v>
      </c>
      <c r="BL113">
        <v>0.85060000419616699</v>
      </c>
      <c r="BM113">
        <v>4.2000000000000003E-2</v>
      </c>
      <c r="BN113">
        <v>0.77800000000000002</v>
      </c>
      <c r="BO113">
        <v>0.18</v>
      </c>
      <c r="BP113" t="s">
        <v>68</v>
      </c>
    </row>
    <row r="114" spans="1:68" x14ac:dyDescent="0.25">
      <c r="A114">
        <v>140884</v>
      </c>
      <c r="B114" t="s">
        <v>69</v>
      </c>
      <c r="C114" t="s">
        <v>1987</v>
      </c>
      <c r="D114">
        <v>4</v>
      </c>
      <c r="E114">
        <v>32</v>
      </c>
      <c r="F114" t="s">
        <v>2062</v>
      </c>
      <c r="G114">
        <v>76</v>
      </c>
      <c r="J114">
        <v>66</v>
      </c>
      <c r="K114">
        <v>1</v>
      </c>
      <c r="L114" t="s">
        <v>2063</v>
      </c>
      <c r="M114">
        <v>0</v>
      </c>
      <c r="N114">
        <v>0</v>
      </c>
      <c r="O114">
        <v>1</v>
      </c>
      <c r="P114">
        <v>0</v>
      </c>
      <c r="Q114">
        <v>0</v>
      </c>
      <c r="R114">
        <v>1</v>
      </c>
      <c r="S114">
        <v>0</v>
      </c>
      <c r="T114">
        <v>0</v>
      </c>
      <c r="U114">
        <v>0</v>
      </c>
      <c r="V114">
        <v>0</v>
      </c>
      <c r="W114">
        <v>1</v>
      </c>
      <c r="X114">
        <v>0</v>
      </c>
      <c r="Y114">
        <v>0</v>
      </c>
      <c r="Z114">
        <v>0</v>
      </c>
      <c r="AA114">
        <v>0</v>
      </c>
      <c r="AB114">
        <v>1</v>
      </c>
      <c r="AC114">
        <v>0</v>
      </c>
      <c r="AD114">
        <v>1</v>
      </c>
      <c r="AE114">
        <v>0</v>
      </c>
      <c r="AF114">
        <v>1</v>
      </c>
      <c r="AG114">
        <v>1</v>
      </c>
      <c r="AH114">
        <v>1</v>
      </c>
      <c r="AI114">
        <v>0</v>
      </c>
      <c r="AJ114">
        <v>1</v>
      </c>
      <c r="AK114">
        <v>0</v>
      </c>
      <c r="AL114">
        <v>1</v>
      </c>
      <c r="AM114">
        <v>1</v>
      </c>
      <c r="AN114">
        <v>1</v>
      </c>
      <c r="AO114">
        <v>0</v>
      </c>
      <c r="AP114">
        <v>1</v>
      </c>
      <c r="AQ114">
        <v>0</v>
      </c>
      <c r="AR114">
        <v>1</v>
      </c>
      <c r="AS114">
        <v>0</v>
      </c>
      <c r="AT114">
        <v>0</v>
      </c>
      <c r="AU114">
        <v>0</v>
      </c>
      <c r="AV114">
        <v>1</v>
      </c>
      <c r="AW114">
        <v>1</v>
      </c>
      <c r="AX114">
        <v>1</v>
      </c>
      <c r="AY114">
        <v>0</v>
      </c>
      <c r="AZ114">
        <v>0</v>
      </c>
      <c r="BA114">
        <v>0</v>
      </c>
      <c r="BB114">
        <v>0</v>
      </c>
      <c r="BC114">
        <v>0</v>
      </c>
      <c r="BD114">
        <v>0</v>
      </c>
      <c r="BE114">
        <v>0</v>
      </c>
      <c r="BF114">
        <v>9.8460000000000006E-3</v>
      </c>
      <c r="BG114">
        <v>2018</v>
      </c>
      <c r="BH114">
        <v>8</v>
      </c>
      <c r="BI114">
        <v>7</v>
      </c>
      <c r="BJ114">
        <v>703</v>
      </c>
      <c r="BK114">
        <v>1.1499999999999999</v>
      </c>
      <c r="BL114">
        <v>0.8503999710083</v>
      </c>
      <c r="BM114">
        <v>0</v>
      </c>
      <c r="BN114">
        <v>0.88300000000000001</v>
      </c>
      <c r="BO114">
        <v>0.11700000000000001</v>
      </c>
      <c r="BP114" t="s">
        <v>68</v>
      </c>
    </row>
    <row r="115" spans="1:68" x14ac:dyDescent="0.25">
      <c r="A115">
        <v>121247</v>
      </c>
      <c r="B115" t="s">
        <v>69</v>
      </c>
      <c r="C115" t="s">
        <v>1096</v>
      </c>
      <c r="D115">
        <v>7</v>
      </c>
      <c r="E115">
        <v>121</v>
      </c>
      <c r="F115" t="s">
        <v>1101</v>
      </c>
      <c r="G115">
        <v>92</v>
      </c>
      <c r="J115">
        <v>32</v>
      </c>
      <c r="K115">
        <v>1</v>
      </c>
      <c r="L115" t="s">
        <v>1102</v>
      </c>
      <c r="M115">
        <v>0</v>
      </c>
      <c r="N115">
        <v>1</v>
      </c>
      <c r="O115">
        <v>1</v>
      </c>
      <c r="P115">
        <v>0</v>
      </c>
      <c r="Q115">
        <v>0</v>
      </c>
      <c r="R115">
        <v>1</v>
      </c>
      <c r="S115">
        <v>0</v>
      </c>
      <c r="T115">
        <v>0</v>
      </c>
      <c r="U115">
        <v>0</v>
      </c>
      <c r="V115">
        <v>0</v>
      </c>
      <c r="W115">
        <v>1</v>
      </c>
      <c r="X115">
        <v>0</v>
      </c>
      <c r="Y115">
        <v>0</v>
      </c>
      <c r="Z115">
        <v>0</v>
      </c>
      <c r="AA115">
        <v>0</v>
      </c>
      <c r="AB115">
        <v>1</v>
      </c>
      <c r="AC115">
        <v>0</v>
      </c>
      <c r="AD115">
        <v>1</v>
      </c>
      <c r="AE115">
        <v>1</v>
      </c>
      <c r="AF115">
        <v>1</v>
      </c>
      <c r="AG115">
        <v>1</v>
      </c>
      <c r="AH115">
        <v>0</v>
      </c>
      <c r="AI115">
        <v>0</v>
      </c>
      <c r="AJ115">
        <v>0</v>
      </c>
      <c r="AK115">
        <v>0</v>
      </c>
      <c r="AL115">
        <v>1</v>
      </c>
      <c r="AM115">
        <v>1</v>
      </c>
      <c r="AN115">
        <v>0</v>
      </c>
      <c r="AO115">
        <v>0</v>
      </c>
      <c r="AP115">
        <v>1</v>
      </c>
      <c r="AQ115">
        <v>0</v>
      </c>
      <c r="AR115">
        <v>0</v>
      </c>
      <c r="AS115">
        <v>0</v>
      </c>
      <c r="AT115">
        <v>0</v>
      </c>
      <c r="AU115">
        <v>0</v>
      </c>
      <c r="AV115">
        <v>1</v>
      </c>
      <c r="AW115">
        <v>1</v>
      </c>
      <c r="AX115">
        <v>1</v>
      </c>
      <c r="AY115">
        <v>0</v>
      </c>
      <c r="AZ115">
        <v>1</v>
      </c>
      <c r="BA115">
        <v>0</v>
      </c>
      <c r="BB115">
        <v>0</v>
      </c>
      <c r="BC115">
        <v>0</v>
      </c>
      <c r="BD115">
        <v>0</v>
      </c>
      <c r="BE115">
        <v>0</v>
      </c>
      <c r="BF115">
        <v>3.0259999999999999E-2</v>
      </c>
      <c r="BG115">
        <v>2016</v>
      </c>
      <c r="BH115">
        <v>7</v>
      </c>
      <c r="BI115">
        <v>28</v>
      </c>
      <c r="BJ115">
        <v>678</v>
      </c>
      <c r="BK115">
        <v>0.9</v>
      </c>
      <c r="BL115">
        <v>0.84939998388290405</v>
      </c>
      <c r="BM115">
        <v>2.4E-2</v>
      </c>
      <c r="BN115">
        <v>0.85899999999999999</v>
      </c>
      <c r="BO115">
        <v>0.11799999999999999</v>
      </c>
      <c r="BP115" t="s">
        <v>68</v>
      </c>
    </row>
    <row r="116" spans="1:68" x14ac:dyDescent="0.25">
      <c r="A116">
        <v>122438</v>
      </c>
      <c r="B116" t="s">
        <v>69</v>
      </c>
      <c r="C116" t="s">
        <v>1117</v>
      </c>
      <c r="D116">
        <v>19</v>
      </c>
      <c r="E116">
        <v>703</v>
      </c>
      <c r="F116" t="s">
        <v>1128</v>
      </c>
      <c r="G116">
        <v>139</v>
      </c>
      <c r="J116">
        <v>33</v>
      </c>
      <c r="K116">
        <v>1</v>
      </c>
      <c r="L116" t="s">
        <v>1129</v>
      </c>
      <c r="M116">
        <v>0</v>
      </c>
      <c r="N116">
        <v>0</v>
      </c>
      <c r="O116">
        <v>1</v>
      </c>
      <c r="P116">
        <v>0</v>
      </c>
      <c r="Q116">
        <v>1</v>
      </c>
      <c r="R116">
        <v>1</v>
      </c>
      <c r="S116">
        <v>0</v>
      </c>
      <c r="T116">
        <v>0</v>
      </c>
      <c r="U116">
        <v>0</v>
      </c>
      <c r="V116">
        <v>0</v>
      </c>
      <c r="W116">
        <v>1</v>
      </c>
      <c r="X116">
        <v>0</v>
      </c>
      <c r="Y116">
        <v>0</v>
      </c>
      <c r="Z116">
        <v>0</v>
      </c>
      <c r="AA116">
        <v>0</v>
      </c>
      <c r="AB116">
        <v>1</v>
      </c>
      <c r="AC116">
        <v>0</v>
      </c>
      <c r="AD116">
        <v>1</v>
      </c>
      <c r="AE116">
        <v>0</v>
      </c>
      <c r="AF116">
        <v>1</v>
      </c>
      <c r="AG116">
        <v>1</v>
      </c>
      <c r="AH116">
        <v>1</v>
      </c>
      <c r="AI116">
        <v>0</v>
      </c>
      <c r="AJ116">
        <v>1</v>
      </c>
      <c r="AK116">
        <v>1</v>
      </c>
      <c r="AL116">
        <v>1</v>
      </c>
      <c r="AM116">
        <v>1</v>
      </c>
      <c r="AN116">
        <v>1</v>
      </c>
      <c r="AO116">
        <v>0</v>
      </c>
      <c r="AP116">
        <v>0</v>
      </c>
      <c r="AQ116">
        <v>0</v>
      </c>
      <c r="AR116">
        <v>1</v>
      </c>
      <c r="AS116">
        <v>0</v>
      </c>
      <c r="AT116">
        <v>0</v>
      </c>
      <c r="AU116">
        <v>0</v>
      </c>
      <c r="AV116">
        <v>1</v>
      </c>
      <c r="AW116">
        <v>1</v>
      </c>
      <c r="AX116">
        <v>1</v>
      </c>
      <c r="AY116">
        <v>0</v>
      </c>
      <c r="AZ116">
        <v>0</v>
      </c>
      <c r="BA116">
        <v>0</v>
      </c>
      <c r="BB116">
        <v>0</v>
      </c>
      <c r="BC116">
        <v>0</v>
      </c>
      <c r="BD116">
        <v>0</v>
      </c>
      <c r="BE116">
        <v>0</v>
      </c>
      <c r="BF116">
        <v>4.2474999999999999E-2</v>
      </c>
      <c r="BG116">
        <v>2016</v>
      </c>
      <c r="BH116">
        <v>8</v>
      </c>
      <c r="BI116">
        <v>5</v>
      </c>
      <c r="BJ116">
        <v>679</v>
      </c>
      <c r="BK116">
        <v>0.91</v>
      </c>
      <c r="BL116">
        <v>0.84839999675750699</v>
      </c>
      <c r="BM116">
        <v>2.8000000000000001E-2</v>
      </c>
      <c r="BN116">
        <v>0.88400000000000001</v>
      </c>
      <c r="BO116">
        <v>8.6999999999999994E-2</v>
      </c>
      <c r="BP116" t="s">
        <v>68</v>
      </c>
    </row>
    <row r="117" spans="1:68" x14ac:dyDescent="0.25">
      <c r="A117">
        <v>111523</v>
      </c>
      <c r="B117" t="s">
        <v>69</v>
      </c>
      <c r="C117" t="s">
        <v>329</v>
      </c>
      <c r="D117">
        <v>14</v>
      </c>
      <c r="E117">
        <v>448</v>
      </c>
      <c r="F117" t="s">
        <v>554</v>
      </c>
      <c r="G117">
        <v>24</v>
      </c>
      <c r="J117">
        <v>4</v>
      </c>
      <c r="K117">
        <v>1</v>
      </c>
      <c r="L117" t="s">
        <v>555</v>
      </c>
      <c r="M117">
        <v>0</v>
      </c>
      <c r="N117">
        <v>0</v>
      </c>
      <c r="O117">
        <v>1</v>
      </c>
      <c r="P117">
        <v>0</v>
      </c>
      <c r="Q117">
        <v>0</v>
      </c>
      <c r="R117">
        <v>1</v>
      </c>
      <c r="S117">
        <v>0</v>
      </c>
      <c r="T117">
        <v>0</v>
      </c>
      <c r="U117">
        <v>0</v>
      </c>
      <c r="V117">
        <v>0</v>
      </c>
      <c r="W117">
        <v>1</v>
      </c>
      <c r="X117">
        <v>0</v>
      </c>
      <c r="Y117">
        <v>0</v>
      </c>
      <c r="Z117">
        <v>0</v>
      </c>
      <c r="AA117">
        <v>0</v>
      </c>
      <c r="AB117">
        <v>1</v>
      </c>
      <c r="AC117">
        <v>0</v>
      </c>
      <c r="AD117">
        <v>1</v>
      </c>
      <c r="AE117">
        <v>0</v>
      </c>
      <c r="AF117">
        <v>1</v>
      </c>
      <c r="AG117">
        <v>1</v>
      </c>
      <c r="AH117">
        <v>1</v>
      </c>
      <c r="AI117">
        <v>0</v>
      </c>
      <c r="AJ117">
        <v>1</v>
      </c>
      <c r="AK117">
        <v>0</v>
      </c>
      <c r="AL117">
        <v>1</v>
      </c>
      <c r="AM117">
        <v>1</v>
      </c>
      <c r="AN117">
        <v>1</v>
      </c>
      <c r="AO117">
        <v>0</v>
      </c>
      <c r="AP117">
        <v>0</v>
      </c>
      <c r="AQ117">
        <v>0</v>
      </c>
      <c r="AR117">
        <v>1</v>
      </c>
      <c r="AS117">
        <v>0</v>
      </c>
      <c r="AT117">
        <v>0</v>
      </c>
      <c r="AU117">
        <v>0</v>
      </c>
      <c r="AV117">
        <v>1</v>
      </c>
      <c r="AW117">
        <v>1</v>
      </c>
      <c r="AX117">
        <v>1</v>
      </c>
      <c r="AY117">
        <v>0</v>
      </c>
      <c r="AZ117">
        <v>1</v>
      </c>
      <c r="BA117">
        <v>0</v>
      </c>
      <c r="BB117">
        <v>0</v>
      </c>
      <c r="BC117">
        <v>0</v>
      </c>
      <c r="BD117">
        <v>1</v>
      </c>
      <c r="BE117">
        <v>0</v>
      </c>
      <c r="BF117">
        <v>2.3709999999999998E-2</v>
      </c>
      <c r="BG117">
        <v>2014</v>
      </c>
      <c r="BH117">
        <v>9</v>
      </c>
      <c r="BI117">
        <v>22</v>
      </c>
      <c r="BJ117">
        <v>656</v>
      </c>
      <c r="BK117">
        <v>0.68</v>
      </c>
      <c r="BL117">
        <v>0.84810000658035201</v>
      </c>
      <c r="BM117">
        <v>0</v>
      </c>
      <c r="BN117">
        <v>0.63800000000000001</v>
      </c>
      <c r="BO117">
        <v>0.36199999999999999</v>
      </c>
      <c r="BP117" t="s">
        <v>68</v>
      </c>
    </row>
    <row r="118" spans="1:68" x14ac:dyDescent="0.25">
      <c r="A118">
        <v>138820</v>
      </c>
      <c r="B118" t="s">
        <v>69</v>
      </c>
      <c r="C118" t="s">
        <v>1813</v>
      </c>
      <c r="D118">
        <v>21</v>
      </c>
      <c r="E118">
        <v>574</v>
      </c>
      <c r="F118" t="s">
        <v>1908</v>
      </c>
      <c r="G118">
        <v>37</v>
      </c>
      <c r="J118">
        <v>62</v>
      </c>
      <c r="K118">
        <v>1</v>
      </c>
      <c r="L118" t="s">
        <v>1909</v>
      </c>
      <c r="M118">
        <v>0</v>
      </c>
      <c r="N118">
        <v>0</v>
      </c>
      <c r="O118">
        <v>1</v>
      </c>
      <c r="P118">
        <v>0</v>
      </c>
      <c r="Q118">
        <v>0</v>
      </c>
      <c r="R118">
        <v>1</v>
      </c>
      <c r="S118">
        <v>0</v>
      </c>
      <c r="T118">
        <v>0</v>
      </c>
      <c r="U118">
        <v>0</v>
      </c>
      <c r="V118">
        <v>0</v>
      </c>
      <c r="W118">
        <v>1</v>
      </c>
      <c r="X118">
        <v>0</v>
      </c>
      <c r="Y118">
        <v>0</v>
      </c>
      <c r="Z118">
        <v>1</v>
      </c>
      <c r="AA118">
        <v>0</v>
      </c>
      <c r="AB118">
        <v>1</v>
      </c>
      <c r="AC118">
        <v>0</v>
      </c>
      <c r="AD118">
        <v>1</v>
      </c>
      <c r="AE118">
        <v>0</v>
      </c>
      <c r="AF118">
        <v>1</v>
      </c>
      <c r="AG118">
        <v>1</v>
      </c>
      <c r="AH118">
        <v>1</v>
      </c>
      <c r="AI118">
        <v>0</v>
      </c>
      <c r="AJ118">
        <v>0</v>
      </c>
      <c r="AK118">
        <v>0</v>
      </c>
      <c r="AL118">
        <v>1</v>
      </c>
      <c r="AM118">
        <v>1</v>
      </c>
      <c r="AN118">
        <v>1</v>
      </c>
      <c r="AO118">
        <v>0</v>
      </c>
      <c r="AP118">
        <v>1</v>
      </c>
      <c r="AQ118">
        <v>0</v>
      </c>
      <c r="AR118">
        <v>1</v>
      </c>
      <c r="AS118">
        <v>0</v>
      </c>
      <c r="AT118">
        <v>1</v>
      </c>
      <c r="AU118">
        <v>0</v>
      </c>
      <c r="AV118">
        <v>1</v>
      </c>
      <c r="AW118">
        <v>1</v>
      </c>
      <c r="AX118">
        <v>1</v>
      </c>
      <c r="AY118">
        <v>0</v>
      </c>
      <c r="AZ118">
        <v>1</v>
      </c>
      <c r="BA118">
        <v>0</v>
      </c>
      <c r="BB118">
        <v>1</v>
      </c>
      <c r="BC118">
        <v>1</v>
      </c>
      <c r="BD118">
        <v>0</v>
      </c>
      <c r="BE118">
        <v>0</v>
      </c>
      <c r="BF118">
        <v>2.3082999999999999E-2</v>
      </c>
      <c r="BG118">
        <v>2018</v>
      </c>
      <c r="BH118">
        <v>7</v>
      </c>
      <c r="BI118">
        <v>17</v>
      </c>
      <c r="BJ118">
        <v>702</v>
      </c>
      <c r="BK118">
        <v>1.1399999999999999</v>
      </c>
      <c r="BL118">
        <v>0.84810000658035201</v>
      </c>
      <c r="BM118">
        <v>0</v>
      </c>
      <c r="BN118">
        <v>0.79200000000000004</v>
      </c>
      <c r="BO118">
        <v>0.20799999999999999</v>
      </c>
      <c r="BP118" t="s">
        <v>68</v>
      </c>
    </row>
    <row r="119" spans="1:68" x14ac:dyDescent="0.25">
      <c r="A119">
        <v>141258</v>
      </c>
      <c r="B119" t="s">
        <v>69</v>
      </c>
      <c r="C119" t="s">
        <v>2126</v>
      </c>
      <c r="D119">
        <v>16</v>
      </c>
      <c r="E119">
        <v>505</v>
      </c>
      <c r="F119" t="s">
        <v>2147</v>
      </c>
      <c r="G119">
        <v>32</v>
      </c>
      <c r="J119">
        <v>67</v>
      </c>
      <c r="K119">
        <v>1</v>
      </c>
      <c r="L119" t="s">
        <v>2148</v>
      </c>
      <c r="M119">
        <v>0</v>
      </c>
      <c r="N119">
        <v>0</v>
      </c>
      <c r="O119">
        <v>1</v>
      </c>
      <c r="P119">
        <v>0</v>
      </c>
      <c r="Q119">
        <v>0</v>
      </c>
      <c r="R119">
        <v>1</v>
      </c>
      <c r="S119">
        <v>0</v>
      </c>
      <c r="T119">
        <v>0</v>
      </c>
      <c r="U119">
        <v>0</v>
      </c>
      <c r="V119">
        <v>0</v>
      </c>
      <c r="W119">
        <v>1</v>
      </c>
      <c r="X119">
        <v>0</v>
      </c>
      <c r="Y119">
        <v>0</v>
      </c>
      <c r="Z119">
        <v>0</v>
      </c>
      <c r="AA119">
        <v>0</v>
      </c>
      <c r="AB119">
        <v>1</v>
      </c>
      <c r="AC119">
        <v>0</v>
      </c>
      <c r="AD119">
        <v>1</v>
      </c>
      <c r="AE119">
        <v>0</v>
      </c>
      <c r="AF119">
        <v>1</v>
      </c>
      <c r="AG119">
        <v>1</v>
      </c>
      <c r="AH119">
        <v>0</v>
      </c>
      <c r="AI119">
        <v>0</v>
      </c>
      <c r="AJ119">
        <v>1</v>
      </c>
      <c r="AK119">
        <v>0</v>
      </c>
      <c r="AL119">
        <v>1</v>
      </c>
      <c r="AM119">
        <v>1</v>
      </c>
      <c r="AN119">
        <v>0</v>
      </c>
      <c r="AO119">
        <v>0</v>
      </c>
      <c r="AP119">
        <v>1</v>
      </c>
      <c r="AQ119">
        <v>0</v>
      </c>
      <c r="AR119">
        <v>1</v>
      </c>
      <c r="AS119">
        <v>0</v>
      </c>
      <c r="AT119">
        <v>1</v>
      </c>
      <c r="AU119">
        <v>0</v>
      </c>
      <c r="AV119">
        <v>1</v>
      </c>
      <c r="AW119">
        <v>1</v>
      </c>
      <c r="AX119">
        <v>1</v>
      </c>
      <c r="AY119">
        <v>0</v>
      </c>
      <c r="AZ119">
        <v>1</v>
      </c>
      <c r="BA119">
        <v>0</v>
      </c>
      <c r="BB119">
        <v>0</v>
      </c>
      <c r="BC119">
        <v>0</v>
      </c>
      <c r="BD119">
        <v>0</v>
      </c>
      <c r="BE119">
        <v>0</v>
      </c>
      <c r="BF119">
        <v>1.8853000000000002E-2</v>
      </c>
      <c r="BG119">
        <v>2018</v>
      </c>
      <c r="BH119">
        <v>10</v>
      </c>
      <c r="BI119">
        <v>31</v>
      </c>
      <c r="BJ119">
        <v>705</v>
      </c>
      <c r="BK119">
        <v>1.17</v>
      </c>
      <c r="BL119">
        <v>0.84810000658035201</v>
      </c>
      <c r="BM119">
        <v>0</v>
      </c>
      <c r="BN119">
        <v>0.69099999999999995</v>
      </c>
      <c r="BO119">
        <v>0.309</v>
      </c>
      <c r="BP119" t="s">
        <v>68</v>
      </c>
    </row>
    <row r="120" spans="1:68" x14ac:dyDescent="0.25">
      <c r="A120">
        <v>154687</v>
      </c>
      <c r="B120" t="s">
        <v>69</v>
      </c>
      <c r="C120" t="s">
        <v>2749</v>
      </c>
      <c r="D120">
        <v>9</v>
      </c>
      <c r="E120">
        <v>174</v>
      </c>
      <c r="F120" t="s">
        <v>2780</v>
      </c>
      <c r="G120">
        <v>33</v>
      </c>
      <c r="J120">
        <v>82</v>
      </c>
      <c r="K120">
        <v>1</v>
      </c>
      <c r="L120" t="s">
        <v>2781</v>
      </c>
      <c r="M120">
        <v>0</v>
      </c>
      <c r="N120">
        <v>0</v>
      </c>
      <c r="O120">
        <v>1</v>
      </c>
      <c r="P120">
        <v>0</v>
      </c>
      <c r="Q120">
        <v>0</v>
      </c>
      <c r="R120">
        <v>1</v>
      </c>
      <c r="S120">
        <v>0</v>
      </c>
      <c r="T120">
        <v>0</v>
      </c>
      <c r="U120">
        <v>0</v>
      </c>
      <c r="V120">
        <v>0</v>
      </c>
      <c r="W120">
        <v>1</v>
      </c>
      <c r="X120">
        <v>0</v>
      </c>
      <c r="Y120">
        <v>0</v>
      </c>
      <c r="Z120">
        <v>0</v>
      </c>
      <c r="AA120">
        <v>0</v>
      </c>
      <c r="AB120">
        <v>1</v>
      </c>
      <c r="AC120">
        <v>0</v>
      </c>
      <c r="AD120">
        <v>1</v>
      </c>
      <c r="AE120">
        <v>0</v>
      </c>
      <c r="AF120">
        <v>1</v>
      </c>
      <c r="AG120">
        <v>1</v>
      </c>
      <c r="AH120">
        <v>0</v>
      </c>
      <c r="AI120">
        <v>0</v>
      </c>
      <c r="AJ120">
        <v>0</v>
      </c>
      <c r="AK120">
        <v>0</v>
      </c>
      <c r="AL120">
        <v>1</v>
      </c>
      <c r="AM120">
        <v>1</v>
      </c>
      <c r="AN120">
        <v>1</v>
      </c>
      <c r="AO120">
        <v>0</v>
      </c>
      <c r="AP120">
        <v>0</v>
      </c>
      <c r="AQ120">
        <v>0</v>
      </c>
      <c r="AR120">
        <v>1</v>
      </c>
      <c r="AS120">
        <v>0</v>
      </c>
      <c r="AT120">
        <v>0</v>
      </c>
      <c r="AU120">
        <v>0</v>
      </c>
      <c r="AV120">
        <v>1</v>
      </c>
      <c r="AW120">
        <v>1</v>
      </c>
      <c r="AX120">
        <v>1</v>
      </c>
      <c r="AY120">
        <v>0</v>
      </c>
      <c r="AZ120">
        <v>1</v>
      </c>
      <c r="BA120">
        <v>0</v>
      </c>
      <c r="BB120">
        <v>0</v>
      </c>
      <c r="BC120">
        <v>0</v>
      </c>
      <c r="BD120">
        <v>0</v>
      </c>
      <c r="BE120">
        <v>0</v>
      </c>
      <c r="BF120">
        <v>1.8349000000000001E-2</v>
      </c>
      <c r="BG120">
        <v>2019</v>
      </c>
      <c r="BH120">
        <v>10</v>
      </c>
      <c r="BI120">
        <v>30</v>
      </c>
      <c r="BJ120">
        <v>717</v>
      </c>
      <c r="BK120">
        <v>1.29</v>
      </c>
      <c r="BL120">
        <v>0.84810000658035201</v>
      </c>
      <c r="BM120">
        <v>0</v>
      </c>
      <c r="BN120">
        <v>0.71</v>
      </c>
      <c r="BO120">
        <v>0.28999999999999998</v>
      </c>
      <c r="BP120" t="s">
        <v>68</v>
      </c>
    </row>
    <row r="121" spans="1:68" x14ac:dyDescent="0.25">
      <c r="A121">
        <v>143194</v>
      </c>
      <c r="B121" t="s">
        <v>69</v>
      </c>
      <c r="C121" t="s">
        <v>2192</v>
      </c>
      <c r="D121">
        <v>6</v>
      </c>
      <c r="E121">
        <v>55</v>
      </c>
      <c r="F121" t="s">
        <v>2331</v>
      </c>
      <c r="G121">
        <v>42</v>
      </c>
      <c r="J121">
        <v>70</v>
      </c>
      <c r="K121">
        <v>1</v>
      </c>
      <c r="L121" t="s">
        <v>2332</v>
      </c>
      <c r="M121">
        <v>0</v>
      </c>
      <c r="N121">
        <v>0</v>
      </c>
      <c r="O121">
        <v>1</v>
      </c>
      <c r="P121">
        <v>0</v>
      </c>
      <c r="Q121">
        <v>1</v>
      </c>
      <c r="R121">
        <v>1</v>
      </c>
      <c r="S121">
        <v>0</v>
      </c>
      <c r="T121">
        <v>0</v>
      </c>
      <c r="U121">
        <v>0</v>
      </c>
      <c r="V121">
        <v>0</v>
      </c>
      <c r="W121">
        <v>1</v>
      </c>
      <c r="X121">
        <v>0</v>
      </c>
      <c r="Y121">
        <v>0</v>
      </c>
      <c r="Z121">
        <v>0</v>
      </c>
      <c r="AA121">
        <v>0</v>
      </c>
      <c r="AB121">
        <v>1</v>
      </c>
      <c r="AC121">
        <v>0</v>
      </c>
      <c r="AD121">
        <v>1</v>
      </c>
      <c r="AE121">
        <v>0</v>
      </c>
      <c r="AF121">
        <v>1</v>
      </c>
      <c r="AG121">
        <v>1</v>
      </c>
      <c r="AH121">
        <v>0</v>
      </c>
      <c r="AI121">
        <v>0</v>
      </c>
      <c r="AJ121">
        <v>1</v>
      </c>
      <c r="AK121">
        <v>1</v>
      </c>
      <c r="AL121">
        <v>1</v>
      </c>
      <c r="AM121">
        <v>1</v>
      </c>
      <c r="AN121">
        <v>1</v>
      </c>
      <c r="AO121">
        <v>0</v>
      </c>
      <c r="AP121">
        <v>0</v>
      </c>
      <c r="AQ121">
        <v>0</v>
      </c>
      <c r="AR121">
        <v>0</v>
      </c>
      <c r="AS121">
        <v>0</v>
      </c>
      <c r="AT121">
        <v>0</v>
      </c>
      <c r="AU121">
        <v>0</v>
      </c>
      <c r="AV121">
        <v>1</v>
      </c>
      <c r="AW121">
        <v>1</v>
      </c>
      <c r="AX121">
        <v>0</v>
      </c>
      <c r="AY121">
        <v>0</v>
      </c>
      <c r="AZ121">
        <v>1</v>
      </c>
      <c r="BA121">
        <v>0</v>
      </c>
      <c r="BB121">
        <v>0</v>
      </c>
      <c r="BC121">
        <v>0</v>
      </c>
      <c r="BD121">
        <v>1</v>
      </c>
      <c r="BE121">
        <v>0</v>
      </c>
      <c r="BF121">
        <v>1.9078999999999999E-2</v>
      </c>
      <c r="BG121">
        <v>2018</v>
      </c>
      <c r="BH121">
        <v>12</v>
      </c>
      <c r="BI121">
        <v>17</v>
      </c>
      <c r="BJ121">
        <v>707</v>
      </c>
      <c r="BK121">
        <v>1.19</v>
      </c>
      <c r="BL121">
        <v>0.84520000219345004</v>
      </c>
      <c r="BM121">
        <v>0</v>
      </c>
      <c r="BN121">
        <v>0.80200000000000005</v>
      </c>
      <c r="BO121">
        <v>0.19800000000000001</v>
      </c>
      <c r="BP121" t="s">
        <v>68</v>
      </c>
    </row>
    <row r="122" spans="1:68" x14ac:dyDescent="0.25">
      <c r="A122">
        <v>111458</v>
      </c>
      <c r="B122" t="s">
        <v>69</v>
      </c>
      <c r="C122" t="s">
        <v>329</v>
      </c>
      <c r="D122">
        <v>13</v>
      </c>
      <c r="E122">
        <v>396</v>
      </c>
      <c r="F122" t="s">
        <v>522</v>
      </c>
      <c r="G122">
        <v>38</v>
      </c>
      <c r="J122">
        <v>4</v>
      </c>
      <c r="K122">
        <v>1</v>
      </c>
      <c r="L122" t="s">
        <v>523</v>
      </c>
      <c r="M122">
        <v>0</v>
      </c>
      <c r="N122">
        <v>1</v>
      </c>
      <c r="O122">
        <v>1</v>
      </c>
      <c r="P122">
        <v>0</v>
      </c>
      <c r="Q122">
        <v>0</v>
      </c>
      <c r="R122">
        <v>1</v>
      </c>
      <c r="S122">
        <v>0</v>
      </c>
      <c r="T122">
        <v>0</v>
      </c>
      <c r="U122">
        <v>0</v>
      </c>
      <c r="V122">
        <v>0</v>
      </c>
      <c r="W122">
        <v>1</v>
      </c>
      <c r="X122">
        <v>0</v>
      </c>
      <c r="Y122">
        <v>0</v>
      </c>
      <c r="Z122">
        <v>0</v>
      </c>
      <c r="AA122">
        <v>0</v>
      </c>
      <c r="AB122">
        <v>1</v>
      </c>
      <c r="AC122">
        <v>0</v>
      </c>
      <c r="AD122">
        <v>1</v>
      </c>
      <c r="AE122">
        <v>1</v>
      </c>
      <c r="AF122">
        <v>1</v>
      </c>
      <c r="AG122">
        <v>1</v>
      </c>
      <c r="AH122">
        <v>1</v>
      </c>
      <c r="AI122">
        <v>0</v>
      </c>
      <c r="AJ122">
        <v>1</v>
      </c>
      <c r="AK122">
        <v>0</v>
      </c>
      <c r="AL122">
        <v>1</v>
      </c>
      <c r="AM122">
        <v>1</v>
      </c>
      <c r="AN122">
        <v>1</v>
      </c>
      <c r="AO122">
        <v>0</v>
      </c>
      <c r="AP122">
        <v>0</v>
      </c>
      <c r="AQ122">
        <v>0</v>
      </c>
      <c r="AR122">
        <v>1</v>
      </c>
      <c r="AS122">
        <v>0</v>
      </c>
      <c r="AT122">
        <v>0</v>
      </c>
      <c r="AU122">
        <v>0</v>
      </c>
      <c r="AV122">
        <v>1</v>
      </c>
      <c r="AW122">
        <v>1</v>
      </c>
      <c r="AX122">
        <v>1</v>
      </c>
      <c r="AY122">
        <v>0</v>
      </c>
      <c r="AZ122">
        <v>1</v>
      </c>
      <c r="BA122">
        <v>0</v>
      </c>
      <c r="BB122">
        <v>0</v>
      </c>
      <c r="BC122">
        <v>0</v>
      </c>
      <c r="BD122">
        <v>1</v>
      </c>
      <c r="BE122">
        <v>0</v>
      </c>
      <c r="BF122">
        <v>2.3709999999999998E-2</v>
      </c>
      <c r="BG122">
        <v>2014</v>
      </c>
      <c r="BH122">
        <v>9</v>
      </c>
      <c r="BI122">
        <v>22</v>
      </c>
      <c r="BJ122">
        <v>656</v>
      </c>
      <c r="BK122">
        <v>0.68</v>
      </c>
      <c r="BL122">
        <v>0.84420001506805398</v>
      </c>
      <c r="BM122">
        <v>3.7999999999999999E-2</v>
      </c>
      <c r="BN122">
        <v>0.66500000000000004</v>
      </c>
      <c r="BO122">
        <v>0.29699999999999999</v>
      </c>
      <c r="BP122" t="s">
        <v>68</v>
      </c>
    </row>
    <row r="123" spans="1:68" x14ac:dyDescent="0.25">
      <c r="A123">
        <v>124342</v>
      </c>
      <c r="B123" t="s">
        <v>69</v>
      </c>
      <c r="C123" t="s">
        <v>1180</v>
      </c>
      <c r="D123">
        <v>11</v>
      </c>
      <c r="E123">
        <v>240</v>
      </c>
      <c r="F123" t="s">
        <v>1185</v>
      </c>
      <c r="G123">
        <v>55</v>
      </c>
      <c r="J123">
        <v>39</v>
      </c>
      <c r="K123">
        <v>1</v>
      </c>
      <c r="L123" t="s">
        <v>1186</v>
      </c>
      <c r="M123">
        <v>0</v>
      </c>
      <c r="N123">
        <v>0</v>
      </c>
      <c r="O123">
        <v>1</v>
      </c>
      <c r="P123">
        <v>0</v>
      </c>
      <c r="Q123">
        <v>1</v>
      </c>
      <c r="R123">
        <v>1</v>
      </c>
      <c r="S123">
        <v>0</v>
      </c>
      <c r="T123">
        <v>0</v>
      </c>
      <c r="U123">
        <v>0</v>
      </c>
      <c r="V123">
        <v>0</v>
      </c>
      <c r="W123">
        <v>1</v>
      </c>
      <c r="X123">
        <v>0</v>
      </c>
      <c r="Y123">
        <v>0</v>
      </c>
      <c r="Z123">
        <v>0</v>
      </c>
      <c r="AA123">
        <v>0</v>
      </c>
      <c r="AB123">
        <v>1</v>
      </c>
      <c r="AC123">
        <v>0</v>
      </c>
      <c r="AD123">
        <v>1</v>
      </c>
      <c r="AE123">
        <v>0</v>
      </c>
      <c r="AF123">
        <v>1</v>
      </c>
      <c r="AG123">
        <v>1</v>
      </c>
      <c r="AH123">
        <v>1</v>
      </c>
      <c r="AI123">
        <v>0</v>
      </c>
      <c r="AJ123">
        <v>1</v>
      </c>
      <c r="AK123">
        <v>1</v>
      </c>
      <c r="AL123">
        <v>1</v>
      </c>
      <c r="AM123">
        <v>1</v>
      </c>
      <c r="AN123">
        <v>1</v>
      </c>
      <c r="AO123">
        <v>0</v>
      </c>
      <c r="AP123">
        <v>0</v>
      </c>
      <c r="AQ123">
        <v>0</v>
      </c>
      <c r="AR123">
        <v>1</v>
      </c>
      <c r="AS123">
        <v>0</v>
      </c>
      <c r="AT123">
        <v>0</v>
      </c>
      <c r="AU123">
        <v>0</v>
      </c>
      <c r="AV123">
        <v>1</v>
      </c>
      <c r="AW123">
        <v>1</v>
      </c>
      <c r="AX123">
        <v>1</v>
      </c>
      <c r="AY123">
        <v>0</v>
      </c>
      <c r="AZ123">
        <v>1</v>
      </c>
      <c r="BA123">
        <v>0</v>
      </c>
      <c r="BB123">
        <v>0</v>
      </c>
      <c r="BC123">
        <v>0</v>
      </c>
      <c r="BD123">
        <v>0</v>
      </c>
      <c r="BE123">
        <v>0</v>
      </c>
      <c r="BF123">
        <v>1.1106E-2</v>
      </c>
      <c r="BG123">
        <v>2016</v>
      </c>
      <c r="BH123">
        <v>11</v>
      </c>
      <c r="BI123">
        <v>22</v>
      </c>
      <c r="BJ123">
        <v>682</v>
      </c>
      <c r="BK123">
        <v>0.94</v>
      </c>
      <c r="BL123">
        <v>0.84420001506805398</v>
      </c>
      <c r="BM123">
        <v>0</v>
      </c>
      <c r="BN123">
        <v>0.79100000000000004</v>
      </c>
      <c r="BO123">
        <v>0.20899999999999999</v>
      </c>
      <c r="BP123" t="s">
        <v>68</v>
      </c>
    </row>
    <row r="124" spans="1:68" x14ac:dyDescent="0.25">
      <c r="A124">
        <v>111134</v>
      </c>
      <c r="B124" t="s">
        <v>69</v>
      </c>
      <c r="C124" t="s">
        <v>329</v>
      </c>
      <c r="D124">
        <v>14</v>
      </c>
      <c r="E124">
        <v>464</v>
      </c>
      <c r="F124" t="s">
        <v>398</v>
      </c>
      <c r="G124">
        <v>64</v>
      </c>
      <c r="J124">
        <v>4</v>
      </c>
      <c r="K124">
        <v>1</v>
      </c>
      <c r="L124" t="s">
        <v>399</v>
      </c>
      <c r="M124">
        <v>0</v>
      </c>
      <c r="N124">
        <v>0</v>
      </c>
      <c r="O124">
        <v>1</v>
      </c>
      <c r="P124">
        <v>0</v>
      </c>
      <c r="Q124">
        <v>1</v>
      </c>
      <c r="R124">
        <v>1</v>
      </c>
      <c r="S124">
        <v>0</v>
      </c>
      <c r="T124">
        <v>0</v>
      </c>
      <c r="U124">
        <v>0</v>
      </c>
      <c r="V124">
        <v>0</v>
      </c>
      <c r="W124">
        <v>1</v>
      </c>
      <c r="X124">
        <v>0</v>
      </c>
      <c r="Y124">
        <v>0</v>
      </c>
      <c r="Z124">
        <v>0</v>
      </c>
      <c r="AA124">
        <v>0</v>
      </c>
      <c r="AB124">
        <v>1</v>
      </c>
      <c r="AC124">
        <v>0</v>
      </c>
      <c r="AD124">
        <v>1</v>
      </c>
      <c r="AE124">
        <v>0</v>
      </c>
      <c r="AF124">
        <v>1</v>
      </c>
      <c r="AG124">
        <v>1</v>
      </c>
      <c r="AH124">
        <v>1</v>
      </c>
      <c r="AI124">
        <v>0</v>
      </c>
      <c r="AJ124">
        <v>1</v>
      </c>
      <c r="AK124">
        <v>1</v>
      </c>
      <c r="AL124">
        <v>1</v>
      </c>
      <c r="AM124">
        <v>1</v>
      </c>
      <c r="AN124">
        <v>1</v>
      </c>
      <c r="AO124">
        <v>0</v>
      </c>
      <c r="AP124">
        <v>0</v>
      </c>
      <c r="AQ124">
        <v>0</v>
      </c>
      <c r="AR124">
        <v>1</v>
      </c>
      <c r="AS124">
        <v>0</v>
      </c>
      <c r="AT124">
        <v>0</v>
      </c>
      <c r="AU124">
        <v>0</v>
      </c>
      <c r="AV124">
        <v>1</v>
      </c>
      <c r="AW124">
        <v>1</v>
      </c>
      <c r="AX124">
        <v>1</v>
      </c>
      <c r="AY124">
        <v>0</v>
      </c>
      <c r="AZ124">
        <v>1</v>
      </c>
      <c r="BA124">
        <v>0</v>
      </c>
      <c r="BB124">
        <v>0</v>
      </c>
      <c r="BC124">
        <v>0</v>
      </c>
      <c r="BD124">
        <v>1</v>
      </c>
      <c r="BE124">
        <v>0</v>
      </c>
      <c r="BF124">
        <v>2.3709999999999998E-2</v>
      </c>
      <c r="BG124">
        <v>2014</v>
      </c>
      <c r="BH124">
        <v>9</v>
      </c>
      <c r="BI124">
        <v>22</v>
      </c>
      <c r="BJ124">
        <v>656</v>
      </c>
      <c r="BK124">
        <v>0.68</v>
      </c>
      <c r="BL124">
        <v>0.84020000696182195</v>
      </c>
      <c r="BM124">
        <v>3.2000000000000001E-2</v>
      </c>
      <c r="BN124">
        <v>0.77800000000000002</v>
      </c>
      <c r="BO124">
        <v>0.19</v>
      </c>
      <c r="BP124" t="s">
        <v>68</v>
      </c>
    </row>
    <row r="125" spans="1:68" x14ac:dyDescent="0.25">
      <c r="A125">
        <v>121308</v>
      </c>
      <c r="B125" t="s">
        <v>69</v>
      </c>
      <c r="C125" t="s">
        <v>1096</v>
      </c>
      <c r="D125">
        <v>7</v>
      </c>
      <c r="E125">
        <v>117</v>
      </c>
      <c r="F125" t="s">
        <v>1105</v>
      </c>
      <c r="G125">
        <v>61</v>
      </c>
      <c r="J125">
        <v>32</v>
      </c>
      <c r="K125">
        <v>1</v>
      </c>
      <c r="L125" t="s">
        <v>1106</v>
      </c>
      <c r="M125">
        <v>0</v>
      </c>
      <c r="N125">
        <v>1</v>
      </c>
      <c r="O125">
        <v>1</v>
      </c>
      <c r="P125">
        <v>0</v>
      </c>
      <c r="Q125">
        <v>0</v>
      </c>
      <c r="R125">
        <v>1</v>
      </c>
      <c r="S125">
        <v>0</v>
      </c>
      <c r="T125">
        <v>0</v>
      </c>
      <c r="U125">
        <v>0</v>
      </c>
      <c r="V125">
        <v>0</v>
      </c>
      <c r="W125">
        <v>1</v>
      </c>
      <c r="X125">
        <v>0</v>
      </c>
      <c r="Y125">
        <v>0</v>
      </c>
      <c r="Z125">
        <v>0</v>
      </c>
      <c r="AA125">
        <v>0</v>
      </c>
      <c r="AB125">
        <v>1</v>
      </c>
      <c r="AC125">
        <v>0</v>
      </c>
      <c r="AD125">
        <v>1</v>
      </c>
      <c r="AE125">
        <v>1</v>
      </c>
      <c r="AF125">
        <v>1</v>
      </c>
      <c r="AG125">
        <v>1</v>
      </c>
      <c r="AH125">
        <v>0</v>
      </c>
      <c r="AI125">
        <v>0</v>
      </c>
      <c r="AJ125">
        <v>0</v>
      </c>
      <c r="AK125">
        <v>0</v>
      </c>
      <c r="AL125">
        <v>1</v>
      </c>
      <c r="AM125">
        <v>1</v>
      </c>
      <c r="AN125">
        <v>0</v>
      </c>
      <c r="AO125">
        <v>0</v>
      </c>
      <c r="AP125">
        <v>1</v>
      </c>
      <c r="AQ125">
        <v>0</v>
      </c>
      <c r="AR125">
        <v>0</v>
      </c>
      <c r="AS125">
        <v>0</v>
      </c>
      <c r="AT125">
        <v>0</v>
      </c>
      <c r="AU125">
        <v>0</v>
      </c>
      <c r="AV125">
        <v>1</v>
      </c>
      <c r="AW125">
        <v>1</v>
      </c>
      <c r="AX125">
        <v>1</v>
      </c>
      <c r="AY125">
        <v>0</v>
      </c>
      <c r="AZ125">
        <v>1</v>
      </c>
      <c r="BA125">
        <v>0</v>
      </c>
      <c r="BB125">
        <v>0</v>
      </c>
      <c r="BC125">
        <v>0</v>
      </c>
      <c r="BD125">
        <v>0</v>
      </c>
      <c r="BE125">
        <v>0</v>
      </c>
      <c r="BF125">
        <v>3.0259999999999999E-2</v>
      </c>
      <c r="BG125">
        <v>2016</v>
      </c>
      <c r="BH125">
        <v>7</v>
      </c>
      <c r="BI125">
        <v>28</v>
      </c>
      <c r="BJ125">
        <v>678</v>
      </c>
      <c r="BK125">
        <v>0.9</v>
      </c>
      <c r="BL125">
        <v>0.84020000696182195</v>
      </c>
      <c r="BM125">
        <v>5.1999999999999998E-2</v>
      </c>
      <c r="BN125">
        <v>0.73699999999999999</v>
      </c>
      <c r="BO125">
        <v>0.21099999999999999</v>
      </c>
      <c r="BP125" t="s">
        <v>68</v>
      </c>
    </row>
    <row r="126" spans="1:68" x14ac:dyDescent="0.25">
      <c r="A126">
        <v>150196</v>
      </c>
      <c r="B126" t="s">
        <v>69</v>
      </c>
      <c r="C126" t="s">
        <v>2460</v>
      </c>
      <c r="D126">
        <v>36</v>
      </c>
      <c r="E126">
        <v>984</v>
      </c>
      <c r="F126" t="s">
        <v>2531</v>
      </c>
      <c r="G126">
        <v>27</v>
      </c>
      <c r="J126">
        <v>78</v>
      </c>
      <c r="K126">
        <v>1</v>
      </c>
      <c r="L126" t="s">
        <v>2532</v>
      </c>
      <c r="M126">
        <v>0</v>
      </c>
      <c r="N126">
        <v>0</v>
      </c>
      <c r="O126">
        <v>1</v>
      </c>
      <c r="P126">
        <v>0</v>
      </c>
      <c r="Q126">
        <v>0</v>
      </c>
      <c r="R126">
        <v>1</v>
      </c>
      <c r="S126">
        <v>0</v>
      </c>
      <c r="T126">
        <v>0</v>
      </c>
      <c r="U126">
        <v>0</v>
      </c>
      <c r="V126">
        <v>0</v>
      </c>
      <c r="W126">
        <v>1</v>
      </c>
      <c r="X126">
        <v>0</v>
      </c>
      <c r="Y126">
        <v>0</v>
      </c>
      <c r="Z126">
        <v>0</v>
      </c>
      <c r="AA126">
        <v>0</v>
      </c>
      <c r="AB126">
        <v>1</v>
      </c>
      <c r="AC126">
        <v>0</v>
      </c>
      <c r="AD126">
        <v>1</v>
      </c>
      <c r="AE126">
        <v>0</v>
      </c>
      <c r="AF126">
        <v>1</v>
      </c>
      <c r="AG126">
        <v>1</v>
      </c>
      <c r="AH126">
        <v>1</v>
      </c>
      <c r="AI126">
        <v>0</v>
      </c>
      <c r="AJ126">
        <v>1</v>
      </c>
      <c r="AK126">
        <v>0</v>
      </c>
      <c r="AL126">
        <v>1</v>
      </c>
      <c r="AM126">
        <v>1</v>
      </c>
      <c r="AN126">
        <v>1</v>
      </c>
      <c r="AO126">
        <v>0</v>
      </c>
      <c r="AP126">
        <v>1</v>
      </c>
      <c r="AQ126">
        <v>0</v>
      </c>
      <c r="AR126">
        <v>1</v>
      </c>
      <c r="AS126">
        <v>0</v>
      </c>
      <c r="AT126">
        <v>1</v>
      </c>
      <c r="AU126">
        <v>0</v>
      </c>
      <c r="AV126">
        <v>1</v>
      </c>
      <c r="AW126">
        <v>1</v>
      </c>
      <c r="AX126">
        <v>1</v>
      </c>
      <c r="AY126">
        <v>0</v>
      </c>
      <c r="AZ126">
        <v>1</v>
      </c>
      <c r="BA126">
        <v>0</v>
      </c>
      <c r="BB126">
        <v>0</v>
      </c>
      <c r="BC126">
        <v>0</v>
      </c>
      <c r="BD126">
        <v>1</v>
      </c>
      <c r="BE126">
        <v>0</v>
      </c>
      <c r="BF126">
        <v>5.6182000000000003E-2</v>
      </c>
      <c r="BG126">
        <v>2019</v>
      </c>
      <c r="BH126">
        <v>9</v>
      </c>
      <c r="BI126">
        <v>13</v>
      </c>
      <c r="BJ126">
        <v>716</v>
      </c>
      <c r="BK126">
        <v>1.28</v>
      </c>
      <c r="BL126">
        <v>0.84020000696182195</v>
      </c>
      <c r="BM126">
        <v>0</v>
      </c>
      <c r="BN126">
        <v>0.64500000000000002</v>
      </c>
      <c r="BO126">
        <v>0.35499999999999998</v>
      </c>
      <c r="BP126" t="s">
        <v>68</v>
      </c>
    </row>
    <row r="127" spans="1:68" x14ac:dyDescent="0.25">
      <c r="A127">
        <v>111424</v>
      </c>
      <c r="B127" t="s">
        <v>69</v>
      </c>
      <c r="C127" t="s">
        <v>329</v>
      </c>
      <c r="D127">
        <v>13</v>
      </c>
      <c r="E127">
        <v>406</v>
      </c>
      <c r="F127" t="s">
        <v>510</v>
      </c>
      <c r="G127">
        <v>76</v>
      </c>
      <c r="J127">
        <v>4</v>
      </c>
      <c r="K127">
        <v>1</v>
      </c>
      <c r="L127" t="s">
        <v>511</v>
      </c>
      <c r="M127">
        <v>0</v>
      </c>
      <c r="N127">
        <v>0</v>
      </c>
      <c r="O127">
        <v>1</v>
      </c>
      <c r="P127">
        <v>0</v>
      </c>
      <c r="Q127">
        <v>0</v>
      </c>
      <c r="R127">
        <v>1</v>
      </c>
      <c r="S127">
        <v>0</v>
      </c>
      <c r="T127">
        <v>0</v>
      </c>
      <c r="U127">
        <v>0</v>
      </c>
      <c r="V127">
        <v>0</v>
      </c>
      <c r="W127">
        <v>1</v>
      </c>
      <c r="X127">
        <v>0</v>
      </c>
      <c r="Y127">
        <v>0</v>
      </c>
      <c r="Z127">
        <v>0</v>
      </c>
      <c r="AA127">
        <v>0</v>
      </c>
      <c r="AB127">
        <v>1</v>
      </c>
      <c r="AC127">
        <v>0</v>
      </c>
      <c r="AD127">
        <v>1</v>
      </c>
      <c r="AE127">
        <v>0</v>
      </c>
      <c r="AF127">
        <v>1</v>
      </c>
      <c r="AG127">
        <v>1</v>
      </c>
      <c r="AH127">
        <v>1</v>
      </c>
      <c r="AI127">
        <v>0</v>
      </c>
      <c r="AJ127">
        <v>1</v>
      </c>
      <c r="AK127">
        <v>0</v>
      </c>
      <c r="AL127">
        <v>1</v>
      </c>
      <c r="AM127">
        <v>1</v>
      </c>
      <c r="AN127">
        <v>1</v>
      </c>
      <c r="AO127">
        <v>0</v>
      </c>
      <c r="AP127">
        <v>0</v>
      </c>
      <c r="AQ127">
        <v>0</v>
      </c>
      <c r="AR127">
        <v>1</v>
      </c>
      <c r="AS127">
        <v>0</v>
      </c>
      <c r="AT127">
        <v>0</v>
      </c>
      <c r="AU127">
        <v>0</v>
      </c>
      <c r="AV127">
        <v>1</v>
      </c>
      <c r="AW127">
        <v>1</v>
      </c>
      <c r="AX127">
        <v>1</v>
      </c>
      <c r="AY127">
        <v>0</v>
      </c>
      <c r="AZ127">
        <v>1</v>
      </c>
      <c r="BA127">
        <v>0</v>
      </c>
      <c r="BB127">
        <v>0</v>
      </c>
      <c r="BC127">
        <v>0</v>
      </c>
      <c r="BD127">
        <v>1</v>
      </c>
      <c r="BE127">
        <v>0</v>
      </c>
      <c r="BF127">
        <v>2.3709999999999998E-2</v>
      </c>
      <c r="BG127">
        <v>2014</v>
      </c>
      <c r="BH127">
        <v>9</v>
      </c>
      <c r="BI127">
        <v>22</v>
      </c>
      <c r="BJ127">
        <v>656</v>
      </c>
      <c r="BK127">
        <v>0.68</v>
      </c>
      <c r="BL127">
        <v>0.83990001678466797</v>
      </c>
      <c r="BM127">
        <v>6.9000000000000006E-2</v>
      </c>
      <c r="BN127">
        <v>0.76600000000000001</v>
      </c>
      <c r="BO127">
        <v>0.16500000000000001</v>
      </c>
      <c r="BP127" t="s">
        <v>68</v>
      </c>
    </row>
    <row r="128" spans="1:68" x14ac:dyDescent="0.25">
      <c r="A128">
        <v>113340</v>
      </c>
      <c r="B128" t="s">
        <v>69</v>
      </c>
      <c r="C128" t="s">
        <v>609</v>
      </c>
      <c r="D128">
        <v>8</v>
      </c>
      <c r="E128">
        <v>206</v>
      </c>
      <c r="F128" t="s">
        <v>638</v>
      </c>
      <c r="G128">
        <v>69</v>
      </c>
      <c r="J128">
        <v>8</v>
      </c>
      <c r="K128">
        <v>1</v>
      </c>
      <c r="L128" t="s">
        <v>639</v>
      </c>
      <c r="M128">
        <v>0</v>
      </c>
      <c r="N128">
        <v>1</v>
      </c>
      <c r="O128">
        <v>1</v>
      </c>
      <c r="P128">
        <v>0</v>
      </c>
      <c r="Q128">
        <v>0</v>
      </c>
      <c r="R128">
        <v>1</v>
      </c>
      <c r="S128">
        <v>0</v>
      </c>
      <c r="T128">
        <v>0</v>
      </c>
      <c r="U128">
        <v>0</v>
      </c>
      <c r="V128">
        <v>0</v>
      </c>
      <c r="W128">
        <v>1</v>
      </c>
      <c r="X128">
        <v>0</v>
      </c>
      <c r="Y128">
        <v>0</v>
      </c>
      <c r="Z128">
        <v>0</v>
      </c>
      <c r="AA128">
        <v>0</v>
      </c>
      <c r="AB128">
        <v>1</v>
      </c>
      <c r="AC128">
        <v>0</v>
      </c>
      <c r="AD128">
        <v>1</v>
      </c>
      <c r="AE128">
        <v>1</v>
      </c>
      <c r="AF128">
        <v>1</v>
      </c>
      <c r="AG128">
        <v>1</v>
      </c>
      <c r="AH128">
        <v>1</v>
      </c>
      <c r="AI128">
        <v>0</v>
      </c>
      <c r="AJ128">
        <v>1</v>
      </c>
      <c r="AK128">
        <v>0</v>
      </c>
      <c r="AL128">
        <v>1</v>
      </c>
      <c r="AM128">
        <v>1</v>
      </c>
      <c r="AN128">
        <v>1</v>
      </c>
      <c r="AO128">
        <v>0</v>
      </c>
      <c r="AP128">
        <v>0</v>
      </c>
      <c r="AQ128">
        <v>0</v>
      </c>
      <c r="AR128">
        <v>1</v>
      </c>
      <c r="AS128">
        <v>0</v>
      </c>
      <c r="AT128">
        <v>0</v>
      </c>
      <c r="AU128">
        <v>0</v>
      </c>
      <c r="AV128">
        <v>1</v>
      </c>
      <c r="AW128">
        <v>1</v>
      </c>
      <c r="AX128">
        <v>1</v>
      </c>
      <c r="AY128">
        <v>0</v>
      </c>
      <c r="AZ128">
        <v>1</v>
      </c>
      <c r="BA128">
        <v>0</v>
      </c>
      <c r="BB128">
        <v>0</v>
      </c>
      <c r="BC128">
        <v>0</v>
      </c>
      <c r="BD128">
        <v>0</v>
      </c>
      <c r="BE128">
        <v>0</v>
      </c>
      <c r="BF128">
        <v>4.1501000000000003E-2</v>
      </c>
      <c r="BG128">
        <v>2015</v>
      </c>
      <c r="BH128">
        <v>1</v>
      </c>
      <c r="BI128">
        <v>16</v>
      </c>
      <c r="BJ128">
        <v>660</v>
      </c>
      <c r="BK128">
        <v>0.72</v>
      </c>
      <c r="BL128">
        <v>0.83600002527236905</v>
      </c>
      <c r="BM128">
        <v>0.08</v>
      </c>
      <c r="BN128">
        <v>0.69199999999999995</v>
      </c>
      <c r="BO128">
        <v>0.22700000000000001</v>
      </c>
      <c r="BP128" t="s">
        <v>68</v>
      </c>
    </row>
    <row r="129" spans="1:68" x14ac:dyDescent="0.25">
      <c r="A129">
        <v>136556</v>
      </c>
      <c r="B129" t="s">
        <v>69</v>
      </c>
      <c r="C129" t="s">
        <v>1686</v>
      </c>
      <c r="D129">
        <v>4</v>
      </c>
      <c r="E129">
        <v>32</v>
      </c>
      <c r="F129" t="s">
        <v>1763</v>
      </c>
      <c r="G129">
        <v>56</v>
      </c>
      <c r="J129">
        <v>59</v>
      </c>
      <c r="K129">
        <v>1</v>
      </c>
      <c r="L129" t="s">
        <v>1764</v>
      </c>
      <c r="M129">
        <v>0</v>
      </c>
      <c r="N129">
        <v>0</v>
      </c>
      <c r="O129">
        <v>1</v>
      </c>
      <c r="P129">
        <v>0</v>
      </c>
      <c r="Q129">
        <v>0</v>
      </c>
      <c r="R129">
        <v>1</v>
      </c>
      <c r="S129">
        <v>0</v>
      </c>
      <c r="T129">
        <v>0</v>
      </c>
      <c r="U129">
        <v>0</v>
      </c>
      <c r="V129">
        <v>0</v>
      </c>
      <c r="W129">
        <v>1</v>
      </c>
      <c r="X129">
        <v>0</v>
      </c>
      <c r="Y129">
        <v>0</v>
      </c>
      <c r="Z129">
        <v>0</v>
      </c>
      <c r="AA129">
        <v>0</v>
      </c>
      <c r="AB129">
        <v>1</v>
      </c>
      <c r="AC129">
        <v>0</v>
      </c>
      <c r="AD129">
        <v>1</v>
      </c>
      <c r="AE129">
        <v>0</v>
      </c>
      <c r="AF129">
        <v>1</v>
      </c>
      <c r="AG129">
        <v>1</v>
      </c>
      <c r="AH129">
        <v>0</v>
      </c>
      <c r="AI129">
        <v>0</v>
      </c>
      <c r="AJ129">
        <v>1</v>
      </c>
      <c r="AK129">
        <v>0</v>
      </c>
      <c r="AL129">
        <v>1</v>
      </c>
      <c r="AM129">
        <v>1</v>
      </c>
      <c r="AN129">
        <v>0</v>
      </c>
      <c r="AO129">
        <v>0</v>
      </c>
      <c r="AP129">
        <v>0</v>
      </c>
      <c r="AQ129">
        <v>0</v>
      </c>
      <c r="AR129">
        <v>1</v>
      </c>
      <c r="AS129">
        <v>0</v>
      </c>
      <c r="AT129">
        <v>0</v>
      </c>
      <c r="AU129">
        <v>0</v>
      </c>
      <c r="AV129">
        <v>1</v>
      </c>
      <c r="AW129">
        <v>1</v>
      </c>
      <c r="AX129">
        <v>1</v>
      </c>
      <c r="AY129">
        <v>0</v>
      </c>
      <c r="AZ129">
        <v>0</v>
      </c>
      <c r="BA129">
        <v>0</v>
      </c>
      <c r="BB129">
        <v>0</v>
      </c>
      <c r="BC129">
        <v>0</v>
      </c>
      <c r="BD129">
        <v>0</v>
      </c>
      <c r="BE129">
        <v>0</v>
      </c>
      <c r="BF129">
        <v>2.1856E-2</v>
      </c>
      <c r="BG129">
        <v>2018</v>
      </c>
      <c r="BH129">
        <v>5</v>
      </c>
      <c r="BI129">
        <v>4</v>
      </c>
      <c r="BJ129">
        <v>700</v>
      </c>
      <c r="BK129">
        <v>1.1200000000000001</v>
      </c>
      <c r="BL129">
        <v>0.83600002527236905</v>
      </c>
      <c r="BM129">
        <v>0</v>
      </c>
      <c r="BN129">
        <v>0.80100000000000005</v>
      </c>
      <c r="BO129">
        <v>0.19900000000000001</v>
      </c>
      <c r="BP129" t="s">
        <v>68</v>
      </c>
    </row>
    <row r="130" spans="1:68" x14ac:dyDescent="0.25">
      <c r="A130">
        <v>138710</v>
      </c>
      <c r="B130" t="s">
        <v>69</v>
      </c>
      <c r="C130" t="s">
        <v>1813</v>
      </c>
      <c r="D130">
        <v>17</v>
      </c>
      <c r="E130">
        <v>478</v>
      </c>
      <c r="F130" t="s">
        <v>1884</v>
      </c>
      <c r="G130">
        <v>27</v>
      </c>
      <c r="J130">
        <v>62</v>
      </c>
      <c r="K130">
        <v>1</v>
      </c>
      <c r="L130" t="s">
        <v>1885</v>
      </c>
      <c r="M130">
        <v>0</v>
      </c>
      <c r="N130">
        <v>0</v>
      </c>
      <c r="O130">
        <v>1</v>
      </c>
      <c r="P130">
        <v>0</v>
      </c>
      <c r="Q130">
        <v>0</v>
      </c>
      <c r="R130">
        <v>1</v>
      </c>
      <c r="S130">
        <v>0</v>
      </c>
      <c r="T130">
        <v>0</v>
      </c>
      <c r="U130">
        <v>0</v>
      </c>
      <c r="V130">
        <v>0</v>
      </c>
      <c r="W130">
        <v>1</v>
      </c>
      <c r="X130">
        <v>0</v>
      </c>
      <c r="Y130">
        <v>0</v>
      </c>
      <c r="Z130">
        <v>0</v>
      </c>
      <c r="AA130">
        <v>0</v>
      </c>
      <c r="AB130">
        <v>1</v>
      </c>
      <c r="AC130">
        <v>0</v>
      </c>
      <c r="AD130">
        <v>1</v>
      </c>
      <c r="AE130">
        <v>0</v>
      </c>
      <c r="AF130">
        <v>1</v>
      </c>
      <c r="AG130">
        <v>1</v>
      </c>
      <c r="AH130">
        <v>1</v>
      </c>
      <c r="AI130">
        <v>0</v>
      </c>
      <c r="AJ130">
        <v>0</v>
      </c>
      <c r="AK130">
        <v>0</v>
      </c>
      <c r="AL130">
        <v>1</v>
      </c>
      <c r="AM130">
        <v>1</v>
      </c>
      <c r="AN130">
        <v>1</v>
      </c>
      <c r="AO130">
        <v>0</v>
      </c>
      <c r="AP130">
        <v>1</v>
      </c>
      <c r="AQ130">
        <v>0</v>
      </c>
      <c r="AR130">
        <v>1</v>
      </c>
      <c r="AS130">
        <v>0</v>
      </c>
      <c r="AT130">
        <v>1</v>
      </c>
      <c r="AU130">
        <v>0</v>
      </c>
      <c r="AV130">
        <v>1</v>
      </c>
      <c r="AW130">
        <v>1</v>
      </c>
      <c r="AX130">
        <v>1</v>
      </c>
      <c r="AY130">
        <v>0</v>
      </c>
      <c r="AZ130">
        <v>1</v>
      </c>
      <c r="BA130">
        <v>0</v>
      </c>
      <c r="BB130">
        <v>1</v>
      </c>
      <c r="BC130">
        <v>0</v>
      </c>
      <c r="BD130">
        <v>0</v>
      </c>
      <c r="BE130">
        <v>0</v>
      </c>
      <c r="BF130">
        <v>2.3082999999999999E-2</v>
      </c>
      <c r="BG130">
        <v>2018</v>
      </c>
      <c r="BH130">
        <v>7</v>
      </c>
      <c r="BI130">
        <v>17</v>
      </c>
      <c r="BJ130">
        <v>702</v>
      </c>
      <c r="BK130">
        <v>1.1399999999999999</v>
      </c>
      <c r="BL130">
        <v>0.83600002527236905</v>
      </c>
      <c r="BM130">
        <v>0</v>
      </c>
      <c r="BN130">
        <v>0.66900000000000004</v>
      </c>
      <c r="BO130">
        <v>0.33100000000000002</v>
      </c>
      <c r="BP130" t="s">
        <v>68</v>
      </c>
    </row>
    <row r="131" spans="1:68" x14ac:dyDescent="0.25">
      <c r="A131">
        <v>141588</v>
      </c>
      <c r="B131" t="s">
        <v>69</v>
      </c>
      <c r="C131" t="s">
        <v>2126</v>
      </c>
      <c r="D131">
        <v>13</v>
      </c>
      <c r="E131">
        <v>343</v>
      </c>
      <c r="F131" t="s">
        <v>2179</v>
      </c>
      <c r="G131">
        <v>60</v>
      </c>
      <c r="J131">
        <v>67</v>
      </c>
      <c r="K131">
        <v>1</v>
      </c>
      <c r="L131" t="s">
        <v>2180</v>
      </c>
      <c r="M131">
        <v>0</v>
      </c>
      <c r="N131">
        <v>0</v>
      </c>
      <c r="O131">
        <v>1</v>
      </c>
      <c r="P131">
        <v>0</v>
      </c>
      <c r="Q131">
        <v>0</v>
      </c>
      <c r="R131">
        <v>1</v>
      </c>
      <c r="S131">
        <v>0</v>
      </c>
      <c r="T131">
        <v>0</v>
      </c>
      <c r="U131">
        <v>0</v>
      </c>
      <c r="V131">
        <v>0</v>
      </c>
      <c r="W131">
        <v>1</v>
      </c>
      <c r="X131">
        <v>0</v>
      </c>
      <c r="Y131">
        <v>0</v>
      </c>
      <c r="Z131">
        <v>0</v>
      </c>
      <c r="AA131">
        <v>0</v>
      </c>
      <c r="AB131">
        <v>1</v>
      </c>
      <c r="AC131">
        <v>0</v>
      </c>
      <c r="AD131">
        <v>1</v>
      </c>
      <c r="AE131">
        <v>0</v>
      </c>
      <c r="AF131">
        <v>1</v>
      </c>
      <c r="AG131">
        <v>1</v>
      </c>
      <c r="AH131">
        <v>0</v>
      </c>
      <c r="AI131">
        <v>0</v>
      </c>
      <c r="AJ131">
        <v>1</v>
      </c>
      <c r="AK131">
        <v>0</v>
      </c>
      <c r="AL131">
        <v>1</v>
      </c>
      <c r="AM131">
        <v>1</v>
      </c>
      <c r="AN131">
        <v>0</v>
      </c>
      <c r="AO131">
        <v>0</v>
      </c>
      <c r="AP131">
        <v>1</v>
      </c>
      <c r="AQ131">
        <v>0</v>
      </c>
      <c r="AR131">
        <v>1</v>
      </c>
      <c r="AS131">
        <v>0</v>
      </c>
      <c r="AT131">
        <v>1</v>
      </c>
      <c r="AU131">
        <v>0</v>
      </c>
      <c r="AV131">
        <v>1</v>
      </c>
      <c r="AW131">
        <v>1</v>
      </c>
      <c r="AX131">
        <v>1</v>
      </c>
      <c r="AY131">
        <v>0</v>
      </c>
      <c r="AZ131">
        <v>1</v>
      </c>
      <c r="BA131">
        <v>0</v>
      </c>
      <c r="BB131">
        <v>0</v>
      </c>
      <c r="BC131">
        <v>0</v>
      </c>
      <c r="BD131">
        <v>0</v>
      </c>
      <c r="BE131">
        <v>0</v>
      </c>
      <c r="BF131">
        <v>1.8853000000000002E-2</v>
      </c>
      <c r="BG131">
        <v>2018</v>
      </c>
      <c r="BH131">
        <v>10</v>
      </c>
      <c r="BI131">
        <v>31</v>
      </c>
      <c r="BJ131">
        <v>705</v>
      </c>
      <c r="BK131">
        <v>1.17</v>
      </c>
      <c r="BL131">
        <v>0.83600002527236905</v>
      </c>
      <c r="BM131">
        <v>0</v>
      </c>
      <c r="BN131">
        <v>0.83499999999999996</v>
      </c>
      <c r="BO131">
        <v>0.16500000000000001</v>
      </c>
      <c r="BP131" t="s">
        <v>68</v>
      </c>
    </row>
    <row r="132" spans="1:68" x14ac:dyDescent="0.25">
      <c r="A132">
        <v>143261</v>
      </c>
      <c r="B132" t="s">
        <v>69</v>
      </c>
      <c r="C132" t="s">
        <v>2192</v>
      </c>
      <c r="D132">
        <v>13</v>
      </c>
      <c r="E132">
        <v>284</v>
      </c>
      <c r="F132" t="s">
        <v>2343</v>
      </c>
      <c r="G132">
        <v>60</v>
      </c>
      <c r="J132">
        <v>70</v>
      </c>
      <c r="K132">
        <v>1</v>
      </c>
      <c r="L132" t="s">
        <v>2344</v>
      </c>
      <c r="M132">
        <v>0</v>
      </c>
      <c r="N132">
        <v>0</v>
      </c>
      <c r="O132">
        <v>1</v>
      </c>
      <c r="P132">
        <v>0</v>
      </c>
      <c r="Q132">
        <v>0</v>
      </c>
      <c r="R132">
        <v>1</v>
      </c>
      <c r="S132">
        <v>0</v>
      </c>
      <c r="T132">
        <v>0</v>
      </c>
      <c r="U132">
        <v>0</v>
      </c>
      <c r="V132">
        <v>0</v>
      </c>
      <c r="W132">
        <v>1</v>
      </c>
      <c r="X132">
        <v>0</v>
      </c>
      <c r="Y132">
        <v>0</v>
      </c>
      <c r="Z132">
        <v>0</v>
      </c>
      <c r="AA132">
        <v>0</v>
      </c>
      <c r="AB132">
        <v>1</v>
      </c>
      <c r="AC132">
        <v>0</v>
      </c>
      <c r="AD132">
        <v>1</v>
      </c>
      <c r="AE132">
        <v>0</v>
      </c>
      <c r="AF132">
        <v>1</v>
      </c>
      <c r="AG132">
        <v>1</v>
      </c>
      <c r="AH132">
        <v>0</v>
      </c>
      <c r="AI132">
        <v>0</v>
      </c>
      <c r="AJ132">
        <v>1</v>
      </c>
      <c r="AK132">
        <v>0</v>
      </c>
      <c r="AL132">
        <v>1</v>
      </c>
      <c r="AM132">
        <v>1</v>
      </c>
      <c r="AN132">
        <v>1</v>
      </c>
      <c r="AO132">
        <v>0</v>
      </c>
      <c r="AP132">
        <v>0</v>
      </c>
      <c r="AQ132">
        <v>0</v>
      </c>
      <c r="AR132">
        <v>0</v>
      </c>
      <c r="AS132">
        <v>0</v>
      </c>
      <c r="AT132">
        <v>0</v>
      </c>
      <c r="AU132">
        <v>0</v>
      </c>
      <c r="AV132">
        <v>1</v>
      </c>
      <c r="AW132">
        <v>1</v>
      </c>
      <c r="AX132">
        <v>0</v>
      </c>
      <c r="AY132">
        <v>0</v>
      </c>
      <c r="AZ132">
        <v>1</v>
      </c>
      <c r="BA132">
        <v>0</v>
      </c>
      <c r="BB132">
        <v>0</v>
      </c>
      <c r="BC132">
        <v>0</v>
      </c>
      <c r="BD132">
        <v>1</v>
      </c>
      <c r="BE132">
        <v>0</v>
      </c>
      <c r="BF132">
        <v>1.9078999999999999E-2</v>
      </c>
      <c r="BG132">
        <v>2018</v>
      </c>
      <c r="BH132">
        <v>12</v>
      </c>
      <c r="BI132">
        <v>17</v>
      </c>
      <c r="BJ132">
        <v>707</v>
      </c>
      <c r="BK132">
        <v>1.19</v>
      </c>
      <c r="BL132">
        <v>0.83600002527236905</v>
      </c>
      <c r="BM132">
        <v>0</v>
      </c>
      <c r="BN132">
        <v>0.84299999999999997</v>
      </c>
      <c r="BO132">
        <v>0.157</v>
      </c>
      <c r="BP132" t="s">
        <v>68</v>
      </c>
    </row>
    <row r="133" spans="1:68" x14ac:dyDescent="0.25">
      <c r="A133">
        <v>142898</v>
      </c>
      <c r="B133" t="s">
        <v>69</v>
      </c>
      <c r="C133" t="s">
        <v>2192</v>
      </c>
      <c r="D133">
        <v>17</v>
      </c>
      <c r="E133">
        <v>386</v>
      </c>
      <c r="F133" t="s">
        <v>2251</v>
      </c>
      <c r="G133">
        <v>55</v>
      </c>
      <c r="J133">
        <v>70</v>
      </c>
      <c r="K133">
        <v>1</v>
      </c>
      <c r="L133" t="s">
        <v>2252</v>
      </c>
      <c r="M133">
        <v>0</v>
      </c>
      <c r="N133">
        <v>0</v>
      </c>
      <c r="O133">
        <v>1</v>
      </c>
      <c r="P133">
        <v>0</v>
      </c>
      <c r="Q133">
        <v>1</v>
      </c>
      <c r="R133">
        <v>1</v>
      </c>
      <c r="S133">
        <v>0</v>
      </c>
      <c r="T133">
        <v>0</v>
      </c>
      <c r="U133">
        <v>0</v>
      </c>
      <c r="V133">
        <v>0</v>
      </c>
      <c r="W133">
        <v>1</v>
      </c>
      <c r="X133">
        <v>0</v>
      </c>
      <c r="Y133">
        <v>0</v>
      </c>
      <c r="Z133">
        <v>0</v>
      </c>
      <c r="AA133">
        <v>0</v>
      </c>
      <c r="AB133">
        <v>1</v>
      </c>
      <c r="AC133">
        <v>0</v>
      </c>
      <c r="AD133">
        <v>1</v>
      </c>
      <c r="AE133">
        <v>0</v>
      </c>
      <c r="AF133">
        <v>1</v>
      </c>
      <c r="AG133">
        <v>1</v>
      </c>
      <c r="AH133">
        <v>0</v>
      </c>
      <c r="AI133">
        <v>0</v>
      </c>
      <c r="AJ133">
        <v>1</v>
      </c>
      <c r="AK133">
        <v>1</v>
      </c>
      <c r="AL133">
        <v>1</v>
      </c>
      <c r="AM133">
        <v>1</v>
      </c>
      <c r="AN133">
        <v>1</v>
      </c>
      <c r="AO133">
        <v>0</v>
      </c>
      <c r="AP133">
        <v>0</v>
      </c>
      <c r="AQ133">
        <v>0</v>
      </c>
      <c r="AR133">
        <v>0</v>
      </c>
      <c r="AS133">
        <v>0</v>
      </c>
      <c r="AT133">
        <v>0</v>
      </c>
      <c r="AU133">
        <v>0</v>
      </c>
      <c r="AV133">
        <v>1</v>
      </c>
      <c r="AW133">
        <v>1</v>
      </c>
      <c r="AX133">
        <v>0</v>
      </c>
      <c r="AY133">
        <v>0</v>
      </c>
      <c r="AZ133">
        <v>1</v>
      </c>
      <c r="BA133">
        <v>0</v>
      </c>
      <c r="BB133">
        <v>0</v>
      </c>
      <c r="BC133">
        <v>0</v>
      </c>
      <c r="BD133">
        <v>1</v>
      </c>
      <c r="BE133">
        <v>0</v>
      </c>
      <c r="BF133">
        <v>1.9078999999999999E-2</v>
      </c>
      <c r="BG133">
        <v>2018</v>
      </c>
      <c r="BH133">
        <v>12</v>
      </c>
      <c r="BI133">
        <v>17</v>
      </c>
      <c r="BJ133">
        <v>707</v>
      </c>
      <c r="BK133">
        <v>1.19</v>
      </c>
      <c r="BL133">
        <v>0.83450001478195102</v>
      </c>
      <c r="BM133">
        <v>3.6999999999999998E-2</v>
      </c>
      <c r="BN133">
        <v>0.78</v>
      </c>
      <c r="BO133">
        <v>0.184</v>
      </c>
      <c r="BP133" t="s">
        <v>68</v>
      </c>
    </row>
    <row r="134" spans="1:68" x14ac:dyDescent="0.25">
      <c r="A134">
        <v>142991</v>
      </c>
      <c r="B134" t="s">
        <v>69</v>
      </c>
      <c r="C134" t="s">
        <v>2192</v>
      </c>
      <c r="D134">
        <v>8</v>
      </c>
      <c r="E134">
        <v>103</v>
      </c>
      <c r="F134" t="s">
        <v>2279</v>
      </c>
      <c r="G134">
        <v>110</v>
      </c>
      <c r="J134">
        <v>70</v>
      </c>
      <c r="K134">
        <v>1</v>
      </c>
      <c r="L134" t="s">
        <v>2280</v>
      </c>
      <c r="M134">
        <v>0</v>
      </c>
      <c r="N134">
        <v>0</v>
      </c>
      <c r="O134">
        <v>1</v>
      </c>
      <c r="P134">
        <v>0</v>
      </c>
      <c r="Q134">
        <v>1</v>
      </c>
      <c r="R134">
        <v>1</v>
      </c>
      <c r="S134">
        <v>0</v>
      </c>
      <c r="T134">
        <v>0</v>
      </c>
      <c r="U134">
        <v>0</v>
      </c>
      <c r="V134">
        <v>0</v>
      </c>
      <c r="W134">
        <v>1</v>
      </c>
      <c r="X134">
        <v>0</v>
      </c>
      <c r="Y134">
        <v>0</v>
      </c>
      <c r="Z134">
        <v>0</v>
      </c>
      <c r="AA134">
        <v>0</v>
      </c>
      <c r="AB134">
        <v>1</v>
      </c>
      <c r="AC134">
        <v>0</v>
      </c>
      <c r="AD134">
        <v>1</v>
      </c>
      <c r="AE134">
        <v>0</v>
      </c>
      <c r="AF134">
        <v>1</v>
      </c>
      <c r="AG134">
        <v>1</v>
      </c>
      <c r="AH134">
        <v>0</v>
      </c>
      <c r="AI134">
        <v>0</v>
      </c>
      <c r="AJ134">
        <v>1</v>
      </c>
      <c r="AK134">
        <v>1</v>
      </c>
      <c r="AL134">
        <v>1</v>
      </c>
      <c r="AM134">
        <v>1</v>
      </c>
      <c r="AN134">
        <v>1</v>
      </c>
      <c r="AO134">
        <v>0</v>
      </c>
      <c r="AP134">
        <v>0</v>
      </c>
      <c r="AQ134">
        <v>0</v>
      </c>
      <c r="AR134">
        <v>0</v>
      </c>
      <c r="AS134">
        <v>0</v>
      </c>
      <c r="AT134">
        <v>0</v>
      </c>
      <c r="AU134">
        <v>0</v>
      </c>
      <c r="AV134">
        <v>1</v>
      </c>
      <c r="AW134">
        <v>1</v>
      </c>
      <c r="AX134">
        <v>0</v>
      </c>
      <c r="AY134">
        <v>0</v>
      </c>
      <c r="AZ134">
        <v>1</v>
      </c>
      <c r="BA134">
        <v>0</v>
      </c>
      <c r="BB134">
        <v>0</v>
      </c>
      <c r="BC134">
        <v>0</v>
      </c>
      <c r="BD134">
        <v>1</v>
      </c>
      <c r="BE134">
        <v>0</v>
      </c>
      <c r="BF134">
        <v>1.9078999999999999E-2</v>
      </c>
      <c r="BG134">
        <v>2018</v>
      </c>
      <c r="BH134">
        <v>12</v>
      </c>
      <c r="BI134">
        <v>17</v>
      </c>
      <c r="BJ134">
        <v>707</v>
      </c>
      <c r="BK134">
        <v>1.19</v>
      </c>
      <c r="BL134">
        <v>0.83450001478195102</v>
      </c>
      <c r="BM134">
        <v>0</v>
      </c>
      <c r="BN134">
        <v>0.92300000000000004</v>
      </c>
      <c r="BO134">
        <v>7.6999999999999999E-2</v>
      </c>
      <c r="BP134" t="s">
        <v>68</v>
      </c>
    </row>
    <row r="135" spans="1:68" x14ac:dyDescent="0.25">
      <c r="A135">
        <v>124489</v>
      </c>
      <c r="B135" t="s">
        <v>69</v>
      </c>
      <c r="C135" t="s">
        <v>1180</v>
      </c>
      <c r="D135">
        <v>5</v>
      </c>
      <c r="E135">
        <v>54</v>
      </c>
      <c r="F135" t="s">
        <v>1205</v>
      </c>
      <c r="G135">
        <v>150</v>
      </c>
      <c r="J135">
        <v>39</v>
      </c>
      <c r="K135">
        <v>1</v>
      </c>
      <c r="L135" t="s">
        <v>1206</v>
      </c>
      <c r="M135">
        <v>0</v>
      </c>
      <c r="N135">
        <v>0</v>
      </c>
      <c r="O135">
        <v>1</v>
      </c>
      <c r="P135">
        <v>0</v>
      </c>
      <c r="Q135">
        <v>1</v>
      </c>
      <c r="R135">
        <v>1</v>
      </c>
      <c r="S135">
        <v>0</v>
      </c>
      <c r="T135">
        <v>0</v>
      </c>
      <c r="U135">
        <v>0</v>
      </c>
      <c r="V135">
        <v>0</v>
      </c>
      <c r="W135">
        <v>1</v>
      </c>
      <c r="X135">
        <v>0</v>
      </c>
      <c r="Y135">
        <v>0</v>
      </c>
      <c r="Z135">
        <v>0</v>
      </c>
      <c r="AA135">
        <v>0</v>
      </c>
      <c r="AB135">
        <v>1</v>
      </c>
      <c r="AC135">
        <v>0</v>
      </c>
      <c r="AD135">
        <v>1</v>
      </c>
      <c r="AE135">
        <v>0</v>
      </c>
      <c r="AF135">
        <v>1</v>
      </c>
      <c r="AG135">
        <v>1</v>
      </c>
      <c r="AH135">
        <v>1</v>
      </c>
      <c r="AI135">
        <v>0</v>
      </c>
      <c r="AJ135">
        <v>1</v>
      </c>
      <c r="AK135">
        <v>1</v>
      </c>
      <c r="AL135">
        <v>1</v>
      </c>
      <c r="AM135">
        <v>1</v>
      </c>
      <c r="AN135">
        <v>1</v>
      </c>
      <c r="AO135">
        <v>0</v>
      </c>
      <c r="AP135">
        <v>0</v>
      </c>
      <c r="AQ135">
        <v>0</v>
      </c>
      <c r="AR135">
        <v>1</v>
      </c>
      <c r="AS135">
        <v>0</v>
      </c>
      <c r="AT135">
        <v>0</v>
      </c>
      <c r="AU135">
        <v>0</v>
      </c>
      <c r="AV135">
        <v>1</v>
      </c>
      <c r="AW135">
        <v>1</v>
      </c>
      <c r="AX135">
        <v>1</v>
      </c>
      <c r="AY135">
        <v>0</v>
      </c>
      <c r="AZ135">
        <v>1</v>
      </c>
      <c r="BA135">
        <v>0</v>
      </c>
      <c r="BB135">
        <v>0</v>
      </c>
      <c r="BC135">
        <v>0</v>
      </c>
      <c r="BD135">
        <v>0</v>
      </c>
      <c r="BE135">
        <v>0</v>
      </c>
      <c r="BF135">
        <v>1.1106E-2</v>
      </c>
      <c r="BG135">
        <v>2016</v>
      </c>
      <c r="BH135">
        <v>11</v>
      </c>
      <c r="BI135">
        <v>22</v>
      </c>
      <c r="BJ135">
        <v>682</v>
      </c>
      <c r="BK135">
        <v>0.94</v>
      </c>
      <c r="BL135">
        <v>0.83380001783370905</v>
      </c>
      <c r="BM135">
        <v>1.9E-2</v>
      </c>
      <c r="BN135">
        <v>0.90100000000000002</v>
      </c>
      <c r="BO135">
        <v>0.08</v>
      </c>
      <c r="BP135" t="s">
        <v>68</v>
      </c>
    </row>
    <row r="136" spans="1:68" x14ac:dyDescent="0.25">
      <c r="A136">
        <v>168178</v>
      </c>
      <c r="B136" t="s">
        <v>69</v>
      </c>
      <c r="C136" t="s">
        <v>3061</v>
      </c>
      <c r="D136">
        <v>27</v>
      </c>
      <c r="E136">
        <v>890</v>
      </c>
      <c r="F136" t="s">
        <v>3148</v>
      </c>
      <c r="G136">
        <v>76</v>
      </c>
      <c r="J136">
        <v>99</v>
      </c>
      <c r="K136">
        <v>1</v>
      </c>
      <c r="L136" t="s">
        <v>3149</v>
      </c>
      <c r="M136">
        <v>0</v>
      </c>
      <c r="N136">
        <v>0</v>
      </c>
      <c r="O136">
        <v>1</v>
      </c>
      <c r="P136">
        <v>0</v>
      </c>
      <c r="Q136">
        <v>0</v>
      </c>
      <c r="R136">
        <v>1</v>
      </c>
      <c r="S136">
        <v>0</v>
      </c>
      <c r="T136">
        <v>1</v>
      </c>
      <c r="U136">
        <v>0</v>
      </c>
      <c r="V136">
        <v>1</v>
      </c>
      <c r="W136">
        <v>1</v>
      </c>
      <c r="X136">
        <v>1</v>
      </c>
      <c r="Y136">
        <v>0</v>
      </c>
      <c r="Z136">
        <v>0</v>
      </c>
      <c r="AA136">
        <v>0</v>
      </c>
      <c r="AB136">
        <v>1</v>
      </c>
      <c r="AC136">
        <v>0</v>
      </c>
      <c r="AD136">
        <v>1</v>
      </c>
      <c r="AE136">
        <v>0</v>
      </c>
      <c r="AF136">
        <v>1</v>
      </c>
      <c r="AG136">
        <v>1</v>
      </c>
      <c r="AH136">
        <v>1</v>
      </c>
      <c r="AI136">
        <v>0</v>
      </c>
      <c r="AJ136">
        <v>0</v>
      </c>
      <c r="AK136">
        <v>0</v>
      </c>
      <c r="AL136">
        <v>1</v>
      </c>
      <c r="AM136">
        <v>1</v>
      </c>
      <c r="AN136">
        <v>0</v>
      </c>
      <c r="AO136">
        <v>0</v>
      </c>
      <c r="AP136">
        <v>1</v>
      </c>
      <c r="AQ136">
        <v>1</v>
      </c>
      <c r="AR136">
        <v>1</v>
      </c>
      <c r="AS136">
        <v>0</v>
      </c>
      <c r="AT136">
        <v>1</v>
      </c>
      <c r="AU136">
        <v>1</v>
      </c>
      <c r="AV136">
        <v>1</v>
      </c>
      <c r="AW136">
        <v>1</v>
      </c>
      <c r="AX136">
        <v>1</v>
      </c>
      <c r="AY136">
        <v>1</v>
      </c>
      <c r="AZ136">
        <v>1</v>
      </c>
      <c r="BA136">
        <v>0</v>
      </c>
      <c r="BB136">
        <v>0</v>
      </c>
      <c r="BC136">
        <v>0</v>
      </c>
      <c r="BD136">
        <v>1</v>
      </c>
      <c r="BE136">
        <v>0</v>
      </c>
      <c r="BF136">
        <v>3.0303E-2</v>
      </c>
      <c r="BG136">
        <v>2020</v>
      </c>
      <c r="BH136">
        <v>10</v>
      </c>
      <c r="BI136">
        <v>19</v>
      </c>
      <c r="BJ136">
        <v>729</v>
      </c>
      <c r="BK136">
        <v>1.41</v>
      </c>
      <c r="BL136">
        <v>0.83310002088546697</v>
      </c>
      <c r="BM136">
        <v>0</v>
      </c>
      <c r="BN136">
        <v>0.89300000000000002</v>
      </c>
      <c r="BO136">
        <v>0.107</v>
      </c>
      <c r="BP136" t="s">
        <v>68</v>
      </c>
    </row>
    <row r="137" spans="1:68" x14ac:dyDescent="0.25">
      <c r="A137">
        <v>170778</v>
      </c>
      <c r="B137" t="s">
        <v>69</v>
      </c>
      <c r="C137" t="s">
        <v>3213</v>
      </c>
      <c r="D137">
        <v>29</v>
      </c>
      <c r="E137">
        <v>970</v>
      </c>
      <c r="F137" t="s">
        <v>3222</v>
      </c>
      <c r="G137">
        <v>72</v>
      </c>
      <c r="J137">
        <v>103</v>
      </c>
      <c r="K137">
        <v>1</v>
      </c>
      <c r="L137" t="s">
        <v>3223</v>
      </c>
      <c r="M137">
        <v>0</v>
      </c>
      <c r="N137">
        <v>0</v>
      </c>
      <c r="O137">
        <v>1</v>
      </c>
      <c r="P137">
        <v>0</v>
      </c>
      <c r="Q137">
        <v>0</v>
      </c>
      <c r="R137">
        <v>1</v>
      </c>
      <c r="S137">
        <v>0</v>
      </c>
      <c r="T137">
        <v>0</v>
      </c>
      <c r="U137">
        <v>0</v>
      </c>
      <c r="V137">
        <v>0</v>
      </c>
      <c r="W137">
        <v>1</v>
      </c>
      <c r="X137">
        <v>0</v>
      </c>
      <c r="Y137">
        <v>0</v>
      </c>
      <c r="Z137">
        <v>0</v>
      </c>
      <c r="AA137">
        <v>0</v>
      </c>
      <c r="AB137">
        <v>1</v>
      </c>
      <c r="AC137">
        <v>0</v>
      </c>
      <c r="AD137">
        <v>1</v>
      </c>
      <c r="AE137">
        <v>0</v>
      </c>
      <c r="AF137">
        <v>1</v>
      </c>
      <c r="AG137">
        <v>1</v>
      </c>
      <c r="AH137">
        <v>0</v>
      </c>
      <c r="AI137">
        <v>0</v>
      </c>
      <c r="AJ137">
        <v>0</v>
      </c>
      <c r="AK137">
        <v>0</v>
      </c>
      <c r="AL137">
        <v>1</v>
      </c>
      <c r="AM137">
        <v>1</v>
      </c>
      <c r="AN137">
        <v>1</v>
      </c>
      <c r="AO137">
        <v>0</v>
      </c>
      <c r="AP137">
        <v>1</v>
      </c>
      <c r="AQ137">
        <v>0</v>
      </c>
      <c r="AR137">
        <v>1</v>
      </c>
      <c r="AS137">
        <v>0</v>
      </c>
      <c r="AT137">
        <v>1</v>
      </c>
      <c r="AU137">
        <v>0</v>
      </c>
      <c r="AV137">
        <v>1</v>
      </c>
      <c r="AW137">
        <v>1</v>
      </c>
      <c r="AX137">
        <v>1</v>
      </c>
      <c r="AY137">
        <v>0</v>
      </c>
      <c r="AZ137">
        <v>1</v>
      </c>
      <c r="BA137">
        <v>0</v>
      </c>
      <c r="BB137">
        <v>0</v>
      </c>
      <c r="BC137">
        <v>0</v>
      </c>
      <c r="BD137">
        <v>0</v>
      </c>
      <c r="BE137">
        <v>0</v>
      </c>
      <c r="BF137">
        <v>3.4252999999999999E-2</v>
      </c>
      <c r="BG137">
        <v>2020</v>
      </c>
      <c r="BH137">
        <v>12</v>
      </c>
      <c r="BI137">
        <v>14</v>
      </c>
      <c r="BJ137">
        <v>731</v>
      </c>
      <c r="BK137">
        <v>1.43</v>
      </c>
      <c r="BL137">
        <v>0.83219999074935902</v>
      </c>
      <c r="BM137">
        <v>5.0999999999999997E-2</v>
      </c>
      <c r="BN137">
        <v>0.77</v>
      </c>
      <c r="BO137">
        <v>0.17899999999999999</v>
      </c>
      <c r="BP137" t="s">
        <v>68</v>
      </c>
    </row>
    <row r="138" spans="1:68" x14ac:dyDescent="0.25">
      <c r="A138">
        <v>110755</v>
      </c>
      <c r="B138" t="s">
        <v>69</v>
      </c>
      <c r="C138" t="s">
        <v>130</v>
      </c>
      <c r="D138">
        <v>19</v>
      </c>
      <c r="E138">
        <v>627</v>
      </c>
      <c r="F138" t="s">
        <v>301</v>
      </c>
      <c r="G138">
        <v>48</v>
      </c>
      <c r="J138">
        <v>3</v>
      </c>
      <c r="K138">
        <v>1</v>
      </c>
      <c r="L138" t="s">
        <v>302</v>
      </c>
      <c r="M138">
        <v>0</v>
      </c>
      <c r="N138">
        <v>0</v>
      </c>
      <c r="O138">
        <v>1</v>
      </c>
      <c r="P138">
        <v>0</v>
      </c>
      <c r="Q138">
        <v>0</v>
      </c>
      <c r="R138">
        <v>1</v>
      </c>
      <c r="S138">
        <v>0</v>
      </c>
      <c r="T138">
        <v>0</v>
      </c>
      <c r="U138">
        <v>0</v>
      </c>
      <c r="V138">
        <v>0</v>
      </c>
      <c r="W138">
        <v>1</v>
      </c>
      <c r="X138">
        <v>0</v>
      </c>
      <c r="Y138">
        <v>0</v>
      </c>
      <c r="Z138">
        <v>0</v>
      </c>
      <c r="AA138">
        <v>0</v>
      </c>
      <c r="AB138">
        <v>1</v>
      </c>
      <c r="AC138">
        <v>0</v>
      </c>
      <c r="AD138">
        <v>1</v>
      </c>
      <c r="AE138">
        <v>0</v>
      </c>
      <c r="AF138">
        <v>1</v>
      </c>
      <c r="AG138">
        <v>1</v>
      </c>
      <c r="AH138">
        <v>1</v>
      </c>
      <c r="AI138">
        <v>0</v>
      </c>
      <c r="AJ138">
        <v>1</v>
      </c>
      <c r="AK138">
        <v>0</v>
      </c>
      <c r="AL138">
        <v>1</v>
      </c>
      <c r="AM138">
        <v>1</v>
      </c>
      <c r="AN138">
        <v>1</v>
      </c>
      <c r="AO138">
        <v>0</v>
      </c>
      <c r="AP138">
        <v>1</v>
      </c>
      <c r="AQ138">
        <v>0</v>
      </c>
      <c r="AR138">
        <v>1</v>
      </c>
      <c r="AS138">
        <v>0</v>
      </c>
      <c r="AT138">
        <v>0</v>
      </c>
      <c r="AU138">
        <v>0</v>
      </c>
      <c r="AV138">
        <v>1</v>
      </c>
      <c r="AW138">
        <v>1</v>
      </c>
      <c r="AX138">
        <v>1</v>
      </c>
      <c r="AY138">
        <v>0</v>
      </c>
      <c r="AZ138">
        <v>1</v>
      </c>
      <c r="BA138">
        <v>0</v>
      </c>
      <c r="BB138">
        <v>0</v>
      </c>
      <c r="BC138">
        <v>0</v>
      </c>
      <c r="BD138">
        <v>0</v>
      </c>
      <c r="BE138">
        <v>0</v>
      </c>
      <c r="BF138">
        <v>2.9175E-2</v>
      </c>
      <c r="BG138">
        <v>2014</v>
      </c>
      <c r="BH138">
        <v>9</v>
      </c>
      <c r="BI138">
        <v>11</v>
      </c>
      <c r="BJ138">
        <v>656</v>
      </c>
      <c r="BK138">
        <v>0.68</v>
      </c>
      <c r="BL138">
        <v>0.83160001039505005</v>
      </c>
      <c r="BM138">
        <v>0</v>
      </c>
      <c r="BN138">
        <v>0.72899999999999998</v>
      </c>
      <c r="BO138">
        <v>0.27100000000000002</v>
      </c>
      <c r="BP138" t="s">
        <v>68</v>
      </c>
    </row>
    <row r="139" spans="1:68" x14ac:dyDescent="0.25">
      <c r="A139">
        <v>117617</v>
      </c>
      <c r="B139" t="s">
        <v>69</v>
      </c>
      <c r="C139" t="s">
        <v>847</v>
      </c>
      <c r="D139">
        <v>5</v>
      </c>
      <c r="E139">
        <v>59</v>
      </c>
      <c r="F139" t="s">
        <v>860</v>
      </c>
      <c r="G139">
        <v>45</v>
      </c>
      <c r="J139">
        <v>19</v>
      </c>
      <c r="K139">
        <v>1</v>
      </c>
      <c r="L139" t="s">
        <v>861</v>
      </c>
      <c r="M139">
        <v>0</v>
      </c>
      <c r="N139">
        <v>0</v>
      </c>
      <c r="O139">
        <v>1</v>
      </c>
      <c r="P139">
        <v>0</v>
      </c>
      <c r="Q139">
        <v>0</v>
      </c>
      <c r="R139">
        <v>1</v>
      </c>
      <c r="S139">
        <v>0</v>
      </c>
      <c r="T139">
        <v>0</v>
      </c>
      <c r="U139">
        <v>0</v>
      </c>
      <c r="V139">
        <v>0</v>
      </c>
      <c r="W139">
        <v>1</v>
      </c>
      <c r="X139">
        <v>0</v>
      </c>
      <c r="Y139">
        <v>0</v>
      </c>
      <c r="Z139">
        <v>0</v>
      </c>
      <c r="AA139">
        <v>0</v>
      </c>
      <c r="AB139">
        <v>1</v>
      </c>
      <c r="AC139">
        <v>0</v>
      </c>
      <c r="AD139">
        <v>1</v>
      </c>
      <c r="AE139">
        <v>0</v>
      </c>
      <c r="AF139">
        <v>1</v>
      </c>
      <c r="AG139">
        <v>1</v>
      </c>
      <c r="AH139">
        <v>1</v>
      </c>
      <c r="AI139">
        <v>0</v>
      </c>
      <c r="AJ139">
        <v>1</v>
      </c>
      <c r="AK139">
        <v>0</v>
      </c>
      <c r="AL139">
        <v>1</v>
      </c>
      <c r="AM139">
        <v>1</v>
      </c>
      <c r="AN139">
        <v>1</v>
      </c>
      <c r="AO139">
        <v>0</v>
      </c>
      <c r="AP139">
        <v>1</v>
      </c>
      <c r="AQ139">
        <v>0</v>
      </c>
      <c r="AR139">
        <v>1</v>
      </c>
      <c r="AS139">
        <v>0</v>
      </c>
      <c r="AT139">
        <v>0</v>
      </c>
      <c r="AU139">
        <v>0</v>
      </c>
      <c r="AV139">
        <v>1</v>
      </c>
      <c r="AW139">
        <v>1</v>
      </c>
      <c r="AX139">
        <v>1</v>
      </c>
      <c r="AY139">
        <v>0</v>
      </c>
      <c r="AZ139">
        <v>1</v>
      </c>
      <c r="BA139">
        <v>0</v>
      </c>
      <c r="BB139">
        <v>0</v>
      </c>
      <c r="BC139">
        <v>0</v>
      </c>
      <c r="BD139">
        <v>1</v>
      </c>
      <c r="BE139">
        <v>0</v>
      </c>
      <c r="BF139">
        <v>1.7094999999999999E-2</v>
      </c>
      <c r="BG139">
        <v>2015</v>
      </c>
      <c r="BH139">
        <v>9</v>
      </c>
      <c r="BI139">
        <v>15</v>
      </c>
      <c r="BJ139">
        <v>668</v>
      </c>
      <c r="BK139">
        <v>0.8</v>
      </c>
      <c r="BL139">
        <v>0.83160001039505005</v>
      </c>
      <c r="BM139">
        <v>0</v>
      </c>
      <c r="BN139">
        <v>0.79900000000000004</v>
      </c>
      <c r="BO139">
        <v>0.20100000000000001</v>
      </c>
      <c r="BP139" t="s">
        <v>68</v>
      </c>
    </row>
    <row r="140" spans="1:68" x14ac:dyDescent="0.25">
      <c r="A140">
        <v>118708</v>
      </c>
      <c r="B140" t="s">
        <v>69</v>
      </c>
      <c r="C140" t="s">
        <v>936</v>
      </c>
      <c r="D140">
        <v>6</v>
      </c>
      <c r="E140">
        <v>85</v>
      </c>
      <c r="F140" t="s">
        <v>941</v>
      </c>
      <c r="G140">
        <v>38</v>
      </c>
      <c r="J140">
        <v>22</v>
      </c>
      <c r="K140">
        <v>1</v>
      </c>
      <c r="L140" t="s">
        <v>942</v>
      </c>
      <c r="M140">
        <v>1</v>
      </c>
      <c r="N140">
        <v>1</v>
      </c>
      <c r="O140">
        <v>1</v>
      </c>
      <c r="P140">
        <v>0</v>
      </c>
      <c r="Q140">
        <v>0</v>
      </c>
      <c r="R140">
        <v>1</v>
      </c>
      <c r="S140">
        <v>0</v>
      </c>
      <c r="T140">
        <v>0</v>
      </c>
      <c r="U140">
        <v>0</v>
      </c>
      <c r="V140">
        <v>0</v>
      </c>
      <c r="W140">
        <v>1</v>
      </c>
      <c r="X140">
        <v>1</v>
      </c>
      <c r="Y140">
        <v>0</v>
      </c>
      <c r="Z140">
        <v>0</v>
      </c>
      <c r="AA140">
        <v>0</v>
      </c>
      <c r="AB140">
        <v>1</v>
      </c>
      <c r="AC140">
        <v>1</v>
      </c>
      <c r="AD140">
        <v>1</v>
      </c>
      <c r="AE140">
        <v>1</v>
      </c>
      <c r="AF140">
        <v>1</v>
      </c>
      <c r="AG140">
        <v>1</v>
      </c>
      <c r="AH140">
        <v>0</v>
      </c>
      <c r="AI140">
        <v>0</v>
      </c>
      <c r="AJ140">
        <v>0</v>
      </c>
      <c r="AK140">
        <v>0</v>
      </c>
      <c r="AL140">
        <v>1</v>
      </c>
      <c r="AM140">
        <v>1</v>
      </c>
      <c r="AN140">
        <v>0</v>
      </c>
      <c r="AO140">
        <v>0</v>
      </c>
      <c r="AP140">
        <v>0</v>
      </c>
      <c r="AQ140">
        <v>0</v>
      </c>
      <c r="AR140">
        <v>1</v>
      </c>
      <c r="AS140">
        <v>0</v>
      </c>
      <c r="AT140">
        <v>0</v>
      </c>
      <c r="AU140">
        <v>0</v>
      </c>
      <c r="AV140">
        <v>1</v>
      </c>
      <c r="AW140">
        <v>1</v>
      </c>
      <c r="AX140">
        <v>1</v>
      </c>
      <c r="AY140">
        <v>1</v>
      </c>
      <c r="AZ140">
        <v>1</v>
      </c>
      <c r="BA140">
        <v>0</v>
      </c>
      <c r="BB140">
        <v>0</v>
      </c>
      <c r="BC140">
        <v>0</v>
      </c>
      <c r="BD140">
        <v>0</v>
      </c>
      <c r="BE140">
        <v>0</v>
      </c>
      <c r="BF140">
        <v>9.7529999999999995E-3</v>
      </c>
      <c r="BG140">
        <v>2015</v>
      </c>
      <c r="BH140">
        <v>10</v>
      </c>
      <c r="BI140">
        <v>30</v>
      </c>
      <c r="BJ140">
        <v>669</v>
      </c>
      <c r="BK140">
        <v>0.81</v>
      </c>
      <c r="BL140">
        <v>0.83130002021789495</v>
      </c>
      <c r="BM140">
        <v>4.3999999999999997E-2</v>
      </c>
      <c r="BN140">
        <v>0.72399999999999998</v>
      </c>
      <c r="BO140">
        <v>0.23200000000000001</v>
      </c>
      <c r="BP140" t="s">
        <v>68</v>
      </c>
    </row>
    <row r="141" spans="1:68" x14ac:dyDescent="0.25">
      <c r="A141">
        <v>142989</v>
      </c>
      <c r="B141" t="s">
        <v>69</v>
      </c>
      <c r="C141" t="s">
        <v>2192</v>
      </c>
      <c r="D141">
        <v>12</v>
      </c>
      <c r="E141">
        <v>239</v>
      </c>
      <c r="F141" t="s">
        <v>2277</v>
      </c>
      <c r="G141">
        <v>36</v>
      </c>
      <c r="J141">
        <v>70</v>
      </c>
      <c r="K141">
        <v>1</v>
      </c>
      <c r="L141" t="s">
        <v>2278</v>
      </c>
      <c r="M141">
        <v>0</v>
      </c>
      <c r="N141">
        <v>0</v>
      </c>
      <c r="O141">
        <v>1</v>
      </c>
      <c r="P141">
        <v>0</v>
      </c>
      <c r="Q141">
        <v>1</v>
      </c>
      <c r="R141">
        <v>1</v>
      </c>
      <c r="S141">
        <v>0</v>
      </c>
      <c r="T141">
        <v>0</v>
      </c>
      <c r="U141">
        <v>0</v>
      </c>
      <c r="V141">
        <v>0</v>
      </c>
      <c r="W141">
        <v>1</v>
      </c>
      <c r="X141">
        <v>0</v>
      </c>
      <c r="Y141">
        <v>0</v>
      </c>
      <c r="Z141">
        <v>0</v>
      </c>
      <c r="AA141">
        <v>0</v>
      </c>
      <c r="AB141">
        <v>1</v>
      </c>
      <c r="AC141">
        <v>0</v>
      </c>
      <c r="AD141">
        <v>1</v>
      </c>
      <c r="AE141">
        <v>0</v>
      </c>
      <c r="AF141">
        <v>1</v>
      </c>
      <c r="AG141">
        <v>1</v>
      </c>
      <c r="AH141">
        <v>0</v>
      </c>
      <c r="AI141">
        <v>0</v>
      </c>
      <c r="AJ141">
        <v>1</v>
      </c>
      <c r="AK141">
        <v>1</v>
      </c>
      <c r="AL141">
        <v>1</v>
      </c>
      <c r="AM141">
        <v>1</v>
      </c>
      <c r="AN141">
        <v>1</v>
      </c>
      <c r="AO141">
        <v>0</v>
      </c>
      <c r="AP141">
        <v>0</v>
      </c>
      <c r="AQ141">
        <v>0</v>
      </c>
      <c r="AR141">
        <v>0</v>
      </c>
      <c r="AS141">
        <v>0</v>
      </c>
      <c r="AT141">
        <v>0</v>
      </c>
      <c r="AU141">
        <v>0</v>
      </c>
      <c r="AV141">
        <v>1</v>
      </c>
      <c r="AW141">
        <v>1</v>
      </c>
      <c r="AX141">
        <v>0</v>
      </c>
      <c r="AY141">
        <v>0</v>
      </c>
      <c r="AZ141">
        <v>1</v>
      </c>
      <c r="BA141">
        <v>0</v>
      </c>
      <c r="BB141">
        <v>0</v>
      </c>
      <c r="BC141">
        <v>0</v>
      </c>
      <c r="BD141">
        <v>1</v>
      </c>
      <c r="BE141">
        <v>0</v>
      </c>
      <c r="BF141">
        <v>1.9078999999999999E-2</v>
      </c>
      <c r="BG141">
        <v>2018</v>
      </c>
      <c r="BH141">
        <v>12</v>
      </c>
      <c r="BI141">
        <v>17</v>
      </c>
      <c r="BJ141">
        <v>707</v>
      </c>
      <c r="BK141">
        <v>1.19</v>
      </c>
      <c r="BL141">
        <v>0.83009999990463201</v>
      </c>
      <c r="BM141">
        <v>0</v>
      </c>
      <c r="BN141">
        <v>0.79500000000000004</v>
      </c>
      <c r="BO141">
        <v>0.20499999999999999</v>
      </c>
      <c r="BP141" t="s">
        <v>68</v>
      </c>
    </row>
    <row r="142" spans="1:68" x14ac:dyDescent="0.25">
      <c r="A142">
        <v>110180</v>
      </c>
      <c r="B142" t="s">
        <v>69</v>
      </c>
      <c r="C142" t="s">
        <v>130</v>
      </c>
      <c r="D142">
        <v>3</v>
      </c>
      <c r="E142">
        <v>41</v>
      </c>
      <c r="F142" t="s">
        <v>229</v>
      </c>
      <c r="G142">
        <v>24</v>
      </c>
      <c r="J142">
        <v>3</v>
      </c>
      <c r="K142">
        <v>1</v>
      </c>
      <c r="L142" t="s">
        <v>230</v>
      </c>
      <c r="M142">
        <v>0</v>
      </c>
      <c r="N142">
        <v>0</v>
      </c>
      <c r="O142">
        <v>1</v>
      </c>
      <c r="P142">
        <v>0</v>
      </c>
      <c r="Q142">
        <v>0</v>
      </c>
      <c r="R142">
        <v>1</v>
      </c>
      <c r="S142">
        <v>0</v>
      </c>
      <c r="T142">
        <v>0</v>
      </c>
      <c r="U142">
        <v>0</v>
      </c>
      <c r="V142">
        <v>0</v>
      </c>
      <c r="W142">
        <v>1</v>
      </c>
      <c r="X142">
        <v>0</v>
      </c>
      <c r="Y142">
        <v>0</v>
      </c>
      <c r="Z142">
        <v>0</v>
      </c>
      <c r="AA142">
        <v>0</v>
      </c>
      <c r="AB142">
        <v>1</v>
      </c>
      <c r="AC142">
        <v>0</v>
      </c>
      <c r="AD142">
        <v>1</v>
      </c>
      <c r="AE142">
        <v>0</v>
      </c>
      <c r="AF142">
        <v>1</v>
      </c>
      <c r="AG142">
        <v>1</v>
      </c>
      <c r="AH142">
        <v>1</v>
      </c>
      <c r="AI142">
        <v>0</v>
      </c>
      <c r="AJ142">
        <v>1</v>
      </c>
      <c r="AK142">
        <v>0</v>
      </c>
      <c r="AL142">
        <v>1</v>
      </c>
      <c r="AM142">
        <v>1</v>
      </c>
      <c r="AN142">
        <v>1</v>
      </c>
      <c r="AO142">
        <v>0</v>
      </c>
      <c r="AP142">
        <v>1</v>
      </c>
      <c r="AQ142">
        <v>0</v>
      </c>
      <c r="AR142">
        <v>1</v>
      </c>
      <c r="AS142">
        <v>0</v>
      </c>
      <c r="AT142">
        <v>0</v>
      </c>
      <c r="AU142">
        <v>0</v>
      </c>
      <c r="AV142">
        <v>1</v>
      </c>
      <c r="AW142">
        <v>1</v>
      </c>
      <c r="AX142">
        <v>1</v>
      </c>
      <c r="AY142">
        <v>0</v>
      </c>
      <c r="AZ142">
        <v>1</v>
      </c>
      <c r="BA142">
        <v>0</v>
      </c>
      <c r="BB142">
        <v>0</v>
      </c>
      <c r="BC142">
        <v>0</v>
      </c>
      <c r="BD142">
        <v>0</v>
      </c>
      <c r="BE142">
        <v>0</v>
      </c>
      <c r="BF142">
        <v>2.9175E-2</v>
      </c>
      <c r="BG142">
        <v>2014</v>
      </c>
      <c r="BH142">
        <v>9</v>
      </c>
      <c r="BI142">
        <v>11</v>
      </c>
      <c r="BJ142">
        <v>656</v>
      </c>
      <c r="BK142">
        <v>0.68</v>
      </c>
      <c r="BL142">
        <v>0.82709997892379705</v>
      </c>
      <c r="BM142">
        <v>0</v>
      </c>
      <c r="BN142">
        <v>0.76300000000000001</v>
      </c>
      <c r="BO142">
        <v>0.23699999999999999</v>
      </c>
      <c r="BP142" t="s">
        <v>68</v>
      </c>
    </row>
    <row r="143" spans="1:68" x14ac:dyDescent="0.25">
      <c r="A143">
        <v>111266</v>
      </c>
      <c r="B143" t="s">
        <v>69</v>
      </c>
      <c r="C143" t="s">
        <v>329</v>
      </c>
      <c r="D143">
        <v>7</v>
      </c>
      <c r="E143">
        <v>139</v>
      </c>
      <c r="F143" t="s">
        <v>454</v>
      </c>
      <c r="G143">
        <v>59</v>
      </c>
      <c r="J143">
        <v>4</v>
      </c>
      <c r="K143">
        <v>1</v>
      </c>
      <c r="L143" t="s">
        <v>455</v>
      </c>
      <c r="M143">
        <v>0</v>
      </c>
      <c r="N143">
        <v>0</v>
      </c>
      <c r="O143">
        <v>1</v>
      </c>
      <c r="P143">
        <v>0</v>
      </c>
      <c r="Q143">
        <v>1</v>
      </c>
      <c r="R143">
        <v>1</v>
      </c>
      <c r="S143">
        <v>0</v>
      </c>
      <c r="T143">
        <v>0</v>
      </c>
      <c r="U143">
        <v>0</v>
      </c>
      <c r="V143">
        <v>0</v>
      </c>
      <c r="W143">
        <v>1</v>
      </c>
      <c r="X143">
        <v>0</v>
      </c>
      <c r="Y143">
        <v>0</v>
      </c>
      <c r="Z143">
        <v>0</v>
      </c>
      <c r="AA143">
        <v>0</v>
      </c>
      <c r="AB143">
        <v>1</v>
      </c>
      <c r="AC143">
        <v>0</v>
      </c>
      <c r="AD143">
        <v>1</v>
      </c>
      <c r="AE143">
        <v>0</v>
      </c>
      <c r="AF143">
        <v>1</v>
      </c>
      <c r="AG143">
        <v>1</v>
      </c>
      <c r="AH143">
        <v>1</v>
      </c>
      <c r="AI143">
        <v>0</v>
      </c>
      <c r="AJ143">
        <v>1</v>
      </c>
      <c r="AK143">
        <v>1</v>
      </c>
      <c r="AL143">
        <v>1</v>
      </c>
      <c r="AM143">
        <v>1</v>
      </c>
      <c r="AN143">
        <v>1</v>
      </c>
      <c r="AO143">
        <v>0</v>
      </c>
      <c r="AP143">
        <v>0</v>
      </c>
      <c r="AQ143">
        <v>0</v>
      </c>
      <c r="AR143">
        <v>1</v>
      </c>
      <c r="AS143">
        <v>0</v>
      </c>
      <c r="AT143">
        <v>0</v>
      </c>
      <c r="AU143">
        <v>0</v>
      </c>
      <c r="AV143">
        <v>1</v>
      </c>
      <c r="AW143">
        <v>1</v>
      </c>
      <c r="AX143">
        <v>1</v>
      </c>
      <c r="AY143">
        <v>0</v>
      </c>
      <c r="AZ143">
        <v>1</v>
      </c>
      <c r="BA143">
        <v>0</v>
      </c>
      <c r="BB143">
        <v>0</v>
      </c>
      <c r="BC143">
        <v>0</v>
      </c>
      <c r="BD143">
        <v>1</v>
      </c>
      <c r="BE143">
        <v>0</v>
      </c>
      <c r="BF143">
        <v>2.3709999999999998E-2</v>
      </c>
      <c r="BG143">
        <v>2014</v>
      </c>
      <c r="BH143">
        <v>9</v>
      </c>
      <c r="BI143">
        <v>22</v>
      </c>
      <c r="BJ143">
        <v>656</v>
      </c>
      <c r="BK143">
        <v>0.68</v>
      </c>
      <c r="BL143">
        <v>0.82709997892379705</v>
      </c>
      <c r="BM143">
        <v>0</v>
      </c>
      <c r="BN143">
        <v>0.872</v>
      </c>
      <c r="BO143">
        <v>0.128</v>
      </c>
      <c r="BP143" t="s">
        <v>68</v>
      </c>
    </row>
    <row r="144" spans="1:68" x14ac:dyDescent="0.25">
      <c r="A144">
        <v>138865</v>
      </c>
      <c r="B144" t="s">
        <v>69</v>
      </c>
      <c r="C144" t="s">
        <v>1813</v>
      </c>
      <c r="D144">
        <v>18</v>
      </c>
      <c r="E144">
        <v>494</v>
      </c>
      <c r="F144" t="s">
        <v>1914</v>
      </c>
      <c r="G144">
        <v>35</v>
      </c>
      <c r="J144">
        <v>62</v>
      </c>
      <c r="K144">
        <v>1</v>
      </c>
      <c r="L144" t="s">
        <v>1915</v>
      </c>
      <c r="M144">
        <v>0</v>
      </c>
      <c r="N144">
        <v>0</v>
      </c>
      <c r="O144">
        <v>1</v>
      </c>
      <c r="P144">
        <v>0</v>
      </c>
      <c r="Q144">
        <v>0</v>
      </c>
      <c r="R144">
        <v>1</v>
      </c>
      <c r="S144">
        <v>0</v>
      </c>
      <c r="T144">
        <v>0</v>
      </c>
      <c r="U144">
        <v>0</v>
      </c>
      <c r="V144">
        <v>0</v>
      </c>
      <c r="W144">
        <v>1</v>
      </c>
      <c r="X144">
        <v>1</v>
      </c>
      <c r="Y144">
        <v>0</v>
      </c>
      <c r="Z144">
        <v>1</v>
      </c>
      <c r="AA144">
        <v>0</v>
      </c>
      <c r="AB144">
        <v>1</v>
      </c>
      <c r="AC144">
        <v>0</v>
      </c>
      <c r="AD144">
        <v>1</v>
      </c>
      <c r="AE144">
        <v>0</v>
      </c>
      <c r="AF144">
        <v>1</v>
      </c>
      <c r="AG144">
        <v>1</v>
      </c>
      <c r="AH144">
        <v>1</v>
      </c>
      <c r="AI144">
        <v>0</v>
      </c>
      <c r="AJ144">
        <v>0</v>
      </c>
      <c r="AK144">
        <v>0</v>
      </c>
      <c r="AL144">
        <v>1</v>
      </c>
      <c r="AM144">
        <v>1</v>
      </c>
      <c r="AN144">
        <v>1</v>
      </c>
      <c r="AO144">
        <v>0</v>
      </c>
      <c r="AP144">
        <v>1</v>
      </c>
      <c r="AQ144">
        <v>0</v>
      </c>
      <c r="AR144">
        <v>1</v>
      </c>
      <c r="AS144">
        <v>0</v>
      </c>
      <c r="AT144">
        <v>1</v>
      </c>
      <c r="AU144">
        <v>0</v>
      </c>
      <c r="AV144">
        <v>1</v>
      </c>
      <c r="AW144">
        <v>1</v>
      </c>
      <c r="AX144">
        <v>1</v>
      </c>
      <c r="AY144">
        <v>1</v>
      </c>
      <c r="AZ144">
        <v>1</v>
      </c>
      <c r="BA144">
        <v>0</v>
      </c>
      <c r="BB144">
        <v>1</v>
      </c>
      <c r="BC144">
        <v>1</v>
      </c>
      <c r="BD144">
        <v>0</v>
      </c>
      <c r="BE144">
        <v>0</v>
      </c>
      <c r="BF144">
        <v>2.3082999999999999E-2</v>
      </c>
      <c r="BG144">
        <v>2018</v>
      </c>
      <c r="BH144">
        <v>7</v>
      </c>
      <c r="BI144">
        <v>17</v>
      </c>
      <c r="BJ144">
        <v>702</v>
      </c>
      <c r="BK144">
        <v>1.1399999999999999</v>
      </c>
      <c r="BL144">
        <v>0.82709997892379705</v>
      </c>
      <c r="BM144">
        <v>3.6999999999999998E-2</v>
      </c>
      <c r="BN144">
        <v>0.73699999999999999</v>
      </c>
      <c r="BO144">
        <v>0.22600000000000001</v>
      </c>
      <c r="BP144" t="s">
        <v>68</v>
      </c>
    </row>
    <row r="145" spans="1:68" x14ac:dyDescent="0.25">
      <c r="A145">
        <v>143068</v>
      </c>
      <c r="B145" t="s">
        <v>69</v>
      </c>
      <c r="C145" t="s">
        <v>2192</v>
      </c>
      <c r="D145">
        <v>23</v>
      </c>
      <c r="E145">
        <v>519</v>
      </c>
      <c r="F145" t="s">
        <v>2301</v>
      </c>
      <c r="G145">
        <v>10</v>
      </c>
      <c r="J145">
        <v>70</v>
      </c>
      <c r="K145">
        <v>1</v>
      </c>
      <c r="L145" t="s">
        <v>2302</v>
      </c>
      <c r="M145">
        <v>0</v>
      </c>
      <c r="N145">
        <v>0</v>
      </c>
      <c r="O145">
        <v>1</v>
      </c>
      <c r="P145">
        <v>0</v>
      </c>
      <c r="Q145">
        <v>0</v>
      </c>
      <c r="R145">
        <v>1</v>
      </c>
      <c r="S145">
        <v>0</v>
      </c>
      <c r="T145">
        <v>0</v>
      </c>
      <c r="U145">
        <v>0</v>
      </c>
      <c r="V145">
        <v>0</v>
      </c>
      <c r="W145">
        <v>1</v>
      </c>
      <c r="X145">
        <v>0</v>
      </c>
      <c r="Y145">
        <v>0</v>
      </c>
      <c r="Z145">
        <v>0</v>
      </c>
      <c r="AA145">
        <v>0</v>
      </c>
      <c r="AB145">
        <v>1</v>
      </c>
      <c r="AC145">
        <v>0</v>
      </c>
      <c r="AD145">
        <v>1</v>
      </c>
      <c r="AE145">
        <v>0</v>
      </c>
      <c r="AF145">
        <v>1</v>
      </c>
      <c r="AG145">
        <v>1</v>
      </c>
      <c r="AH145">
        <v>0</v>
      </c>
      <c r="AI145">
        <v>0</v>
      </c>
      <c r="AJ145">
        <v>1</v>
      </c>
      <c r="AK145">
        <v>0</v>
      </c>
      <c r="AL145">
        <v>1</v>
      </c>
      <c r="AM145">
        <v>1</v>
      </c>
      <c r="AN145">
        <v>1</v>
      </c>
      <c r="AO145">
        <v>0</v>
      </c>
      <c r="AP145">
        <v>0</v>
      </c>
      <c r="AQ145">
        <v>0</v>
      </c>
      <c r="AR145">
        <v>0</v>
      </c>
      <c r="AS145">
        <v>0</v>
      </c>
      <c r="AT145">
        <v>0</v>
      </c>
      <c r="AU145">
        <v>0</v>
      </c>
      <c r="AV145">
        <v>1</v>
      </c>
      <c r="AW145">
        <v>1</v>
      </c>
      <c r="AX145">
        <v>0</v>
      </c>
      <c r="AY145">
        <v>0</v>
      </c>
      <c r="AZ145">
        <v>1</v>
      </c>
      <c r="BA145">
        <v>0</v>
      </c>
      <c r="BB145">
        <v>0</v>
      </c>
      <c r="BC145">
        <v>0</v>
      </c>
      <c r="BD145">
        <v>1</v>
      </c>
      <c r="BE145">
        <v>0</v>
      </c>
      <c r="BF145">
        <v>1.9078999999999999E-2</v>
      </c>
      <c r="BG145">
        <v>2018</v>
      </c>
      <c r="BH145">
        <v>12</v>
      </c>
      <c r="BI145">
        <v>17</v>
      </c>
      <c r="BJ145">
        <v>707</v>
      </c>
      <c r="BK145">
        <v>1.19</v>
      </c>
      <c r="BL145">
        <v>0.82709997892379705</v>
      </c>
      <c r="BM145">
        <v>0</v>
      </c>
      <c r="BN145">
        <v>0.44600000000000001</v>
      </c>
      <c r="BO145">
        <v>0.55400000000000005</v>
      </c>
      <c r="BP145" t="s">
        <v>68</v>
      </c>
    </row>
    <row r="146" spans="1:68" x14ac:dyDescent="0.25">
      <c r="A146">
        <v>160869</v>
      </c>
      <c r="B146" t="s">
        <v>69</v>
      </c>
      <c r="C146" t="s">
        <v>2957</v>
      </c>
      <c r="D146">
        <v>2</v>
      </c>
      <c r="E146">
        <v>19</v>
      </c>
      <c r="F146" t="s">
        <v>2978</v>
      </c>
      <c r="G146">
        <v>33</v>
      </c>
      <c r="J146">
        <v>91</v>
      </c>
      <c r="K146">
        <v>1</v>
      </c>
      <c r="L146" t="s">
        <v>2979</v>
      </c>
      <c r="M146">
        <v>0</v>
      </c>
      <c r="N146">
        <v>0</v>
      </c>
      <c r="O146">
        <v>1</v>
      </c>
      <c r="P146">
        <v>0</v>
      </c>
      <c r="Q146">
        <v>0</v>
      </c>
      <c r="R146">
        <v>1</v>
      </c>
      <c r="S146">
        <v>0</v>
      </c>
      <c r="T146">
        <v>0</v>
      </c>
      <c r="U146">
        <v>0</v>
      </c>
      <c r="V146">
        <v>0</v>
      </c>
      <c r="W146">
        <v>1</v>
      </c>
      <c r="X146">
        <v>0</v>
      </c>
      <c r="Y146">
        <v>0</v>
      </c>
      <c r="Z146">
        <v>0</v>
      </c>
      <c r="AA146">
        <v>0</v>
      </c>
      <c r="AB146">
        <v>1</v>
      </c>
      <c r="AC146">
        <v>0</v>
      </c>
      <c r="AD146">
        <v>1</v>
      </c>
      <c r="AE146">
        <v>0</v>
      </c>
      <c r="AF146">
        <v>1</v>
      </c>
      <c r="AG146">
        <v>1</v>
      </c>
      <c r="AH146">
        <v>1</v>
      </c>
      <c r="AI146">
        <v>0</v>
      </c>
      <c r="AJ146">
        <v>1</v>
      </c>
      <c r="AK146">
        <v>0</v>
      </c>
      <c r="AL146">
        <v>1</v>
      </c>
      <c r="AM146">
        <v>1</v>
      </c>
      <c r="AN146">
        <v>1</v>
      </c>
      <c r="AO146">
        <v>0</v>
      </c>
      <c r="AP146">
        <v>1</v>
      </c>
      <c r="AQ146">
        <v>0</v>
      </c>
      <c r="AR146">
        <v>1</v>
      </c>
      <c r="AS146">
        <v>0</v>
      </c>
      <c r="AT146">
        <v>1</v>
      </c>
      <c r="AU146">
        <v>0</v>
      </c>
      <c r="AV146">
        <v>1</v>
      </c>
      <c r="AW146">
        <v>1</v>
      </c>
      <c r="AX146">
        <v>1</v>
      </c>
      <c r="AY146">
        <v>0</v>
      </c>
      <c r="AZ146">
        <v>1</v>
      </c>
      <c r="BA146">
        <v>0</v>
      </c>
      <c r="BB146">
        <v>1</v>
      </c>
      <c r="BC146">
        <v>0</v>
      </c>
      <c r="BD146">
        <v>0</v>
      </c>
      <c r="BE146">
        <v>0</v>
      </c>
      <c r="BF146">
        <v>2.0451E-2</v>
      </c>
      <c r="BG146">
        <v>2020</v>
      </c>
      <c r="BH146">
        <v>4</v>
      </c>
      <c r="BI146">
        <v>29</v>
      </c>
      <c r="BJ146">
        <v>723</v>
      </c>
      <c r="BK146">
        <v>1.35</v>
      </c>
      <c r="BL146">
        <v>0.82709997892379705</v>
      </c>
      <c r="BM146">
        <v>5.3999999999999999E-2</v>
      </c>
      <c r="BN146">
        <v>0.66800000000000004</v>
      </c>
      <c r="BO146">
        <v>0.27800000000000002</v>
      </c>
      <c r="BP146" t="s">
        <v>68</v>
      </c>
    </row>
    <row r="147" spans="1:68" x14ac:dyDescent="0.25">
      <c r="A147">
        <v>110984</v>
      </c>
      <c r="B147" t="s">
        <v>69</v>
      </c>
      <c r="C147" t="s">
        <v>329</v>
      </c>
      <c r="D147">
        <v>6</v>
      </c>
      <c r="E147">
        <v>129</v>
      </c>
      <c r="F147" t="s">
        <v>344</v>
      </c>
      <c r="G147">
        <v>90</v>
      </c>
      <c r="J147">
        <v>4</v>
      </c>
      <c r="K147">
        <v>1</v>
      </c>
      <c r="L147" t="s">
        <v>345</v>
      </c>
      <c r="M147">
        <v>0</v>
      </c>
      <c r="N147">
        <v>0</v>
      </c>
      <c r="O147">
        <v>1</v>
      </c>
      <c r="P147">
        <v>0</v>
      </c>
      <c r="Q147">
        <v>0</v>
      </c>
      <c r="R147">
        <v>1</v>
      </c>
      <c r="S147">
        <v>0</v>
      </c>
      <c r="T147">
        <v>0</v>
      </c>
      <c r="U147">
        <v>0</v>
      </c>
      <c r="V147">
        <v>0</v>
      </c>
      <c r="W147">
        <v>1</v>
      </c>
      <c r="X147">
        <v>0</v>
      </c>
      <c r="Y147">
        <v>0</v>
      </c>
      <c r="Z147">
        <v>0</v>
      </c>
      <c r="AA147">
        <v>0</v>
      </c>
      <c r="AB147">
        <v>1</v>
      </c>
      <c r="AC147">
        <v>0</v>
      </c>
      <c r="AD147">
        <v>1</v>
      </c>
      <c r="AE147">
        <v>0</v>
      </c>
      <c r="AF147">
        <v>1</v>
      </c>
      <c r="AG147">
        <v>1</v>
      </c>
      <c r="AH147">
        <v>1</v>
      </c>
      <c r="AI147">
        <v>0</v>
      </c>
      <c r="AJ147">
        <v>1</v>
      </c>
      <c r="AK147">
        <v>0</v>
      </c>
      <c r="AL147">
        <v>1</v>
      </c>
      <c r="AM147">
        <v>1</v>
      </c>
      <c r="AN147">
        <v>1</v>
      </c>
      <c r="AO147">
        <v>0</v>
      </c>
      <c r="AP147">
        <v>0</v>
      </c>
      <c r="AQ147">
        <v>0</v>
      </c>
      <c r="AR147">
        <v>1</v>
      </c>
      <c r="AS147">
        <v>0</v>
      </c>
      <c r="AT147">
        <v>0</v>
      </c>
      <c r="AU147">
        <v>0</v>
      </c>
      <c r="AV147">
        <v>1</v>
      </c>
      <c r="AW147">
        <v>1</v>
      </c>
      <c r="AX147">
        <v>1</v>
      </c>
      <c r="AY147">
        <v>0</v>
      </c>
      <c r="AZ147">
        <v>1</v>
      </c>
      <c r="BA147">
        <v>0</v>
      </c>
      <c r="BB147">
        <v>0</v>
      </c>
      <c r="BC147">
        <v>0</v>
      </c>
      <c r="BD147">
        <v>1</v>
      </c>
      <c r="BE147">
        <v>0</v>
      </c>
      <c r="BF147">
        <v>2.3709999999999998E-2</v>
      </c>
      <c r="BG147">
        <v>2014</v>
      </c>
      <c r="BH147">
        <v>9</v>
      </c>
      <c r="BI147">
        <v>22</v>
      </c>
      <c r="BJ147">
        <v>656</v>
      </c>
      <c r="BK147">
        <v>0.68</v>
      </c>
      <c r="BL147">
        <v>0.82249999046325595</v>
      </c>
      <c r="BM147">
        <v>2.1999999999999999E-2</v>
      </c>
      <c r="BN147">
        <v>0.86399999999999999</v>
      </c>
      <c r="BO147">
        <v>0.114</v>
      </c>
      <c r="BP147" t="s">
        <v>68</v>
      </c>
    </row>
    <row r="148" spans="1:68" x14ac:dyDescent="0.25">
      <c r="A148">
        <v>121909</v>
      </c>
      <c r="B148" t="s">
        <v>69</v>
      </c>
      <c r="C148" t="s">
        <v>1117</v>
      </c>
      <c r="D148">
        <v>18</v>
      </c>
      <c r="E148">
        <v>633</v>
      </c>
      <c r="F148" t="s">
        <v>1120</v>
      </c>
      <c r="G148">
        <v>109</v>
      </c>
      <c r="J148">
        <v>33</v>
      </c>
      <c r="K148">
        <v>1</v>
      </c>
      <c r="L148" t="s">
        <v>1121</v>
      </c>
      <c r="M148">
        <v>1</v>
      </c>
      <c r="N148">
        <v>0</v>
      </c>
      <c r="O148">
        <v>1</v>
      </c>
      <c r="P148">
        <v>0</v>
      </c>
      <c r="Q148">
        <v>1</v>
      </c>
      <c r="R148">
        <v>1</v>
      </c>
      <c r="S148">
        <v>0</v>
      </c>
      <c r="T148">
        <v>0</v>
      </c>
      <c r="U148">
        <v>0</v>
      </c>
      <c r="V148">
        <v>0</v>
      </c>
      <c r="W148">
        <v>1</v>
      </c>
      <c r="X148">
        <v>0</v>
      </c>
      <c r="Y148">
        <v>0</v>
      </c>
      <c r="Z148">
        <v>0</v>
      </c>
      <c r="AA148">
        <v>0</v>
      </c>
      <c r="AB148">
        <v>1</v>
      </c>
      <c r="AC148">
        <v>1</v>
      </c>
      <c r="AD148">
        <v>1</v>
      </c>
      <c r="AE148">
        <v>0</v>
      </c>
      <c r="AF148">
        <v>1</v>
      </c>
      <c r="AG148">
        <v>1</v>
      </c>
      <c r="AH148">
        <v>1</v>
      </c>
      <c r="AI148">
        <v>0</v>
      </c>
      <c r="AJ148">
        <v>1</v>
      </c>
      <c r="AK148">
        <v>1</v>
      </c>
      <c r="AL148">
        <v>1</v>
      </c>
      <c r="AM148">
        <v>1</v>
      </c>
      <c r="AN148">
        <v>1</v>
      </c>
      <c r="AO148">
        <v>0</v>
      </c>
      <c r="AP148">
        <v>0</v>
      </c>
      <c r="AQ148">
        <v>0</v>
      </c>
      <c r="AR148">
        <v>1</v>
      </c>
      <c r="AS148">
        <v>0</v>
      </c>
      <c r="AT148">
        <v>0</v>
      </c>
      <c r="AU148">
        <v>0</v>
      </c>
      <c r="AV148">
        <v>1</v>
      </c>
      <c r="AW148">
        <v>1</v>
      </c>
      <c r="AX148">
        <v>1</v>
      </c>
      <c r="AY148">
        <v>0</v>
      </c>
      <c r="AZ148">
        <v>0</v>
      </c>
      <c r="BA148">
        <v>0</v>
      </c>
      <c r="BB148">
        <v>0</v>
      </c>
      <c r="BC148">
        <v>0</v>
      </c>
      <c r="BD148">
        <v>0</v>
      </c>
      <c r="BE148">
        <v>0</v>
      </c>
      <c r="BF148">
        <v>4.2474999999999999E-2</v>
      </c>
      <c r="BG148">
        <v>2016</v>
      </c>
      <c r="BH148">
        <v>8</v>
      </c>
      <c r="BI148">
        <v>5</v>
      </c>
      <c r="BJ148">
        <v>679</v>
      </c>
      <c r="BK148">
        <v>0.91</v>
      </c>
      <c r="BL148">
        <v>0.82249999046325595</v>
      </c>
      <c r="BM148">
        <v>3.5999999999999997E-2</v>
      </c>
      <c r="BN148">
        <v>0.85299999999999998</v>
      </c>
      <c r="BO148">
        <v>0.111</v>
      </c>
      <c r="BP148" t="s">
        <v>68</v>
      </c>
    </row>
    <row r="149" spans="1:68" x14ac:dyDescent="0.25">
      <c r="A149">
        <v>132702</v>
      </c>
      <c r="B149" t="s">
        <v>69</v>
      </c>
      <c r="C149" t="s">
        <v>1538</v>
      </c>
      <c r="D149">
        <v>17</v>
      </c>
      <c r="E149">
        <v>319</v>
      </c>
      <c r="F149" t="s">
        <v>1567</v>
      </c>
      <c r="G149">
        <v>60</v>
      </c>
      <c r="J149">
        <v>53</v>
      </c>
      <c r="K149">
        <v>1</v>
      </c>
      <c r="L149" t="s">
        <v>1568</v>
      </c>
      <c r="M149">
        <v>0</v>
      </c>
      <c r="N149">
        <v>0</v>
      </c>
      <c r="O149">
        <v>1</v>
      </c>
      <c r="P149">
        <v>0</v>
      </c>
      <c r="Q149">
        <v>0</v>
      </c>
      <c r="R149">
        <v>1</v>
      </c>
      <c r="S149">
        <v>0</v>
      </c>
      <c r="T149">
        <v>0</v>
      </c>
      <c r="U149">
        <v>0</v>
      </c>
      <c r="V149">
        <v>0</v>
      </c>
      <c r="W149">
        <v>1</v>
      </c>
      <c r="X149">
        <v>0</v>
      </c>
      <c r="Y149">
        <v>0</v>
      </c>
      <c r="Z149">
        <v>0</v>
      </c>
      <c r="AA149">
        <v>0</v>
      </c>
      <c r="AB149">
        <v>1</v>
      </c>
      <c r="AC149">
        <v>0</v>
      </c>
      <c r="AD149">
        <v>1</v>
      </c>
      <c r="AE149">
        <v>0</v>
      </c>
      <c r="AF149">
        <v>1</v>
      </c>
      <c r="AG149">
        <v>1</v>
      </c>
      <c r="AH149">
        <v>0</v>
      </c>
      <c r="AI149">
        <v>0</v>
      </c>
      <c r="AJ149">
        <v>1</v>
      </c>
      <c r="AK149">
        <v>0</v>
      </c>
      <c r="AL149">
        <v>1</v>
      </c>
      <c r="AM149">
        <v>1</v>
      </c>
      <c r="AN149">
        <v>1</v>
      </c>
      <c r="AO149">
        <v>0</v>
      </c>
      <c r="AP149">
        <v>0</v>
      </c>
      <c r="AQ149">
        <v>0</v>
      </c>
      <c r="AR149">
        <v>1</v>
      </c>
      <c r="AS149">
        <v>0</v>
      </c>
      <c r="AT149">
        <v>1</v>
      </c>
      <c r="AU149">
        <v>0</v>
      </c>
      <c r="AV149">
        <v>1</v>
      </c>
      <c r="AW149">
        <v>1</v>
      </c>
      <c r="AX149">
        <v>1</v>
      </c>
      <c r="AY149">
        <v>0</v>
      </c>
      <c r="AZ149">
        <v>0</v>
      </c>
      <c r="BA149">
        <v>0</v>
      </c>
      <c r="BB149">
        <v>0</v>
      </c>
      <c r="BC149">
        <v>0</v>
      </c>
      <c r="BD149">
        <v>0</v>
      </c>
      <c r="BE149">
        <v>0</v>
      </c>
      <c r="BF149">
        <v>1.4902E-2</v>
      </c>
      <c r="BG149">
        <v>2017</v>
      </c>
      <c r="BH149">
        <v>11</v>
      </c>
      <c r="BI149">
        <v>16</v>
      </c>
      <c r="BJ149">
        <v>694</v>
      </c>
      <c r="BK149">
        <v>1.06</v>
      </c>
      <c r="BL149">
        <v>0.82249999046325595</v>
      </c>
      <c r="BM149">
        <v>0</v>
      </c>
      <c r="BN149">
        <v>0.83899999999999997</v>
      </c>
      <c r="BO149">
        <v>0.161</v>
      </c>
      <c r="BP149" t="s">
        <v>68</v>
      </c>
    </row>
    <row r="150" spans="1:68" x14ac:dyDescent="0.25">
      <c r="A150">
        <v>138572</v>
      </c>
      <c r="B150" t="s">
        <v>69</v>
      </c>
      <c r="C150" t="s">
        <v>1813</v>
      </c>
      <c r="D150">
        <v>33</v>
      </c>
      <c r="E150">
        <v>907</v>
      </c>
      <c r="F150" t="s">
        <v>1874</v>
      </c>
      <c r="G150">
        <v>76</v>
      </c>
      <c r="J150">
        <v>62</v>
      </c>
      <c r="K150">
        <v>1</v>
      </c>
      <c r="L150" t="s">
        <v>1875</v>
      </c>
      <c r="M150">
        <v>0</v>
      </c>
      <c r="N150">
        <v>1</v>
      </c>
      <c r="O150">
        <v>1</v>
      </c>
      <c r="P150">
        <v>0</v>
      </c>
      <c r="Q150">
        <v>0</v>
      </c>
      <c r="R150">
        <v>1</v>
      </c>
      <c r="S150">
        <v>0</v>
      </c>
      <c r="T150">
        <v>0</v>
      </c>
      <c r="U150">
        <v>0</v>
      </c>
      <c r="V150">
        <v>0</v>
      </c>
      <c r="W150">
        <v>1</v>
      </c>
      <c r="X150">
        <v>1</v>
      </c>
      <c r="Y150">
        <v>0</v>
      </c>
      <c r="Z150">
        <v>0</v>
      </c>
      <c r="AA150">
        <v>0</v>
      </c>
      <c r="AB150">
        <v>1</v>
      </c>
      <c r="AC150">
        <v>0</v>
      </c>
      <c r="AD150">
        <v>1</v>
      </c>
      <c r="AE150">
        <v>1</v>
      </c>
      <c r="AF150">
        <v>1</v>
      </c>
      <c r="AG150">
        <v>1</v>
      </c>
      <c r="AH150">
        <v>1</v>
      </c>
      <c r="AI150">
        <v>0</v>
      </c>
      <c r="AJ150">
        <v>0</v>
      </c>
      <c r="AK150">
        <v>0</v>
      </c>
      <c r="AL150">
        <v>1</v>
      </c>
      <c r="AM150">
        <v>1</v>
      </c>
      <c r="AN150">
        <v>1</v>
      </c>
      <c r="AO150">
        <v>0</v>
      </c>
      <c r="AP150">
        <v>1</v>
      </c>
      <c r="AQ150">
        <v>0</v>
      </c>
      <c r="AR150">
        <v>1</v>
      </c>
      <c r="AS150">
        <v>0</v>
      </c>
      <c r="AT150">
        <v>1</v>
      </c>
      <c r="AU150">
        <v>0</v>
      </c>
      <c r="AV150">
        <v>1</v>
      </c>
      <c r="AW150">
        <v>1</v>
      </c>
      <c r="AX150">
        <v>1</v>
      </c>
      <c r="AY150">
        <v>1</v>
      </c>
      <c r="AZ150">
        <v>1</v>
      </c>
      <c r="BA150">
        <v>0</v>
      </c>
      <c r="BB150">
        <v>1</v>
      </c>
      <c r="BC150">
        <v>0</v>
      </c>
      <c r="BD150">
        <v>0</v>
      </c>
      <c r="BE150">
        <v>0</v>
      </c>
      <c r="BF150">
        <v>2.3082999999999999E-2</v>
      </c>
      <c r="BG150">
        <v>2018</v>
      </c>
      <c r="BH150">
        <v>7</v>
      </c>
      <c r="BI150">
        <v>17</v>
      </c>
      <c r="BJ150">
        <v>702</v>
      </c>
      <c r="BK150">
        <v>1.1399999999999999</v>
      </c>
      <c r="BL150">
        <v>0.82249999046325595</v>
      </c>
      <c r="BM150">
        <v>0</v>
      </c>
      <c r="BN150">
        <v>0.88100000000000001</v>
      </c>
      <c r="BO150">
        <v>0.11899999999999999</v>
      </c>
      <c r="BP150" t="s">
        <v>68</v>
      </c>
    </row>
    <row r="151" spans="1:68" x14ac:dyDescent="0.25">
      <c r="A151">
        <v>164960</v>
      </c>
      <c r="B151" t="s">
        <v>69</v>
      </c>
      <c r="C151" t="s">
        <v>3025</v>
      </c>
      <c r="D151">
        <v>21</v>
      </c>
      <c r="E151">
        <v>505</v>
      </c>
      <c r="F151" t="s">
        <v>3032</v>
      </c>
      <c r="G151">
        <v>55</v>
      </c>
      <c r="J151">
        <v>97</v>
      </c>
      <c r="K151">
        <v>1</v>
      </c>
      <c r="L151" t="s">
        <v>3033</v>
      </c>
      <c r="M151">
        <v>0</v>
      </c>
      <c r="N151">
        <v>0</v>
      </c>
      <c r="O151">
        <v>1</v>
      </c>
      <c r="P151">
        <v>0</v>
      </c>
      <c r="Q151">
        <v>0</v>
      </c>
      <c r="R151">
        <v>1</v>
      </c>
      <c r="S151">
        <v>0</v>
      </c>
      <c r="T151">
        <v>0</v>
      </c>
      <c r="U151">
        <v>0</v>
      </c>
      <c r="V151">
        <v>0</v>
      </c>
      <c r="W151">
        <v>1</v>
      </c>
      <c r="X151">
        <v>0</v>
      </c>
      <c r="Y151">
        <v>0</v>
      </c>
      <c r="Z151">
        <v>0</v>
      </c>
      <c r="AA151">
        <v>0</v>
      </c>
      <c r="AB151">
        <v>1</v>
      </c>
      <c r="AC151">
        <v>0</v>
      </c>
      <c r="AD151">
        <v>1</v>
      </c>
      <c r="AE151">
        <v>0</v>
      </c>
      <c r="AF151">
        <v>1</v>
      </c>
      <c r="AG151">
        <v>1</v>
      </c>
      <c r="AH151">
        <v>1</v>
      </c>
      <c r="AI151">
        <v>0</v>
      </c>
      <c r="AJ151">
        <v>0</v>
      </c>
      <c r="AK151">
        <v>0</v>
      </c>
      <c r="AL151">
        <v>1</v>
      </c>
      <c r="AM151">
        <v>1</v>
      </c>
      <c r="AN151">
        <v>1</v>
      </c>
      <c r="AO151">
        <v>0</v>
      </c>
      <c r="AP151">
        <v>1</v>
      </c>
      <c r="AQ151">
        <v>0</v>
      </c>
      <c r="AR151">
        <v>1</v>
      </c>
      <c r="AS151">
        <v>0</v>
      </c>
      <c r="AT151">
        <v>1</v>
      </c>
      <c r="AU151">
        <v>0</v>
      </c>
      <c r="AV151">
        <v>1</v>
      </c>
      <c r="AW151">
        <v>1</v>
      </c>
      <c r="AX151">
        <v>1</v>
      </c>
      <c r="AY151">
        <v>0</v>
      </c>
      <c r="AZ151">
        <v>1</v>
      </c>
      <c r="BA151">
        <v>0</v>
      </c>
      <c r="BB151">
        <v>0</v>
      </c>
      <c r="BC151">
        <v>0</v>
      </c>
      <c r="BD151">
        <v>1</v>
      </c>
      <c r="BE151">
        <v>0</v>
      </c>
      <c r="BF151">
        <v>4.2195000000000003E-2</v>
      </c>
      <c r="BG151">
        <v>2020</v>
      </c>
      <c r="BH151">
        <v>9</v>
      </c>
      <c r="BI151">
        <v>15</v>
      </c>
      <c r="BJ151">
        <v>728</v>
      </c>
      <c r="BK151">
        <v>1.4</v>
      </c>
      <c r="BL151">
        <v>0.82249999046325595</v>
      </c>
      <c r="BM151">
        <v>2.9000000000000001E-2</v>
      </c>
      <c r="BN151">
        <v>0.79700000000000004</v>
      </c>
      <c r="BO151">
        <v>0.17499999999999999</v>
      </c>
      <c r="BP151" t="s">
        <v>68</v>
      </c>
    </row>
    <row r="152" spans="1:68" x14ac:dyDescent="0.25">
      <c r="A152">
        <v>149014</v>
      </c>
      <c r="B152" t="s">
        <v>69</v>
      </c>
      <c r="C152" t="s">
        <v>2443</v>
      </c>
      <c r="D152">
        <v>7</v>
      </c>
      <c r="E152">
        <v>110</v>
      </c>
      <c r="F152" t="s">
        <v>2450</v>
      </c>
      <c r="G152">
        <v>141</v>
      </c>
      <c r="J152">
        <v>77</v>
      </c>
      <c r="K152">
        <v>1</v>
      </c>
      <c r="L152" t="s">
        <v>2451</v>
      </c>
      <c r="M152">
        <v>1</v>
      </c>
      <c r="N152">
        <v>1</v>
      </c>
      <c r="O152">
        <v>1</v>
      </c>
      <c r="P152">
        <v>1</v>
      </c>
      <c r="Q152">
        <v>0</v>
      </c>
      <c r="R152">
        <v>1</v>
      </c>
      <c r="S152">
        <v>0</v>
      </c>
      <c r="T152">
        <v>0</v>
      </c>
      <c r="U152">
        <v>0</v>
      </c>
      <c r="V152">
        <v>0</v>
      </c>
      <c r="W152">
        <v>1</v>
      </c>
      <c r="X152">
        <v>0</v>
      </c>
      <c r="Y152">
        <v>0</v>
      </c>
      <c r="Z152">
        <v>0</v>
      </c>
      <c r="AA152">
        <v>0</v>
      </c>
      <c r="AB152">
        <v>1</v>
      </c>
      <c r="AC152">
        <v>1</v>
      </c>
      <c r="AD152">
        <v>1</v>
      </c>
      <c r="AE152">
        <v>1</v>
      </c>
      <c r="AF152">
        <v>1</v>
      </c>
      <c r="AG152">
        <v>1</v>
      </c>
      <c r="AH152">
        <v>1</v>
      </c>
      <c r="AI152">
        <v>1</v>
      </c>
      <c r="AJ152">
        <v>0</v>
      </c>
      <c r="AK152">
        <v>0</v>
      </c>
      <c r="AL152">
        <v>1</v>
      </c>
      <c r="AM152">
        <v>1</v>
      </c>
      <c r="AN152">
        <v>0</v>
      </c>
      <c r="AO152">
        <v>0</v>
      </c>
      <c r="AP152">
        <v>1</v>
      </c>
      <c r="AQ152">
        <v>0</v>
      </c>
      <c r="AR152">
        <v>1</v>
      </c>
      <c r="AS152">
        <v>0</v>
      </c>
      <c r="AT152">
        <v>1</v>
      </c>
      <c r="AU152">
        <v>0</v>
      </c>
      <c r="AV152">
        <v>1</v>
      </c>
      <c r="AW152">
        <v>1</v>
      </c>
      <c r="AX152">
        <v>1</v>
      </c>
      <c r="AY152">
        <v>0</v>
      </c>
      <c r="AZ152">
        <v>1</v>
      </c>
      <c r="BA152">
        <v>0</v>
      </c>
      <c r="BB152">
        <v>1</v>
      </c>
      <c r="BC152">
        <v>0</v>
      </c>
      <c r="BD152">
        <v>1</v>
      </c>
      <c r="BE152">
        <v>0</v>
      </c>
      <c r="BF152">
        <v>1.8161E-2</v>
      </c>
      <c r="BG152">
        <v>2019</v>
      </c>
      <c r="BH152">
        <v>9</v>
      </c>
      <c r="BI152">
        <v>10</v>
      </c>
      <c r="BJ152">
        <v>716</v>
      </c>
      <c r="BK152">
        <v>1.28</v>
      </c>
      <c r="BL152">
        <v>0.82080000638961703</v>
      </c>
      <c r="BM152">
        <v>1.7000000000000001E-2</v>
      </c>
      <c r="BN152">
        <v>0.89800000000000002</v>
      </c>
      <c r="BO152">
        <v>8.5000000000000006E-2</v>
      </c>
      <c r="BP152" t="s">
        <v>68</v>
      </c>
    </row>
    <row r="153" spans="1:68" x14ac:dyDescent="0.25">
      <c r="A153">
        <v>111378</v>
      </c>
      <c r="B153" t="s">
        <v>69</v>
      </c>
      <c r="C153" t="s">
        <v>329</v>
      </c>
      <c r="D153">
        <v>18</v>
      </c>
      <c r="E153">
        <v>633</v>
      </c>
      <c r="F153" t="s">
        <v>492</v>
      </c>
      <c r="G153">
        <v>48</v>
      </c>
      <c r="J153">
        <v>4</v>
      </c>
      <c r="K153">
        <v>1</v>
      </c>
      <c r="L153" t="s">
        <v>493</v>
      </c>
      <c r="M153">
        <v>0</v>
      </c>
      <c r="N153">
        <v>0</v>
      </c>
      <c r="O153">
        <v>1</v>
      </c>
      <c r="P153">
        <v>0</v>
      </c>
      <c r="Q153">
        <v>1</v>
      </c>
      <c r="R153">
        <v>1</v>
      </c>
      <c r="S153">
        <v>0</v>
      </c>
      <c r="T153">
        <v>0</v>
      </c>
      <c r="U153">
        <v>0</v>
      </c>
      <c r="V153">
        <v>0</v>
      </c>
      <c r="W153">
        <v>1</v>
      </c>
      <c r="X153">
        <v>0</v>
      </c>
      <c r="Y153">
        <v>0</v>
      </c>
      <c r="Z153">
        <v>0</v>
      </c>
      <c r="AA153">
        <v>0</v>
      </c>
      <c r="AB153">
        <v>1</v>
      </c>
      <c r="AC153">
        <v>0</v>
      </c>
      <c r="AD153">
        <v>1</v>
      </c>
      <c r="AE153">
        <v>0</v>
      </c>
      <c r="AF153">
        <v>1</v>
      </c>
      <c r="AG153">
        <v>1</v>
      </c>
      <c r="AH153">
        <v>1</v>
      </c>
      <c r="AI153">
        <v>0</v>
      </c>
      <c r="AJ153">
        <v>1</v>
      </c>
      <c r="AK153">
        <v>1</v>
      </c>
      <c r="AL153">
        <v>1</v>
      </c>
      <c r="AM153">
        <v>1</v>
      </c>
      <c r="AN153">
        <v>1</v>
      </c>
      <c r="AO153">
        <v>0</v>
      </c>
      <c r="AP153">
        <v>0</v>
      </c>
      <c r="AQ153">
        <v>0</v>
      </c>
      <c r="AR153">
        <v>1</v>
      </c>
      <c r="AS153">
        <v>0</v>
      </c>
      <c r="AT153">
        <v>0</v>
      </c>
      <c r="AU153">
        <v>0</v>
      </c>
      <c r="AV153">
        <v>1</v>
      </c>
      <c r="AW153">
        <v>1</v>
      </c>
      <c r="AX153">
        <v>1</v>
      </c>
      <c r="AY153">
        <v>0</v>
      </c>
      <c r="AZ153">
        <v>1</v>
      </c>
      <c r="BA153">
        <v>0</v>
      </c>
      <c r="BB153">
        <v>0</v>
      </c>
      <c r="BC153">
        <v>0</v>
      </c>
      <c r="BD153">
        <v>1</v>
      </c>
      <c r="BE153">
        <v>0</v>
      </c>
      <c r="BF153">
        <v>2.3709999999999998E-2</v>
      </c>
      <c r="BG153">
        <v>2014</v>
      </c>
      <c r="BH153">
        <v>9</v>
      </c>
      <c r="BI153">
        <v>22</v>
      </c>
      <c r="BJ153">
        <v>656</v>
      </c>
      <c r="BK153">
        <v>0.68</v>
      </c>
      <c r="BL153">
        <v>0.81760001182556097</v>
      </c>
      <c r="BM153">
        <v>0</v>
      </c>
      <c r="BN153">
        <v>0.73199999999999998</v>
      </c>
      <c r="BO153">
        <v>0.26800000000000002</v>
      </c>
      <c r="BP153" t="s">
        <v>68</v>
      </c>
    </row>
    <row r="154" spans="1:68" x14ac:dyDescent="0.25">
      <c r="A154">
        <v>113439</v>
      </c>
      <c r="B154" t="s">
        <v>69</v>
      </c>
      <c r="C154" t="s">
        <v>609</v>
      </c>
      <c r="D154">
        <v>24</v>
      </c>
      <c r="E154">
        <v>1074</v>
      </c>
      <c r="F154" t="s">
        <v>644</v>
      </c>
      <c r="G154">
        <v>53</v>
      </c>
      <c r="J154">
        <v>8</v>
      </c>
      <c r="K154">
        <v>1</v>
      </c>
      <c r="L154" t="s">
        <v>645</v>
      </c>
      <c r="M154">
        <v>0</v>
      </c>
      <c r="N154">
        <v>0</v>
      </c>
      <c r="O154">
        <v>1</v>
      </c>
      <c r="P154">
        <v>0</v>
      </c>
      <c r="Q154">
        <v>0</v>
      </c>
      <c r="R154">
        <v>1</v>
      </c>
      <c r="S154">
        <v>0</v>
      </c>
      <c r="T154">
        <v>0</v>
      </c>
      <c r="U154">
        <v>0</v>
      </c>
      <c r="V154">
        <v>0</v>
      </c>
      <c r="W154">
        <v>1</v>
      </c>
      <c r="X154">
        <v>0</v>
      </c>
      <c r="Y154">
        <v>0</v>
      </c>
      <c r="Z154">
        <v>0</v>
      </c>
      <c r="AA154">
        <v>0</v>
      </c>
      <c r="AB154">
        <v>1</v>
      </c>
      <c r="AC154">
        <v>0</v>
      </c>
      <c r="AD154">
        <v>1</v>
      </c>
      <c r="AE154">
        <v>0</v>
      </c>
      <c r="AF154">
        <v>1</v>
      </c>
      <c r="AG154">
        <v>1</v>
      </c>
      <c r="AH154">
        <v>1</v>
      </c>
      <c r="AI154">
        <v>0</v>
      </c>
      <c r="AJ154">
        <v>1</v>
      </c>
      <c r="AK154">
        <v>0</v>
      </c>
      <c r="AL154">
        <v>1</v>
      </c>
      <c r="AM154">
        <v>1</v>
      </c>
      <c r="AN154">
        <v>1</v>
      </c>
      <c r="AO154">
        <v>0</v>
      </c>
      <c r="AP154">
        <v>0</v>
      </c>
      <c r="AQ154">
        <v>0</v>
      </c>
      <c r="AR154">
        <v>1</v>
      </c>
      <c r="AS154">
        <v>0</v>
      </c>
      <c r="AT154">
        <v>0</v>
      </c>
      <c r="AU154">
        <v>0</v>
      </c>
      <c r="AV154">
        <v>1</v>
      </c>
      <c r="AW154">
        <v>1</v>
      </c>
      <c r="AX154">
        <v>1</v>
      </c>
      <c r="AY154">
        <v>0</v>
      </c>
      <c r="AZ154">
        <v>1</v>
      </c>
      <c r="BA154">
        <v>0</v>
      </c>
      <c r="BB154">
        <v>0</v>
      </c>
      <c r="BC154">
        <v>0</v>
      </c>
      <c r="BD154">
        <v>0</v>
      </c>
      <c r="BE154">
        <v>0</v>
      </c>
      <c r="BF154">
        <v>4.1501000000000003E-2</v>
      </c>
      <c r="BG154">
        <v>2015</v>
      </c>
      <c r="BH154">
        <v>1</v>
      </c>
      <c r="BI154">
        <v>16</v>
      </c>
      <c r="BJ154">
        <v>660</v>
      </c>
      <c r="BK154">
        <v>0.72</v>
      </c>
      <c r="BL154">
        <v>0.81760001182556097</v>
      </c>
      <c r="BM154">
        <v>4.7E-2</v>
      </c>
      <c r="BN154">
        <v>0.754</v>
      </c>
      <c r="BO154">
        <v>0.2</v>
      </c>
      <c r="BP154" t="s">
        <v>68</v>
      </c>
    </row>
    <row r="155" spans="1:68" x14ac:dyDescent="0.25">
      <c r="A155">
        <v>135248</v>
      </c>
      <c r="B155" t="s">
        <v>69</v>
      </c>
      <c r="C155" t="s">
        <v>1621</v>
      </c>
      <c r="D155">
        <v>7</v>
      </c>
      <c r="E155">
        <v>130</v>
      </c>
      <c r="F155" t="s">
        <v>1682</v>
      </c>
      <c r="G155">
        <v>50</v>
      </c>
      <c r="J155">
        <v>56</v>
      </c>
      <c r="K155">
        <v>1</v>
      </c>
      <c r="L155" t="s">
        <v>1683</v>
      </c>
      <c r="M155">
        <v>0</v>
      </c>
      <c r="N155">
        <v>0</v>
      </c>
      <c r="O155">
        <v>1</v>
      </c>
      <c r="P155">
        <v>0</v>
      </c>
      <c r="Q155">
        <v>0</v>
      </c>
      <c r="R155">
        <v>1</v>
      </c>
      <c r="S155">
        <v>0</v>
      </c>
      <c r="T155">
        <v>0</v>
      </c>
      <c r="U155">
        <v>0</v>
      </c>
      <c r="V155">
        <v>0</v>
      </c>
      <c r="W155">
        <v>1</v>
      </c>
      <c r="X155">
        <v>0</v>
      </c>
      <c r="Y155">
        <v>0</v>
      </c>
      <c r="Z155">
        <v>0</v>
      </c>
      <c r="AA155">
        <v>0</v>
      </c>
      <c r="AB155">
        <v>1</v>
      </c>
      <c r="AC155">
        <v>0</v>
      </c>
      <c r="AD155">
        <v>1</v>
      </c>
      <c r="AE155">
        <v>0</v>
      </c>
      <c r="AF155">
        <v>1</v>
      </c>
      <c r="AG155">
        <v>1</v>
      </c>
      <c r="AH155">
        <v>0</v>
      </c>
      <c r="AI155">
        <v>0</v>
      </c>
      <c r="AJ155">
        <v>1</v>
      </c>
      <c r="AK155">
        <v>0</v>
      </c>
      <c r="AL155">
        <v>1</v>
      </c>
      <c r="AM155">
        <v>1</v>
      </c>
      <c r="AN155">
        <v>1</v>
      </c>
      <c r="AO155">
        <v>0</v>
      </c>
      <c r="AP155">
        <v>0</v>
      </c>
      <c r="AQ155">
        <v>0</v>
      </c>
      <c r="AR155">
        <v>1</v>
      </c>
      <c r="AS155">
        <v>0</v>
      </c>
      <c r="AT155">
        <v>0</v>
      </c>
      <c r="AU155">
        <v>0</v>
      </c>
      <c r="AV155">
        <v>1</v>
      </c>
      <c r="AW155">
        <v>1</v>
      </c>
      <c r="AX155">
        <v>1</v>
      </c>
      <c r="AY155">
        <v>0</v>
      </c>
      <c r="AZ155">
        <v>1</v>
      </c>
      <c r="BA155">
        <v>0</v>
      </c>
      <c r="BB155">
        <v>0</v>
      </c>
      <c r="BC155">
        <v>0</v>
      </c>
      <c r="BD155">
        <v>0</v>
      </c>
      <c r="BE155">
        <v>0</v>
      </c>
      <c r="BF155">
        <v>8.9409999999999993E-3</v>
      </c>
      <c r="BG155">
        <v>2018</v>
      </c>
      <c r="BH155">
        <v>3</v>
      </c>
      <c r="BI155">
        <v>1</v>
      </c>
      <c r="BJ155">
        <v>698</v>
      </c>
      <c r="BK155">
        <v>1.1000000000000001</v>
      </c>
      <c r="BL155">
        <v>0.81760001182556097</v>
      </c>
      <c r="BM155">
        <v>0</v>
      </c>
      <c r="BN155">
        <v>0.82799999999999996</v>
      </c>
      <c r="BO155">
        <v>0.17199999999999999</v>
      </c>
      <c r="BP155" t="s">
        <v>68</v>
      </c>
    </row>
    <row r="156" spans="1:68" x14ac:dyDescent="0.25">
      <c r="A156">
        <v>155096</v>
      </c>
      <c r="B156" t="s">
        <v>69</v>
      </c>
      <c r="C156" t="s">
        <v>2786</v>
      </c>
      <c r="D156">
        <v>7</v>
      </c>
      <c r="E156">
        <v>103</v>
      </c>
      <c r="F156" t="s">
        <v>2801</v>
      </c>
      <c r="G156">
        <v>65</v>
      </c>
      <c r="J156">
        <v>83</v>
      </c>
      <c r="K156">
        <v>1</v>
      </c>
      <c r="L156" t="s">
        <v>2802</v>
      </c>
      <c r="M156">
        <v>0</v>
      </c>
      <c r="N156">
        <v>0</v>
      </c>
      <c r="O156">
        <v>1</v>
      </c>
      <c r="P156">
        <v>0</v>
      </c>
      <c r="Q156">
        <v>0</v>
      </c>
      <c r="R156">
        <v>1</v>
      </c>
      <c r="S156">
        <v>0</v>
      </c>
      <c r="T156">
        <v>0</v>
      </c>
      <c r="U156">
        <v>0</v>
      </c>
      <c r="V156">
        <v>0</v>
      </c>
      <c r="W156">
        <v>1</v>
      </c>
      <c r="X156">
        <v>1</v>
      </c>
      <c r="Y156">
        <v>0</v>
      </c>
      <c r="Z156">
        <v>0</v>
      </c>
      <c r="AA156">
        <v>0</v>
      </c>
      <c r="AB156">
        <v>1</v>
      </c>
      <c r="AC156">
        <v>0</v>
      </c>
      <c r="AD156">
        <v>1</v>
      </c>
      <c r="AE156">
        <v>0</v>
      </c>
      <c r="AF156">
        <v>1</v>
      </c>
      <c r="AG156">
        <v>1</v>
      </c>
      <c r="AH156">
        <v>1</v>
      </c>
      <c r="AI156">
        <v>0</v>
      </c>
      <c r="AJ156">
        <v>0</v>
      </c>
      <c r="AK156">
        <v>0</v>
      </c>
      <c r="AL156">
        <v>1</v>
      </c>
      <c r="AM156">
        <v>1</v>
      </c>
      <c r="AN156">
        <v>0</v>
      </c>
      <c r="AO156">
        <v>0</v>
      </c>
      <c r="AP156">
        <v>1</v>
      </c>
      <c r="AQ156">
        <v>0</v>
      </c>
      <c r="AR156">
        <v>1</v>
      </c>
      <c r="AS156">
        <v>0</v>
      </c>
      <c r="AT156">
        <v>0</v>
      </c>
      <c r="AU156">
        <v>0</v>
      </c>
      <c r="AV156">
        <v>1</v>
      </c>
      <c r="AW156">
        <v>1</v>
      </c>
      <c r="AX156">
        <v>1</v>
      </c>
      <c r="AY156">
        <v>1</v>
      </c>
      <c r="AZ156">
        <v>1</v>
      </c>
      <c r="BA156">
        <v>0</v>
      </c>
      <c r="BB156">
        <v>1</v>
      </c>
      <c r="BC156">
        <v>0</v>
      </c>
      <c r="BD156">
        <v>0</v>
      </c>
      <c r="BE156">
        <v>0</v>
      </c>
      <c r="BF156">
        <v>8.8380000000000004E-3</v>
      </c>
      <c r="BG156">
        <v>2019</v>
      </c>
      <c r="BH156">
        <v>11</v>
      </c>
      <c r="BI156">
        <v>6</v>
      </c>
      <c r="BJ156">
        <v>718</v>
      </c>
      <c r="BK156">
        <v>1.3</v>
      </c>
      <c r="BL156">
        <v>0.81760001182556097</v>
      </c>
      <c r="BM156">
        <v>0</v>
      </c>
      <c r="BN156">
        <v>0.83699999999999997</v>
      </c>
      <c r="BO156">
        <v>0.16300000000000001</v>
      </c>
      <c r="BP156" t="s">
        <v>68</v>
      </c>
    </row>
    <row r="157" spans="1:68" x14ac:dyDescent="0.25">
      <c r="A157">
        <v>117290</v>
      </c>
      <c r="B157" t="s">
        <v>69</v>
      </c>
      <c r="C157" t="s">
        <v>847</v>
      </c>
      <c r="D157">
        <v>13</v>
      </c>
      <c r="E157">
        <v>502</v>
      </c>
      <c r="F157" t="s">
        <v>848</v>
      </c>
      <c r="G157">
        <v>30</v>
      </c>
      <c r="J157">
        <v>19</v>
      </c>
      <c r="K157">
        <v>1</v>
      </c>
      <c r="L157" t="s">
        <v>849</v>
      </c>
      <c r="M157">
        <v>0</v>
      </c>
      <c r="N157">
        <v>0</v>
      </c>
      <c r="O157">
        <v>1</v>
      </c>
      <c r="P157">
        <v>0</v>
      </c>
      <c r="Q157">
        <v>0</v>
      </c>
      <c r="R157">
        <v>1</v>
      </c>
      <c r="S157">
        <v>0</v>
      </c>
      <c r="T157">
        <v>0</v>
      </c>
      <c r="U157">
        <v>0</v>
      </c>
      <c r="V157">
        <v>0</v>
      </c>
      <c r="W157">
        <v>1</v>
      </c>
      <c r="X157">
        <v>0</v>
      </c>
      <c r="Y157">
        <v>0</v>
      </c>
      <c r="Z157">
        <v>0</v>
      </c>
      <c r="AA157">
        <v>0</v>
      </c>
      <c r="AB157">
        <v>1</v>
      </c>
      <c r="AC157">
        <v>0</v>
      </c>
      <c r="AD157">
        <v>1</v>
      </c>
      <c r="AE157">
        <v>0</v>
      </c>
      <c r="AF157">
        <v>1</v>
      </c>
      <c r="AG157">
        <v>1</v>
      </c>
      <c r="AH157">
        <v>1</v>
      </c>
      <c r="AI157">
        <v>0</v>
      </c>
      <c r="AJ157">
        <v>1</v>
      </c>
      <c r="AK157">
        <v>0</v>
      </c>
      <c r="AL157">
        <v>1</v>
      </c>
      <c r="AM157">
        <v>1</v>
      </c>
      <c r="AN157">
        <v>1</v>
      </c>
      <c r="AO157">
        <v>0</v>
      </c>
      <c r="AP157">
        <v>1</v>
      </c>
      <c r="AQ157">
        <v>0</v>
      </c>
      <c r="AR157">
        <v>1</v>
      </c>
      <c r="AS157">
        <v>0</v>
      </c>
      <c r="AT157">
        <v>0</v>
      </c>
      <c r="AU157">
        <v>0</v>
      </c>
      <c r="AV157">
        <v>1</v>
      </c>
      <c r="AW157">
        <v>1</v>
      </c>
      <c r="AX157">
        <v>1</v>
      </c>
      <c r="AY157">
        <v>0</v>
      </c>
      <c r="AZ157">
        <v>1</v>
      </c>
      <c r="BA157">
        <v>0</v>
      </c>
      <c r="BB157">
        <v>0</v>
      </c>
      <c r="BC157">
        <v>0</v>
      </c>
      <c r="BD157">
        <v>1</v>
      </c>
      <c r="BE157">
        <v>0</v>
      </c>
      <c r="BF157">
        <v>1.7094999999999999E-2</v>
      </c>
      <c r="BG157">
        <v>2015</v>
      </c>
      <c r="BH157">
        <v>9</v>
      </c>
      <c r="BI157">
        <v>15</v>
      </c>
      <c r="BJ157">
        <v>668</v>
      </c>
      <c r="BK157">
        <v>0.8</v>
      </c>
      <c r="BL157">
        <v>0.81260001659393299</v>
      </c>
      <c r="BM157">
        <v>0</v>
      </c>
      <c r="BN157">
        <v>0.72699999999999998</v>
      </c>
      <c r="BO157">
        <v>0.27300000000000002</v>
      </c>
      <c r="BP157" t="s">
        <v>68</v>
      </c>
    </row>
    <row r="158" spans="1:68" x14ac:dyDescent="0.25">
      <c r="A158">
        <v>117764</v>
      </c>
      <c r="B158" t="s">
        <v>69</v>
      </c>
      <c r="C158" t="s">
        <v>847</v>
      </c>
      <c r="D158">
        <v>13</v>
      </c>
      <c r="E158">
        <v>498</v>
      </c>
      <c r="F158" t="s">
        <v>870</v>
      </c>
      <c r="G158">
        <v>51</v>
      </c>
      <c r="J158">
        <v>19</v>
      </c>
      <c r="K158">
        <v>1</v>
      </c>
      <c r="L158" t="s">
        <v>871</v>
      </c>
      <c r="M158">
        <v>0</v>
      </c>
      <c r="N158">
        <v>0</v>
      </c>
      <c r="O158">
        <v>1</v>
      </c>
      <c r="P158">
        <v>0</v>
      </c>
      <c r="Q158">
        <v>0</v>
      </c>
      <c r="R158">
        <v>1</v>
      </c>
      <c r="S158">
        <v>0</v>
      </c>
      <c r="T158">
        <v>0</v>
      </c>
      <c r="U158">
        <v>0</v>
      </c>
      <c r="V158">
        <v>0</v>
      </c>
      <c r="W158">
        <v>1</v>
      </c>
      <c r="X158">
        <v>0</v>
      </c>
      <c r="Y158">
        <v>1</v>
      </c>
      <c r="Z158">
        <v>0</v>
      </c>
      <c r="AA158">
        <v>0</v>
      </c>
      <c r="AB158">
        <v>1</v>
      </c>
      <c r="AC158">
        <v>0</v>
      </c>
      <c r="AD158">
        <v>1</v>
      </c>
      <c r="AE158">
        <v>0</v>
      </c>
      <c r="AF158">
        <v>1</v>
      </c>
      <c r="AG158">
        <v>1</v>
      </c>
      <c r="AH158">
        <v>1</v>
      </c>
      <c r="AI158">
        <v>0</v>
      </c>
      <c r="AJ158">
        <v>1</v>
      </c>
      <c r="AK158">
        <v>0</v>
      </c>
      <c r="AL158">
        <v>1</v>
      </c>
      <c r="AM158">
        <v>1</v>
      </c>
      <c r="AN158">
        <v>1</v>
      </c>
      <c r="AO158">
        <v>0</v>
      </c>
      <c r="AP158">
        <v>1</v>
      </c>
      <c r="AQ158">
        <v>0</v>
      </c>
      <c r="AR158">
        <v>1</v>
      </c>
      <c r="AS158">
        <v>0</v>
      </c>
      <c r="AT158">
        <v>0</v>
      </c>
      <c r="AU158">
        <v>0</v>
      </c>
      <c r="AV158">
        <v>1</v>
      </c>
      <c r="AW158">
        <v>1</v>
      </c>
      <c r="AX158">
        <v>1</v>
      </c>
      <c r="AY158">
        <v>0</v>
      </c>
      <c r="AZ158">
        <v>1</v>
      </c>
      <c r="BA158">
        <v>1</v>
      </c>
      <c r="BB158">
        <v>0</v>
      </c>
      <c r="BC158">
        <v>0</v>
      </c>
      <c r="BD158">
        <v>1</v>
      </c>
      <c r="BE158">
        <v>0</v>
      </c>
      <c r="BF158">
        <v>1.7094999999999999E-2</v>
      </c>
      <c r="BG158">
        <v>2015</v>
      </c>
      <c r="BH158">
        <v>9</v>
      </c>
      <c r="BI158">
        <v>15</v>
      </c>
      <c r="BJ158">
        <v>668</v>
      </c>
      <c r="BK158">
        <v>0.8</v>
      </c>
      <c r="BL158">
        <v>0.81260001659393299</v>
      </c>
      <c r="BM158">
        <v>5.8999999999999997E-2</v>
      </c>
      <c r="BN158">
        <v>0.69599999999999995</v>
      </c>
      <c r="BO158">
        <v>0.245</v>
      </c>
      <c r="BP158" t="s">
        <v>68</v>
      </c>
    </row>
    <row r="159" spans="1:68" x14ac:dyDescent="0.25">
      <c r="A159">
        <v>128917</v>
      </c>
      <c r="B159" t="s">
        <v>69</v>
      </c>
      <c r="C159" t="s">
        <v>1304</v>
      </c>
      <c r="D159">
        <v>13</v>
      </c>
      <c r="E159">
        <v>306</v>
      </c>
      <c r="F159" t="s">
        <v>1317</v>
      </c>
      <c r="G159">
        <v>66</v>
      </c>
      <c r="J159">
        <v>46</v>
      </c>
      <c r="K159">
        <v>1</v>
      </c>
      <c r="L159" t="s">
        <v>1318</v>
      </c>
      <c r="M159">
        <v>1</v>
      </c>
      <c r="N159">
        <v>1</v>
      </c>
      <c r="O159">
        <v>1</v>
      </c>
      <c r="P159">
        <v>0</v>
      </c>
      <c r="Q159">
        <v>0</v>
      </c>
      <c r="R159">
        <v>1</v>
      </c>
      <c r="S159">
        <v>0</v>
      </c>
      <c r="T159">
        <v>0</v>
      </c>
      <c r="U159">
        <v>0</v>
      </c>
      <c r="V159">
        <v>0</v>
      </c>
      <c r="W159">
        <v>1</v>
      </c>
      <c r="X159">
        <v>1</v>
      </c>
      <c r="Y159">
        <v>0</v>
      </c>
      <c r="Z159">
        <v>0</v>
      </c>
      <c r="AA159">
        <v>0</v>
      </c>
      <c r="AB159">
        <v>1</v>
      </c>
      <c r="AC159">
        <v>1</v>
      </c>
      <c r="AD159">
        <v>1</v>
      </c>
      <c r="AE159">
        <v>1</v>
      </c>
      <c r="AF159">
        <v>1</v>
      </c>
      <c r="AG159">
        <v>1</v>
      </c>
      <c r="AH159">
        <v>1</v>
      </c>
      <c r="AI159">
        <v>0</v>
      </c>
      <c r="AJ159">
        <v>0</v>
      </c>
      <c r="AK159">
        <v>0</v>
      </c>
      <c r="AL159">
        <v>1</v>
      </c>
      <c r="AM159">
        <v>1</v>
      </c>
      <c r="AN159">
        <v>1</v>
      </c>
      <c r="AO159">
        <v>0</v>
      </c>
      <c r="AP159">
        <v>1</v>
      </c>
      <c r="AQ159">
        <v>0</v>
      </c>
      <c r="AR159">
        <v>1</v>
      </c>
      <c r="AS159">
        <v>0</v>
      </c>
      <c r="AT159">
        <v>1</v>
      </c>
      <c r="AU159">
        <v>0</v>
      </c>
      <c r="AV159">
        <v>1</v>
      </c>
      <c r="AW159">
        <v>1</v>
      </c>
      <c r="AX159">
        <v>1</v>
      </c>
      <c r="AY159">
        <v>1</v>
      </c>
      <c r="AZ159">
        <v>1</v>
      </c>
      <c r="BA159">
        <v>0</v>
      </c>
      <c r="BB159">
        <v>0</v>
      </c>
      <c r="BC159">
        <v>0</v>
      </c>
      <c r="BD159">
        <v>1</v>
      </c>
      <c r="BE159">
        <v>0</v>
      </c>
      <c r="BF159">
        <v>1.8086999999999999E-2</v>
      </c>
      <c r="BG159">
        <v>2017</v>
      </c>
      <c r="BH159">
        <v>4</v>
      </c>
      <c r="BI159">
        <v>25</v>
      </c>
      <c r="BJ159">
        <v>687</v>
      </c>
      <c r="BK159">
        <v>0.99</v>
      </c>
      <c r="BL159">
        <v>0.81260001659393299</v>
      </c>
      <c r="BM159">
        <v>0</v>
      </c>
      <c r="BN159">
        <v>0.91400000000000003</v>
      </c>
      <c r="BO159">
        <v>8.5999999999999993E-2</v>
      </c>
      <c r="BP159" t="s">
        <v>68</v>
      </c>
    </row>
    <row r="160" spans="1:68" x14ac:dyDescent="0.25">
      <c r="A160">
        <v>143379</v>
      </c>
      <c r="B160" t="s">
        <v>69</v>
      </c>
      <c r="C160" t="s">
        <v>2192</v>
      </c>
      <c r="D160">
        <v>8</v>
      </c>
      <c r="E160">
        <v>127</v>
      </c>
      <c r="F160" t="s">
        <v>2371</v>
      </c>
      <c r="G160">
        <v>46</v>
      </c>
      <c r="J160">
        <v>70</v>
      </c>
      <c r="K160">
        <v>1</v>
      </c>
      <c r="L160" t="s">
        <v>2372</v>
      </c>
      <c r="M160">
        <v>0</v>
      </c>
      <c r="N160">
        <v>0</v>
      </c>
      <c r="O160">
        <v>1</v>
      </c>
      <c r="P160">
        <v>0</v>
      </c>
      <c r="Q160">
        <v>0</v>
      </c>
      <c r="R160">
        <v>1</v>
      </c>
      <c r="S160">
        <v>0</v>
      </c>
      <c r="T160">
        <v>0</v>
      </c>
      <c r="U160">
        <v>0</v>
      </c>
      <c r="V160">
        <v>0</v>
      </c>
      <c r="W160">
        <v>1</v>
      </c>
      <c r="X160">
        <v>0</v>
      </c>
      <c r="Y160">
        <v>0</v>
      </c>
      <c r="Z160">
        <v>0</v>
      </c>
      <c r="AA160">
        <v>0</v>
      </c>
      <c r="AB160">
        <v>1</v>
      </c>
      <c r="AC160">
        <v>0</v>
      </c>
      <c r="AD160">
        <v>1</v>
      </c>
      <c r="AE160">
        <v>0</v>
      </c>
      <c r="AF160">
        <v>1</v>
      </c>
      <c r="AG160">
        <v>1</v>
      </c>
      <c r="AH160">
        <v>0</v>
      </c>
      <c r="AI160">
        <v>0</v>
      </c>
      <c r="AJ160">
        <v>1</v>
      </c>
      <c r="AK160">
        <v>0</v>
      </c>
      <c r="AL160">
        <v>1</v>
      </c>
      <c r="AM160">
        <v>1</v>
      </c>
      <c r="AN160">
        <v>1</v>
      </c>
      <c r="AO160">
        <v>0</v>
      </c>
      <c r="AP160">
        <v>0</v>
      </c>
      <c r="AQ160">
        <v>0</v>
      </c>
      <c r="AR160">
        <v>0</v>
      </c>
      <c r="AS160">
        <v>0</v>
      </c>
      <c r="AT160">
        <v>0</v>
      </c>
      <c r="AU160">
        <v>0</v>
      </c>
      <c r="AV160">
        <v>1</v>
      </c>
      <c r="AW160">
        <v>1</v>
      </c>
      <c r="AX160">
        <v>0</v>
      </c>
      <c r="AY160">
        <v>0</v>
      </c>
      <c r="AZ160">
        <v>1</v>
      </c>
      <c r="BA160">
        <v>0</v>
      </c>
      <c r="BB160">
        <v>0</v>
      </c>
      <c r="BC160">
        <v>0</v>
      </c>
      <c r="BD160">
        <v>1</v>
      </c>
      <c r="BE160">
        <v>0</v>
      </c>
      <c r="BF160">
        <v>1.9078999999999999E-2</v>
      </c>
      <c r="BG160">
        <v>2018</v>
      </c>
      <c r="BH160">
        <v>12</v>
      </c>
      <c r="BI160">
        <v>17</v>
      </c>
      <c r="BJ160">
        <v>707</v>
      </c>
      <c r="BK160">
        <v>1.19</v>
      </c>
      <c r="BL160">
        <v>0.81260001659393299</v>
      </c>
      <c r="BM160">
        <v>4.2000000000000003E-2</v>
      </c>
      <c r="BN160">
        <v>0.69499999999999995</v>
      </c>
      <c r="BO160">
        <v>0.26300000000000001</v>
      </c>
      <c r="BP160" t="s">
        <v>68</v>
      </c>
    </row>
    <row r="161" spans="1:68" x14ac:dyDescent="0.25">
      <c r="A161">
        <v>143992</v>
      </c>
      <c r="B161" t="s">
        <v>69</v>
      </c>
      <c r="C161" t="s">
        <v>2377</v>
      </c>
      <c r="D161">
        <v>19</v>
      </c>
      <c r="E161">
        <v>1328</v>
      </c>
      <c r="F161" t="s">
        <v>2378</v>
      </c>
      <c r="G161">
        <v>61</v>
      </c>
      <c r="J161">
        <v>71</v>
      </c>
      <c r="K161">
        <v>1</v>
      </c>
      <c r="L161" t="s">
        <v>2379</v>
      </c>
      <c r="M161">
        <v>0</v>
      </c>
      <c r="N161">
        <v>1</v>
      </c>
      <c r="O161">
        <v>1</v>
      </c>
      <c r="P161">
        <v>0</v>
      </c>
      <c r="Q161">
        <v>0</v>
      </c>
      <c r="R161">
        <v>1</v>
      </c>
      <c r="S161">
        <v>0</v>
      </c>
      <c r="T161">
        <v>1</v>
      </c>
      <c r="U161">
        <v>1</v>
      </c>
      <c r="V161">
        <v>0</v>
      </c>
      <c r="W161">
        <v>1</v>
      </c>
      <c r="X161">
        <v>1</v>
      </c>
      <c r="Y161">
        <v>0</v>
      </c>
      <c r="Z161">
        <v>0</v>
      </c>
      <c r="AA161">
        <v>0</v>
      </c>
      <c r="AB161">
        <v>1</v>
      </c>
      <c r="AC161">
        <v>0</v>
      </c>
      <c r="AD161">
        <v>1</v>
      </c>
      <c r="AE161">
        <v>1</v>
      </c>
      <c r="AF161">
        <v>1</v>
      </c>
      <c r="AG161">
        <v>1</v>
      </c>
      <c r="AH161">
        <v>0</v>
      </c>
      <c r="AI161">
        <v>0</v>
      </c>
      <c r="AJ161">
        <v>1</v>
      </c>
      <c r="AK161">
        <v>0</v>
      </c>
      <c r="AL161">
        <v>1</v>
      </c>
      <c r="AM161">
        <v>1</v>
      </c>
      <c r="AN161">
        <v>0</v>
      </c>
      <c r="AO161">
        <v>0</v>
      </c>
      <c r="AP161">
        <v>1</v>
      </c>
      <c r="AQ161">
        <v>1</v>
      </c>
      <c r="AR161">
        <v>1</v>
      </c>
      <c r="AS161">
        <v>1</v>
      </c>
      <c r="AT161">
        <v>0</v>
      </c>
      <c r="AU161">
        <v>0</v>
      </c>
      <c r="AV161">
        <v>1</v>
      </c>
      <c r="AW161">
        <v>1</v>
      </c>
      <c r="AX161">
        <v>1</v>
      </c>
      <c r="AY161">
        <v>1</v>
      </c>
      <c r="AZ161">
        <v>1</v>
      </c>
      <c r="BA161">
        <v>0</v>
      </c>
      <c r="BB161">
        <v>0</v>
      </c>
      <c r="BC161">
        <v>0</v>
      </c>
      <c r="BD161">
        <v>0</v>
      </c>
      <c r="BE161">
        <v>0</v>
      </c>
      <c r="BF161">
        <v>2.7043999999999999E-2</v>
      </c>
      <c r="BG161">
        <v>2019</v>
      </c>
      <c r="BH161">
        <v>2</v>
      </c>
      <c r="BI161">
        <v>5</v>
      </c>
      <c r="BJ161">
        <v>709</v>
      </c>
      <c r="BK161">
        <v>1.21</v>
      </c>
      <c r="BL161">
        <v>0.81260001659393299</v>
      </c>
      <c r="BM161">
        <v>0</v>
      </c>
      <c r="BN161">
        <v>0.86499999999999999</v>
      </c>
      <c r="BO161">
        <v>0.13500000000000001</v>
      </c>
      <c r="BP161" t="s">
        <v>68</v>
      </c>
    </row>
    <row r="162" spans="1:68" x14ac:dyDescent="0.25">
      <c r="A162">
        <v>143066</v>
      </c>
      <c r="B162" t="s">
        <v>69</v>
      </c>
      <c r="C162" t="s">
        <v>2192</v>
      </c>
      <c r="D162">
        <v>10</v>
      </c>
      <c r="E162">
        <v>193</v>
      </c>
      <c r="F162" t="s">
        <v>2299</v>
      </c>
      <c r="G162">
        <v>50</v>
      </c>
      <c r="J162">
        <v>70</v>
      </c>
      <c r="K162">
        <v>1</v>
      </c>
      <c r="L162" t="s">
        <v>2300</v>
      </c>
      <c r="M162">
        <v>0</v>
      </c>
      <c r="N162">
        <v>0</v>
      </c>
      <c r="O162">
        <v>1</v>
      </c>
      <c r="P162">
        <v>0</v>
      </c>
      <c r="Q162">
        <v>1</v>
      </c>
      <c r="R162">
        <v>1</v>
      </c>
      <c r="S162">
        <v>0</v>
      </c>
      <c r="T162">
        <v>0</v>
      </c>
      <c r="U162">
        <v>0</v>
      </c>
      <c r="V162">
        <v>0</v>
      </c>
      <c r="W162">
        <v>1</v>
      </c>
      <c r="X162">
        <v>0</v>
      </c>
      <c r="Y162">
        <v>0</v>
      </c>
      <c r="Z162">
        <v>0</v>
      </c>
      <c r="AA162">
        <v>0</v>
      </c>
      <c r="AB162">
        <v>1</v>
      </c>
      <c r="AC162">
        <v>0</v>
      </c>
      <c r="AD162">
        <v>1</v>
      </c>
      <c r="AE162">
        <v>0</v>
      </c>
      <c r="AF162">
        <v>1</v>
      </c>
      <c r="AG162">
        <v>1</v>
      </c>
      <c r="AH162">
        <v>0</v>
      </c>
      <c r="AI162">
        <v>0</v>
      </c>
      <c r="AJ162">
        <v>1</v>
      </c>
      <c r="AK162">
        <v>1</v>
      </c>
      <c r="AL162">
        <v>1</v>
      </c>
      <c r="AM162">
        <v>1</v>
      </c>
      <c r="AN162">
        <v>1</v>
      </c>
      <c r="AO162">
        <v>0</v>
      </c>
      <c r="AP162">
        <v>0</v>
      </c>
      <c r="AQ162">
        <v>0</v>
      </c>
      <c r="AR162">
        <v>0</v>
      </c>
      <c r="AS162">
        <v>0</v>
      </c>
      <c r="AT162">
        <v>0</v>
      </c>
      <c r="AU162">
        <v>0</v>
      </c>
      <c r="AV162">
        <v>1</v>
      </c>
      <c r="AW162">
        <v>1</v>
      </c>
      <c r="AX162">
        <v>0</v>
      </c>
      <c r="AY162">
        <v>0</v>
      </c>
      <c r="AZ162">
        <v>1</v>
      </c>
      <c r="BA162">
        <v>0</v>
      </c>
      <c r="BB162">
        <v>0</v>
      </c>
      <c r="BC162">
        <v>0</v>
      </c>
      <c r="BD162">
        <v>1</v>
      </c>
      <c r="BE162">
        <v>0</v>
      </c>
      <c r="BF162">
        <v>1.9078999999999999E-2</v>
      </c>
      <c r="BG162">
        <v>2018</v>
      </c>
      <c r="BH162">
        <v>12</v>
      </c>
      <c r="BI162">
        <v>17</v>
      </c>
      <c r="BJ162">
        <v>707</v>
      </c>
      <c r="BK162">
        <v>1.19</v>
      </c>
      <c r="BL162">
        <v>0.81089997291564897</v>
      </c>
      <c r="BM162">
        <v>0</v>
      </c>
      <c r="BN162">
        <v>0.85899999999999999</v>
      </c>
      <c r="BO162">
        <v>0.14099999999999999</v>
      </c>
      <c r="BP162" t="s">
        <v>68</v>
      </c>
    </row>
    <row r="163" spans="1:68" x14ac:dyDescent="0.25">
      <c r="A163">
        <v>109733</v>
      </c>
      <c r="B163" t="s">
        <v>69</v>
      </c>
      <c r="C163" t="s">
        <v>130</v>
      </c>
      <c r="D163">
        <v>37</v>
      </c>
      <c r="E163">
        <v>1416</v>
      </c>
      <c r="F163" t="s">
        <v>163</v>
      </c>
      <c r="G163">
        <v>45</v>
      </c>
      <c r="J163">
        <v>3</v>
      </c>
      <c r="K163">
        <v>1</v>
      </c>
      <c r="L163" t="s">
        <v>164</v>
      </c>
      <c r="M163">
        <v>1</v>
      </c>
      <c r="N163">
        <v>0</v>
      </c>
      <c r="O163">
        <v>1</v>
      </c>
      <c r="P163">
        <v>0</v>
      </c>
      <c r="Q163">
        <v>0</v>
      </c>
      <c r="R163">
        <v>1</v>
      </c>
      <c r="S163">
        <v>1</v>
      </c>
      <c r="T163">
        <v>0</v>
      </c>
      <c r="U163">
        <v>0</v>
      </c>
      <c r="V163">
        <v>0</v>
      </c>
      <c r="W163">
        <v>1</v>
      </c>
      <c r="X163">
        <v>0</v>
      </c>
      <c r="Y163">
        <v>0</v>
      </c>
      <c r="Z163">
        <v>0</v>
      </c>
      <c r="AA163">
        <v>0</v>
      </c>
      <c r="AB163">
        <v>1</v>
      </c>
      <c r="AC163">
        <v>1</v>
      </c>
      <c r="AD163">
        <v>1</v>
      </c>
      <c r="AE163">
        <v>0</v>
      </c>
      <c r="AF163">
        <v>1</v>
      </c>
      <c r="AG163">
        <v>1</v>
      </c>
      <c r="AH163">
        <v>1</v>
      </c>
      <c r="AI163">
        <v>0</v>
      </c>
      <c r="AJ163">
        <v>1</v>
      </c>
      <c r="AK163">
        <v>0</v>
      </c>
      <c r="AL163">
        <v>1</v>
      </c>
      <c r="AM163">
        <v>1</v>
      </c>
      <c r="AN163">
        <v>1</v>
      </c>
      <c r="AO163">
        <v>1</v>
      </c>
      <c r="AP163">
        <v>1</v>
      </c>
      <c r="AQ163">
        <v>0</v>
      </c>
      <c r="AR163">
        <v>1</v>
      </c>
      <c r="AS163">
        <v>0</v>
      </c>
      <c r="AT163">
        <v>0</v>
      </c>
      <c r="AU163">
        <v>0</v>
      </c>
      <c r="AV163">
        <v>1</v>
      </c>
      <c r="AW163">
        <v>1</v>
      </c>
      <c r="AX163">
        <v>1</v>
      </c>
      <c r="AY163">
        <v>0</v>
      </c>
      <c r="AZ163">
        <v>1</v>
      </c>
      <c r="BA163">
        <v>0</v>
      </c>
      <c r="BB163">
        <v>0</v>
      </c>
      <c r="BC163">
        <v>0</v>
      </c>
      <c r="BD163">
        <v>0</v>
      </c>
      <c r="BE163">
        <v>0</v>
      </c>
      <c r="BF163">
        <v>2.9175E-2</v>
      </c>
      <c r="BG163">
        <v>2014</v>
      </c>
      <c r="BH163">
        <v>9</v>
      </c>
      <c r="BI163">
        <v>11</v>
      </c>
      <c r="BJ163">
        <v>656</v>
      </c>
      <c r="BK163">
        <v>0.68</v>
      </c>
      <c r="BL163">
        <v>0.80909997224807695</v>
      </c>
      <c r="BM163">
        <v>4.2000000000000003E-2</v>
      </c>
      <c r="BN163">
        <v>0.77</v>
      </c>
      <c r="BO163">
        <v>0.188</v>
      </c>
      <c r="BP163" t="s">
        <v>68</v>
      </c>
    </row>
    <row r="164" spans="1:68" x14ac:dyDescent="0.25">
      <c r="A164">
        <v>130789</v>
      </c>
      <c r="B164" t="s">
        <v>69</v>
      </c>
      <c r="C164" t="s">
        <v>1412</v>
      </c>
      <c r="D164">
        <v>6</v>
      </c>
      <c r="E164">
        <v>124</v>
      </c>
      <c r="F164" t="s">
        <v>1421</v>
      </c>
      <c r="G164">
        <v>27</v>
      </c>
      <c r="J164">
        <v>49</v>
      </c>
      <c r="K164">
        <v>1</v>
      </c>
      <c r="L164" t="s">
        <v>1422</v>
      </c>
      <c r="M164">
        <v>1</v>
      </c>
      <c r="N164">
        <v>0</v>
      </c>
      <c r="O164">
        <v>1</v>
      </c>
      <c r="P164">
        <v>0</v>
      </c>
      <c r="Q164">
        <v>0</v>
      </c>
      <c r="R164">
        <v>1</v>
      </c>
      <c r="S164">
        <v>0</v>
      </c>
      <c r="T164">
        <v>0</v>
      </c>
      <c r="U164">
        <v>0</v>
      </c>
      <c r="V164">
        <v>0</v>
      </c>
      <c r="W164">
        <v>1</v>
      </c>
      <c r="X164">
        <v>0</v>
      </c>
      <c r="Y164">
        <v>0</v>
      </c>
      <c r="Z164">
        <v>0</v>
      </c>
      <c r="AA164">
        <v>0</v>
      </c>
      <c r="AB164">
        <v>1</v>
      </c>
      <c r="AC164">
        <v>1</v>
      </c>
      <c r="AD164">
        <v>1</v>
      </c>
      <c r="AE164">
        <v>0</v>
      </c>
      <c r="AF164">
        <v>1</v>
      </c>
      <c r="AG164">
        <v>1</v>
      </c>
      <c r="AH164">
        <v>0</v>
      </c>
      <c r="AI164">
        <v>0</v>
      </c>
      <c r="AJ164">
        <v>0</v>
      </c>
      <c r="AK164">
        <v>0</v>
      </c>
      <c r="AL164">
        <v>1</v>
      </c>
      <c r="AM164">
        <v>1</v>
      </c>
      <c r="AN164">
        <v>1</v>
      </c>
      <c r="AO164">
        <v>0</v>
      </c>
      <c r="AP164">
        <v>1</v>
      </c>
      <c r="AQ164">
        <v>0</v>
      </c>
      <c r="AR164">
        <v>1</v>
      </c>
      <c r="AS164">
        <v>0</v>
      </c>
      <c r="AT164">
        <v>1</v>
      </c>
      <c r="AU164">
        <v>0</v>
      </c>
      <c r="AV164">
        <v>1</v>
      </c>
      <c r="AW164">
        <v>1</v>
      </c>
      <c r="AX164">
        <v>1</v>
      </c>
      <c r="AY164">
        <v>0</v>
      </c>
      <c r="AZ164">
        <v>1</v>
      </c>
      <c r="BA164">
        <v>0</v>
      </c>
      <c r="BB164">
        <v>0</v>
      </c>
      <c r="BC164">
        <v>0</v>
      </c>
      <c r="BD164">
        <v>0</v>
      </c>
      <c r="BE164">
        <v>0</v>
      </c>
      <c r="BF164">
        <v>1.917E-2</v>
      </c>
      <c r="BG164">
        <v>2017</v>
      </c>
      <c r="BH164">
        <v>6</v>
      </c>
      <c r="BI164">
        <v>28</v>
      </c>
      <c r="BJ164">
        <v>689</v>
      </c>
      <c r="BK164">
        <v>1.01</v>
      </c>
      <c r="BL164">
        <v>0.80739998817443803</v>
      </c>
      <c r="BM164">
        <v>0</v>
      </c>
      <c r="BN164">
        <v>0.64600000000000002</v>
      </c>
      <c r="BO164">
        <v>0.35399999999999998</v>
      </c>
      <c r="BP164" t="s">
        <v>68</v>
      </c>
    </row>
    <row r="165" spans="1:68" x14ac:dyDescent="0.25">
      <c r="A165">
        <v>140731</v>
      </c>
      <c r="B165" t="s">
        <v>69</v>
      </c>
      <c r="C165" t="s">
        <v>1987</v>
      </c>
      <c r="D165">
        <v>11</v>
      </c>
      <c r="E165">
        <v>230</v>
      </c>
      <c r="F165" t="s">
        <v>1998</v>
      </c>
      <c r="G165">
        <v>34</v>
      </c>
      <c r="J165">
        <v>66</v>
      </c>
      <c r="K165">
        <v>1</v>
      </c>
      <c r="L165" t="s">
        <v>1999</v>
      </c>
      <c r="M165">
        <v>0</v>
      </c>
      <c r="N165">
        <v>0</v>
      </c>
      <c r="O165">
        <v>1</v>
      </c>
      <c r="P165">
        <v>0</v>
      </c>
      <c r="Q165">
        <v>0</v>
      </c>
      <c r="R165">
        <v>1</v>
      </c>
      <c r="S165">
        <v>0</v>
      </c>
      <c r="T165">
        <v>0</v>
      </c>
      <c r="U165">
        <v>0</v>
      </c>
      <c r="V165">
        <v>0</v>
      </c>
      <c r="W165">
        <v>1</v>
      </c>
      <c r="X165">
        <v>0</v>
      </c>
      <c r="Y165">
        <v>0</v>
      </c>
      <c r="Z165">
        <v>0</v>
      </c>
      <c r="AA165">
        <v>0</v>
      </c>
      <c r="AB165">
        <v>1</v>
      </c>
      <c r="AC165">
        <v>0</v>
      </c>
      <c r="AD165">
        <v>1</v>
      </c>
      <c r="AE165">
        <v>0</v>
      </c>
      <c r="AF165">
        <v>1</v>
      </c>
      <c r="AG165">
        <v>1</v>
      </c>
      <c r="AH165">
        <v>1</v>
      </c>
      <c r="AI165">
        <v>0</v>
      </c>
      <c r="AJ165">
        <v>1</v>
      </c>
      <c r="AK165">
        <v>0</v>
      </c>
      <c r="AL165">
        <v>1</v>
      </c>
      <c r="AM165">
        <v>1</v>
      </c>
      <c r="AN165">
        <v>1</v>
      </c>
      <c r="AO165">
        <v>0</v>
      </c>
      <c r="AP165">
        <v>1</v>
      </c>
      <c r="AQ165">
        <v>0</v>
      </c>
      <c r="AR165">
        <v>1</v>
      </c>
      <c r="AS165">
        <v>0</v>
      </c>
      <c r="AT165">
        <v>0</v>
      </c>
      <c r="AU165">
        <v>0</v>
      </c>
      <c r="AV165">
        <v>1</v>
      </c>
      <c r="AW165">
        <v>1</v>
      </c>
      <c r="AX165">
        <v>1</v>
      </c>
      <c r="AY165">
        <v>0</v>
      </c>
      <c r="AZ165">
        <v>0</v>
      </c>
      <c r="BA165">
        <v>0</v>
      </c>
      <c r="BB165">
        <v>0</v>
      </c>
      <c r="BC165">
        <v>0</v>
      </c>
      <c r="BD165">
        <v>0</v>
      </c>
      <c r="BE165">
        <v>0</v>
      </c>
      <c r="BF165">
        <v>9.8460000000000006E-3</v>
      </c>
      <c r="BG165">
        <v>2018</v>
      </c>
      <c r="BH165">
        <v>8</v>
      </c>
      <c r="BI165">
        <v>7</v>
      </c>
      <c r="BJ165">
        <v>703</v>
      </c>
      <c r="BK165">
        <v>1.1499999999999999</v>
      </c>
      <c r="BL165">
        <v>0.80739998817443803</v>
      </c>
      <c r="BM165">
        <v>0</v>
      </c>
      <c r="BN165">
        <v>0.76500000000000001</v>
      </c>
      <c r="BO165">
        <v>0.23499999999999999</v>
      </c>
      <c r="BP165" t="s">
        <v>68</v>
      </c>
    </row>
    <row r="166" spans="1:68" x14ac:dyDescent="0.25">
      <c r="A166">
        <v>141394</v>
      </c>
      <c r="B166" t="s">
        <v>69</v>
      </c>
      <c r="C166" t="s">
        <v>2126</v>
      </c>
      <c r="D166">
        <v>16</v>
      </c>
      <c r="E166">
        <v>501</v>
      </c>
      <c r="F166" t="s">
        <v>2153</v>
      </c>
      <c r="G166">
        <v>29</v>
      </c>
      <c r="J166">
        <v>67</v>
      </c>
      <c r="K166">
        <v>1</v>
      </c>
      <c r="L166" t="s">
        <v>2154</v>
      </c>
      <c r="M166">
        <v>0</v>
      </c>
      <c r="N166">
        <v>0</v>
      </c>
      <c r="O166">
        <v>1</v>
      </c>
      <c r="P166">
        <v>0</v>
      </c>
      <c r="Q166">
        <v>0</v>
      </c>
      <c r="R166">
        <v>1</v>
      </c>
      <c r="S166">
        <v>0</v>
      </c>
      <c r="T166">
        <v>0</v>
      </c>
      <c r="U166">
        <v>0</v>
      </c>
      <c r="V166">
        <v>0</v>
      </c>
      <c r="W166">
        <v>1</v>
      </c>
      <c r="X166">
        <v>0</v>
      </c>
      <c r="Y166">
        <v>0</v>
      </c>
      <c r="Z166">
        <v>0</v>
      </c>
      <c r="AA166">
        <v>0</v>
      </c>
      <c r="AB166">
        <v>1</v>
      </c>
      <c r="AC166">
        <v>0</v>
      </c>
      <c r="AD166">
        <v>1</v>
      </c>
      <c r="AE166">
        <v>0</v>
      </c>
      <c r="AF166">
        <v>1</v>
      </c>
      <c r="AG166">
        <v>1</v>
      </c>
      <c r="AH166">
        <v>0</v>
      </c>
      <c r="AI166">
        <v>0</v>
      </c>
      <c r="AJ166">
        <v>1</v>
      </c>
      <c r="AK166">
        <v>0</v>
      </c>
      <c r="AL166">
        <v>1</v>
      </c>
      <c r="AM166">
        <v>1</v>
      </c>
      <c r="AN166">
        <v>0</v>
      </c>
      <c r="AO166">
        <v>0</v>
      </c>
      <c r="AP166">
        <v>1</v>
      </c>
      <c r="AQ166">
        <v>0</v>
      </c>
      <c r="AR166">
        <v>1</v>
      </c>
      <c r="AS166">
        <v>0</v>
      </c>
      <c r="AT166">
        <v>1</v>
      </c>
      <c r="AU166">
        <v>0</v>
      </c>
      <c r="AV166">
        <v>1</v>
      </c>
      <c r="AW166">
        <v>1</v>
      </c>
      <c r="AX166">
        <v>1</v>
      </c>
      <c r="AY166">
        <v>0</v>
      </c>
      <c r="AZ166">
        <v>1</v>
      </c>
      <c r="BA166">
        <v>0</v>
      </c>
      <c r="BB166">
        <v>0</v>
      </c>
      <c r="BC166">
        <v>0</v>
      </c>
      <c r="BD166">
        <v>0</v>
      </c>
      <c r="BE166">
        <v>0</v>
      </c>
      <c r="BF166">
        <v>1.8853000000000002E-2</v>
      </c>
      <c r="BG166">
        <v>2018</v>
      </c>
      <c r="BH166">
        <v>10</v>
      </c>
      <c r="BI166">
        <v>31</v>
      </c>
      <c r="BJ166">
        <v>705</v>
      </c>
      <c r="BK166">
        <v>1.17</v>
      </c>
      <c r="BL166">
        <v>0.80739998817443803</v>
      </c>
      <c r="BM166">
        <v>0</v>
      </c>
      <c r="BN166">
        <v>0.72099999999999997</v>
      </c>
      <c r="BO166">
        <v>0.27900000000000003</v>
      </c>
      <c r="BP166" t="s">
        <v>68</v>
      </c>
    </row>
    <row r="167" spans="1:68" x14ac:dyDescent="0.25">
      <c r="A167">
        <v>150604</v>
      </c>
      <c r="B167" t="s">
        <v>69</v>
      </c>
      <c r="C167" t="s">
        <v>2460</v>
      </c>
      <c r="D167">
        <v>41</v>
      </c>
      <c r="E167">
        <v>1066</v>
      </c>
      <c r="F167" t="s">
        <v>2565</v>
      </c>
      <c r="G167">
        <v>49</v>
      </c>
      <c r="J167">
        <v>78</v>
      </c>
      <c r="K167">
        <v>1</v>
      </c>
      <c r="L167" t="s">
        <v>2566</v>
      </c>
      <c r="M167">
        <v>1</v>
      </c>
      <c r="N167">
        <v>0</v>
      </c>
      <c r="O167">
        <v>1</v>
      </c>
      <c r="P167">
        <v>0</v>
      </c>
      <c r="Q167">
        <v>0</v>
      </c>
      <c r="R167">
        <v>1</v>
      </c>
      <c r="S167">
        <v>0</v>
      </c>
      <c r="T167">
        <v>0</v>
      </c>
      <c r="U167">
        <v>0</v>
      </c>
      <c r="V167">
        <v>0</v>
      </c>
      <c r="W167">
        <v>1</v>
      </c>
      <c r="X167">
        <v>0</v>
      </c>
      <c r="Y167">
        <v>0</v>
      </c>
      <c r="Z167">
        <v>0</v>
      </c>
      <c r="AA167">
        <v>0</v>
      </c>
      <c r="AB167">
        <v>1</v>
      </c>
      <c r="AC167">
        <v>1</v>
      </c>
      <c r="AD167">
        <v>1</v>
      </c>
      <c r="AE167">
        <v>0</v>
      </c>
      <c r="AF167">
        <v>1</v>
      </c>
      <c r="AG167">
        <v>1</v>
      </c>
      <c r="AH167">
        <v>1</v>
      </c>
      <c r="AI167">
        <v>0</v>
      </c>
      <c r="AJ167">
        <v>1</v>
      </c>
      <c r="AK167">
        <v>0</v>
      </c>
      <c r="AL167">
        <v>1</v>
      </c>
      <c r="AM167">
        <v>1</v>
      </c>
      <c r="AN167">
        <v>1</v>
      </c>
      <c r="AO167">
        <v>0</v>
      </c>
      <c r="AP167">
        <v>1</v>
      </c>
      <c r="AQ167">
        <v>0</v>
      </c>
      <c r="AR167">
        <v>1</v>
      </c>
      <c r="AS167">
        <v>0</v>
      </c>
      <c r="AT167">
        <v>1</v>
      </c>
      <c r="AU167">
        <v>0</v>
      </c>
      <c r="AV167">
        <v>1</v>
      </c>
      <c r="AW167">
        <v>1</v>
      </c>
      <c r="AX167">
        <v>1</v>
      </c>
      <c r="AY167">
        <v>0</v>
      </c>
      <c r="AZ167">
        <v>1</v>
      </c>
      <c r="BA167">
        <v>0</v>
      </c>
      <c r="BB167">
        <v>0</v>
      </c>
      <c r="BC167">
        <v>0</v>
      </c>
      <c r="BD167">
        <v>1</v>
      </c>
      <c r="BE167">
        <v>0</v>
      </c>
      <c r="BF167">
        <v>5.6182000000000003E-2</v>
      </c>
      <c r="BG167">
        <v>2019</v>
      </c>
      <c r="BH167">
        <v>9</v>
      </c>
      <c r="BI167">
        <v>13</v>
      </c>
      <c r="BJ167">
        <v>716</v>
      </c>
      <c r="BK167">
        <v>1.28</v>
      </c>
      <c r="BL167">
        <v>0.80739998817443803</v>
      </c>
      <c r="BM167">
        <v>0.03</v>
      </c>
      <c r="BN167">
        <v>0.80800000000000005</v>
      </c>
      <c r="BO167">
        <v>0.16200000000000001</v>
      </c>
      <c r="BP167" t="s">
        <v>68</v>
      </c>
    </row>
    <row r="168" spans="1:68" x14ac:dyDescent="0.25">
      <c r="A168">
        <v>153502</v>
      </c>
      <c r="B168" t="s">
        <v>69</v>
      </c>
      <c r="C168" t="s">
        <v>2638</v>
      </c>
      <c r="D168">
        <v>5</v>
      </c>
      <c r="E168">
        <v>54</v>
      </c>
      <c r="F168" t="s">
        <v>2717</v>
      </c>
      <c r="G168">
        <v>37</v>
      </c>
      <c r="J168">
        <v>80</v>
      </c>
      <c r="K168">
        <v>1</v>
      </c>
      <c r="L168" t="s">
        <v>2718</v>
      </c>
      <c r="M168">
        <v>0</v>
      </c>
      <c r="N168">
        <v>0</v>
      </c>
      <c r="O168">
        <v>1</v>
      </c>
      <c r="P168">
        <v>0</v>
      </c>
      <c r="Q168">
        <v>0</v>
      </c>
      <c r="R168">
        <v>1</v>
      </c>
      <c r="S168">
        <v>0</v>
      </c>
      <c r="T168">
        <v>0</v>
      </c>
      <c r="U168">
        <v>0</v>
      </c>
      <c r="V168">
        <v>0</v>
      </c>
      <c r="W168">
        <v>1</v>
      </c>
      <c r="X168">
        <v>1</v>
      </c>
      <c r="Y168">
        <v>0</v>
      </c>
      <c r="Z168">
        <v>0</v>
      </c>
      <c r="AA168">
        <v>0</v>
      </c>
      <c r="AB168">
        <v>1</v>
      </c>
      <c r="AC168">
        <v>0</v>
      </c>
      <c r="AD168">
        <v>1</v>
      </c>
      <c r="AE168">
        <v>0</v>
      </c>
      <c r="AF168">
        <v>1</v>
      </c>
      <c r="AG168">
        <v>1</v>
      </c>
      <c r="AH168">
        <v>1</v>
      </c>
      <c r="AI168">
        <v>0</v>
      </c>
      <c r="AJ168">
        <v>0</v>
      </c>
      <c r="AK168">
        <v>0</v>
      </c>
      <c r="AL168">
        <v>1</v>
      </c>
      <c r="AM168">
        <v>1</v>
      </c>
      <c r="AN168">
        <v>0</v>
      </c>
      <c r="AO168">
        <v>0</v>
      </c>
      <c r="AP168">
        <v>1</v>
      </c>
      <c r="AQ168">
        <v>0</v>
      </c>
      <c r="AR168">
        <v>1</v>
      </c>
      <c r="AS168">
        <v>0</v>
      </c>
      <c r="AT168">
        <v>1</v>
      </c>
      <c r="AU168">
        <v>0</v>
      </c>
      <c r="AV168">
        <v>1</v>
      </c>
      <c r="AW168">
        <v>1</v>
      </c>
      <c r="AX168">
        <v>1</v>
      </c>
      <c r="AY168">
        <v>1</v>
      </c>
      <c r="AZ168">
        <v>1</v>
      </c>
      <c r="BA168">
        <v>0</v>
      </c>
      <c r="BB168">
        <v>1</v>
      </c>
      <c r="BC168">
        <v>0</v>
      </c>
      <c r="BD168">
        <v>0</v>
      </c>
      <c r="BE168">
        <v>0</v>
      </c>
      <c r="BF168">
        <v>3.0121999999999999E-2</v>
      </c>
      <c r="BG168">
        <v>2019</v>
      </c>
      <c r="BH168">
        <v>10</v>
      </c>
      <c r="BI168">
        <v>7</v>
      </c>
      <c r="BJ168">
        <v>717</v>
      </c>
      <c r="BK168">
        <v>1.29</v>
      </c>
      <c r="BL168">
        <v>0.80699998140335005</v>
      </c>
      <c r="BM168">
        <v>0</v>
      </c>
      <c r="BN168">
        <v>0.81399999999999995</v>
      </c>
      <c r="BO168">
        <v>0.186</v>
      </c>
      <c r="BP168" t="s">
        <v>68</v>
      </c>
    </row>
    <row r="169" spans="1:68" x14ac:dyDescent="0.25">
      <c r="A169">
        <v>111190</v>
      </c>
      <c r="B169" t="s">
        <v>69</v>
      </c>
      <c r="C169" t="s">
        <v>329</v>
      </c>
      <c r="D169">
        <v>6</v>
      </c>
      <c r="E169">
        <v>109</v>
      </c>
      <c r="F169" t="s">
        <v>420</v>
      </c>
      <c r="G169">
        <v>103</v>
      </c>
      <c r="J169">
        <v>4</v>
      </c>
      <c r="K169">
        <v>1</v>
      </c>
      <c r="L169" t="s">
        <v>421</v>
      </c>
      <c r="M169">
        <v>0</v>
      </c>
      <c r="N169">
        <v>0</v>
      </c>
      <c r="O169">
        <v>1</v>
      </c>
      <c r="P169">
        <v>0</v>
      </c>
      <c r="Q169">
        <v>1</v>
      </c>
      <c r="R169">
        <v>1</v>
      </c>
      <c r="S169">
        <v>0</v>
      </c>
      <c r="T169">
        <v>0</v>
      </c>
      <c r="U169">
        <v>0</v>
      </c>
      <c r="V169">
        <v>0</v>
      </c>
      <c r="W169">
        <v>1</v>
      </c>
      <c r="X169">
        <v>0</v>
      </c>
      <c r="Y169">
        <v>0</v>
      </c>
      <c r="Z169">
        <v>0</v>
      </c>
      <c r="AA169">
        <v>0</v>
      </c>
      <c r="AB169">
        <v>1</v>
      </c>
      <c r="AC169">
        <v>0</v>
      </c>
      <c r="AD169">
        <v>1</v>
      </c>
      <c r="AE169">
        <v>0</v>
      </c>
      <c r="AF169">
        <v>1</v>
      </c>
      <c r="AG169">
        <v>1</v>
      </c>
      <c r="AH169">
        <v>1</v>
      </c>
      <c r="AI169">
        <v>0</v>
      </c>
      <c r="AJ169">
        <v>1</v>
      </c>
      <c r="AK169">
        <v>1</v>
      </c>
      <c r="AL169">
        <v>1</v>
      </c>
      <c r="AM169">
        <v>1</v>
      </c>
      <c r="AN169">
        <v>1</v>
      </c>
      <c r="AO169">
        <v>0</v>
      </c>
      <c r="AP169">
        <v>0</v>
      </c>
      <c r="AQ169">
        <v>0</v>
      </c>
      <c r="AR169">
        <v>1</v>
      </c>
      <c r="AS169">
        <v>0</v>
      </c>
      <c r="AT169">
        <v>0</v>
      </c>
      <c r="AU169">
        <v>0</v>
      </c>
      <c r="AV169">
        <v>1</v>
      </c>
      <c r="AW169">
        <v>1</v>
      </c>
      <c r="AX169">
        <v>1</v>
      </c>
      <c r="AY169">
        <v>0</v>
      </c>
      <c r="AZ169">
        <v>1</v>
      </c>
      <c r="BA169">
        <v>0</v>
      </c>
      <c r="BB169">
        <v>0</v>
      </c>
      <c r="BC169">
        <v>0</v>
      </c>
      <c r="BD169">
        <v>1</v>
      </c>
      <c r="BE169">
        <v>0</v>
      </c>
      <c r="BF169">
        <v>2.3709999999999998E-2</v>
      </c>
      <c r="BG169">
        <v>2014</v>
      </c>
      <c r="BH169">
        <v>9</v>
      </c>
      <c r="BI169">
        <v>22</v>
      </c>
      <c r="BJ169">
        <v>656</v>
      </c>
      <c r="BK169">
        <v>0.68</v>
      </c>
      <c r="BL169">
        <v>0.80379998683929399</v>
      </c>
      <c r="BM169">
        <v>4.7E-2</v>
      </c>
      <c r="BN169">
        <v>0.81899999999999995</v>
      </c>
      <c r="BO169">
        <v>0.13400000000000001</v>
      </c>
      <c r="BP169" t="s">
        <v>68</v>
      </c>
    </row>
    <row r="170" spans="1:68" x14ac:dyDescent="0.25">
      <c r="A170">
        <v>110465</v>
      </c>
      <c r="B170" t="s">
        <v>69</v>
      </c>
      <c r="C170" t="s">
        <v>130</v>
      </c>
      <c r="D170">
        <v>10</v>
      </c>
      <c r="E170">
        <v>318</v>
      </c>
      <c r="F170" t="s">
        <v>265</v>
      </c>
      <c r="G170">
        <v>52</v>
      </c>
      <c r="J170">
        <v>3</v>
      </c>
      <c r="K170">
        <v>1</v>
      </c>
      <c r="L170" t="s">
        <v>266</v>
      </c>
      <c r="M170">
        <v>0</v>
      </c>
      <c r="N170">
        <v>0</v>
      </c>
      <c r="O170">
        <v>1</v>
      </c>
      <c r="P170">
        <v>0</v>
      </c>
      <c r="Q170">
        <v>0</v>
      </c>
      <c r="R170">
        <v>1</v>
      </c>
      <c r="S170">
        <v>0</v>
      </c>
      <c r="T170">
        <v>0</v>
      </c>
      <c r="U170">
        <v>0</v>
      </c>
      <c r="V170">
        <v>0</v>
      </c>
      <c r="W170">
        <v>1</v>
      </c>
      <c r="X170">
        <v>0</v>
      </c>
      <c r="Y170">
        <v>0</v>
      </c>
      <c r="Z170">
        <v>0</v>
      </c>
      <c r="AA170">
        <v>0</v>
      </c>
      <c r="AB170">
        <v>1</v>
      </c>
      <c r="AC170">
        <v>0</v>
      </c>
      <c r="AD170">
        <v>1</v>
      </c>
      <c r="AE170">
        <v>0</v>
      </c>
      <c r="AF170">
        <v>1</v>
      </c>
      <c r="AG170">
        <v>1</v>
      </c>
      <c r="AH170">
        <v>1</v>
      </c>
      <c r="AI170">
        <v>0</v>
      </c>
      <c r="AJ170">
        <v>1</v>
      </c>
      <c r="AK170">
        <v>0</v>
      </c>
      <c r="AL170">
        <v>1</v>
      </c>
      <c r="AM170">
        <v>1</v>
      </c>
      <c r="AN170">
        <v>1</v>
      </c>
      <c r="AO170">
        <v>0</v>
      </c>
      <c r="AP170">
        <v>1</v>
      </c>
      <c r="AQ170">
        <v>0</v>
      </c>
      <c r="AR170">
        <v>1</v>
      </c>
      <c r="AS170">
        <v>0</v>
      </c>
      <c r="AT170">
        <v>0</v>
      </c>
      <c r="AU170">
        <v>0</v>
      </c>
      <c r="AV170">
        <v>1</v>
      </c>
      <c r="AW170">
        <v>1</v>
      </c>
      <c r="AX170">
        <v>1</v>
      </c>
      <c r="AY170">
        <v>0</v>
      </c>
      <c r="AZ170">
        <v>1</v>
      </c>
      <c r="BA170">
        <v>0</v>
      </c>
      <c r="BB170">
        <v>0</v>
      </c>
      <c r="BC170">
        <v>0</v>
      </c>
      <c r="BD170">
        <v>0</v>
      </c>
      <c r="BE170">
        <v>0</v>
      </c>
      <c r="BF170">
        <v>2.9175E-2</v>
      </c>
      <c r="BG170">
        <v>2014</v>
      </c>
      <c r="BH170">
        <v>9</v>
      </c>
      <c r="BI170">
        <v>11</v>
      </c>
      <c r="BJ170">
        <v>656</v>
      </c>
      <c r="BK170">
        <v>0.68</v>
      </c>
      <c r="BL170">
        <v>0.80199998617172197</v>
      </c>
      <c r="BM170">
        <v>0</v>
      </c>
      <c r="BN170">
        <v>0.76500000000000001</v>
      </c>
      <c r="BO170">
        <v>0.23499999999999999</v>
      </c>
      <c r="BP170" t="s">
        <v>68</v>
      </c>
    </row>
    <row r="171" spans="1:68" x14ac:dyDescent="0.25">
      <c r="A171">
        <v>121116</v>
      </c>
      <c r="B171" t="s">
        <v>69</v>
      </c>
      <c r="C171" t="s">
        <v>1096</v>
      </c>
      <c r="D171">
        <v>7</v>
      </c>
      <c r="E171">
        <v>130</v>
      </c>
      <c r="F171" t="s">
        <v>1099</v>
      </c>
      <c r="G171">
        <v>124</v>
      </c>
      <c r="J171">
        <v>32</v>
      </c>
      <c r="K171">
        <v>1</v>
      </c>
      <c r="L171" t="s">
        <v>1100</v>
      </c>
      <c r="M171">
        <v>0</v>
      </c>
      <c r="N171">
        <v>1</v>
      </c>
      <c r="O171">
        <v>1</v>
      </c>
      <c r="P171">
        <v>0</v>
      </c>
      <c r="Q171">
        <v>0</v>
      </c>
      <c r="R171">
        <v>1</v>
      </c>
      <c r="S171">
        <v>0</v>
      </c>
      <c r="T171">
        <v>0</v>
      </c>
      <c r="U171">
        <v>0</v>
      </c>
      <c r="V171">
        <v>0</v>
      </c>
      <c r="W171">
        <v>1</v>
      </c>
      <c r="X171">
        <v>0</v>
      </c>
      <c r="Y171">
        <v>0</v>
      </c>
      <c r="Z171">
        <v>0</v>
      </c>
      <c r="AA171">
        <v>0</v>
      </c>
      <c r="AB171">
        <v>1</v>
      </c>
      <c r="AC171">
        <v>0</v>
      </c>
      <c r="AD171">
        <v>1</v>
      </c>
      <c r="AE171">
        <v>1</v>
      </c>
      <c r="AF171">
        <v>1</v>
      </c>
      <c r="AG171">
        <v>1</v>
      </c>
      <c r="AH171">
        <v>0</v>
      </c>
      <c r="AI171">
        <v>0</v>
      </c>
      <c r="AJ171">
        <v>0</v>
      </c>
      <c r="AK171">
        <v>0</v>
      </c>
      <c r="AL171">
        <v>1</v>
      </c>
      <c r="AM171">
        <v>1</v>
      </c>
      <c r="AN171">
        <v>0</v>
      </c>
      <c r="AO171">
        <v>0</v>
      </c>
      <c r="AP171">
        <v>1</v>
      </c>
      <c r="AQ171">
        <v>0</v>
      </c>
      <c r="AR171">
        <v>0</v>
      </c>
      <c r="AS171">
        <v>0</v>
      </c>
      <c r="AT171">
        <v>0</v>
      </c>
      <c r="AU171">
        <v>0</v>
      </c>
      <c r="AV171">
        <v>1</v>
      </c>
      <c r="AW171">
        <v>1</v>
      </c>
      <c r="AX171">
        <v>1</v>
      </c>
      <c r="AY171">
        <v>0</v>
      </c>
      <c r="AZ171">
        <v>1</v>
      </c>
      <c r="BA171">
        <v>0</v>
      </c>
      <c r="BB171">
        <v>0</v>
      </c>
      <c r="BC171">
        <v>0</v>
      </c>
      <c r="BD171">
        <v>0</v>
      </c>
      <c r="BE171">
        <v>0</v>
      </c>
      <c r="BF171">
        <v>3.0259999999999999E-2</v>
      </c>
      <c r="BG171">
        <v>2016</v>
      </c>
      <c r="BH171">
        <v>7</v>
      </c>
      <c r="BI171">
        <v>28</v>
      </c>
      <c r="BJ171">
        <v>678</v>
      </c>
      <c r="BK171">
        <v>0.9</v>
      </c>
      <c r="BL171">
        <v>0.80199998617172197</v>
      </c>
      <c r="BM171">
        <v>5.1999999999999998E-2</v>
      </c>
      <c r="BN171">
        <v>0.82399999999999995</v>
      </c>
      <c r="BO171">
        <v>0.123</v>
      </c>
      <c r="BP171" t="s">
        <v>68</v>
      </c>
    </row>
    <row r="172" spans="1:68" x14ac:dyDescent="0.25">
      <c r="A172">
        <v>141092</v>
      </c>
      <c r="B172" t="s">
        <v>69</v>
      </c>
      <c r="C172" t="s">
        <v>2126</v>
      </c>
      <c r="D172">
        <v>17</v>
      </c>
      <c r="E172">
        <v>520</v>
      </c>
      <c r="F172" t="s">
        <v>2131</v>
      </c>
      <c r="G172">
        <v>115</v>
      </c>
      <c r="J172">
        <v>67</v>
      </c>
      <c r="K172">
        <v>1</v>
      </c>
      <c r="L172" t="s">
        <v>2132</v>
      </c>
      <c r="M172">
        <v>0</v>
      </c>
      <c r="N172">
        <v>0</v>
      </c>
      <c r="O172">
        <v>1</v>
      </c>
      <c r="P172">
        <v>0</v>
      </c>
      <c r="Q172">
        <v>0</v>
      </c>
      <c r="R172">
        <v>1</v>
      </c>
      <c r="S172">
        <v>0</v>
      </c>
      <c r="T172">
        <v>0</v>
      </c>
      <c r="U172">
        <v>0</v>
      </c>
      <c r="V172">
        <v>0</v>
      </c>
      <c r="W172">
        <v>1</v>
      </c>
      <c r="X172">
        <v>0</v>
      </c>
      <c r="Y172">
        <v>0</v>
      </c>
      <c r="Z172">
        <v>0</v>
      </c>
      <c r="AA172">
        <v>0</v>
      </c>
      <c r="AB172">
        <v>1</v>
      </c>
      <c r="AC172">
        <v>0</v>
      </c>
      <c r="AD172">
        <v>1</v>
      </c>
      <c r="AE172">
        <v>0</v>
      </c>
      <c r="AF172">
        <v>1</v>
      </c>
      <c r="AG172">
        <v>1</v>
      </c>
      <c r="AH172">
        <v>0</v>
      </c>
      <c r="AI172">
        <v>0</v>
      </c>
      <c r="AJ172">
        <v>1</v>
      </c>
      <c r="AK172">
        <v>0</v>
      </c>
      <c r="AL172">
        <v>1</v>
      </c>
      <c r="AM172">
        <v>1</v>
      </c>
      <c r="AN172">
        <v>0</v>
      </c>
      <c r="AO172">
        <v>0</v>
      </c>
      <c r="AP172">
        <v>1</v>
      </c>
      <c r="AQ172">
        <v>0</v>
      </c>
      <c r="AR172">
        <v>1</v>
      </c>
      <c r="AS172">
        <v>0</v>
      </c>
      <c r="AT172">
        <v>1</v>
      </c>
      <c r="AU172">
        <v>0</v>
      </c>
      <c r="AV172">
        <v>1</v>
      </c>
      <c r="AW172">
        <v>1</v>
      </c>
      <c r="AX172">
        <v>1</v>
      </c>
      <c r="AY172">
        <v>0</v>
      </c>
      <c r="AZ172">
        <v>1</v>
      </c>
      <c r="BA172">
        <v>0</v>
      </c>
      <c r="BB172">
        <v>0</v>
      </c>
      <c r="BC172">
        <v>0</v>
      </c>
      <c r="BD172">
        <v>0</v>
      </c>
      <c r="BE172">
        <v>0</v>
      </c>
      <c r="BF172">
        <v>1.8853000000000002E-2</v>
      </c>
      <c r="BG172">
        <v>2018</v>
      </c>
      <c r="BH172">
        <v>10</v>
      </c>
      <c r="BI172">
        <v>31</v>
      </c>
      <c r="BJ172">
        <v>705</v>
      </c>
      <c r="BK172">
        <v>1.17</v>
      </c>
      <c r="BL172">
        <v>0.80199998617172197</v>
      </c>
      <c r="BM172">
        <v>3.9E-2</v>
      </c>
      <c r="BN172">
        <v>0.86899999999999999</v>
      </c>
      <c r="BO172">
        <v>9.1999999999999998E-2</v>
      </c>
      <c r="BP172" t="s">
        <v>68</v>
      </c>
    </row>
    <row r="173" spans="1:68" x14ac:dyDescent="0.25">
      <c r="A173">
        <v>150601</v>
      </c>
      <c r="B173" t="s">
        <v>69</v>
      </c>
      <c r="C173" t="s">
        <v>2460</v>
      </c>
      <c r="D173">
        <v>69</v>
      </c>
      <c r="E173">
        <v>1990</v>
      </c>
      <c r="F173" t="s">
        <v>2563</v>
      </c>
      <c r="G173">
        <v>46</v>
      </c>
      <c r="J173">
        <v>78</v>
      </c>
      <c r="K173">
        <v>1</v>
      </c>
      <c r="L173" t="s">
        <v>2564</v>
      </c>
      <c r="M173">
        <v>1</v>
      </c>
      <c r="N173">
        <v>0</v>
      </c>
      <c r="O173">
        <v>1</v>
      </c>
      <c r="P173">
        <v>0</v>
      </c>
      <c r="Q173">
        <v>0</v>
      </c>
      <c r="R173">
        <v>1</v>
      </c>
      <c r="S173">
        <v>0</v>
      </c>
      <c r="T173">
        <v>0</v>
      </c>
      <c r="U173">
        <v>0</v>
      </c>
      <c r="V173">
        <v>0</v>
      </c>
      <c r="W173">
        <v>1</v>
      </c>
      <c r="X173">
        <v>0</v>
      </c>
      <c r="Y173">
        <v>0</v>
      </c>
      <c r="Z173">
        <v>0</v>
      </c>
      <c r="AA173">
        <v>0</v>
      </c>
      <c r="AB173">
        <v>1</v>
      </c>
      <c r="AC173">
        <v>1</v>
      </c>
      <c r="AD173">
        <v>1</v>
      </c>
      <c r="AE173">
        <v>0</v>
      </c>
      <c r="AF173">
        <v>1</v>
      </c>
      <c r="AG173">
        <v>1</v>
      </c>
      <c r="AH173">
        <v>1</v>
      </c>
      <c r="AI173">
        <v>0</v>
      </c>
      <c r="AJ173">
        <v>1</v>
      </c>
      <c r="AK173">
        <v>0</v>
      </c>
      <c r="AL173">
        <v>1</v>
      </c>
      <c r="AM173">
        <v>1</v>
      </c>
      <c r="AN173">
        <v>1</v>
      </c>
      <c r="AO173">
        <v>0</v>
      </c>
      <c r="AP173">
        <v>1</v>
      </c>
      <c r="AQ173">
        <v>0</v>
      </c>
      <c r="AR173">
        <v>1</v>
      </c>
      <c r="AS173">
        <v>0</v>
      </c>
      <c r="AT173">
        <v>1</v>
      </c>
      <c r="AU173">
        <v>0</v>
      </c>
      <c r="AV173">
        <v>1</v>
      </c>
      <c r="AW173">
        <v>1</v>
      </c>
      <c r="AX173">
        <v>1</v>
      </c>
      <c r="AY173">
        <v>0</v>
      </c>
      <c r="AZ173">
        <v>1</v>
      </c>
      <c r="BA173">
        <v>0</v>
      </c>
      <c r="BB173">
        <v>0</v>
      </c>
      <c r="BC173">
        <v>0</v>
      </c>
      <c r="BD173">
        <v>1</v>
      </c>
      <c r="BE173">
        <v>0</v>
      </c>
      <c r="BF173">
        <v>5.6182000000000003E-2</v>
      </c>
      <c r="BG173">
        <v>2019</v>
      </c>
      <c r="BH173">
        <v>9</v>
      </c>
      <c r="BI173">
        <v>13</v>
      </c>
      <c r="BJ173">
        <v>716</v>
      </c>
      <c r="BK173">
        <v>1.28</v>
      </c>
      <c r="BL173">
        <v>0.80199998617172197</v>
      </c>
      <c r="BM173">
        <v>0</v>
      </c>
      <c r="BN173">
        <v>0.82199999999999995</v>
      </c>
      <c r="BO173">
        <v>0.17799999999999999</v>
      </c>
      <c r="BP173" t="s">
        <v>68</v>
      </c>
    </row>
    <row r="174" spans="1:68" x14ac:dyDescent="0.25">
      <c r="A174">
        <v>142851</v>
      </c>
      <c r="B174" t="s">
        <v>69</v>
      </c>
      <c r="C174" t="s">
        <v>2192</v>
      </c>
      <c r="D174">
        <v>9</v>
      </c>
      <c r="E174">
        <v>170</v>
      </c>
      <c r="F174" t="s">
        <v>2241</v>
      </c>
      <c r="G174">
        <v>83</v>
      </c>
      <c r="J174">
        <v>70</v>
      </c>
      <c r="K174">
        <v>1</v>
      </c>
      <c r="L174" t="s">
        <v>2242</v>
      </c>
      <c r="M174">
        <v>0</v>
      </c>
      <c r="N174">
        <v>0</v>
      </c>
      <c r="O174">
        <v>1</v>
      </c>
      <c r="P174">
        <v>0</v>
      </c>
      <c r="Q174">
        <v>1</v>
      </c>
      <c r="R174">
        <v>1</v>
      </c>
      <c r="S174">
        <v>0</v>
      </c>
      <c r="T174">
        <v>0</v>
      </c>
      <c r="U174">
        <v>0</v>
      </c>
      <c r="V174">
        <v>0</v>
      </c>
      <c r="W174">
        <v>1</v>
      </c>
      <c r="X174">
        <v>0</v>
      </c>
      <c r="Y174">
        <v>0</v>
      </c>
      <c r="Z174">
        <v>0</v>
      </c>
      <c r="AA174">
        <v>0</v>
      </c>
      <c r="AB174">
        <v>1</v>
      </c>
      <c r="AC174">
        <v>0</v>
      </c>
      <c r="AD174">
        <v>1</v>
      </c>
      <c r="AE174">
        <v>0</v>
      </c>
      <c r="AF174">
        <v>1</v>
      </c>
      <c r="AG174">
        <v>1</v>
      </c>
      <c r="AH174">
        <v>0</v>
      </c>
      <c r="AI174">
        <v>0</v>
      </c>
      <c r="AJ174">
        <v>1</v>
      </c>
      <c r="AK174">
        <v>1</v>
      </c>
      <c r="AL174">
        <v>1</v>
      </c>
      <c r="AM174">
        <v>1</v>
      </c>
      <c r="AN174">
        <v>1</v>
      </c>
      <c r="AO174">
        <v>0</v>
      </c>
      <c r="AP174">
        <v>0</v>
      </c>
      <c r="AQ174">
        <v>0</v>
      </c>
      <c r="AR174">
        <v>0</v>
      </c>
      <c r="AS174">
        <v>0</v>
      </c>
      <c r="AT174">
        <v>0</v>
      </c>
      <c r="AU174">
        <v>0</v>
      </c>
      <c r="AV174">
        <v>1</v>
      </c>
      <c r="AW174">
        <v>1</v>
      </c>
      <c r="AX174">
        <v>0</v>
      </c>
      <c r="AY174">
        <v>0</v>
      </c>
      <c r="AZ174">
        <v>1</v>
      </c>
      <c r="BA174">
        <v>0</v>
      </c>
      <c r="BB174">
        <v>0</v>
      </c>
      <c r="BC174">
        <v>0</v>
      </c>
      <c r="BD174">
        <v>1</v>
      </c>
      <c r="BE174">
        <v>0</v>
      </c>
      <c r="BF174">
        <v>1.9078999999999999E-2</v>
      </c>
      <c r="BG174">
        <v>2018</v>
      </c>
      <c r="BH174">
        <v>12</v>
      </c>
      <c r="BI174">
        <v>17</v>
      </c>
      <c r="BJ174">
        <v>707</v>
      </c>
      <c r="BK174">
        <v>1.19</v>
      </c>
      <c r="BL174">
        <v>0.80190002918243397</v>
      </c>
      <c r="BM174">
        <v>3.2000000000000001E-2</v>
      </c>
      <c r="BN174">
        <v>0.83299999999999996</v>
      </c>
      <c r="BO174">
        <v>0.13500000000000001</v>
      </c>
      <c r="BP174" t="s">
        <v>68</v>
      </c>
    </row>
    <row r="175" spans="1:68" x14ac:dyDescent="0.25">
      <c r="A175">
        <v>140822</v>
      </c>
      <c r="B175" t="s">
        <v>69</v>
      </c>
      <c r="C175" t="s">
        <v>1987</v>
      </c>
      <c r="D175">
        <v>2</v>
      </c>
      <c r="E175">
        <v>13</v>
      </c>
      <c r="F175" t="s">
        <v>2032</v>
      </c>
      <c r="G175">
        <v>35</v>
      </c>
      <c r="J175">
        <v>66</v>
      </c>
      <c r="K175">
        <v>1</v>
      </c>
      <c r="L175" t="s">
        <v>2033</v>
      </c>
      <c r="M175">
        <v>0</v>
      </c>
      <c r="N175">
        <v>0</v>
      </c>
      <c r="O175">
        <v>1</v>
      </c>
      <c r="P175">
        <v>0</v>
      </c>
      <c r="Q175">
        <v>0</v>
      </c>
      <c r="R175">
        <v>1</v>
      </c>
      <c r="S175">
        <v>0</v>
      </c>
      <c r="T175">
        <v>0</v>
      </c>
      <c r="U175">
        <v>0</v>
      </c>
      <c r="V175">
        <v>0</v>
      </c>
      <c r="W175">
        <v>1</v>
      </c>
      <c r="X175">
        <v>0</v>
      </c>
      <c r="Y175">
        <v>0</v>
      </c>
      <c r="Z175">
        <v>0</v>
      </c>
      <c r="AA175">
        <v>0</v>
      </c>
      <c r="AB175">
        <v>1</v>
      </c>
      <c r="AC175">
        <v>0</v>
      </c>
      <c r="AD175">
        <v>1</v>
      </c>
      <c r="AE175">
        <v>0</v>
      </c>
      <c r="AF175">
        <v>1</v>
      </c>
      <c r="AG175">
        <v>1</v>
      </c>
      <c r="AH175">
        <v>1</v>
      </c>
      <c r="AI175">
        <v>0</v>
      </c>
      <c r="AJ175">
        <v>1</v>
      </c>
      <c r="AK175">
        <v>0</v>
      </c>
      <c r="AL175">
        <v>1</v>
      </c>
      <c r="AM175">
        <v>1</v>
      </c>
      <c r="AN175">
        <v>1</v>
      </c>
      <c r="AO175">
        <v>0</v>
      </c>
      <c r="AP175">
        <v>1</v>
      </c>
      <c r="AQ175">
        <v>0</v>
      </c>
      <c r="AR175">
        <v>1</v>
      </c>
      <c r="AS175">
        <v>0</v>
      </c>
      <c r="AT175">
        <v>0</v>
      </c>
      <c r="AU175">
        <v>0</v>
      </c>
      <c r="AV175">
        <v>1</v>
      </c>
      <c r="AW175">
        <v>1</v>
      </c>
      <c r="AX175">
        <v>1</v>
      </c>
      <c r="AY175">
        <v>0</v>
      </c>
      <c r="AZ175">
        <v>0</v>
      </c>
      <c r="BA175">
        <v>0</v>
      </c>
      <c r="BB175">
        <v>0</v>
      </c>
      <c r="BC175">
        <v>0</v>
      </c>
      <c r="BD175">
        <v>0</v>
      </c>
      <c r="BE175">
        <v>0</v>
      </c>
      <c r="BF175">
        <v>9.8460000000000006E-3</v>
      </c>
      <c r="BG175">
        <v>2018</v>
      </c>
      <c r="BH175">
        <v>8</v>
      </c>
      <c r="BI175">
        <v>7</v>
      </c>
      <c r="BJ175">
        <v>703</v>
      </c>
      <c r="BK175">
        <v>1.1499999999999999</v>
      </c>
      <c r="BL175">
        <v>0.80010002851486195</v>
      </c>
      <c r="BM175">
        <v>0</v>
      </c>
      <c r="BN175">
        <v>0.79200000000000004</v>
      </c>
      <c r="BO175">
        <v>0.20799999999999999</v>
      </c>
      <c r="BP175" t="s">
        <v>68</v>
      </c>
    </row>
    <row r="176" spans="1:68" x14ac:dyDescent="0.25">
      <c r="A176">
        <v>140889</v>
      </c>
      <c r="B176" t="s">
        <v>69</v>
      </c>
      <c r="C176" t="s">
        <v>1987</v>
      </c>
      <c r="D176">
        <v>7</v>
      </c>
      <c r="E176">
        <v>120</v>
      </c>
      <c r="F176" t="s">
        <v>2066</v>
      </c>
      <c r="G176">
        <v>48</v>
      </c>
      <c r="J176">
        <v>66</v>
      </c>
      <c r="K176">
        <v>1</v>
      </c>
      <c r="L176" t="s">
        <v>2067</v>
      </c>
      <c r="M176">
        <v>0</v>
      </c>
      <c r="N176">
        <v>0</v>
      </c>
      <c r="O176">
        <v>1</v>
      </c>
      <c r="P176">
        <v>0</v>
      </c>
      <c r="Q176">
        <v>0</v>
      </c>
      <c r="R176">
        <v>1</v>
      </c>
      <c r="S176">
        <v>0</v>
      </c>
      <c r="T176">
        <v>0</v>
      </c>
      <c r="U176">
        <v>0</v>
      </c>
      <c r="V176">
        <v>0</v>
      </c>
      <c r="W176">
        <v>1</v>
      </c>
      <c r="X176">
        <v>0</v>
      </c>
      <c r="Y176">
        <v>0</v>
      </c>
      <c r="Z176">
        <v>0</v>
      </c>
      <c r="AA176">
        <v>0</v>
      </c>
      <c r="AB176">
        <v>1</v>
      </c>
      <c r="AC176">
        <v>0</v>
      </c>
      <c r="AD176">
        <v>1</v>
      </c>
      <c r="AE176">
        <v>0</v>
      </c>
      <c r="AF176">
        <v>1</v>
      </c>
      <c r="AG176">
        <v>1</v>
      </c>
      <c r="AH176">
        <v>1</v>
      </c>
      <c r="AI176">
        <v>0</v>
      </c>
      <c r="AJ176">
        <v>1</v>
      </c>
      <c r="AK176">
        <v>0</v>
      </c>
      <c r="AL176">
        <v>1</v>
      </c>
      <c r="AM176">
        <v>1</v>
      </c>
      <c r="AN176">
        <v>1</v>
      </c>
      <c r="AO176">
        <v>0</v>
      </c>
      <c r="AP176">
        <v>1</v>
      </c>
      <c r="AQ176">
        <v>0</v>
      </c>
      <c r="AR176">
        <v>1</v>
      </c>
      <c r="AS176">
        <v>0</v>
      </c>
      <c r="AT176">
        <v>0</v>
      </c>
      <c r="AU176">
        <v>0</v>
      </c>
      <c r="AV176">
        <v>1</v>
      </c>
      <c r="AW176">
        <v>1</v>
      </c>
      <c r="AX176">
        <v>1</v>
      </c>
      <c r="AY176">
        <v>0</v>
      </c>
      <c r="AZ176">
        <v>0</v>
      </c>
      <c r="BA176">
        <v>0</v>
      </c>
      <c r="BB176">
        <v>0</v>
      </c>
      <c r="BC176">
        <v>0</v>
      </c>
      <c r="BD176">
        <v>0</v>
      </c>
      <c r="BE176">
        <v>0</v>
      </c>
      <c r="BF176">
        <v>9.8460000000000006E-3</v>
      </c>
      <c r="BG176">
        <v>2018</v>
      </c>
      <c r="BH176">
        <v>8</v>
      </c>
      <c r="BI176">
        <v>7</v>
      </c>
      <c r="BJ176">
        <v>703</v>
      </c>
      <c r="BK176">
        <v>1.1499999999999999</v>
      </c>
      <c r="BL176">
        <v>0.80010002851486195</v>
      </c>
      <c r="BM176">
        <v>0</v>
      </c>
      <c r="BN176">
        <v>0.84899999999999998</v>
      </c>
      <c r="BO176">
        <v>0.151</v>
      </c>
      <c r="BP176" t="s">
        <v>68</v>
      </c>
    </row>
    <row r="177" spans="1:68" x14ac:dyDescent="0.25">
      <c r="A177">
        <v>140920</v>
      </c>
      <c r="B177" t="s">
        <v>69</v>
      </c>
      <c r="C177" t="s">
        <v>1987</v>
      </c>
      <c r="D177">
        <v>12</v>
      </c>
      <c r="E177">
        <v>266</v>
      </c>
      <c r="F177" t="s">
        <v>2090</v>
      </c>
      <c r="G177">
        <v>85</v>
      </c>
      <c r="J177">
        <v>66</v>
      </c>
      <c r="K177">
        <v>1</v>
      </c>
      <c r="L177" t="s">
        <v>2091</v>
      </c>
      <c r="M177">
        <v>0</v>
      </c>
      <c r="N177">
        <v>0</v>
      </c>
      <c r="O177">
        <v>1</v>
      </c>
      <c r="P177">
        <v>0</v>
      </c>
      <c r="Q177">
        <v>0</v>
      </c>
      <c r="R177">
        <v>1</v>
      </c>
      <c r="S177">
        <v>0</v>
      </c>
      <c r="T177">
        <v>1</v>
      </c>
      <c r="U177">
        <v>1</v>
      </c>
      <c r="V177">
        <v>0</v>
      </c>
      <c r="W177">
        <v>1</v>
      </c>
      <c r="X177">
        <v>1</v>
      </c>
      <c r="Y177">
        <v>0</v>
      </c>
      <c r="Z177">
        <v>0</v>
      </c>
      <c r="AA177">
        <v>0</v>
      </c>
      <c r="AB177">
        <v>1</v>
      </c>
      <c r="AC177">
        <v>0</v>
      </c>
      <c r="AD177">
        <v>1</v>
      </c>
      <c r="AE177">
        <v>0</v>
      </c>
      <c r="AF177">
        <v>1</v>
      </c>
      <c r="AG177">
        <v>1</v>
      </c>
      <c r="AH177">
        <v>1</v>
      </c>
      <c r="AI177">
        <v>0</v>
      </c>
      <c r="AJ177">
        <v>1</v>
      </c>
      <c r="AK177">
        <v>0</v>
      </c>
      <c r="AL177">
        <v>1</v>
      </c>
      <c r="AM177">
        <v>1</v>
      </c>
      <c r="AN177">
        <v>1</v>
      </c>
      <c r="AO177">
        <v>0</v>
      </c>
      <c r="AP177">
        <v>1</v>
      </c>
      <c r="AQ177">
        <v>1</v>
      </c>
      <c r="AR177">
        <v>1</v>
      </c>
      <c r="AS177">
        <v>1</v>
      </c>
      <c r="AT177">
        <v>0</v>
      </c>
      <c r="AU177">
        <v>0</v>
      </c>
      <c r="AV177">
        <v>1</v>
      </c>
      <c r="AW177">
        <v>1</v>
      </c>
      <c r="AX177">
        <v>1</v>
      </c>
      <c r="AY177">
        <v>1</v>
      </c>
      <c r="AZ177">
        <v>0</v>
      </c>
      <c r="BA177">
        <v>0</v>
      </c>
      <c r="BB177">
        <v>0</v>
      </c>
      <c r="BC177">
        <v>0</v>
      </c>
      <c r="BD177">
        <v>0</v>
      </c>
      <c r="BE177">
        <v>0</v>
      </c>
      <c r="BF177">
        <v>9.8460000000000006E-3</v>
      </c>
      <c r="BG177">
        <v>2018</v>
      </c>
      <c r="BH177">
        <v>8</v>
      </c>
      <c r="BI177">
        <v>7</v>
      </c>
      <c r="BJ177">
        <v>703</v>
      </c>
      <c r="BK177">
        <v>1.1499999999999999</v>
      </c>
      <c r="BL177">
        <v>0.80010002851486195</v>
      </c>
      <c r="BM177">
        <v>0</v>
      </c>
      <c r="BN177">
        <v>0.92600000000000005</v>
      </c>
      <c r="BO177">
        <v>7.3999999999999996E-2</v>
      </c>
      <c r="BP177" t="s">
        <v>68</v>
      </c>
    </row>
    <row r="178" spans="1:68" x14ac:dyDescent="0.25">
      <c r="A178">
        <v>118218</v>
      </c>
      <c r="B178" t="s">
        <v>69</v>
      </c>
      <c r="C178" t="s">
        <v>917</v>
      </c>
      <c r="D178">
        <v>8</v>
      </c>
      <c r="E178">
        <v>206</v>
      </c>
      <c r="F178" t="s">
        <v>928</v>
      </c>
      <c r="G178">
        <v>65</v>
      </c>
      <c r="J178">
        <v>21</v>
      </c>
      <c r="K178">
        <v>1</v>
      </c>
      <c r="L178" t="s">
        <v>929</v>
      </c>
      <c r="M178">
        <v>0</v>
      </c>
      <c r="N178">
        <v>1</v>
      </c>
      <c r="O178">
        <v>1</v>
      </c>
      <c r="P178">
        <v>0</v>
      </c>
      <c r="Q178">
        <v>0</v>
      </c>
      <c r="R178">
        <v>1</v>
      </c>
      <c r="S178">
        <v>0</v>
      </c>
      <c r="T178">
        <v>0</v>
      </c>
      <c r="U178">
        <v>0</v>
      </c>
      <c r="V178">
        <v>0</v>
      </c>
      <c r="W178">
        <v>1</v>
      </c>
      <c r="X178">
        <v>0</v>
      </c>
      <c r="Y178">
        <v>0</v>
      </c>
      <c r="Z178">
        <v>0</v>
      </c>
      <c r="AA178">
        <v>0</v>
      </c>
      <c r="AB178">
        <v>1</v>
      </c>
      <c r="AC178">
        <v>0</v>
      </c>
      <c r="AD178">
        <v>1</v>
      </c>
      <c r="AE178">
        <v>1</v>
      </c>
      <c r="AF178">
        <v>1</v>
      </c>
      <c r="AG178">
        <v>1</v>
      </c>
      <c r="AH178">
        <v>0</v>
      </c>
      <c r="AI178">
        <v>0</v>
      </c>
      <c r="AJ178">
        <v>0</v>
      </c>
      <c r="AK178">
        <v>0</v>
      </c>
      <c r="AL178">
        <v>1</v>
      </c>
      <c r="AM178">
        <v>1</v>
      </c>
      <c r="AN178">
        <v>0</v>
      </c>
      <c r="AO178">
        <v>0</v>
      </c>
      <c r="AP178">
        <v>0</v>
      </c>
      <c r="AQ178">
        <v>0</v>
      </c>
      <c r="AR178">
        <v>0</v>
      </c>
      <c r="AS178">
        <v>0</v>
      </c>
      <c r="AT178">
        <v>0</v>
      </c>
      <c r="AU178">
        <v>0</v>
      </c>
      <c r="AV178">
        <v>1</v>
      </c>
      <c r="AW178">
        <v>1</v>
      </c>
      <c r="AX178">
        <v>0</v>
      </c>
      <c r="AY178">
        <v>0</v>
      </c>
      <c r="AZ178">
        <v>0</v>
      </c>
      <c r="BA178">
        <v>0</v>
      </c>
      <c r="BB178">
        <v>0</v>
      </c>
      <c r="BC178">
        <v>0</v>
      </c>
      <c r="BD178">
        <v>0</v>
      </c>
      <c r="BE178">
        <v>0</v>
      </c>
      <c r="BF178">
        <v>9.3290000000000005E-3</v>
      </c>
      <c r="BG178">
        <v>2015</v>
      </c>
      <c r="BH178">
        <v>10</v>
      </c>
      <c r="BI178">
        <v>28</v>
      </c>
      <c r="BJ178">
        <v>669</v>
      </c>
      <c r="BK178">
        <v>0.81</v>
      </c>
      <c r="BL178">
        <v>0.79989999532699496</v>
      </c>
      <c r="BM178">
        <v>6.4000000000000001E-2</v>
      </c>
      <c r="BN178">
        <v>0.75700000000000001</v>
      </c>
      <c r="BO178">
        <v>0.17899999999999999</v>
      </c>
      <c r="BP178" t="s">
        <v>68</v>
      </c>
    </row>
    <row r="179" spans="1:68" x14ac:dyDescent="0.25">
      <c r="A179">
        <v>143245</v>
      </c>
      <c r="B179" t="s">
        <v>69</v>
      </c>
      <c r="C179" t="s">
        <v>2192</v>
      </c>
      <c r="D179">
        <v>32</v>
      </c>
      <c r="E179">
        <v>707</v>
      </c>
      <c r="F179" t="s">
        <v>2339</v>
      </c>
      <c r="G179">
        <v>33</v>
      </c>
      <c r="J179">
        <v>70</v>
      </c>
      <c r="K179">
        <v>1</v>
      </c>
      <c r="L179" t="s">
        <v>2340</v>
      </c>
      <c r="M179">
        <v>0</v>
      </c>
      <c r="N179">
        <v>0</v>
      </c>
      <c r="O179">
        <v>1</v>
      </c>
      <c r="P179">
        <v>0</v>
      </c>
      <c r="Q179">
        <v>1</v>
      </c>
      <c r="R179">
        <v>1</v>
      </c>
      <c r="S179">
        <v>0</v>
      </c>
      <c r="T179">
        <v>0</v>
      </c>
      <c r="U179">
        <v>0</v>
      </c>
      <c r="V179">
        <v>0</v>
      </c>
      <c r="W179">
        <v>1</v>
      </c>
      <c r="X179">
        <v>0</v>
      </c>
      <c r="Y179">
        <v>0</v>
      </c>
      <c r="Z179">
        <v>0</v>
      </c>
      <c r="AA179">
        <v>0</v>
      </c>
      <c r="AB179">
        <v>1</v>
      </c>
      <c r="AC179">
        <v>0</v>
      </c>
      <c r="AD179">
        <v>1</v>
      </c>
      <c r="AE179">
        <v>0</v>
      </c>
      <c r="AF179">
        <v>1</v>
      </c>
      <c r="AG179">
        <v>1</v>
      </c>
      <c r="AH179">
        <v>0</v>
      </c>
      <c r="AI179">
        <v>0</v>
      </c>
      <c r="AJ179">
        <v>1</v>
      </c>
      <c r="AK179">
        <v>1</v>
      </c>
      <c r="AL179">
        <v>1</v>
      </c>
      <c r="AM179">
        <v>1</v>
      </c>
      <c r="AN179">
        <v>1</v>
      </c>
      <c r="AO179">
        <v>0</v>
      </c>
      <c r="AP179">
        <v>0</v>
      </c>
      <c r="AQ179">
        <v>0</v>
      </c>
      <c r="AR179">
        <v>0</v>
      </c>
      <c r="AS179">
        <v>0</v>
      </c>
      <c r="AT179">
        <v>0</v>
      </c>
      <c r="AU179">
        <v>0</v>
      </c>
      <c r="AV179">
        <v>1</v>
      </c>
      <c r="AW179">
        <v>1</v>
      </c>
      <c r="AX179">
        <v>0</v>
      </c>
      <c r="AY179">
        <v>0</v>
      </c>
      <c r="AZ179">
        <v>1</v>
      </c>
      <c r="BA179">
        <v>0</v>
      </c>
      <c r="BB179">
        <v>0</v>
      </c>
      <c r="BC179">
        <v>0</v>
      </c>
      <c r="BD179">
        <v>1</v>
      </c>
      <c r="BE179">
        <v>0</v>
      </c>
      <c r="BF179">
        <v>1.9078999999999999E-2</v>
      </c>
      <c r="BG179">
        <v>2018</v>
      </c>
      <c r="BH179">
        <v>12</v>
      </c>
      <c r="BI179">
        <v>17</v>
      </c>
      <c r="BJ179">
        <v>707</v>
      </c>
      <c r="BK179">
        <v>1.19</v>
      </c>
      <c r="BL179">
        <v>0.79830002784729004</v>
      </c>
      <c r="BM179">
        <v>0</v>
      </c>
      <c r="BN179">
        <v>0.78700000000000003</v>
      </c>
      <c r="BO179">
        <v>0.21299999999999999</v>
      </c>
      <c r="BP179" t="s">
        <v>68</v>
      </c>
    </row>
    <row r="180" spans="1:68" x14ac:dyDescent="0.25">
      <c r="A180">
        <v>140988</v>
      </c>
      <c r="B180" t="s">
        <v>69</v>
      </c>
      <c r="C180" t="s">
        <v>1987</v>
      </c>
      <c r="D180">
        <v>9</v>
      </c>
      <c r="E180">
        <v>152</v>
      </c>
      <c r="F180" t="s">
        <v>2116</v>
      </c>
      <c r="G180">
        <v>108</v>
      </c>
      <c r="J180">
        <v>66</v>
      </c>
      <c r="K180">
        <v>1</v>
      </c>
      <c r="L180" t="s">
        <v>2117</v>
      </c>
      <c r="M180">
        <v>1</v>
      </c>
      <c r="N180">
        <v>0</v>
      </c>
      <c r="O180">
        <v>1</v>
      </c>
      <c r="P180">
        <v>0</v>
      </c>
      <c r="Q180">
        <v>0</v>
      </c>
      <c r="R180">
        <v>1</v>
      </c>
      <c r="S180">
        <v>0</v>
      </c>
      <c r="T180">
        <v>0</v>
      </c>
      <c r="U180">
        <v>0</v>
      </c>
      <c r="V180">
        <v>0</v>
      </c>
      <c r="W180">
        <v>1</v>
      </c>
      <c r="X180">
        <v>0</v>
      </c>
      <c r="Y180">
        <v>0</v>
      </c>
      <c r="Z180">
        <v>0</v>
      </c>
      <c r="AA180">
        <v>0</v>
      </c>
      <c r="AB180">
        <v>1</v>
      </c>
      <c r="AC180">
        <v>1</v>
      </c>
      <c r="AD180">
        <v>1</v>
      </c>
      <c r="AE180">
        <v>0</v>
      </c>
      <c r="AF180">
        <v>1</v>
      </c>
      <c r="AG180">
        <v>1</v>
      </c>
      <c r="AH180">
        <v>1</v>
      </c>
      <c r="AI180">
        <v>0</v>
      </c>
      <c r="AJ180">
        <v>1</v>
      </c>
      <c r="AK180">
        <v>0</v>
      </c>
      <c r="AL180">
        <v>1</v>
      </c>
      <c r="AM180">
        <v>1</v>
      </c>
      <c r="AN180">
        <v>1</v>
      </c>
      <c r="AO180">
        <v>0</v>
      </c>
      <c r="AP180">
        <v>1</v>
      </c>
      <c r="AQ180">
        <v>0</v>
      </c>
      <c r="AR180">
        <v>1</v>
      </c>
      <c r="AS180">
        <v>0</v>
      </c>
      <c r="AT180">
        <v>0</v>
      </c>
      <c r="AU180">
        <v>0</v>
      </c>
      <c r="AV180">
        <v>1</v>
      </c>
      <c r="AW180">
        <v>1</v>
      </c>
      <c r="AX180">
        <v>1</v>
      </c>
      <c r="AY180">
        <v>0</v>
      </c>
      <c r="AZ180">
        <v>0</v>
      </c>
      <c r="BA180">
        <v>0</v>
      </c>
      <c r="BB180">
        <v>0</v>
      </c>
      <c r="BC180">
        <v>0</v>
      </c>
      <c r="BD180">
        <v>0</v>
      </c>
      <c r="BE180">
        <v>0</v>
      </c>
      <c r="BF180">
        <v>9.8460000000000006E-3</v>
      </c>
      <c r="BG180">
        <v>2018</v>
      </c>
      <c r="BH180">
        <v>8</v>
      </c>
      <c r="BI180">
        <v>7</v>
      </c>
      <c r="BJ180">
        <v>703</v>
      </c>
      <c r="BK180">
        <v>1.1499999999999999</v>
      </c>
      <c r="BL180">
        <v>0.79820001125335605</v>
      </c>
      <c r="BM180">
        <v>1.4999999999999999E-2</v>
      </c>
      <c r="BN180">
        <v>0.88400000000000001</v>
      </c>
      <c r="BO180">
        <v>0.10199999999999999</v>
      </c>
      <c r="BP180" t="s">
        <v>68</v>
      </c>
    </row>
    <row r="181" spans="1:68" x14ac:dyDescent="0.25">
      <c r="A181">
        <v>140941</v>
      </c>
      <c r="B181" t="s">
        <v>69</v>
      </c>
      <c r="C181" t="s">
        <v>1987</v>
      </c>
      <c r="D181">
        <v>6</v>
      </c>
      <c r="E181">
        <v>70</v>
      </c>
      <c r="F181" t="s">
        <v>2100</v>
      </c>
      <c r="G181">
        <v>153</v>
      </c>
      <c r="J181">
        <v>66</v>
      </c>
      <c r="K181">
        <v>1</v>
      </c>
      <c r="L181" t="s">
        <v>2101</v>
      </c>
      <c r="M181">
        <v>1</v>
      </c>
      <c r="N181">
        <v>0</v>
      </c>
      <c r="O181">
        <v>1</v>
      </c>
      <c r="P181">
        <v>0</v>
      </c>
      <c r="Q181">
        <v>0</v>
      </c>
      <c r="R181">
        <v>1</v>
      </c>
      <c r="S181">
        <v>0</v>
      </c>
      <c r="T181">
        <v>0</v>
      </c>
      <c r="U181">
        <v>0</v>
      </c>
      <c r="V181">
        <v>0</v>
      </c>
      <c r="W181">
        <v>1</v>
      </c>
      <c r="X181">
        <v>1</v>
      </c>
      <c r="Y181">
        <v>0</v>
      </c>
      <c r="Z181">
        <v>0</v>
      </c>
      <c r="AA181">
        <v>0</v>
      </c>
      <c r="AB181">
        <v>1</v>
      </c>
      <c r="AC181">
        <v>1</v>
      </c>
      <c r="AD181">
        <v>1</v>
      </c>
      <c r="AE181">
        <v>0</v>
      </c>
      <c r="AF181">
        <v>1</v>
      </c>
      <c r="AG181">
        <v>1</v>
      </c>
      <c r="AH181">
        <v>1</v>
      </c>
      <c r="AI181">
        <v>0</v>
      </c>
      <c r="AJ181">
        <v>1</v>
      </c>
      <c r="AK181">
        <v>0</v>
      </c>
      <c r="AL181">
        <v>1</v>
      </c>
      <c r="AM181">
        <v>1</v>
      </c>
      <c r="AN181">
        <v>1</v>
      </c>
      <c r="AO181">
        <v>0</v>
      </c>
      <c r="AP181">
        <v>1</v>
      </c>
      <c r="AQ181">
        <v>0</v>
      </c>
      <c r="AR181">
        <v>1</v>
      </c>
      <c r="AS181">
        <v>0</v>
      </c>
      <c r="AT181">
        <v>0</v>
      </c>
      <c r="AU181">
        <v>0</v>
      </c>
      <c r="AV181">
        <v>1</v>
      </c>
      <c r="AW181">
        <v>1</v>
      </c>
      <c r="AX181">
        <v>1</v>
      </c>
      <c r="AY181">
        <v>1</v>
      </c>
      <c r="AZ181">
        <v>0</v>
      </c>
      <c r="BA181">
        <v>0</v>
      </c>
      <c r="BB181">
        <v>0</v>
      </c>
      <c r="BC181">
        <v>0</v>
      </c>
      <c r="BD181">
        <v>0</v>
      </c>
      <c r="BE181">
        <v>0</v>
      </c>
      <c r="BF181">
        <v>9.8460000000000006E-3</v>
      </c>
      <c r="BG181">
        <v>2018</v>
      </c>
      <c r="BH181">
        <v>8</v>
      </c>
      <c r="BI181">
        <v>7</v>
      </c>
      <c r="BJ181">
        <v>703</v>
      </c>
      <c r="BK181">
        <v>1.1499999999999999</v>
      </c>
      <c r="BL181">
        <v>0.79710000753402699</v>
      </c>
      <c r="BM181">
        <v>1.7999999999999999E-2</v>
      </c>
      <c r="BN181">
        <v>0.89600000000000002</v>
      </c>
      <c r="BO181">
        <v>8.5999999999999993E-2</v>
      </c>
      <c r="BP181" t="s">
        <v>68</v>
      </c>
    </row>
    <row r="182" spans="1:68" x14ac:dyDescent="0.25">
      <c r="A182">
        <v>142824</v>
      </c>
      <c r="B182" t="s">
        <v>69</v>
      </c>
      <c r="C182" t="s">
        <v>2192</v>
      </c>
      <c r="D182">
        <v>16</v>
      </c>
      <c r="E182">
        <v>347</v>
      </c>
      <c r="F182" t="s">
        <v>2235</v>
      </c>
      <c r="G182">
        <v>81</v>
      </c>
      <c r="J182">
        <v>70</v>
      </c>
      <c r="K182">
        <v>1</v>
      </c>
      <c r="L182" t="s">
        <v>2236</v>
      </c>
      <c r="M182">
        <v>0</v>
      </c>
      <c r="N182">
        <v>0</v>
      </c>
      <c r="O182">
        <v>1</v>
      </c>
      <c r="P182">
        <v>0</v>
      </c>
      <c r="Q182">
        <v>1</v>
      </c>
      <c r="R182">
        <v>1</v>
      </c>
      <c r="S182">
        <v>0</v>
      </c>
      <c r="T182">
        <v>0</v>
      </c>
      <c r="U182">
        <v>0</v>
      </c>
      <c r="V182">
        <v>0</v>
      </c>
      <c r="W182">
        <v>1</v>
      </c>
      <c r="X182">
        <v>0</v>
      </c>
      <c r="Y182">
        <v>0</v>
      </c>
      <c r="Z182">
        <v>0</v>
      </c>
      <c r="AA182">
        <v>0</v>
      </c>
      <c r="AB182">
        <v>1</v>
      </c>
      <c r="AC182">
        <v>0</v>
      </c>
      <c r="AD182">
        <v>1</v>
      </c>
      <c r="AE182">
        <v>0</v>
      </c>
      <c r="AF182">
        <v>1</v>
      </c>
      <c r="AG182">
        <v>1</v>
      </c>
      <c r="AH182">
        <v>0</v>
      </c>
      <c r="AI182">
        <v>0</v>
      </c>
      <c r="AJ182">
        <v>1</v>
      </c>
      <c r="AK182">
        <v>1</v>
      </c>
      <c r="AL182">
        <v>1</v>
      </c>
      <c r="AM182">
        <v>1</v>
      </c>
      <c r="AN182">
        <v>1</v>
      </c>
      <c r="AO182">
        <v>0</v>
      </c>
      <c r="AP182">
        <v>0</v>
      </c>
      <c r="AQ182">
        <v>0</v>
      </c>
      <c r="AR182">
        <v>0</v>
      </c>
      <c r="AS182">
        <v>0</v>
      </c>
      <c r="AT182">
        <v>0</v>
      </c>
      <c r="AU182">
        <v>0</v>
      </c>
      <c r="AV182">
        <v>1</v>
      </c>
      <c r="AW182">
        <v>1</v>
      </c>
      <c r="AX182">
        <v>0</v>
      </c>
      <c r="AY182">
        <v>0</v>
      </c>
      <c r="AZ182">
        <v>1</v>
      </c>
      <c r="BA182">
        <v>0</v>
      </c>
      <c r="BB182">
        <v>0</v>
      </c>
      <c r="BC182">
        <v>0</v>
      </c>
      <c r="BD182">
        <v>1</v>
      </c>
      <c r="BE182">
        <v>0</v>
      </c>
      <c r="BF182">
        <v>1.9078999999999999E-2</v>
      </c>
      <c r="BG182">
        <v>2018</v>
      </c>
      <c r="BH182">
        <v>12</v>
      </c>
      <c r="BI182">
        <v>17</v>
      </c>
      <c r="BJ182">
        <v>707</v>
      </c>
      <c r="BK182">
        <v>1.19</v>
      </c>
      <c r="BL182">
        <v>0.79659998416900601</v>
      </c>
      <c r="BM182">
        <v>5.7000000000000002E-2</v>
      </c>
      <c r="BN182">
        <v>0.81499999999999995</v>
      </c>
      <c r="BO182">
        <v>0.129</v>
      </c>
      <c r="BP182" t="s">
        <v>68</v>
      </c>
    </row>
    <row r="183" spans="1:68" x14ac:dyDescent="0.25">
      <c r="A183">
        <v>110486</v>
      </c>
      <c r="B183" t="s">
        <v>69</v>
      </c>
      <c r="C183" t="s">
        <v>130</v>
      </c>
      <c r="D183">
        <v>23</v>
      </c>
      <c r="E183">
        <v>842</v>
      </c>
      <c r="F183" t="s">
        <v>271</v>
      </c>
      <c r="G183">
        <v>48</v>
      </c>
      <c r="J183">
        <v>3</v>
      </c>
      <c r="K183">
        <v>1</v>
      </c>
      <c r="L183" t="s">
        <v>272</v>
      </c>
      <c r="M183">
        <v>0</v>
      </c>
      <c r="N183">
        <v>0</v>
      </c>
      <c r="O183">
        <v>1</v>
      </c>
      <c r="P183">
        <v>1</v>
      </c>
      <c r="Q183">
        <v>0</v>
      </c>
      <c r="R183">
        <v>1</v>
      </c>
      <c r="S183">
        <v>0</v>
      </c>
      <c r="T183">
        <v>0</v>
      </c>
      <c r="U183">
        <v>0</v>
      </c>
      <c r="V183">
        <v>0</v>
      </c>
      <c r="W183">
        <v>1</v>
      </c>
      <c r="X183">
        <v>0</v>
      </c>
      <c r="Y183">
        <v>0</v>
      </c>
      <c r="Z183">
        <v>0</v>
      </c>
      <c r="AA183">
        <v>0</v>
      </c>
      <c r="AB183">
        <v>1</v>
      </c>
      <c r="AC183">
        <v>0</v>
      </c>
      <c r="AD183">
        <v>1</v>
      </c>
      <c r="AE183">
        <v>0</v>
      </c>
      <c r="AF183">
        <v>1</v>
      </c>
      <c r="AG183">
        <v>1</v>
      </c>
      <c r="AH183">
        <v>1</v>
      </c>
      <c r="AI183">
        <v>1</v>
      </c>
      <c r="AJ183">
        <v>1</v>
      </c>
      <c r="AK183">
        <v>0</v>
      </c>
      <c r="AL183">
        <v>1</v>
      </c>
      <c r="AM183">
        <v>1</v>
      </c>
      <c r="AN183">
        <v>1</v>
      </c>
      <c r="AO183">
        <v>0</v>
      </c>
      <c r="AP183">
        <v>1</v>
      </c>
      <c r="AQ183">
        <v>0</v>
      </c>
      <c r="AR183">
        <v>1</v>
      </c>
      <c r="AS183">
        <v>0</v>
      </c>
      <c r="AT183">
        <v>0</v>
      </c>
      <c r="AU183">
        <v>0</v>
      </c>
      <c r="AV183">
        <v>1</v>
      </c>
      <c r="AW183">
        <v>1</v>
      </c>
      <c r="AX183">
        <v>1</v>
      </c>
      <c r="AY183">
        <v>0</v>
      </c>
      <c r="AZ183">
        <v>1</v>
      </c>
      <c r="BA183">
        <v>0</v>
      </c>
      <c r="BB183">
        <v>0</v>
      </c>
      <c r="BC183">
        <v>0</v>
      </c>
      <c r="BD183">
        <v>0</v>
      </c>
      <c r="BE183">
        <v>0</v>
      </c>
      <c r="BF183">
        <v>2.9175E-2</v>
      </c>
      <c r="BG183">
        <v>2014</v>
      </c>
      <c r="BH183">
        <v>9</v>
      </c>
      <c r="BI183">
        <v>11</v>
      </c>
      <c r="BJ183">
        <v>656</v>
      </c>
      <c r="BK183">
        <v>0.68</v>
      </c>
      <c r="BL183">
        <v>0.79640001058578402</v>
      </c>
      <c r="BM183">
        <v>0</v>
      </c>
      <c r="BN183">
        <v>0.84499999999999997</v>
      </c>
      <c r="BO183">
        <v>0.155</v>
      </c>
      <c r="BP183" t="s">
        <v>68</v>
      </c>
    </row>
    <row r="184" spans="1:68" x14ac:dyDescent="0.25">
      <c r="A184">
        <v>160370</v>
      </c>
      <c r="B184" t="s">
        <v>69</v>
      </c>
      <c r="C184" t="s">
        <v>2957</v>
      </c>
      <c r="D184">
        <v>8</v>
      </c>
      <c r="E184">
        <v>141</v>
      </c>
      <c r="F184" t="s">
        <v>2960</v>
      </c>
      <c r="G184">
        <v>132</v>
      </c>
      <c r="J184">
        <v>91</v>
      </c>
      <c r="K184">
        <v>1</v>
      </c>
      <c r="L184" t="s">
        <v>2961</v>
      </c>
      <c r="M184">
        <v>0</v>
      </c>
      <c r="N184">
        <v>0</v>
      </c>
      <c r="O184">
        <v>1</v>
      </c>
      <c r="P184">
        <v>0</v>
      </c>
      <c r="Q184">
        <v>1</v>
      </c>
      <c r="R184">
        <v>1</v>
      </c>
      <c r="S184">
        <v>0</v>
      </c>
      <c r="T184">
        <v>0</v>
      </c>
      <c r="U184">
        <v>0</v>
      </c>
      <c r="V184">
        <v>0</v>
      </c>
      <c r="W184">
        <v>1</v>
      </c>
      <c r="X184">
        <v>0</v>
      </c>
      <c r="Y184">
        <v>0</v>
      </c>
      <c r="Z184">
        <v>0</v>
      </c>
      <c r="AA184">
        <v>0</v>
      </c>
      <c r="AB184">
        <v>1</v>
      </c>
      <c r="AC184">
        <v>0</v>
      </c>
      <c r="AD184">
        <v>1</v>
      </c>
      <c r="AE184">
        <v>0</v>
      </c>
      <c r="AF184">
        <v>1</v>
      </c>
      <c r="AG184">
        <v>1</v>
      </c>
      <c r="AH184">
        <v>1</v>
      </c>
      <c r="AI184">
        <v>0</v>
      </c>
      <c r="AJ184">
        <v>1</v>
      </c>
      <c r="AK184">
        <v>1</v>
      </c>
      <c r="AL184">
        <v>1</v>
      </c>
      <c r="AM184">
        <v>1</v>
      </c>
      <c r="AN184">
        <v>1</v>
      </c>
      <c r="AO184">
        <v>0</v>
      </c>
      <c r="AP184">
        <v>1</v>
      </c>
      <c r="AQ184">
        <v>0</v>
      </c>
      <c r="AR184">
        <v>1</v>
      </c>
      <c r="AS184">
        <v>0</v>
      </c>
      <c r="AT184">
        <v>1</v>
      </c>
      <c r="AU184">
        <v>0</v>
      </c>
      <c r="AV184">
        <v>1</v>
      </c>
      <c r="AW184">
        <v>1</v>
      </c>
      <c r="AX184">
        <v>1</v>
      </c>
      <c r="AY184">
        <v>0</v>
      </c>
      <c r="AZ184">
        <v>1</v>
      </c>
      <c r="BA184">
        <v>0</v>
      </c>
      <c r="BB184">
        <v>1</v>
      </c>
      <c r="BC184">
        <v>0</v>
      </c>
      <c r="BD184">
        <v>0</v>
      </c>
      <c r="BE184">
        <v>0</v>
      </c>
      <c r="BF184">
        <v>2.0451E-2</v>
      </c>
      <c r="BG184">
        <v>2020</v>
      </c>
      <c r="BH184">
        <v>4</v>
      </c>
      <c r="BI184">
        <v>29</v>
      </c>
      <c r="BJ184">
        <v>723</v>
      </c>
      <c r="BK184">
        <v>1.35</v>
      </c>
      <c r="BL184">
        <v>0.79640001058578402</v>
      </c>
      <c r="BM184">
        <v>0</v>
      </c>
      <c r="BN184">
        <v>0.92400000000000004</v>
      </c>
      <c r="BO184">
        <v>7.5999999999999998E-2</v>
      </c>
      <c r="BP184" t="s">
        <v>68</v>
      </c>
    </row>
    <row r="185" spans="1:68" x14ac:dyDescent="0.25">
      <c r="A185">
        <v>111254</v>
      </c>
      <c r="B185" t="s">
        <v>69</v>
      </c>
      <c r="C185" t="s">
        <v>329</v>
      </c>
      <c r="D185">
        <v>5</v>
      </c>
      <c r="E185">
        <v>78</v>
      </c>
      <c r="F185" t="s">
        <v>450</v>
      </c>
      <c r="G185">
        <v>43</v>
      </c>
      <c r="J185">
        <v>4</v>
      </c>
      <c r="K185">
        <v>1</v>
      </c>
      <c r="L185" t="s">
        <v>451</v>
      </c>
      <c r="M185">
        <v>0</v>
      </c>
      <c r="N185">
        <v>0</v>
      </c>
      <c r="O185">
        <v>1</v>
      </c>
      <c r="P185">
        <v>0</v>
      </c>
      <c r="Q185">
        <v>1</v>
      </c>
      <c r="R185">
        <v>1</v>
      </c>
      <c r="S185">
        <v>0</v>
      </c>
      <c r="T185">
        <v>0</v>
      </c>
      <c r="U185">
        <v>0</v>
      </c>
      <c r="V185">
        <v>0</v>
      </c>
      <c r="W185">
        <v>1</v>
      </c>
      <c r="X185">
        <v>0</v>
      </c>
      <c r="Y185">
        <v>0</v>
      </c>
      <c r="Z185">
        <v>0</v>
      </c>
      <c r="AA185">
        <v>0</v>
      </c>
      <c r="AB185">
        <v>1</v>
      </c>
      <c r="AC185">
        <v>0</v>
      </c>
      <c r="AD185">
        <v>1</v>
      </c>
      <c r="AE185">
        <v>0</v>
      </c>
      <c r="AF185">
        <v>1</v>
      </c>
      <c r="AG185">
        <v>1</v>
      </c>
      <c r="AH185">
        <v>1</v>
      </c>
      <c r="AI185">
        <v>0</v>
      </c>
      <c r="AJ185">
        <v>1</v>
      </c>
      <c r="AK185">
        <v>1</v>
      </c>
      <c r="AL185">
        <v>1</v>
      </c>
      <c r="AM185">
        <v>1</v>
      </c>
      <c r="AN185">
        <v>1</v>
      </c>
      <c r="AO185">
        <v>0</v>
      </c>
      <c r="AP185">
        <v>0</v>
      </c>
      <c r="AQ185">
        <v>0</v>
      </c>
      <c r="AR185">
        <v>1</v>
      </c>
      <c r="AS185">
        <v>0</v>
      </c>
      <c r="AT185">
        <v>0</v>
      </c>
      <c r="AU185">
        <v>0</v>
      </c>
      <c r="AV185">
        <v>1</v>
      </c>
      <c r="AW185">
        <v>1</v>
      </c>
      <c r="AX185">
        <v>1</v>
      </c>
      <c r="AY185">
        <v>0</v>
      </c>
      <c r="AZ185">
        <v>1</v>
      </c>
      <c r="BA185">
        <v>0</v>
      </c>
      <c r="BB185">
        <v>0</v>
      </c>
      <c r="BC185">
        <v>0</v>
      </c>
      <c r="BD185">
        <v>1</v>
      </c>
      <c r="BE185">
        <v>0</v>
      </c>
      <c r="BF185">
        <v>2.3709999999999998E-2</v>
      </c>
      <c r="BG185">
        <v>2014</v>
      </c>
      <c r="BH185">
        <v>9</v>
      </c>
      <c r="BI185">
        <v>22</v>
      </c>
      <c r="BJ185">
        <v>656</v>
      </c>
      <c r="BK185">
        <v>0.68</v>
      </c>
      <c r="BL185">
        <v>0.79060000181198098</v>
      </c>
      <c r="BM185">
        <v>0</v>
      </c>
      <c r="BN185">
        <v>0.81</v>
      </c>
      <c r="BO185">
        <v>0.19</v>
      </c>
      <c r="BP185" t="s">
        <v>68</v>
      </c>
    </row>
    <row r="186" spans="1:68" x14ac:dyDescent="0.25">
      <c r="A186">
        <v>142912</v>
      </c>
      <c r="B186" t="s">
        <v>69</v>
      </c>
      <c r="C186" t="s">
        <v>2192</v>
      </c>
      <c r="D186">
        <v>15</v>
      </c>
      <c r="E186">
        <v>323</v>
      </c>
      <c r="F186" t="s">
        <v>2259</v>
      </c>
      <c r="G186">
        <v>49</v>
      </c>
      <c r="J186">
        <v>70</v>
      </c>
      <c r="K186">
        <v>1</v>
      </c>
      <c r="L186" t="s">
        <v>2260</v>
      </c>
      <c r="M186">
        <v>0</v>
      </c>
      <c r="N186">
        <v>0</v>
      </c>
      <c r="O186">
        <v>1</v>
      </c>
      <c r="P186">
        <v>0</v>
      </c>
      <c r="Q186">
        <v>1</v>
      </c>
      <c r="R186">
        <v>1</v>
      </c>
      <c r="S186">
        <v>0</v>
      </c>
      <c r="T186">
        <v>0</v>
      </c>
      <c r="U186">
        <v>0</v>
      </c>
      <c r="V186">
        <v>0</v>
      </c>
      <c r="W186">
        <v>1</v>
      </c>
      <c r="X186">
        <v>0</v>
      </c>
      <c r="Y186">
        <v>0</v>
      </c>
      <c r="Z186">
        <v>0</v>
      </c>
      <c r="AA186">
        <v>0</v>
      </c>
      <c r="AB186">
        <v>1</v>
      </c>
      <c r="AC186">
        <v>0</v>
      </c>
      <c r="AD186">
        <v>1</v>
      </c>
      <c r="AE186">
        <v>0</v>
      </c>
      <c r="AF186">
        <v>1</v>
      </c>
      <c r="AG186">
        <v>1</v>
      </c>
      <c r="AH186">
        <v>0</v>
      </c>
      <c r="AI186">
        <v>0</v>
      </c>
      <c r="AJ186">
        <v>1</v>
      </c>
      <c r="AK186">
        <v>1</v>
      </c>
      <c r="AL186">
        <v>1</v>
      </c>
      <c r="AM186">
        <v>1</v>
      </c>
      <c r="AN186">
        <v>1</v>
      </c>
      <c r="AO186">
        <v>0</v>
      </c>
      <c r="AP186">
        <v>0</v>
      </c>
      <c r="AQ186">
        <v>0</v>
      </c>
      <c r="AR186">
        <v>0</v>
      </c>
      <c r="AS186">
        <v>0</v>
      </c>
      <c r="AT186">
        <v>0</v>
      </c>
      <c r="AU186">
        <v>0</v>
      </c>
      <c r="AV186">
        <v>1</v>
      </c>
      <c r="AW186">
        <v>1</v>
      </c>
      <c r="AX186">
        <v>0</v>
      </c>
      <c r="AY186">
        <v>0</v>
      </c>
      <c r="AZ186">
        <v>1</v>
      </c>
      <c r="BA186">
        <v>0</v>
      </c>
      <c r="BB186">
        <v>0</v>
      </c>
      <c r="BC186">
        <v>0</v>
      </c>
      <c r="BD186">
        <v>1</v>
      </c>
      <c r="BE186">
        <v>0</v>
      </c>
      <c r="BF186">
        <v>1.9078999999999999E-2</v>
      </c>
      <c r="BG186">
        <v>2018</v>
      </c>
      <c r="BH186">
        <v>12</v>
      </c>
      <c r="BI186">
        <v>17</v>
      </c>
      <c r="BJ186">
        <v>707</v>
      </c>
      <c r="BK186">
        <v>1.19</v>
      </c>
      <c r="BL186">
        <v>0.79060000181198098</v>
      </c>
      <c r="BM186">
        <v>0</v>
      </c>
      <c r="BN186">
        <v>0.84599999999999997</v>
      </c>
      <c r="BO186">
        <v>0.154</v>
      </c>
      <c r="BP186" t="s">
        <v>68</v>
      </c>
    </row>
    <row r="187" spans="1:68" x14ac:dyDescent="0.25">
      <c r="A187">
        <v>151200</v>
      </c>
      <c r="B187" t="s">
        <v>69</v>
      </c>
      <c r="C187" t="s">
        <v>2460</v>
      </c>
      <c r="D187">
        <v>36</v>
      </c>
      <c r="E187">
        <v>1010</v>
      </c>
      <c r="F187" t="s">
        <v>2611</v>
      </c>
      <c r="G187">
        <v>38</v>
      </c>
      <c r="J187">
        <v>78</v>
      </c>
      <c r="K187">
        <v>1</v>
      </c>
      <c r="L187" t="s">
        <v>2612</v>
      </c>
      <c r="M187">
        <v>0</v>
      </c>
      <c r="N187">
        <v>0</v>
      </c>
      <c r="O187">
        <v>1</v>
      </c>
      <c r="P187">
        <v>0</v>
      </c>
      <c r="Q187">
        <v>0</v>
      </c>
      <c r="R187">
        <v>1</v>
      </c>
      <c r="S187">
        <v>0</v>
      </c>
      <c r="T187">
        <v>0</v>
      </c>
      <c r="U187">
        <v>0</v>
      </c>
      <c r="V187">
        <v>0</v>
      </c>
      <c r="W187">
        <v>1</v>
      </c>
      <c r="X187">
        <v>0</v>
      </c>
      <c r="Y187">
        <v>0</v>
      </c>
      <c r="Z187">
        <v>0</v>
      </c>
      <c r="AA187">
        <v>0</v>
      </c>
      <c r="AB187">
        <v>1</v>
      </c>
      <c r="AC187">
        <v>0</v>
      </c>
      <c r="AD187">
        <v>1</v>
      </c>
      <c r="AE187">
        <v>0</v>
      </c>
      <c r="AF187">
        <v>1</v>
      </c>
      <c r="AG187">
        <v>1</v>
      </c>
      <c r="AH187">
        <v>1</v>
      </c>
      <c r="AI187">
        <v>0</v>
      </c>
      <c r="AJ187">
        <v>1</v>
      </c>
      <c r="AK187">
        <v>0</v>
      </c>
      <c r="AL187">
        <v>1</v>
      </c>
      <c r="AM187">
        <v>1</v>
      </c>
      <c r="AN187">
        <v>1</v>
      </c>
      <c r="AO187">
        <v>0</v>
      </c>
      <c r="AP187">
        <v>1</v>
      </c>
      <c r="AQ187">
        <v>0</v>
      </c>
      <c r="AR187">
        <v>1</v>
      </c>
      <c r="AS187">
        <v>0</v>
      </c>
      <c r="AT187">
        <v>1</v>
      </c>
      <c r="AU187">
        <v>0</v>
      </c>
      <c r="AV187">
        <v>1</v>
      </c>
      <c r="AW187">
        <v>1</v>
      </c>
      <c r="AX187">
        <v>1</v>
      </c>
      <c r="AY187">
        <v>0</v>
      </c>
      <c r="AZ187">
        <v>1</v>
      </c>
      <c r="BA187">
        <v>0</v>
      </c>
      <c r="BB187">
        <v>0</v>
      </c>
      <c r="BC187">
        <v>0</v>
      </c>
      <c r="BD187">
        <v>1</v>
      </c>
      <c r="BE187">
        <v>0</v>
      </c>
      <c r="BF187">
        <v>5.6182000000000003E-2</v>
      </c>
      <c r="BG187">
        <v>2019</v>
      </c>
      <c r="BH187">
        <v>9</v>
      </c>
      <c r="BI187">
        <v>13</v>
      </c>
      <c r="BJ187">
        <v>716</v>
      </c>
      <c r="BK187">
        <v>1.28</v>
      </c>
      <c r="BL187">
        <v>0.79060000181198098</v>
      </c>
      <c r="BM187">
        <v>0</v>
      </c>
      <c r="BN187">
        <v>0.80900000000000005</v>
      </c>
      <c r="BO187">
        <v>0.191</v>
      </c>
      <c r="BP187" t="s">
        <v>68</v>
      </c>
    </row>
    <row r="188" spans="1:68" x14ac:dyDescent="0.25">
      <c r="A188">
        <v>116155</v>
      </c>
      <c r="B188" t="s">
        <v>69</v>
      </c>
      <c r="C188" t="s">
        <v>781</v>
      </c>
      <c r="D188">
        <v>2</v>
      </c>
      <c r="E188">
        <v>10</v>
      </c>
      <c r="F188" t="s">
        <v>786</v>
      </c>
      <c r="G188">
        <v>87</v>
      </c>
      <c r="J188">
        <v>16</v>
      </c>
      <c r="K188">
        <v>1</v>
      </c>
      <c r="L188" t="s">
        <v>787</v>
      </c>
      <c r="M188">
        <v>0</v>
      </c>
      <c r="N188">
        <v>1</v>
      </c>
      <c r="O188">
        <v>1</v>
      </c>
      <c r="P188">
        <v>0</v>
      </c>
      <c r="Q188">
        <v>0</v>
      </c>
      <c r="R188">
        <v>1</v>
      </c>
      <c r="S188">
        <v>0</v>
      </c>
      <c r="T188">
        <v>0</v>
      </c>
      <c r="U188">
        <v>0</v>
      </c>
      <c r="V188">
        <v>0</v>
      </c>
      <c r="W188">
        <v>1</v>
      </c>
      <c r="X188">
        <v>0</v>
      </c>
      <c r="Y188">
        <v>0</v>
      </c>
      <c r="Z188">
        <v>0</v>
      </c>
      <c r="AA188">
        <v>0</v>
      </c>
      <c r="AB188">
        <v>0</v>
      </c>
      <c r="AC188">
        <v>0</v>
      </c>
      <c r="AD188">
        <v>1</v>
      </c>
      <c r="AE188">
        <v>1</v>
      </c>
      <c r="AF188">
        <v>1</v>
      </c>
      <c r="AG188">
        <v>1</v>
      </c>
      <c r="AH188">
        <v>0</v>
      </c>
      <c r="AI188">
        <v>0</v>
      </c>
      <c r="AJ188">
        <v>1</v>
      </c>
      <c r="AK188">
        <v>0</v>
      </c>
      <c r="AL188">
        <v>1</v>
      </c>
      <c r="AM188">
        <v>1</v>
      </c>
      <c r="AN188">
        <v>0</v>
      </c>
      <c r="AO188">
        <v>0</v>
      </c>
      <c r="AP188">
        <v>0</v>
      </c>
      <c r="AQ188">
        <v>0</v>
      </c>
      <c r="AR188">
        <v>1</v>
      </c>
      <c r="AS188">
        <v>0</v>
      </c>
      <c r="AT188">
        <v>0</v>
      </c>
      <c r="AU188">
        <v>0</v>
      </c>
      <c r="AV188">
        <v>1</v>
      </c>
      <c r="AW188">
        <v>1</v>
      </c>
      <c r="AX188">
        <v>1</v>
      </c>
      <c r="AY188">
        <v>0</v>
      </c>
      <c r="AZ188">
        <v>0</v>
      </c>
      <c r="BA188">
        <v>0</v>
      </c>
      <c r="BB188">
        <v>0</v>
      </c>
      <c r="BC188">
        <v>0</v>
      </c>
      <c r="BD188">
        <v>0</v>
      </c>
      <c r="BE188">
        <v>0</v>
      </c>
      <c r="BF188">
        <v>1.2396000000000001E-2</v>
      </c>
      <c r="BG188">
        <v>2015</v>
      </c>
      <c r="BH188">
        <v>7</v>
      </c>
      <c r="BI188">
        <v>30</v>
      </c>
      <c r="BJ188">
        <v>666</v>
      </c>
      <c r="BK188">
        <v>0.78</v>
      </c>
      <c r="BL188">
        <v>0.790199995040893</v>
      </c>
      <c r="BM188">
        <v>0</v>
      </c>
      <c r="BN188">
        <v>0.89900000000000002</v>
      </c>
      <c r="BO188">
        <v>0.10100000000000001</v>
      </c>
      <c r="BP188" t="s">
        <v>68</v>
      </c>
    </row>
    <row r="189" spans="1:68" x14ac:dyDescent="0.25">
      <c r="A189">
        <v>117776</v>
      </c>
      <c r="B189" t="s">
        <v>69</v>
      </c>
      <c r="C189" t="s">
        <v>847</v>
      </c>
      <c r="D189">
        <v>13</v>
      </c>
      <c r="E189">
        <v>486</v>
      </c>
      <c r="F189" t="s">
        <v>874</v>
      </c>
      <c r="G189">
        <v>31</v>
      </c>
      <c r="J189">
        <v>19</v>
      </c>
      <c r="K189">
        <v>1</v>
      </c>
      <c r="L189" t="s">
        <v>875</v>
      </c>
      <c r="M189">
        <v>0</v>
      </c>
      <c r="N189">
        <v>1</v>
      </c>
      <c r="O189">
        <v>1</v>
      </c>
      <c r="P189">
        <v>0</v>
      </c>
      <c r="Q189">
        <v>0</v>
      </c>
      <c r="R189">
        <v>1</v>
      </c>
      <c r="S189">
        <v>0</v>
      </c>
      <c r="T189">
        <v>0</v>
      </c>
      <c r="U189">
        <v>0</v>
      </c>
      <c r="V189">
        <v>0</v>
      </c>
      <c r="W189">
        <v>1</v>
      </c>
      <c r="X189">
        <v>0</v>
      </c>
      <c r="Y189">
        <v>0</v>
      </c>
      <c r="Z189">
        <v>0</v>
      </c>
      <c r="AA189">
        <v>0</v>
      </c>
      <c r="AB189">
        <v>1</v>
      </c>
      <c r="AC189">
        <v>0</v>
      </c>
      <c r="AD189">
        <v>1</v>
      </c>
      <c r="AE189">
        <v>1</v>
      </c>
      <c r="AF189">
        <v>1</v>
      </c>
      <c r="AG189">
        <v>1</v>
      </c>
      <c r="AH189">
        <v>1</v>
      </c>
      <c r="AI189">
        <v>0</v>
      </c>
      <c r="AJ189">
        <v>1</v>
      </c>
      <c r="AK189">
        <v>0</v>
      </c>
      <c r="AL189">
        <v>1</v>
      </c>
      <c r="AM189">
        <v>1</v>
      </c>
      <c r="AN189">
        <v>1</v>
      </c>
      <c r="AO189">
        <v>0</v>
      </c>
      <c r="AP189">
        <v>1</v>
      </c>
      <c r="AQ189">
        <v>0</v>
      </c>
      <c r="AR189">
        <v>1</v>
      </c>
      <c r="AS189">
        <v>0</v>
      </c>
      <c r="AT189">
        <v>0</v>
      </c>
      <c r="AU189">
        <v>0</v>
      </c>
      <c r="AV189">
        <v>1</v>
      </c>
      <c r="AW189">
        <v>1</v>
      </c>
      <c r="AX189">
        <v>1</v>
      </c>
      <c r="AY189">
        <v>0</v>
      </c>
      <c r="AZ189">
        <v>1</v>
      </c>
      <c r="BA189">
        <v>0</v>
      </c>
      <c r="BB189">
        <v>0</v>
      </c>
      <c r="BC189">
        <v>0</v>
      </c>
      <c r="BD189">
        <v>1</v>
      </c>
      <c r="BE189">
        <v>0</v>
      </c>
      <c r="BF189">
        <v>1.7094999999999999E-2</v>
      </c>
      <c r="BG189">
        <v>2015</v>
      </c>
      <c r="BH189">
        <v>9</v>
      </c>
      <c r="BI189">
        <v>15</v>
      </c>
      <c r="BJ189">
        <v>668</v>
      </c>
      <c r="BK189">
        <v>0.8</v>
      </c>
      <c r="BL189">
        <v>0.790199995040893</v>
      </c>
      <c r="BM189">
        <v>0</v>
      </c>
      <c r="BN189">
        <v>0.72699999999999998</v>
      </c>
      <c r="BO189">
        <v>0.27300000000000002</v>
      </c>
      <c r="BP189" t="s">
        <v>68</v>
      </c>
    </row>
    <row r="190" spans="1:68" x14ac:dyDescent="0.25">
      <c r="A190">
        <v>142947</v>
      </c>
      <c r="B190" t="s">
        <v>69</v>
      </c>
      <c r="C190" t="s">
        <v>2192</v>
      </c>
      <c r="D190">
        <v>10</v>
      </c>
      <c r="E190">
        <v>178</v>
      </c>
      <c r="F190" t="s">
        <v>2263</v>
      </c>
      <c r="G190">
        <v>81</v>
      </c>
      <c r="J190">
        <v>70</v>
      </c>
      <c r="K190">
        <v>1</v>
      </c>
      <c r="L190" t="s">
        <v>2264</v>
      </c>
      <c r="M190">
        <v>0</v>
      </c>
      <c r="N190">
        <v>0</v>
      </c>
      <c r="O190">
        <v>1</v>
      </c>
      <c r="P190">
        <v>0</v>
      </c>
      <c r="Q190">
        <v>1</v>
      </c>
      <c r="R190">
        <v>1</v>
      </c>
      <c r="S190">
        <v>0</v>
      </c>
      <c r="T190">
        <v>0</v>
      </c>
      <c r="U190">
        <v>0</v>
      </c>
      <c r="V190">
        <v>0</v>
      </c>
      <c r="W190">
        <v>1</v>
      </c>
      <c r="X190">
        <v>0</v>
      </c>
      <c r="Y190">
        <v>0</v>
      </c>
      <c r="Z190">
        <v>0</v>
      </c>
      <c r="AA190">
        <v>0</v>
      </c>
      <c r="AB190">
        <v>1</v>
      </c>
      <c r="AC190">
        <v>0</v>
      </c>
      <c r="AD190">
        <v>1</v>
      </c>
      <c r="AE190">
        <v>0</v>
      </c>
      <c r="AF190">
        <v>1</v>
      </c>
      <c r="AG190">
        <v>1</v>
      </c>
      <c r="AH190">
        <v>0</v>
      </c>
      <c r="AI190">
        <v>0</v>
      </c>
      <c r="AJ190">
        <v>1</v>
      </c>
      <c r="AK190">
        <v>1</v>
      </c>
      <c r="AL190">
        <v>1</v>
      </c>
      <c r="AM190">
        <v>1</v>
      </c>
      <c r="AN190">
        <v>1</v>
      </c>
      <c r="AO190">
        <v>0</v>
      </c>
      <c r="AP190">
        <v>0</v>
      </c>
      <c r="AQ190">
        <v>0</v>
      </c>
      <c r="AR190">
        <v>0</v>
      </c>
      <c r="AS190">
        <v>0</v>
      </c>
      <c r="AT190">
        <v>0</v>
      </c>
      <c r="AU190">
        <v>0</v>
      </c>
      <c r="AV190">
        <v>1</v>
      </c>
      <c r="AW190">
        <v>1</v>
      </c>
      <c r="AX190">
        <v>0</v>
      </c>
      <c r="AY190">
        <v>0</v>
      </c>
      <c r="AZ190">
        <v>1</v>
      </c>
      <c r="BA190">
        <v>0</v>
      </c>
      <c r="BB190">
        <v>0</v>
      </c>
      <c r="BC190">
        <v>0</v>
      </c>
      <c r="BD190">
        <v>1</v>
      </c>
      <c r="BE190">
        <v>0</v>
      </c>
      <c r="BF190">
        <v>1.9078999999999999E-2</v>
      </c>
      <c r="BG190">
        <v>2018</v>
      </c>
      <c r="BH190">
        <v>12</v>
      </c>
      <c r="BI190">
        <v>17</v>
      </c>
      <c r="BJ190">
        <v>707</v>
      </c>
      <c r="BK190">
        <v>1.19</v>
      </c>
      <c r="BL190">
        <v>0.78649997711181596</v>
      </c>
      <c r="BM190">
        <v>0</v>
      </c>
      <c r="BN190">
        <v>0.90100000000000002</v>
      </c>
      <c r="BO190">
        <v>9.9000000000000005E-2</v>
      </c>
      <c r="BP190" t="s">
        <v>68</v>
      </c>
    </row>
    <row r="191" spans="1:68" x14ac:dyDescent="0.25">
      <c r="A191">
        <v>136113</v>
      </c>
      <c r="B191" t="s">
        <v>69</v>
      </c>
      <c r="C191" t="s">
        <v>1686</v>
      </c>
      <c r="D191">
        <v>19</v>
      </c>
      <c r="E191">
        <v>566</v>
      </c>
      <c r="F191" t="s">
        <v>1715</v>
      </c>
      <c r="G191">
        <v>46</v>
      </c>
      <c r="J191">
        <v>59</v>
      </c>
      <c r="K191">
        <v>1</v>
      </c>
      <c r="L191" t="s">
        <v>1716</v>
      </c>
      <c r="M191">
        <v>0</v>
      </c>
      <c r="N191">
        <v>0</v>
      </c>
      <c r="O191">
        <v>1</v>
      </c>
      <c r="P191">
        <v>0</v>
      </c>
      <c r="Q191">
        <v>0</v>
      </c>
      <c r="R191">
        <v>1</v>
      </c>
      <c r="S191">
        <v>0</v>
      </c>
      <c r="T191">
        <v>0</v>
      </c>
      <c r="U191">
        <v>0</v>
      </c>
      <c r="V191">
        <v>0</v>
      </c>
      <c r="W191">
        <v>1</v>
      </c>
      <c r="X191">
        <v>0</v>
      </c>
      <c r="Y191">
        <v>0</v>
      </c>
      <c r="Z191">
        <v>0</v>
      </c>
      <c r="AA191">
        <v>0</v>
      </c>
      <c r="AB191">
        <v>1</v>
      </c>
      <c r="AC191">
        <v>0</v>
      </c>
      <c r="AD191">
        <v>1</v>
      </c>
      <c r="AE191">
        <v>0</v>
      </c>
      <c r="AF191">
        <v>1</v>
      </c>
      <c r="AG191">
        <v>1</v>
      </c>
      <c r="AH191">
        <v>0</v>
      </c>
      <c r="AI191">
        <v>0</v>
      </c>
      <c r="AJ191">
        <v>1</v>
      </c>
      <c r="AK191">
        <v>0</v>
      </c>
      <c r="AL191">
        <v>1</v>
      </c>
      <c r="AM191">
        <v>1</v>
      </c>
      <c r="AN191">
        <v>0</v>
      </c>
      <c r="AO191">
        <v>0</v>
      </c>
      <c r="AP191">
        <v>0</v>
      </c>
      <c r="AQ191">
        <v>0</v>
      </c>
      <c r="AR191">
        <v>1</v>
      </c>
      <c r="AS191">
        <v>0</v>
      </c>
      <c r="AT191">
        <v>0</v>
      </c>
      <c r="AU191">
        <v>0</v>
      </c>
      <c r="AV191">
        <v>1</v>
      </c>
      <c r="AW191">
        <v>1</v>
      </c>
      <c r="AX191">
        <v>1</v>
      </c>
      <c r="AY191">
        <v>0</v>
      </c>
      <c r="AZ191">
        <v>0</v>
      </c>
      <c r="BA191">
        <v>0</v>
      </c>
      <c r="BB191">
        <v>0</v>
      </c>
      <c r="BC191">
        <v>0</v>
      </c>
      <c r="BD191">
        <v>0</v>
      </c>
      <c r="BE191">
        <v>0</v>
      </c>
      <c r="BF191">
        <v>2.1856E-2</v>
      </c>
      <c r="BG191">
        <v>2018</v>
      </c>
      <c r="BH191">
        <v>5</v>
      </c>
      <c r="BI191">
        <v>4</v>
      </c>
      <c r="BJ191">
        <v>700</v>
      </c>
      <c r="BK191">
        <v>1.1200000000000001</v>
      </c>
      <c r="BL191">
        <v>0.78450000286102295</v>
      </c>
      <c r="BM191">
        <v>0</v>
      </c>
      <c r="BN191">
        <v>0.81</v>
      </c>
      <c r="BO191">
        <v>0.19</v>
      </c>
      <c r="BP191" t="s">
        <v>68</v>
      </c>
    </row>
    <row r="192" spans="1:68" x14ac:dyDescent="0.25">
      <c r="A192">
        <v>159520</v>
      </c>
      <c r="B192" t="s">
        <v>69</v>
      </c>
      <c r="C192" t="s">
        <v>2919</v>
      </c>
      <c r="D192">
        <v>24</v>
      </c>
      <c r="E192">
        <v>684</v>
      </c>
      <c r="F192" t="s">
        <v>2924</v>
      </c>
      <c r="G192">
        <v>57</v>
      </c>
      <c r="J192">
        <v>89</v>
      </c>
      <c r="K192">
        <v>1</v>
      </c>
      <c r="L192" t="s">
        <v>2925</v>
      </c>
      <c r="M192">
        <v>0</v>
      </c>
      <c r="N192">
        <v>0</v>
      </c>
      <c r="O192">
        <v>1</v>
      </c>
      <c r="P192">
        <v>0</v>
      </c>
      <c r="Q192">
        <v>1</v>
      </c>
      <c r="R192">
        <v>1</v>
      </c>
      <c r="S192">
        <v>0</v>
      </c>
      <c r="T192">
        <v>0</v>
      </c>
      <c r="U192">
        <v>0</v>
      </c>
      <c r="V192">
        <v>0</v>
      </c>
      <c r="W192">
        <v>1</v>
      </c>
      <c r="X192">
        <v>0</v>
      </c>
      <c r="Y192">
        <v>0</v>
      </c>
      <c r="Z192">
        <v>0</v>
      </c>
      <c r="AA192">
        <v>0</v>
      </c>
      <c r="AB192">
        <v>1</v>
      </c>
      <c r="AC192">
        <v>0</v>
      </c>
      <c r="AD192">
        <v>1</v>
      </c>
      <c r="AE192">
        <v>0</v>
      </c>
      <c r="AF192">
        <v>1</v>
      </c>
      <c r="AG192">
        <v>1</v>
      </c>
      <c r="AH192">
        <v>0</v>
      </c>
      <c r="AI192">
        <v>0</v>
      </c>
      <c r="AJ192">
        <v>1</v>
      </c>
      <c r="AK192">
        <v>1</v>
      </c>
      <c r="AL192">
        <v>1</v>
      </c>
      <c r="AM192">
        <v>1</v>
      </c>
      <c r="AN192">
        <v>0</v>
      </c>
      <c r="AO192">
        <v>0</v>
      </c>
      <c r="AP192">
        <v>1</v>
      </c>
      <c r="AQ192">
        <v>0</v>
      </c>
      <c r="AR192">
        <v>1</v>
      </c>
      <c r="AS192">
        <v>0</v>
      </c>
      <c r="AT192">
        <v>1</v>
      </c>
      <c r="AU192">
        <v>0</v>
      </c>
      <c r="AV192">
        <v>1</v>
      </c>
      <c r="AW192">
        <v>1</v>
      </c>
      <c r="AX192">
        <v>1</v>
      </c>
      <c r="AY192">
        <v>0</v>
      </c>
      <c r="AZ192">
        <v>1</v>
      </c>
      <c r="BA192">
        <v>0</v>
      </c>
      <c r="BB192">
        <v>0</v>
      </c>
      <c r="BC192">
        <v>0</v>
      </c>
      <c r="BD192">
        <v>0</v>
      </c>
      <c r="BE192">
        <v>0</v>
      </c>
      <c r="BF192">
        <v>2.4025999999999999E-2</v>
      </c>
      <c r="BG192">
        <v>2020</v>
      </c>
      <c r="BH192">
        <v>4</v>
      </c>
      <c r="BI192">
        <v>23</v>
      </c>
      <c r="BJ192">
        <v>723</v>
      </c>
      <c r="BK192">
        <v>1.35</v>
      </c>
      <c r="BL192">
        <v>0.78450000286102295</v>
      </c>
      <c r="BM192">
        <v>0</v>
      </c>
      <c r="BN192">
        <v>0.84199999999999997</v>
      </c>
      <c r="BO192">
        <v>0.158</v>
      </c>
      <c r="BP192" t="s">
        <v>68</v>
      </c>
    </row>
    <row r="193" spans="1:68" x14ac:dyDescent="0.25">
      <c r="A193">
        <v>117001</v>
      </c>
      <c r="B193" t="s">
        <v>69</v>
      </c>
      <c r="C193" t="s">
        <v>814</v>
      </c>
      <c r="D193">
        <v>6</v>
      </c>
      <c r="E193">
        <v>85</v>
      </c>
      <c r="F193" t="s">
        <v>829</v>
      </c>
      <c r="G193">
        <v>33</v>
      </c>
      <c r="J193">
        <v>18</v>
      </c>
      <c r="K193">
        <v>1</v>
      </c>
      <c r="L193" t="s">
        <v>830</v>
      </c>
      <c r="M193">
        <v>0</v>
      </c>
      <c r="N193">
        <v>1</v>
      </c>
      <c r="O193">
        <v>1</v>
      </c>
      <c r="P193">
        <v>0</v>
      </c>
      <c r="Q193">
        <v>0</v>
      </c>
      <c r="R193">
        <v>1</v>
      </c>
      <c r="S193">
        <v>0</v>
      </c>
      <c r="T193">
        <v>0</v>
      </c>
      <c r="U193">
        <v>0</v>
      </c>
      <c r="V193">
        <v>0</v>
      </c>
      <c r="W193">
        <v>1</v>
      </c>
      <c r="X193">
        <v>0</v>
      </c>
      <c r="Y193">
        <v>0</v>
      </c>
      <c r="Z193">
        <v>0</v>
      </c>
      <c r="AA193">
        <v>0</v>
      </c>
      <c r="AB193">
        <v>1</v>
      </c>
      <c r="AC193">
        <v>0</v>
      </c>
      <c r="AD193">
        <v>1</v>
      </c>
      <c r="AE193">
        <v>1</v>
      </c>
      <c r="AF193">
        <v>1</v>
      </c>
      <c r="AG193">
        <v>1</v>
      </c>
      <c r="AH193">
        <v>0</v>
      </c>
      <c r="AI193">
        <v>0</v>
      </c>
      <c r="AJ193">
        <v>1</v>
      </c>
      <c r="AK193">
        <v>0</v>
      </c>
      <c r="AL193">
        <v>1</v>
      </c>
      <c r="AM193">
        <v>1</v>
      </c>
      <c r="AN193">
        <v>1</v>
      </c>
      <c r="AO193">
        <v>0</v>
      </c>
      <c r="AP193">
        <v>0</v>
      </c>
      <c r="AQ193">
        <v>0</v>
      </c>
      <c r="AR193">
        <v>0</v>
      </c>
      <c r="AS193">
        <v>0</v>
      </c>
      <c r="AT193">
        <v>0</v>
      </c>
      <c r="AU193">
        <v>0</v>
      </c>
      <c r="AV193">
        <v>1</v>
      </c>
      <c r="AW193">
        <v>1</v>
      </c>
      <c r="AX193">
        <v>1</v>
      </c>
      <c r="AY193">
        <v>0</v>
      </c>
      <c r="AZ193">
        <v>1</v>
      </c>
      <c r="BA193">
        <v>0</v>
      </c>
      <c r="BB193">
        <v>0</v>
      </c>
      <c r="BC193">
        <v>0</v>
      </c>
      <c r="BD193">
        <v>0</v>
      </c>
      <c r="BE193">
        <v>0</v>
      </c>
      <c r="BF193">
        <v>1.3129E-2</v>
      </c>
      <c r="BG193">
        <v>2015</v>
      </c>
      <c r="BH193">
        <v>9</v>
      </c>
      <c r="BI193">
        <v>10</v>
      </c>
      <c r="BJ193">
        <v>668</v>
      </c>
      <c r="BK193">
        <v>0.8</v>
      </c>
      <c r="BL193">
        <v>0.78439998626708896</v>
      </c>
      <c r="BM193">
        <v>0</v>
      </c>
      <c r="BN193">
        <v>0.78</v>
      </c>
      <c r="BO193">
        <v>0.22</v>
      </c>
      <c r="BP193" t="s">
        <v>68</v>
      </c>
    </row>
    <row r="194" spans="1:68" x14ac:dyDescent="0.25">
      <c r="A194">
        <v>136002</v>
      </c>
      <c r="B194" t="s">
        <v>69</v>
      </c>
      <c r="C194" t="s">
        <v>1686</v>
      </c>
      <c r="D194">
        <v>15</v>
      </c>
      <c r="E194">
        <v>405</v>
      </c>
      <c r="F194" t="s">
        <v>1701</v>
      </c>
      <c r="G194">
        <v>32</v>
      </c>
      <c r="J194">
        <v>59</v>
      </c>
      <c r="K194">
        <v>1</v>
      </c>
      <c r="L194" t="s">
        <v>1702</v>
      </c>
      <c r="M194">
        <v>0</v>
      </c>
      <c r="N194">
        <v>1</v>
      </c>
      <c r="O194">
        <v>1</v>
      </c>
      <c r="P194">
        <v>0</v>
      </c>
      <c r="Q194">
        <v>0</v>
      </c>
      <c r="R194">
        <v>1</v>
      </c>
      <c r="S194">
        <v>0</v>
      </c>
      <c r="T194">
        <v>0</v>
      </c>
      <c r="U194">
        <v>0</v>
      </c>
      <c r="V194">
        <v>0</v>
      </c>
      <c r="W194">
        <v>1</v>
      </c>
      <c r="X194">
        <v>0</v>
      </c>
      <c r="Y194">
        <v>0</v>
      </c>
      <c r="Z194">
        <v>0</v>
      </c>
      <c r="AA194">
        <v>0</v>
      </c>
      <c r="AB194">
        <v>1</v>
      </c>
      <c r="AC194">
        <v>0</v>
      </c>
      <c r="AD194">
        <v>1</v>
      </c>
      <c r="AE194">
        <v>1</v>
      </c>
      <c r="AF194">
        <v>1</v>
      </c>
      <c r="AG194">
        <v>1</v>
      </c>
      <c r="AH194">
        <v>0</v>
      </c>
      <c r="AI194">
        <v>0</v>
      </c>
      <c r="AJ194">
        <v>1</v>
      </c>
      <c r="AK194">
        <v>0</v>
      </c>
      <c r="AL194">
        <v>1</v>
      </c>
      <c r="AM194">
        <v>1</v>
      </c>
      <c r="AN194">
        <v>0</v>
      </c>
      <c r="AO194">
        <v>0</v>
      </c>
      <c r="AP194">
        <v>0</v>
      </c>
      <c r="AQ194">
        <v>0</v>
      </c>
      <c r="AR194">
        <v>1</v>
      </c>
      <c r="AS194">
        <v>0</v>
      </c>
      <c r="AT194">
        <v>0</v>
      </c>
      <c r="AU194">
        <v>0</v>
      </c>
      <c r="AV194">
        <v>1</v>
      </c>
      <c r="AW194">
        <v>1</v>
      </c>
      <c r="AX194">
        <v>1</v>
      </c>
      <c r="AY194">
        <v>0</v>
      </c>
      <c r="AZ194">
        <v>0</v>
      </c>
      <c r="BA194">
        <v>0</v>
      </c>
      <c r="BB194">
        <v>0</v>
      </c>
      <c r="BC194">
        <v>0</v>
      </c>
      <c r="BD194">
        <v>0</v>
      </c>
      <c r="BE194">
        <v>0</v>
      </c>
      <c r="BF194">
        <v>2.1856E-2</v>
      </c>
      <c r="BG194">
        <v>2018</v>
      </c>
      <c r="BH194">
        <v>5</v>
      </c>
      <c r="BI194">
        <v>4</v>
      </c>
      <c r="BJ194">
        <v>700</v>
      </c>
      <c r="BK194">
        <v>1.1200000000000001</v>
      </c>
      <c r="BL194">
        <v>0.78320002555847101</v>
      </c>
      <c r="BM194">
        <v>0</v>
      </c>
      <c r="BN194">
        <v>0.75900000000000001</v>
      </c>
      <c r="BO194">
        <v>0.24099999999999999</v>
      </c>
      <c r="BP194" t="s">
        <v>68</v>
      </c>
    </row>
    <row r="195" spans="1:68" x14ac:dyDescent="0.25">
      <c r="A195">
        <v>119587</v>
      </c>
      <c r="B195" t="s">
        <v>69</v>
      </c>
      <c r="C195" t="s">
        <v>994</v>
      </c>
      <c r="D195">
        <v>3</v>
      </c>
      <c r="E195">
        <v>101</v>
      </c>
      <c r="F195" t="s">
        <v>999</v>
      </c>
      <c r="G195">
        <v>23</v>
      </c>
      <c r="J195">
        <v>26</v>
      </c>
      <c r="K195">
        <v>1</v>
      </c>
      <c r="L195" t="s">
        <v>1000</v>
      </c>
      <c r="M195">
        <v>0</v>
      </c>
      <c r="N195">
        <v>0</v>
      </c>
      <c r="O195">
        <v>1</v>
      </c>
      <c r="P195">
        <v>0</v>
      </c>
      <c r="Q195">
        <v>1</v>
      </c>
      <c r="R195">
        <v>1</v>
      </c>
      <c r="S195">
        <v>0</v>
      </c>
      <c r="T195">
        <v>0</v>
      </c>
      <c r="U195">
        <v>0</v>
      </c>
      <c r="V195">
        <v>0</v>
      </c>
      <c r="W195">
        <v>1</v>
      </c>
      <c r="X195">
        <v>0</v>
      </c>
      <c r="Y195">
        <v>0</v>
      </c>
      <c r="Z195">
        <v>0</v>
      </c>
      <c r="AA195">
        <v>0</v>
      </c>
      <c r="AB195">
        <v>1</v>
      </c>
      <c r="AC195">
        <v>0</v>
      </c>
      <c r="AD195">
        <v>1</v>
      </c>
      <c r="AE195">
        <v>0</v>
      </c>
      <c r="AF195">
        <v>1</v>
      </c>
      <c r="AG195">
        <v>1</v>
      </c>
      <c r="AH195">
        <v>0</v>
      </c>
      <c r="AI195">
        <v>0</v>
      </c>
      <c r="AJ195">
        <v>1</v>
      </c>
      <c r="AK195">
        <v>1</v>
      </c>
      <c r="AL195">
        <v>1</v>
      </c>
      <c r="AM195">
        <v>1</v>
      </c>
      <c r="AN195">
        <v>0</v>
      </c>
      <c r="AO195">
        <v>0</v>
      </c>
      <c r="AP195">
        <v>0</v>
      </c>
      <c r="AQ195">
        <v>0</v>
      </c>
      <c r="AR195">
        <v>0</v>
      </c>
      <c r="AS195">
        <v>0</v>
      </c>
      <c r="AT195">
        <v>0</v>
      </c>
      <c r="AU195">
        <v>0</v>
      </c>
      <c r="AV195">
        <v>1</v>
      </c>
      <c r="AW195">
        <v>1</v>
      </c>
      <c r="AX195">
        <v>1</v>
      </c>
      <c r="AY195">
        <v>0</v>
      </c>
      <c r="AZ195">
        <v>0</v>
      </c>
      <c r="BA195">
        <v>0</v>
      </c>
      <c r="BB195">
        <v>0</v>
      </c>
      <c r="BC195">
        <v>0</v>
      </c>
      <c r="BD195">
        <v>0</v>
      </c>
      <c r="BE195">
        <v>0</v>
      </c>
      <c r="BF195">
        <v>4.0720000000000001E-3</v>
      </c>
      <c r="BG195">
        <v>2016</v>
      </c>
      <c r="BH195">
        <v>4</v>
      </c>
      <c r="BI195">
        <v>21</v>
      </c>
      <c r="BJ195">
        <v>675</v>
      </c>
      <c r="BK195">
        <v>0.87</v>
      </c>
      <c r="BL195">
        <v>0.77829998731613104</v>
      </c>
      <c r="BM195">
        <v>0</v>
      </c>
      <c r="BN195">
        <v>0.65800000000000003</v>
      </c>
      <c r="BO195">
        <v>0.34200000000000003</v>
      </c>
      <c r="BP195" t="s">
        <v>68</v>
      </c>
    </row>
    <row r="196" spans="1:68" x14ac:dyDescent="0.25">
      <c r="A196">
        <v>120166</v>
      </c>
      <c r="B196" t="s">
        <v>69</v>
      </c>
      <c r="C196" t="s">
        <v>1001</v>
      </c>
      <c r="D196">
        <v>1</v>
      </c>
      <c r="E196">
        <v>41</v>
      </c>
      <c r="F196" t="s">
        <v>1066</v>
      </c>
      <c r="G196">
        <v>89</v>
      </c>
      <c r="J196">
        <v>29</v>
      </c>
      <c r="K196">
        <v>1</v>
      </c>
      <c r="L196" t="s">
        <v>1067</v>
      </c>
      <c r="M196">
        <v>0</v>
      </c>
      <c r="N196">
        <v>0</v>
      </c>
      <c r="O196">
        <v>1</v>
      </c>
      <c r="P196">
        <v>0</v>
      </c>
      <c r="Q196">
        <v>0</v>
      </c>
      <c r="R196">
        <v>1</v>
      </c>
      <c r="S196">
        <v>0</v>
      </c>
      <c r="T196">
        <v>0</v>
      </c>
      <c r="U196">
        <v>0</v>
      </c>
      <c r="V196">
        <v>0</v>
      </c>
      <c r="W196">
        <v>1</v>
      </c>
      <c r="X196">
        <v>0</v>
      </c>
      <c r="Y196">
        <v>0</v>
      </c>
      <c r="Z196">
        <v>0</v>
      </c>
      <c r="AA196">
        <v>0</v>
      </c>
      <c r="AB196">
        <v>1</v>
      </c>
      <c r="AC196">
        <v>0</v>
      </c>
      <c r="AD196">
        <v>1</v>
      </c>
      <c r="AE196">
        <v>0</v>
      </c>
      <c r="AF196">
        <v>1</v>
      </c>
      <c r="AG196">
        <v>1</v>
      </c>
      <c r="AH196">
        <v>0</v>
      </c>
      <c r="AI196">
        <v>0</v>
      </c>
      <c r="AJ196">
        <v>1</v>
      </c>
      <c r="AK196">
        <v>0</v>
      </c>
      <c r="AL196">
        <v>1</v>
      </c>
      <c r="AM196">
        <v>1</v>
      </c>
      <c r="AN196">
        <v>1</v>
      </c>
      <c r="AO196">
        <v>0</v>
      </c>
      <c r="AP196">
        <v>0</v>
      </c>
      <c r="AQ196">
        <v>0</v>
      </c>
      <c r="AR196">
        <v>1</v>
      </c>
      <c r="AS196">
        <v>0</v>
      </c>
      <c r="AT196">
        <v>0</v>
      </c>
      <c r="AU196">
        <v>0</v>
      </c>
      <c r="AV196">
        <v>1</v>
      </c>
      <c r="AW196">
        <v>1</v>
      </c>
      <c r="AX196">
        <v>1</v>
      </c>
      <c r="AY196">
        <v>0</v>
      </c>
      <c r="AZ196">
        <v>0</v>
      </c>
      <c r="BA196">
        <v>0</v>
      </c>
      <c r="BB196">
        <v>0</v>
      </c>
      <c r="BC196">
        <v>0</v>
      </c>
      <c r="BD196">
        <v>0</v>
      </c>
      <c r="BE196">
        <v>0</v>
      </c>
      <c r="BF196">
        <v>7.3280000000000003E-3</v>
      </c>
      <c r="BG196">
        <v>2016</v>
      </c>
      <c r="BH196">
        <v>6</v>
      </c>
      <c r="BI196">
        <v>20</v>
      </c>
      <c r="BJ196">
        <v>677</v>
      </c>
      <c r="BK196">
        <v>0.89</v>
      </c>
      <c r="BL196">
        <v>0.77829998731613104</v>
      </c>
      <c r="BM196">
        <v>1.6E-2</v>
      </c>
      <c r="BN196">
        <v>0.88600000000000001</v>
      </c>
      <c r="BO196">
        <v>9.8000000000000004E-2</v>
      </c>
      <c r="BP196" t="s">
        <v>68</v>
      </c>
    </row>
    <row r="197" spans="1:68" x14ac:dyDescent="0.25">
      <c r="A197">
        <v>123132</v>
      </c>
      <c r="B197" t="s">
        <v>69</v>
      </c>
      <c r="C197" t="s">
        <v>1141</v>
      </c>
      <c r="D197">
        <v>8</v>
      </c>
      <c r="E197">
        <v>155</v>
      </c>
      <c r="F197" t="s">
        <v>1142</v>
      </c>
      <c r="G197">
        <v>88</v>
      </c>
      <c r="J197">
        <v>35</v>
      </c>
      <c r="K197">
        <v>1</v>
      </c>
      <c r="L197" t="s">
        <v>1143</v>
      </c>
      <c r="M197">
        <v>0</v>
      </c>
      <c r="N197">
        <v>1</v>
      </c>
      <c r="O197">
        <v>1</v>
      </c>
      <c r="P197">
        <v>0</v>
      </c>
      <c r="Q197">
        <v>0</v>
      </c>
      <c r="R197">
        <v>1</v>
      </c>
      <c r="S197">
        <v>0</v>
      </c>
      <c r="T197">
        <v>0</v>
      </c>
      <c r="U197">
        <v>0</v>
      </c>
      <c r="V197">
        <v>0</v>
      </c>
      <c r="W197">
        <v>1</v>
      </c>
      <c r="X197">
        <v>0</v>
      </c>
      <c r="Y197">
        <v>0</v>
      </c>
      <c r="Z197">
        <v>0</v>
      </c>
      <c r="AA197">
        <v>0</v>
      </c>
      <c r="AB197">
        <v>1</v>
      </c>
      <c r="AC197">
        <v>0</v>
      </c>
      <c r="AD197">
        <v>1</v>
      </c>
      <c r="AE197">
        <v>1</v>
      </c>
      <c r="AF197">
        <v>1</v>
      </c>
      <c r="AG197">
        <v>1</v>
      </c>
      <c r="AH197">
        <v>0</v>
      </c>
      <c r="AI197">
        <v>0</v>
      </c>
      <c r="AJ197">
        <v>0</v>
      </c>
      <c r="AK197">
        <v>0</v>
      </c>
      <c r="AL197">
        <v>1</v>
      </c>
      <c r="AM197">
        <v>1</v>
      </c>
      <c r="AN197">
        <v>0</v>
      </c>
      <c r="AO197">
        <v>0</v>
      </c>
      <c r="AP197">
        <v>0</v>
      </c>
      <c r="AQ197">
        <v>0</v>
      </c>
      <c r="AR197">
        <v>0</v>
      </c>
      <c r="AS197">
        <v>0</v>
      </c>
      <c r="AT197">
        <v>0</v>
      </c>
      <c r="AU197">
        <v>0</v>
      </c>
      <c r="AV197">
        <v>1</v>
      </c>
      <c r="AW197">
        <v>1</v>
      </c>
      <c r="AX197">
        <v>0</v>
      </c>
      <c r="AY197">
        <v>0</v>
      </c>
      <c r="AZ197">
        <v>0</v>
      </c>
      <c r="BA197">
        <v>0</v>
      </c>
      <c r="BB197">
        <v>0</v>
      </c>
      <c r="BC197">
        <v>0</v>
      </c>
      <c r="BD197">
        <v>0</v>
      </c>
      <c r="BE197">
        <v>0</v>
      </c>
      <c r="BF197">
        <v>1.3374E-2</v>
      </c>
      <c r="BG197">
        <v>2016</v>
      </c>
      <c r="BH197">
        <v>10</v>
      </c>
      <c r="BI197">
        <v>4</v>
      </c>
      <c r="BJ197">
        <v>681</v>
      </c>
      <c r="BK197">
        <v>0.93</v>
      </c>
      <c r="BL197">
        <v>0.77829998731613104</v>
      </c>
      <c r="BM197">
        <v>0</v>
      </c>
      <c r="BN197">
        <v>0.90500000000000003</v>
      </c>
      <c r="BO197">
        <v>9.5000000000000001E-2</v>
      </c>
      <c r="BP197" t="s">
        <v>68</v>
      </c>
    </row>
    <row r="198" spans="1:68" x14ac:dyDescent="0.25">
      <c r="A198">
        <v>136392</v>
      </c>
      <c r="B198" t="s">
        <v>69</v>
      </c>
      <c r="C198" t="s">
        <v>1686</v>
      </c>
      <c r="D198">
        <v>8</v>
      </c>
      <c r="E198">
        <v>180</v>
      </c>
      <c r="F198" t="s">
        <v>1743</v>
      </c>
      <c r="G198">
        <v>49</v>
      </c>
      <c r="J198">
        <v>59</v>
      </c>
      <c r="K198">
        <v>1</v>
      </c>
      <c r="L198" t="s">
        <v>1744</v>
      </c>
      <c r="M198">
        <v>0</v>
      </c>
      <c r="N198">
        <v>0</v>
      </c>
      <c r="O198">
        <v>1</v>
      </c>
      <c r="P198">
        <v>0</v>
      </c>
      <c r="Q198">
        <v>0</v>
      </c>
      <c r="R198">
        <v>1</v>
      </c>
      <c r="S198">
        <v>0</v>
      </c>
      <c r="T198">
        <v>0</v>
      </c>
      <c r="U198">
        <v>0</v>
      </c>
      <c r="V198">
        <v>0</v>
      </c>
      <c r="W198">
        <v>1</v>
      </c>
      <c r="X198">
        <v>0</v>
      </c>
      <c r="Y198">
        <v>0</v>
      </c>
      <c r="Z198">
        <v>0</v>
      </c>
      <c r="AA198">
        <v>0</v>
      </c>
      <c r="AB198">
        <v>1</v>
      </c>
      <c r="AC198">
        <v>0</v>
      </c>
      <c r="AD198">
        <v>1</v>
      </c>
      <c r="AE198">
        <v>0</v>
      </c>
      <c r="AF198">
        <v>1</v>
      </c>
      <c r="AG198">
        <v>1</v>
      </c>
      <c r="AH198">
        <v>0</v>
      </c>
      <c r="AI198">
        <v>0</v>
      </c>
      <c r="AJ198">
        <v>1</v>
      </c>
      <c r="AK198">
        <v>0</v>
      </c>
      <c r="AL198">
        <v>1</v>
      </c>
      <c r="AM198">
        <v>1</v>
      </c>
      <c r="AN198">
        <v>0</v>
      </c>
      <c r="AO198">
        <v>0</v>
      </c>
      <c r="AP198">
        <v>0</v>
      </c>
      <c r="AQ198">
        <v>0</v>
      </c>
      <c r="AR198">
        <v>1</v>
      </c>
      <c r="AS198">
        <v>0</v>
      </c>
      <c r="AT198">
        <v>0</v>
      </c>
      <c r="AU198">
        <v>0</v>
      </c>
      <c r="AV198">
        <v>1</v>
      </c>
      <c r="AW198">
        <v>1</v>
      </c>
      <c r="AX198">
        <v>1</v>
      </c>
      <c r="AY198">
        <v>0</v>
      </c>
      <c r="AZ198">
        <v>0</v>
      </c>
      <c r="BA198">
        <v>0</v>
      </c>
      <c r="BB198">
        <v>0</v>
      </c>
      <c r="BC198">
        <v>0</v>
      </c>
      <c r="BD198">
        <v>0</v>
      </c>
      <c r="BE198">
        <v>0</v>
      </c>
      <c r="BF198">
        <v>2.1856E-2</v>
      </c>
      <c r="BG198">
        <v>2018</v>
      </c>
      <c r="BH198">
        <v>5</v>
      </c>
      <c r="BI198">
        <v>4</v>
      </c>
      <c r="BJ198">
        <v>700</v>
      </c>
      <c r="BK198">
        <v>1.1200000000000001</v>
      </c>
      <c r="BL198">
        <v>0.77829998731613104</v>
      </c>
      <c r="BM198">
        <v>0</v>
      </c>
      <c r="BN198">
        <v>0.78100000000000003</v>
      </c>
      <c r="BO198">
        <v>0.219</v>
      </c>
      <c r="BP198" t="s">
        <v>68</v>
      </c>
    </row>
    <row r="199" spans="1:68" x14ac:dyDescent="0.25">
      <c r="A199">
        <v>141333</v>
      </c>
      <c r="B199" t="s">
        <v>69</v>
      </c>
      <c r="C199" t="s">
        <v>2126</v>
      </c>
      <c r="D199">
        <v>7</v>
      </c>
      <c r="E199">
        <v>121</v>
      </c>
      <c r="F199" t="s">
        <v>2149</v>
      </c>
      <c r="G199">
        <v>39</v>
      </c>
      <c r="J199">
        <v>67</v>
      </c>
      <c r="K199">
        <v>1</v>
      </c>
      <c r="L199" t="s">
        <v>2150</v>
      </c>
      <c r="M199">
        <v>0</v>
      </c>
      <c r="N199">
        <v>0</v>
      </c>
      <c r="O199">
        <v>1</v>
      </c>
      <c r="P199">
        <v>0</v>
      </c>
      <c r="Q199">
        <v>0</v>
      </c>
      <c r="R199">
        <v>1</v>
      </c>
      <c r="S199">
        <v>0</v>
      </c>
      <c r="T199">
        <v>0</v>
      </c>
      <c r="U199">
        <v>0</v>
      </c>
      <c r="V199">
        <v>0</v>
      </c>
      <c r="W199">
        <v>1</v>
      </c>
      <c r="X199">
        <v>0</v>
      </c>
      <c r="Y199">
        <v>0</v>
      </c>
      <c r="Z199">
        <v>0</v>
      </c>
      <c r="AA199">
        <v>0</v>
      </c>
      <c r="AB199">
        <v>1</v>
      </c>
      <c r="AC199">
        <v>0</v>
      </c>
      <c r="AD199">
        <v>1</v>
      </c>
      <c r="AE199">
        <v>0</v>
      </c>
      <c r="AF199">
        <v>1</v>
      </c>
      <c r="AG199">
        <v>1</v>
      </c>
      <c r="AH199">
        <v>0</v>
      </c>
      <c r="AI199">
        <v>0</v>
      </c>
      <c r="AJ199">
        <v>1</v>
      </c>
      <c r="AK199">
        <v>0</v>
      </c>
      <c r="AL199">
        <v>1</v>
      </c>
      <c r="AM199">
        <v>1</v>
      </c>
      <c r="AN199">
        <v>0</v>
      </c>
      <c r="AO199">
        <v>0</v>
      </c>
      <c r="AP199">
        <v>1</v>
      </c>
      <c r="AQ199">
        <v>0</v>
      </c>
      <c r="AR199">
        <v>1</v>
      </c>
      <c r="AS199">
        <v>0</v>
      </c>
      <c r="AT199">
        <v>1</v>
      </c>
      <c r="AU199">
        <v>0</v>
      </c>
      <c r="AV199">
        <v>1</v>
      </c>
      <c r="AW199">
        <v>1</v>
      </c>
      <c r="AX199">
        <v>1</v>
      </c>
      <c r="AY199">
        <v>0</v>
      </c>
      <c r="AZ199">
        <v>1</v>
      </c>
      <c r="BA199">
        <v>0</v>
      </c>
      <c r="BB199">
        <v>0</v>
      </c>
      <c r="BC199">
        <v>0</v>
      </c>
      <c r="BD199">
        <v>0</v>
      </c>
      <c r="BE199">
        <v>0</v>
      </c>
      <c r="BF199">
        <v>1.8853000000000002E-2</v>
      </c>
      <c r="BG199">
        <v>2018</v>
      </c>
      <c r="BH199">
        <v>10</v>
      </c>
      <c r="BI199">
        <v>31</v>
      </c>
      <c r="BJ199">
        <v>705</v>
      </c>
      <c r="BK199">
        <v>1.17</v>
      </c>
      <c r="BL199">
        <v>0.77829998731613104</v>
      </c>
      <c r="BM199">
        <v>0</v>
      </c>
      <c r="BN199">
        <v>0.78900000000000003</v>
      </c>
      <c r="BO199">
        <v>0.21099999999999999</v>
      </c>
      <c r="BP199" t="s">
        <v>68</v>
      </c>
    </row>
    <row r="200" spans="1:68" x14ac:dyDescent="0.25">
      <c r="A200">
        <v>150691</v>
      </c>
      <c r="B200" t="s">
        <v>69</v>
      </c>
      <c r="C200" t="s">
        <v>2460</v>
      </c>
      <c r="D200">
        <v>37</v>
      </c>
      <c r="E200">
        <v>1024</v>
      </c>
      <c r="F200" t="s">
        <v>2571</v>
      </c>
      <c r="G200">
        <v>27</v>
      </c>
      <c r="J200">
        <v>78</v>
      </c>
      <c r="K200">
        <v>1</v>
      </c>
      <c r="L200" t="s">
        <v>2572</v>
      </c>
      <c r="M200">
        <v>0</v>
      </c>
      <c r="N200">
        <v>0</v>
      </c>
      <c r="O200">
        <v>1</v>
      </c>
      <c r="P200">
        <v>0</v>
      </c>
      <c r="Q200">
        <v>0</v>
      </c>
      <c r="R200">
        <v>1</v>
      </c>
      <c r="S200">
        <v>0</v>
      </c>
      <c r="T200">
        <v>0</v>
      </c>
      <c r="U200">
        <v>0</v>
      </c>
      <c r="V200">
        <v>0</v>
      </c>
      <c r="W200">
        <v>1</v>
      </c>
      <c r="X200">
        <v>0</v>
      </c>
      <c r="Y200">
        <v>0</v>
      </c>
      <c r="Z200">
        <v>0</v>
      </c>
      <c r="AA200">
        <v>0</v>
      </c>
      <c r="AB200">
        <v>1</v>
      </c>
      <c r="AC200">
        <v>0</v>
      </c>
      <c r="AD200">
        <v>1</v>
      </c>
      <c r="AE200">
        <v>0</v>
      </c>
      <c r="AF200">
        <v>1</v>
      </c>
      <c r="AG200">
        <v>1</v>
      </c>
      <c r="AH200">
        <v>1</v>
      </c>
      <c r="AI200">
        <v>0</v>
      </c>
      <c r="AJ200">
        <v>1</v>
      </c>
      <c r="AK200">
        <v>0</v>
      </c>
      <c r="AL200">
        <v>1</v>
      </c>
      <c r="AM200">
        <v>1</v>
      </c>
      <c r="AN200">
        <v>1</v>
      </c>
      <c r="AO200">
        <v>0</v>
      </c>
      <c r="AP200">
        <v>1</v>
      </c>
      <c r="AQ200">
        <v>0</v>
      </c>
      <c r="AR200">
        <v>1</v>
      </c>
      <c r="AS200">
        <v>0</v>
      </c>
      <c r="AT200">
        <v>1</v>
      </c>
      <c r="AU200">
        <v>0</v>
      </c>
      <c r="AV200">
        <v>1</v>
      </c>
      <c r="AW200">
        <v>1</v>
      </c>
      <c r="AX200">
        <v>1</v>
      </c>
      <c r="AY200">
        <v>0</v>
      </c>
      <c r="AZ200">
        <v>1</v>
      </c>
      <c r="BA200">
        <v>0</v>
      </c>
      <c r="BB200">
        <v>0</v>
      </c>
      <c r="BC200">
        <v>0</v>
      </c>
      <c r="BD200">
        <v>1</v>
      </c>
      <c r="BE200">
        <v>0</v>
      </c>
      <c r="BF200">
        <v>5.6182000000000003E-2</v>
      </c>
      <c r="BG200">
        <v>2019</v>
      </c>
      <c r="BH200">
        <v>9</v>
      </c>
      <c r="BI200">
        <v>13</v>
      </c>
      <c r="BJ200">
        <v>716</v>
      </c>
      <c r="BK200">
        <v>1.28</v>
      </c>
      <c r="BL200">
        <v>0.77829998731613104</v>
      </c>
      <c r="BM200">
        <v>0</v>
      </c>
      <c r="BN200">
        <v>0.76100000000000001</v>
      </c>
      <c r="BO200">
        <v>0.23899999999999999</v>
      </c>
      <c r="BP200" t="s">
        <v>68</v>
      </c>
    </row>
    <row r="201" spans="1:68" x14ac:dyDescent="0.25">
      <c r="A201">
        <v>161601</v>
      </c>
      <c r="B201" t="s">
        <v>69</v>
      </c>
      <c r="C201" t="s">
        <v>2997</v>
      </c>
      <c r="D201">
        <v>13</v>
      </c>
      <c r="E201">
        <v>316</v>
      </c>
      <c r="F201" t="s">
        <v>2998</v>
      </c>
      <c r="G201">
        <v>62</v>
      </c>
      <c r="J201">
        <v>93</v>
      </c>
      <c r="K201">
        <v>1</v>
      </c>
      <c r="L201" t="s">
        <v>2999</v>
      </c>
      <c r="M201">
        <v>1</v>
      </c>
      <c r="N201">
        <v>0</v>
      </c>
      <c r="O201">
        <v>1</v>
      </c>
      <c r="P201">
        <v>0</v>
      </c>
      <c r="Q201">
        <v>0</v>
      </c>
      <c r="R201">
        <v>1</v>
      </c>
      <c r="S201">
        <v>0</v>
      </c>
      <c r="T201">
        <v>0</v>
      </c>
      <c r="U201">
        <v>0</v>
      </c>
      <c r="V201">
        <v>0</v>
      </c>
      <c r="W201">
        <v>1</v>
      </c>
      <c r="X201">
        <v>0</v>
      </c>
      <c r="Y201">
        <v>0</v>
      </c>
      <c r="Z201">
        <v>0</v>
      </c>
      <c r="AA201">
        <v>0</v>
      </c>
      <c r="AB201">
        <v>1</v>
      </c>
      <c r="AC201">
        <v>1</v>
      </c>
      <c r="AD201">
        <v>1</v>
      </c>
      <c r="AE201">
        <v>0</v>
      </c>
      <c r="AF201">
        <v>1</v>
      </c>
      <c r="AG201">
        <v>1</v>
      </c>
      <c r="AH201">
        <v>0</v>
      </c>
      <c r="AI201">
        <v>0</v>
      </c>
      <c r="AJ201">
        <v>1</v>
      </c>
      <c r="AK201">
        <v>0</v>
      </c>
      <c r="AL201">
        <v>1</v>
      </c>
      <c r="AM201">
        <v>1</v>
      </c>
      <c r="AN201">
        <v>0</v>
      </c>
      <c r="AO201">
        <v>0</v>
      </c>
      <c r="AP201">
        <v>1</v>
      </c>
      <c r="AQ201">
        <v>0</v>
      </c>
      <c r="AR201">
        <v>1</v>
      </c>
      <c r="AS201">
        <v>0</v>
      </c>
      <c r="AT201">
        <v>0</v>
      </c>
      <c r="AU201">
        <v>0</v>
      </c>
      <c r="AV201">
        <v>1</v>
      </c>
      <c r="AW201">
        <v>1</v>
      </c>
      <c r="AX201">
        <v>1</v>
      </c>
      <c r="AY201">
        <v>0</v>
      </c>
      <c r="AZ201">
        <v>1</v>
      </c>
      <c r="BA201">
        <v>0</v>
      </c>
      <c r="BB201">
        <v>0</v>
      </c>
      <c r="BC201">
        <v>0</v>
      </c>
      <c r="BD201">
        <v>0</v>
      </c>
      <c r="BE201">
        <v>0</v>
      </c>
      <c r="BF201">
        <v>1.7769E-2</v>
      </c>
      <c r="BG201">
        <v>2020</v>
      </c>
      <c r="BH201">
        <v>7</v>
      </c>
      <c r="BI201">
        <v>23</v>
      </c>
      <c r="BJ201">
        <v>726</v>
      </c>
      <c r="BK201">
        <v>1.38</v>
      </c>
      <c r="BL201">
        <v>0.77829998731613104</v>
      </c>
      <c r="BM201">
        <v>0.06</v>
      </c>
      <c r="BN201">
        <v>0.77400000000000002</v>
      </c>
      <c r="BO201">
        <v>0.16600000000000001</v>
      </c>
      <c r="BP201" t="s">
        <v>68</v>
      </c>
    </row>
    <row r="202" spans="1:68" x14ac:dyDescent="0.25">
      <c r="A202">
        <v>111359</v>
      </c>
      <c r="B202" t="s">
        <v>69</v>
      </c>
      <c r="C202" t="s">
        <v>329</v>
      </c>
      <c r="D202">
        <v>8</v>
      </c>
      <c r="E202">
        <v>214</v>
      </c>
      <c r="F202" t="s">
        <v>484</v>
      </c>
      <c r="G202">
        <v>132</v>
      </c>
      <c r="J202">
        <v>4</v>
      </c>
      <c r="K202">
        <v>1</v>
      </c>
      <c r="L202" t="s">
        <v>485</v>
      </c>
      <c r="M202">
        <v>0</v>
      </c>
      <c r="N202">
        <v>0</v>
      </c>
      <c r="O202">
        <v>1</v>
      </c>
      <c r="P202">
        <v>0</v>
      </c>
      <c r="Q202">
        <v>1</v>
      </c>
      <c r="R202">
        <v>1</v>
      </c>
      <c r="S202">
        <v>0</v>
      </c>
      <c r="T202">
        <v>0</v>
      </c>
      <c r="U202">
        <v>0</v>
      </c>
      <c r="V202">
        <v>0</v>
      </c>
      <c r="W202">
        <v>1</v>
      </c>
      <c r="X202">
        <v>0</v>
      </c>
      <c r="Y202">
        <v>0</v>
      </c>
      <c r="Z202">
        <v>0</v>
      </c>
      <c r="AA202">
        <v>0</v>
      </c>
      <c r="AB202">
        <v>1</v>
      </c>
      <c r="AC202">
        <v>0</v>
      </c>
      <c r="AD202">
        <v>1</v>
      </c>
      <c r="AE202">
        <v>0</v>
      </c>
      <c r="AF202">
        <v>1</v>
      </c>
      <c r="AG202">
        <v>1</v>
      </c>
      <c r="AH202">
        <v>1</v>
      </c>
      <c r="AI202">
        <v>0</v>
      </c>
      <c r="AJ202">
        <v>1</v>
      </c>
      <c r="AK202">
        <v>1</v>
      </c>
      <c r="AL202">
        <v>1</v>
      </c>
      <c r="AM202">
        <v>1</v>
      </c>
      <c r="AN202">
        <v>1</v>
      </c>
      <c r="AO202">
        <v>0</v>
      </c>
      <c r="AP202">
        <v>0</v>
      </c>
      <c r="AQ202">
        <v>0</v>
      </c>
      <c r="AR202">
        <v>1</v>
      </c>
      <c r="AS202">
        <v>0</v>
      </c>
      <c r="AT202">
        <v>0</v>
      </c>
      <c r="AU202">
        <v>0</v>
      </c>
      <c r="AV202">
        <v>1</v>
      </c>
      <c r="AW202">
        <v>1</v>
      </c>
      <c r="AX202">
        <v>1</v>
      </c>
      <c r="AY202">
        <v>0</v>
      </c>
      <c r="AZ202">
        <v>1</v>
      </c>
      <c r="BA202">
        <v>0</v>
      </c>
      <c r="BB202">
        <v>0</v>
      </c>
      <c r="BC202">
        <v>0</v>
      </c>
      <c r="BD202">
        <v>1</v>
      </c>
      <c r="BE202">
        <v>0</v>
      </c>
      <c r="BF202">
        <v>2.3709999999999998E-2</v>
      </c>
      <c r="BG202">
        <v>2014</v>
      </c>
      <c r="BH202">
        <v>9</v>
      </c>
      <c r="BI202">
        <v>22</v>
      </c>
      <c r="BJ202">
        <v>656</v>
      </c>
      <c r="BK202">
        <v>0.68</v>
      </c>
      <c r="BL202">
        <v>0.77609997987747104</v>
      </c>
      <c r="BM202">
        <v>0</v>
      </c>
      <c r="BN202">
        <v>0.94</v>
      </c>
      <c r="BO202">
        <v>0.06</v>
      </c>
      <c r="BP202" t="s">
        <v>68</v>
      </c>
    </row>
    <row r="203" spans="1:68" x14ac:dyDescent="0.25">
      <c r="A203">
        <v>143271</v>
      </c>
      <c r="B203" t="s">
        <v>69</v>
      </c>
      <c r="C203" t="s">
        <v>2192</v>
      </c>
      <c r="D203">
        <v>17</v>
      </c>
      <c r="E203">
        <v>370</v>
      </c>
      <c r="F203" t="s">
        <v>2347</v>
      </c>
      <c r="G203">
        <v>50</v>
      </c>
      <c r="J203">
        <v>70</v>
      </c>
      <c r="K203">
        <v>1</v>
      </c>
      <c r="L203" t="s">
        <v>2348</v>
      </c>
      <c r="M203">
        <v>0</v>
      </c>
      <c r="N203">
        <v>1</v>
      </c>
      <c r="O203">
        <v>1</v>
      </c>
      <c r="P203">
        <v>0</v>
      </c>
      <c r="Q203">
        <v>1</v>
      </c>
      <c r="R203">
        <v>1</v>
      </c>
      <c r="S203">
        <v>0</v>
      </c>
      <c r="T203">
        <v>0</v>
      </c>
      <c r="U203">
        <v>0</v>
      </c>
      <c r="V203">
        <v>0</v>
      </c>
      <c r="W203">
        <v>1</v>
      </c>
      <c r="X203">
        <v>0</v>
      </c>
      <c r="Y203">
        <v>0</v>
      </c>
      <c r="Z203">
        <v>0</v>
      </c>
      <c r="AA203">
        <v>0</v>
      </c>
      <c r="AB203">
        <v>1</v>
      </c>
      <c r="AC203">
        <v>0</v>
      </c>
      <c r="AD203">
        <v>1</v>
      </c>
      <c r="AE203">
        <v>1</v>
      </c>
      <c r="AF203">
        <v>1</v>
      </c>
      <c r="AG203">
        <v>1</v>
      </c>
      <c r="AH203">
        <v>0</v>
      </c>
      <c r="AI203">
        <v>0</v>
      </c>
      <c r="AJ203">
        <v>1</v>
      </c>
      <c r="AK203">
        <v>1</v>
      </c>
      <c r="AL203">
        <v>1</v>
      </c>
      <c r="AM203">
        <v>1</v>
      </c>
      <c r="AN203">
        <v>1</v>
      </c>
      <c r="AO203">
        <v>0</v>
      </c>
      <c r="AP203">
        <v>0</v>
      </c>
      <c r="AQ203">
        <v>0</v>
      </c>
      <c r="AR203">
        <v>0</v>
      </c>
      <c r="AS203">
        <v>0</v>
      </c>
      <c r="AT203">
        <v>0</v>
      </c>
      <c r="AU203">
        <v>0</v>
      </c>
      <c r="AV203">
        <v>1</v>
      </c>
      <c r="AW203">
        <v>1</v>
      </c>
      <c r="AX203">
        <v>0</v>
      </c>
      <c r="AY203">
        <v>0</v>
      </c>
      <c r="AZ203">
        <v>1</v>
      </c>
      <c r="BA203">
        <v>0</v>
      </c>
      <c r="BB203">
        <v>0</v>
      </c>
      <c r="BC203">
        <v>0</v>
      </c>
      <c r="BD203">
        <v>1</v>
      </c>
      <c r="BE203">
        <v>0</v>
      </c>
      <c r="BF203">
        <v>1.9078999999999999E-2</v>
      </c>
      <c r="BG203">
        <v>2018</v>
      </c>
      <c r="BH203">
        <v>12</v>
      </c>
      <c r="BI203">
        <v>17</v>
      </c>
      <c r="BJ203">
        <v>707</v>
      </c>
      <c r="BK203">
        <v>1.19</v>
      </c>
      <c r="BL203">
        <v>0.77389997243881203</v>
      </c>
      <c r="BM203">
        <v>2.8000000000000001E-2</v>
      </c>
      <c r="BN203">
        <v>0.81499999999999995</v>
      </c>
      <c r="BO203">
        <v>0.156</v>
      </c>
      <c r="BP203" t="s">
        <v>68</v>
      </c>
    </row>
    <row r="204" spans="1:68" x14ac:dyDescent="0.25">
      <c r="A204">
        <v>121569</v>
      </c>
      <c r="B204" t="s">
        <v>69</v>
      </c>
      <c r="C204" t="s">
        <v>1096</v>
      </c>
      <c r="D204">
        <v>13</v>
      </c>
      <c r="E204">
        <v>512</v>
      </c>
      <c r="F204" t="s">
        <v>1111</v>
      </c>
      <c r="G204">
        <v>102</v>
      </c>
      <c r="J204">
        <v>32</v>
      </c>
      <c r="K204">
        <v>1</v>
      </c>
      <c r="L204" t="s">
        <v>1112</v>
      </c>
      <c r="M204">
        <v>0</v>
      </c>
      <c r="N204">
        <v>1</v>
      </c>
      <c r="O204">
        <v>1</v>
      </c>
      <c r="P204">
        <v>0</v>
      </c>
      <c r="Q204">
        <v>0</v>
      </c>
      <c r="R204">
        <v>1</v>
      </c>
      <c r="S204">
        <v>0</v>
      </c>
      <c r="T204">
        <v>0</v>
      </c>
      <c r="U204">
        <v>0</v>
      </c>
      <c r="V204">
        <v>0</v>
      </c>
      <c r="W204">
        <v>1</v>
      </c>
      <c r="X204">
        <v>0</v>
      </c>
      <c r="Y204">
        <v>0</v>
      </c>
      <c r="Z204">
        <v>0</v>
      </c>
      <c r="AA204">
        <v>0</v>
      </c>
      <c r="AB204">
        <v>1</v>
      </c>
      <c r="AC204">
        <v>0</v>
      </c>
      <c r="AD204">
        <v>1</v>
      </c>
      <c r="AE204">
        <v>1</v>
      </c>
      <c r="AF204">
        <v>1</v>
      </c>
      <c r="AG204">
        <v>1</v>
      </c>
      <c r="AH204">
        <v>0</v>
      </c>
      <c r="AI204">
        <v>0</v>
      </c>
      <c r="AJ204">
        <v>0</v>
      </c>
      <c r="AK204">
        <v>0</v>
      </c>
      <c r="AL204">
        <v>1</v>
      </c>
      <c r="AM204">
        <v>1</v>
      </c>
      <c r="AN204">
        <v>0</v>
      </c>
      <c r="AO204">
        <v>0</v>
      </c>
      <c r="AP204">
        <v>1</v>
      </c>
      <c r="AQ204">
        <v>0</v>
      </c>
      <c r="AR204">
        <v>0</v>
      </c>
      <c r="AS204">
        <v>0</v>
      </c>
      <c r="AT204">
        <v>0</v>
      </c>
      <c r="AU204">
        <v>0</v>
      </c>
      <c r="AV204">
        <v>1</v>
      </c>
      <c r="AW204">
        <v>1</v>
      </c>
      <c r="AX204">
        <v>1</v>
      </c>
      <c r="AY204">
        <v>0</v>
      </c>
      <c r="AZ204">
        <v>1</v>
      </c>
      <c r="BA204">
        <v>0</v>
      </c>
      <c r="BB204">
        <v>0</v>
      </c>
      <c r="BC204">
        <v>0</v>
      </c>
      <c r="BD204">
        <v>0</v>
      </c>
      <c r="BE204">
        <v>0</v>
      </c>
      <c r="BF204">
        <v>3.0259999999999999E-2</v>
      </c>
      <c r="BG204">
        <v>2016</v>
      </c>
      <c r="BH204">
        <v>7</v>
      </c>
      <c r="BI204">
        <v>28</v>
      </c>
      <c r="BJ204">
        <v>678</v>
      </c>
      <c r="BK204">
        <v>0.9</v>
      </c>
      <c r="BL204">
        <v>0.77170002460479703</v>
      </c>
      <c r="BM204">
        <v>4.4999999999999998E-2</v>
      </c>
      <c r="BN204">
        <v>0.84299999999999997</v>
      </c>
      <c r="BO204">
        <v>0.112</v>
      </c>
      <c r="BP204" t="s">
        <v>68</v>
      </c>
    </row>
    <row r="205" spans="1:68" x14ac:dyDescent="0.25">
      <c r="A205">
        <v>128900</v>
      </c>
      <c r="B205" t="s">
        <v>69</v>
      </c>
      <c r="C205" t="s">
        <v>1304</v>
      </c>
      <c r="D205">
        <v>12</v>
      </c>
      <c r="E205">
        <v>286</v>
      </c>
      <c r="F205" t="s">
        <v>1315</v>
      </c>
      <c r="G205">
        <v>23</v>
      </c>
      <c r="J205">
        <v>46</v>
      </c>
      <c r="K205">
        <v>1</v>
      </c>
      <c r="L205" t="s">
        <v>1316</v>
      </c>
      <c r="M205">
        <v>1</v>
      </c>
      <c r="N205">
        <v>0</v>
      </c>
      <c r="O205">
        <v>1</v>
      </c>
      <c r="P205">
        <v>0</v>
      </c>
      <c r="Q205">
        <v>0</v>
      </c>
      <c r="R205">
        <v>1</v>
      </c>
      <c r="S205">
        <v>0</v>
      </c>
      <c r="T205">
        <v>0</v>
      </c>
      <c r="U205">
        <v>0</v>
      </c>
      <c r="V205">
        <v>0</v>
      </c>
      <c r="W205">
        <v>1</v>
      </c>
      <c r="X205">
        <v>1</v>
      </c>
      <c r="Y205">
        <v>0</v>
      </c>
      <c r="Z205">
        <v>0</v>
      </c>
      <c r="AA205">
        <v>0</v>
      </c>
      <c r="AB205">
        <v>1</v>
      </c>
      <c r="AC205">
        <v>1</v>
      </c>
      <c r="AD205">
        <v>1</v>
      </c>
      <c r="AE205">
        <v>0</v>
      </c>
      <c r="AF205">
        <v>1</v>
      </c>
      <c r="AG205">
        <v>1</v>
      </c>
      <c r="AH205">
        <v>1</v>
      </c>
      <c r="AI205">
        <v>0</v>
      </c>
      <c r="AJ205">
        <v>0</v>
      </c>
      <c r="AK205">
        <v>0</v>
      </c>
      <c r="AL205">
        <v>1</v>
      </c>
      <c r="AM205">
        <v>1</v>
      </c>
      <c r="AN205">
        <v>1</v>
      </c>
      <c r="AO205">
        <v>0</v>
      </c>
      <c r="AP205">
        <v>1</v>
      </c>
      <c r="AQ205">
        <v>0</v>
      </c>
      <c r="AR205">
        <v>1</v>
      </c>
      <c r="AS205">
        <v>0</v>
      </c>
      <c r="AT205">
        <v>1</v>
      </c>
      <c r="AU205">
        <v>0</v>
      </c>
      <c r="AV205">
        <v>1</v>
      </c>
      <c r="AW205">
        <v>1</v>
      </c>
      <c r="AX205">
        <v>1</v>
      </c>
      <c r="AY205">
        <v>1</v>
      </c>
      <c r="AZ205">
        <v>1</v>
      </c>
      <c r="BA205">
        <v>0</v>
      </c>
      <c r="BB205">
        <v>0</v>
      </c>
      <c r="BC205">
        <v>0</v>
      </c>
      <c r="BD205">
        <v>1</v>
      </c>
      <c r="BE205">
        <v>0</v>
      </c>
      <c r="BF205">
        <v>1.8086999999999999E-2</v>
      </c>
      <c r="BG205">
        <v>2017</v>
      </c>
      <c r="BH205">
        <v>4</v>
      </c>
      <c r="BI205">
        <v>25</v>
      </c>
      <c r="BJ205">
        <v>687</v>
      </c>
      <c r="BK205">
        <v>0.99</v>
      </c>
      <c r="BL205">
        <v>0.77170002460479703</v>
      </c>
      <c r="BM205">
        <v>0</v>
      </c>
      <c r="BN205">
        <v>0.67500000000000004</v>
      </c>
      <c r="BO205">
        <v>0.32500000000000001</v>
      </c>
      <c r="BP205" t="s">
        <v>68</v>
      </c>
    </row>
    <row r="206" spans="1:68" x14ac:dyDescent="0.25">
      <c r="A206">
        <v>131288</v>
      </c>
      <c r="B206" t="s">
        <v>69</v>
      </c>
      <c r="C206" t="s">
        <v>1429</v>
      </c>
      <c r="D206">
        <v>9</v>
      </c>
      <c r="E206">
        <v>146</v>
      </c>
      <c r="F206" t="s">
        <v>1474</v>
      </c>
      <c r="G206">
        <v>63</v>
      </c>
      <c r="J206">
        <v>50</v>
      </c>
      <c r="K206">
        <v>1</v>
      </c>
      <c r="L206" t="s">
        <v>1475</v>
      </c>
      <c r="M206">
        <v>0</v>
      </c>
      <c r="N206">
        <v>0</v>
      </c>
      <c r="O206">
        <v>1</v>
      </c>
      <c r="P206">
        <v>0</v>
      </c>
      <c r="Q206">
        <v>1</v>
      </c>
      <c r="R206">
        <v>1</v>
      </c>
      <c r="S206">
        <v>0</v>
      </c>
      <c r="T206">
        <v>0</v>
      </c>
      <c r="U206">
        <v>0</v>
      </c>
      <c r="V206">
        <v>0</v>
      </c>
      <c r="W206">
        <v>1</v>
      </c>
      <c r="X206">
        <v>0</v>
      </c>
      <c r="Y206">
        <v>0</v>
      </c>
      <c r="Z206">
        <v>0</v>
      </c>
      <c r="AA206">
        <v>0</v>
      </c>
      <c r="AB206">
        <v>0</v>
      </c>
      <c r="AC206">
        <v>0</v>
      </c>
      <c r="AD206">
        <v>1</v>
      </c>
      <c r="AE206">
        <v>0</v>
      </c>
      <c r="AF206">
        <v>1</v>
      </c>
      <c r="AG206">
        <v>1</v>
      </c>
      <c r="AH206">
        <v>0</v>
      </c>
      <c r="AI206">
        <v>0</v>
      </c>
      <c r="AJ206">
        <v>1</v>
      </c>
      <c r="AK206">
        <v>1</v>
      </c>
      <c r="AL206">
        <v>1</v>
      </c>
      <c r="AM206">
        <v>1</v>
      </c>
      <c r="AN206">
        <v>0</v>
      </c>
      <c r="AO206">
        <v>0</v>
      </c>
      <c r="AP206">
        <v>0</v>
      </c>
      <c r="AQ206">
        <v>0</v>
      </c>
      <c r="AR206">
        <v>0</v>
      </c>
      <c r="AS206">
        <v>0</v>
      </c>
      <c r="AT206">
        <v>0</v>
      </c>
      <c r="AU206">
        <v>0</v>
      </c>
      <c r="AV206">
        <v>1</v>
      </c>
      <c r="AW206">
        <v>1</v>
      </c>
      <c r="AX206">
        <v>0</v>
      </c>
      <c r="AY206">
        <v>0</v>
      </c>
      <c r="AZ206">
        <v>0</v>
      </c>
      <c r="BA206">
        <v>0</v>
      </c>
      <c r="BB206">
        <v>0</v>
      </c>
      <c r="BC206">
        <v>0</v>
      </c>
      <c r="BD206">
        <v>0</v>
      </c>
      <c r="BE206">
        <v>0</v>
      </c>
      <c r="BF206">
        <v>8.7600000000000004E-3</v>
      </c>
      <c r="BG206">
        <v>2017</v>
      </c>
      <c r="BH206">
        <v>7</v>
      </c>
      <c r="BI206">
        <v>31</v>
      </c>
      <c r="BJ206">
        <v>690</v>
      </c>
      <c r="BK206">
        <v>1.02</v>
      </c>
      <c r="BL206">
        <v>0.77170002460479703</v>
      </c>
      <c r="BM206">
        <v>6.5000000000000002E-2</v>
      </c>
      <c r="BN206">
        <v>0.73699999999999999</v>
      </c>
      <c r="BO206">
        <v>0.19800000000000001</v>
      </c>
      <c r="BP206" t="s">
        <v>68</v>
      </c>
    </row>
    <row r="207" spans="1:68" x14ac:dyDescent="0.25">
      <c r="A207">
        <v>134072</v>
      </c>
      <c r="B207" t="s">
        <v>69</v>
      </c>
      <c r="C207" t="s">
        <v>1587</v>
      </c>
      <c r="D207">
        <v>16</v>
      </c>
      <c r="E207">
        <v>373</v>
      </c>
      <c r="F207" t="s">
        <v>1616</v>
      </c>
      <c r="G207">
        <v>75</v>
      </c>
      <c r="J207">
        <v>54</v>
      </c>
      <c r="K207">
        <v>1</v>
      </c>
      <c r="L207" t="s">
        <v>1617</v>
      </c>
      <c r="M207">
        <v>0</v>
      </c>
      <c r="N207">
        <v>0</v>
      </c>
      <c r="O207">
        <v>1</v>
      </c>
      <c r="P207">
        <v>0</v>
      </c>
      <c r="Q207">
        <v>0</v>
      </c>
      <c r="R207">
        <v>1</v>
      </c>
      <c r="S207">
        <v>0</v>
      </c>
      <c r="T207">
        <v>0</v>
      </c>
      <c r="U207">
        <v>0</v>
      </c>
      <c r="V207">
        <v>0</v>
      </c>
      <c r="W207">
        <v>1</v>
      </c>
      <c r="X207">
        <v>0</v>
      </c>
      <c r="Y207">
        <v>0</v>
      </c>
      <c r="Z207">
        <v>0</v>
      </c>
      <c r="AA207">
        <v>0</v>
      </c>
      <c r="AB207">
        <v>1</v>
      </c>
      <c r="AC207">
        <v>0</v>
      </c>
      <c r="AD207">
        <v>1</v>
      </c>
      <c r="AE207">
        <v>0</v>
      </c>
      <c r="AF207">
        <v>1</v>
      </c>
      <c r="AG207">
        <v>1</v>
      </c>
      <c r="AH207">
        <v>1</v>
      </c>
      <c r="AI207">
        <v>0</v>
      </c>
      <c r="AJ207">
        <v>0</v>
      </c>
      <c r="AK207">
        <v>0</v>
      </c>
      <c r="AL207">
        <v>1</v>
      </c>
      <c r="AM207">
        <v>1</v>
      </c>
      <c r="AN207">
        <v>0</v>
      </c>
      <c r="AO207">
        <v>0</v>
      </c>
      <c r="AP207">
        <v>1</v>
      </c>
      <c r="AQ207">
        <v>0</v>
      </c>
      <c r="AR207">
        <v>1</v>
      </c>
      <c r="AS207">
        <v>0</v>
      </c>
      <c r="AT207">
        <v>0</v>
      </c>
      <c r="AU207">
        <v>0</v>
      </c>
      <c r="AV207">
        <v>1</v>
      </c>
      <c r="AW207">
        <v>1</v>
      </c>
      <c r="AX207">
        <v>1</v>
      </c>
      <c r="AY207">
        <v>0</v>
      </c>
      <c r="AZ207">
        <v>1</v>
      </c>
      <c r="BA207">
        <v>0</v>
      </c>
      <c r="BB207">
        <v>1</v>
      </c>
      <c r="BC207">
        <v>0</v>
      </c>
      <c r="BD207">
        <v>1</v>
      </c>
      <c r="BE207">
        <v>0</v>
      </c>
      <c r="BF207">
        <v>2.3765999999999999E-2</v>
      </c>
      <c r="BG207">
        <v>2018</v>
      </c>
      <c r="BH207">
        <v>1</v>
      </c>
      <c r="BI207">
        <v>16</v>
      </c>
      <c r="BJ207">
        <v>696</v>
      </c>
      <c r="BK207">
        <v>1.08</v>
      </c>
      <c r="BL207">
        <v>0.77170002460479703</v>
      </c>
      <c r="BM207">
        <v>3.6999999999999998E-2</v>
      </c>
      <c r="BN207">
        <v>0.82</v>
      </c>
      <c r="BO207">
        <v>0.14299999999999999</v>
      </c>
      <c r="BP207" t="s">
        <v>68</v>
      </c>
    </row>
    <row r="208" spans="1:68" x14ac:dyDescent="0.25">
      <c r="A208">
        <v>140570</v>
      </c>
      <c r="B208" t="s">
        <v>69</v>
      </c>
      <c r="C208" t="s">
        <v>1968</v>
      </c>
      <c r="D208">
        <v>4</v>
      </c>
      <c r="E208">
        <v>78</v>
      </c>
      <c r="F208" t="s">
        <v>1975</v>
      </c>
      <c r="G208">
        <v>111</v>
      </c>
      <c r="J208">
        <v>65</v>
      </c>
      <c r="K208">
        <v>1</v>
      </c>
      <c r="L208" t="s">
        <v>1976</v>
      </c>
      <c r="M208">
        <v>1</v>
      </c>
      <c r="N208">
        <v>0</v>
      </c>
      <c r="O208">
        <v>1</v>
      </c>
      <c r="P208">
        <v>0</v>
      </c>
      <c r="Q208">
        <v>0</v>
      </c>
      <c r="R208">
        <v>1</v>
      </c>
      <c r="S208">
        <v>0</v>
      </c>
      <c r="T208">
        <v>0</v>
      </c>
      <c r="U208">
        <v>0</v>
      </c>
      <c r="V208">
        <v>0</v>
      </c>
      <c r="W208">
        <v>1</v>
      </c>
      <c r="X208">
        <v>0</v>
      </c>
      <c r="Y208">
        <v>0</v>
      </c>
      <c r="Z208">
        <v>1</v>
      </c>
      <c r="AA208">
        <v>0</v>
      </c>
      <c r="AB208">
        <v>1</v>
      </c>
      <c r="AC208">
        <v>1</v>
      </c>
      <c r="AD208">
        <v>1</v>
      </c>
      <c r="AE208">
        <v>0</v>
      </c>
      <c r="AF208">
        <v>1</v>
      </c>
      <c r="AG208">
        <v>1</v>
      </c>
      <c r="AH208">
        <v>1</v>
      </c>
      <c r="AI208">
        <v>0</v>
      </c>
      <c r="AJ208">
        <v>0</v>
      </c>
      <c r="AK208">
        <v>0</v>
      </c>
      <c r="AL208">
        <v>1</v>
      </c>
      <c r="AM208">
        <v>1</v>
      </c>
      <c r="AN208">
        <v>0</v>
      </c>
      <c r="AO208">
        <v>0</v>
      </c>
      <c r="AP208">
        <v>1</v>
      </c>
      <c r="AQ208">
        <v>0</v>
      </c>
      <c r="AR208">
        <v>1</v>
      </c>
      <c r="AS208">
        <v>0</v>
      </c>
      <c r="AT208">
        <v>1</v>
      </c>
      <c r="AU208">
        <v>0</v>
      </c>
      <c r="AV208">
        <v>1</v>
      </c>
      <c r="AW208">
        <v>1</v>
      </c>
      <c r="AX208">
        <v>1</v>
      </c>
      <c r="AY208">
        <v>0</v>
      </c>
      <c r="AZ208">
        <v>1</v>
      </c>
      <c r="BA208">
        <v>0</v>
      </c>
      <c r="BB208">
        <v>1</v>
      </c>
      <c r="BC208">
        <v>1</v>
      </c>
      <c r="BD208">
        <v>0</v>
      </c>
      <c r="BE208">
        <v>0</v>
      </c>
      <c r="BF208">
        <v>6.7530000000000003E-3</v>
      </c>
      <c r="BG208">
        <v>2018</v>
      </c>
      <c r="BH208">
        <v>7</v>
      </c>
      <c r="BI208">
        <v>19</v>
      </c>
      <c r="BJ208">
        <v>702</v>
      </c>
      <c r="BK208">
        <v>1.1399999999999999</v>
      </c>
      <c r="BL208">
        <v>0.77170002460479703</v>
      </c>
      <c r="BM208">
        <v>0</v>
      </c>
      <c r="BN208">
        <v>0.92600000000000005</v>
      </c>
      <c r="BO208">
        <v>7.3999999999999996E-2</v>
      </c>
      <c r="BP208" t="s">
        <v>68</v>
      </c>
    </row>
    <row r="209" spans="1:68" x14ac:dyDescent="0.25">
      <c r="A209">
        <v>167075</v>
      </c>
      <c r="B209" t="s">
        <v>69</v>
      </c>
      <c r="C209" t="s">
        <v>3061</v>
      </c>
      <c r="D209">
        <v>28</v>
      </c>
      <c r="E209">
        <v>899</v>
      </c>
      <c r="F209" t="s">
        <v>3062</v>
      </c>
      <c r="G209">
        <v>142</v>
      </c>
      <c r="J209">
        <v>99</v>
      </c>
      <c r="K209">
        <v>1</v>
      </c>
      <c r="L209" t="s">
        <v>3063</v>
      </c>
      <c r="M209">
        <v>0</v>
      </c>
      <c r="N209">
        <v>0</v>
      </c>
      <c r="O209">
        <v>1</v>
      </c>
      <c r="P209">
        <v>0</v>
      </c>
      <c r="Q209">
        <v>0</v>
      </c>
      <c r="R209">
        <v>1</v>
      </c>
      <c r="S209">
        <v>0</v>
      </c>
      <c r="T209">
        <v>1</v>
      </c>
      <c r="U209">
        <v>0</v>
      </c>
      <c r="V209">
        <v>0</v>
      </c>
      <c r="W209">
        <v>1</v>
      </c>
      <c r="X209">
        <v>1</v>
      </c>
      <c r="Y209">
        <v>0</v>
      </c>
      <c r="Z209">
        <v>0</v>
      </c>
      <c r="AA209">
        <v>0</v>
      </c>
      <c r="AB209">
        <v>1</v>
      </c>
      <c r="AC209">
        <v>0</v>
      </c>
      <c r="AD209">
        <v>1</v>
      </c>
      <c r="AE209">
        <v>0</v>
      </c>
      <c r="AF209">
        <v>1</v>
      </c>
      <c r="AG209">
        <v>1</v>
      </c>
      <c r="AH209">
        <v>1</v>
      </c>
      <c r="AI209">
        <v>0</v>
      </c>
      <c r="AJ209">
        <v>0</v>
      </c>
      <c r="AK209">
        <v>0</v>
      </c>
      <c r="AL209">
        <v>1</v>
      </c>
      <c r="AM209">
        <v>1</v>
      </c>
      <c r="AN209">
        <v>0</v>
      </c>
      <c r="AO209">
        <v>0</v>
      </c>
      <c r="AP209">
        <v>1</v>
      </c>
      <c r="AQ209">
        <v>1</v>
      </c>
      <c r="AR209">
        <v>1</v>
      </c>
      <c r="AS209">
        <v>0</v>
      </c>
      <c r="AT209">
        <v>1</v>
      </c>
      <c r="AU209">
        <v>0</v>
      </c>
      <c r="AV209">
        <v>1</v>
      </c>
      <c r="AW209">
        <v>1</v>
      </c>
      <c r="AX209">
        <v>1</v>
      </c>
      <c r="AY209">
        <v>1</v>
      </c>
      <c r="AZ209">
        <v>1</v>
      </c>
      <c r="BA209">
        <v>0</v>
      </c>
      <c r="BB209">
        <v>0</v>
      </c>
      <c r="BC209">
        <v>0</v>
      </c>
      <c r="BD209">
        <v>1</v>
      </c>
      <c r="BE209">
        <v>0</v>
      </c>
      <c r="BF209">
        <v>3.0303E-2</v>
      </c>
      <c r="BG209">
        <v>2020</v>
      </c>
      <c r="BH209">
        <v>10</v>
      </c>
      <c r="BI209">
        <v>19</v>
      </c>
      <c r="BJ209">
        <v>729</v>
      </c>
      <c r="BK209">
        <v>1.41</v>
      </c>
      <c r="BL209">
        <v>0.77170002460479703</v>
      </c>
      <c r="BM209">
        <v>3.5999999999999997E-2</v>
      </c>
      <c r="BN209">
        <v>0.87</v>
      </c>
      <c r="BO209">
        <v>9.4E-2</v>
      </c>
      <c r="BP209" t="s">
        <v>68</v>
      </c>
    </row>
    <row r="210" spans="1:68" x14ac:dyDescent="0.25">
      <c r="A210">
        <v>167764</v>
      </c>
      <c r="B210" t="s">
        <v>69</v>
      </c>
      <c r="C210" t="s">
        <v>3061</v>
      </c>
      <c r="D210">
        <v>27</v>
      </c>
      <c r="E210">
        <v>889</v>
      </c>
      <c r="F210" t="s">
        <v>3062</v>
      </c>
      <c r="G210">
        <v>142</v>
      </c>
      <c r="J210">
        <v>99</v>
      </c>
      <c r="K210">
        <v>1</v>
      </c>
      <c r="L210" t="s">
        <v>3063</v>
      </c>
      <c r="M210">
        <v>0</v>
      </c>
      <c r="N210">
        <v>0</v>
      </c>
      <c r="O210">
        <v>1</v>
      </c>
      <c r="P210">
        <v>0</v>
      </c>
      <c r="Q210">
        <v>0</v>
      </c>
      <c r="R210">
        <v>1</v>
      </c>
      <c r="S210">
        <v>0</v>
      </c>
      <c r="T210">
        <v>1</v>
      </c>
      <c r="U210">
        <v>0</v>
      </c>
      <c r="V210">
        <v>0</v>
      </c>
      <c r="W210">
        <v>1</v>
      </c>
      <c r="X210">
        <v>1</v>
      </c>
      <c r="Y210">
        <v>0</v>
      </c>
      <c r="Z210">
        <v>0</v>
      </c>
      <c r="AA210">
        <v>0</v>
      </c>
      <c r="AB210">
        <v>1</v>
      </c>
      <c r="AC210">
        <v>0</v>
      </c>
      <c r="AD210">
        <v>1</v>
      </c>
      <c r="AE210">
        <v>0</v>
      </c>
      <c r="AF210">
        <v>1</v>
      </c>
      <c r="AG210">
        <v>1</v>
      </c>
      <c r="AH210">
        <v>1</v>
      </c>
      <c r="AI210">
        <v>0</v>
      </c>
      <c r="AJ210">
        <v>0</v>
      </c>
      <c r="AK210">
        <v>0</v>
      </c>
      <c r="AL210">
        <v>1</v>
      </c>
      <c r="AM210">
        <v>1</v>
      </c>
      <c r="AN210">
        <v>0</v>
      </c>
      <c r="AO210">
        <v>0</v>
      </c>
      <c r="AP210">
        <v>1</v>
      </c>
      <c r="AQ210">
        <v>1</v>
      </c>
      <c r="AR210">
        <v>1</v>
      </c>
      <c r="AS210">
        <v>0</v>
      </c>
      <c r="AT210">
        <v>1</v>
      </c>
      <c r="AU210">
        <v>0</v>
      </c>
      <c r="AV210">
        <v>1</v>
      </c>
      <c r="AW210">
        <v>1</v>
      </c>
      <c r="AX210">
        <v>1</v>
      </c>
      <c r="AY210">
        <v>1</v>
      </c>
      <c r="AZ210">
        <v>1</v>
      </c>
      <c r="BA210">
        <v>0</v>
      </c>
      <c r="BB210">
        <v>0</v>
      </c>
      <c r="BC210">
        <v>0</v>
      </c>
      <c r="BD210">
        <v>1</v>
      </c>
      <c r="BE210">
        <v>0</v>
      </c>
      <c r="BF210">
        <v>3.0303E-2</v>
      </c>
      <c r="BG210">
        <v>2020</v>
      </c>
      <c r="BH210">
        <v>10</v>
      </c>
      <c r="BI210">
        <v>19</v>
      </c>
      <c r="BJ210">
        <v>729</v>
      </c>
      <c r="BK210">
        <v>1.41</v>
      </c>
      <c r="BL210">
        <v>0.77170002460479703</v>
      </c>
      <c r="BM210">
        <v>3.5999999999999997E-2</v>
      </c>
      <c r="BN210">
        <v>0.87</v>
      </c>
      <c r="BO210">
        <v>9.4E-2</v>
      </c>
      <c r="BP210" t="s">
        <v>68</v>
      </c>
    </row>
    <row r="211" spans="1:68" x14ac:dyDescent="0.25">
      <c r="A211">
        <v>167981</v>
      </c>
      <c r="B211" t="s">
        <v>69</v>
      </c>
      <c r="C211" t="s">
        <v>3061</v>
      </c>
      <c r="D211">
        <v>27</v>
      </c>
      <c r="E211">
        <v>879</v>
      </c>
      <c r="F211" t="s">
        <v>3062</v>
      </c>
      <c r="G211">
        <v>142</v>
      </c>
      <c r="J211">
        <v>99</v>
      </c>
      <c r="K211">
        <v>1</v>
      </c>
      <c r="L211" t="s">
        <v>3063</v>
      </c>
      <c r="M211">
        <v>0</v>
      </c>
      <c r="N211">
        <v>0</v>
      </c>
      <c r="O211">
        <v>1</v>
      </c>
      <c r="P211">
        <v>0</v>
      </c>
      <c r="Q211">
        <v>0</v>
      </c>
      <c r="R211">
        <v>1</v>
      </c>
      <c r="S211">
        <v>0</v>
      </c>
      <c r="T211">
        <v>1</v>
      </c>
      <c r="U211">
        <v>0</v>
      </c>
      <c r="V211">
        <v>0</v>
      </c>
      <c r="W211">
        <v>1</v>
      </c>
      <c r="X211">
        <v>1</v>
      </c>
      <c r="Y211">
        <v>0</v>
      </c>
      <c r="Z211">
        <v>0</v>
      </c>
      <c r="AA211">
        <v>0</v>
      </c>
      <c r="AB211">
        <v>1</v>
      </c>
      <c r="AC211">
        <v>0</v>
      </c>
      <c r="AD211">
        <v>1</v>
      </c>
      <c r="AE211">
        <v>0</v>
      </c>
      <c r="AF211">
        <v>1</v>
      </c>
      <c r="AG211">
        <v>1</v>
      </c>
      <c r="AH211">
        <v>1</v>
      </c>
      <c r="AI211">
        <v>0</v>
      </c>
      <c r="AJ211">
        <v>0</v>
      </c>
      <c r="AK211">
        <v>0</v>
      </c>
      <c r="AL211">
        <v>1</v>
      </c>
      <c r="AM211">
        <v>1</v>
      </c>
      <c r="AN211">
        <v>0</v>
      </c>
      <c r="AO211">
        <v>0</v>
      </c>
      <c r="AP211">
        <v>1</v>
      </c>
      <c r="AQ211">
        <v>1</v>
      </c>
      <c r="AR211">
        <v>1</v>
      </c>
      <c r="AS211">
        <v>0</v>
      </c>
      <c r="AT211">
        <v>1</v>
      </c>
      <c r="AU211">
        <v>0</v>
      </c>
      <c r="AV211">
        <v>1</v>
      </c>
      <c r="AW211">
        <v>1</v>
      </c>
      <c r="AX211">
        <v>1</v>
      </c>
      <c r="AY211">
        <v>1</v>
      </c>
      <c r="AZ211">
        <v>1</v>
      </c>
      <c r="BA211">
        <v>0</v>
      </c>
      <c r="BB211">
        <v>0</v>
      </c>
      <c r="BC211">
        <v>0</v>
      </c>
      <c r="BD211">
        <v>1</v>
      </c>
      <c r="BE211">
        <v>0</v>
      </c>
      <c r="BF211">
        <v>3.0303E-2</v>
      </c>
      <c r="BG211">
        <v>2020</v>
      </c>
      <c r="BH211">
        <v>10</v>
      </c>
      <c r="BI211">
        <v>19</v>
      </c>
      <c r="BJ211">
        <v>729</v>
      </c>
      <c r="BK211">
        <v>1.41</v>
      </c>
      <c r="BL211">
        <v>0.77170002460479703</v>
      </c>
      <c r="BM211">
        <v>3.5999999999999997E-2</v>
      </c>
      <c r="BN211">
        <v>0.87</v>
      </c>
      <c r="BO211">
        <v>9.4E-2</v>
      </c>
      <c r="BP211" t="s">
        <v>68</v>
      </c>
    </row>
    <row r="212" spans="1:68" x14ac:dyDescent="0.25">
      <c r="A212">
        <v>119969</v>
      </c>
      <c r="B212" t="s">
        <v>69</v>
      </c>
      <c r="C212" t="s">
        <v>1001</v>
      </c>
      <c r="D212">
        <v>3</v>
      </c>
      <c r="E212">
        <v>217</v>
      </c>
      <c r="F212" t="s">
        <v>1012</v>
      </c>
      <c r="G212">
        <v>139</v>
      </c>
      <c r="J212">
        <v>29</v>
      </c>
      <c r="K212">
        <v>1</v>
      </c>
      <c r="L212" t="s">
        <v>1013</v>
      </c>
      <c r="M212">
        <v>0</v>
      </c>
      <c r="N212">
        <v>0</v>
      </c>
      <c r="O212">
        <v>1</v>
      </c>
      <c r="P212">
        <v>0</v>
      </c>
      <c r="Q212">
        <v>1</v>
      </c>
      <c r="R212">
        <v>1</v>
      </c>
      <c r="S212">
        <v>0</v>
      </c>
      <c r="T212">
        <v>0</v>
      </c>
      <c r="U212">
        <v>0</v>
      </c>
      <c r="V212">
        <v>0</v>
      </c>
      <c r="W212">
        <v>1</v>
      </c>
      <c r="X212">
        <v>1</v>
      </c>
      <c r="Y212">
        <v>0</v>
      </c>
      <c r="Z212">
        <v>0</v>
      </c>
      <c r="AA212">
        <v>0</v>
      </c>
      <c r="AB212">
        <v>1</v>
      </c>
      <c r="AC212">
        <v>0</v>
      </c>
      <c r="AD212">
        <v>1</v>
      </c>
      <c r="AE212">
        <v>0</v>
      </c>
      <c r="AF212">
        <v>1</v>
      </c>
      <c r="AG212">
        <v>1</v>
      </c>
      <c r="AH212">
        <v>0</v>
      </c>
      <c r="AI212">
        <v>0</v>
      </c>
      <c r="AJ212">
        <v>1</v>
      </c>
      <c r="AK212">
        <v>1</v>
      </c>
      <c r="AL212">
        <v>1</v>
      </c>
      <c r="AM212">
        <v>1</v>
      </c>
      <c r="AN212">
        <v>1</v>
      </c>
      <c r="AO212">
        <v>0</v>
      </c>
      <c r="AP212">
        <v>0</v>
      </c>
      <c r="AQ212">
        <v>0</v>
      </c>
      <c r="AR212">
        <v>1</v>
      </c>
      <c r="AS212">
        <v>0</v>
      </c>
      <c r="AT212">
        <v>0</v>
      </c>
      <c r="AU212">
        <v>0</v>
      </c>
      <c r="AV212">
        <v>1</v>
      </c>
      <c r="AW212">
        <v>1</v>
      </c>
      <c r="AX212">
        <v>1</v>
      </c>
      <c r="AY212">
        <v>1</v>
      </c>
      <c r="AZ212">
        <v>0</v>
      </c>
      <c r="BA212">
        <v>0</v>
      </c>
      <c r="BB212">
        <v>0</v>
      </c>
      <c r="BC212">
        <v>0</v>
      </c>
      <c r="BD212">
        <v>0</v>
      </c>
      <c r="BE212">
        <v>0</v>
      </c>
      <c r="BF212">
        <v>7.3280000000000003E-3</v>
      </c>
      <c r="BG212">
        <v>2016</v>
      </c>
      <c r="BH212">
        <v>6</v>
      </c>
      <c r="BI212">
        <v>20</v>
      </c>
      <c r="BJ212">
        <v>677</v>
      </c>
      <c r="BK212">
        <v>0.89</v>
      </c>
      <c r="BL212">
        <v>0.76840001344680697</v>
      </c>
      <c r="BM212">
        <v>1.0999999999999999E-2</v>
      </c>
      <c r="BN212">
        <v>0.90200000000000002</v>
      </c>
      <c r="BO212">
        <v>8.6999999999999994E-2</v>
      </c>
      <c r="BP212" t="s">
        <v>68</v>
      </c>
    </row>
    <row r="213" spans="1:68" x14ac:dyDescent="0.25">
      <c r="A213">
        <v>110553</v>
      </c>
      <c r="B213" t="s">
        <v>69</v>
      </c>
      <c r="C213" t="s">
        <v>130</v>
      </c>
      <c r="D213">
        <v>5</v>
      </c>
      <c r="E213">
        <v>114</v>
      </c>
      <c r="F213" t="s">
        <v>277</v>
      </c>
      <c r="G213">
        <v>23</v>
      </c>
      <c r="J213">
        <v>3</v>
      </c>
      <c r="K213">
        <v>1</v>
      </c>
      <c r="L213" t="s">
        <v>278</v>
      </c>
      <c r="M213">
        <v>0</v>
      </c>
      <c r="N213">
        <v>0</v>
      </c>
      <c r="O213">
        <v>1</v>
      </c>
      <c r="P213">
        <v>0</v>
      </c>
      <c r="Q213">
        <v>0</v>
      </c>
      <c r="R213">
        <v>1</v>
      </c>
      <c r="S213">
        <v>0</v>
      </c>
      <c r="T213">
        <v>0</v>
      </c>
      <c r="U213">
        <v>0</v>
      </c>
      <c r="V213">
        <v>0</v>
      </c>
      <c r="W213">
        <v>1</v>
      </c>
      <c r="X213">
        <v>0</v>
      </c>
      <c r="Y213">
        <v>0</v>
      </c>
      <c r="Z213">
        <v>0</v>
      </c>
      <c r="AA213">
        <v>0</v>
      </c>
      <c r="AB213">
        <v>1</v>
      </c>
      <c r="AC213">
        <v>0</v>
      </c>
      <c r="AD213">
        <v>1</v>
      </c>
      <c r="AE213">
        <v>0</v>
      </c>
      <c r="AF213">
        <v>1</v>
      </c>
      <c r="AG213">
        <v>1</v>
      </c>
      <c r="AH213">
        <v>1</v>
      </c>
      <c r="AI213">
        <v>0</v>
      </c>
      <c r="AJ213">
        <v>1</v>
      </c>
      <c r="AK213">
        <v>0</v>
      </c>
      <c r="AL213">
        <v>1</v>
      </c>
      <c r="AM213">
        <v>1</v>
      </c>
      <c r="AN213">
        <v>1</v>
      </c>
      <c r="AO213">
        <v>0</v>
      </c>
      <c r="AP213">
        <v>1</v>
      </c>
      <c r="AQ213">
        <v>0</v>
      </c>
      <c r="AR213">
        <v>1</v>
      </c>
      <c r="AS213">
        <v>0</v>
      </c>
      <c r="AT213">
        <v>0</v>
      </c>
      <c r="AU213">
        <v>0</v>
      </c>
      <c r="AV213">
        <v>1</v>
      </c>
      <c r="AW213">
        <v>1</v>
      </c>
      <c r="AX213">
        <v>1</v>
      </c>
      <c r="AY213">
        <v>0</v>
      </c>
      <c r="AZ213">
        <v>1</v>
      </c>
      <c r="BA213">
        <v>0</v>
      </c>
      <c r="BB213">
        <v>0</v>
      </c>
      <c r="BC213">
        <v>0</v>
      </c>
      <c r="BD213">
        <v>0</v>
      </c>
      <c r="BE213">
        <v>0</v>
      </c>
      <c r="BF213">
        <v>2.9175E-2</v>
      </c>
      <c r="BG213">
        <v>2014</v>
      </c>
      <c r="BH213">
        <v>9</v>
      </c>
      <c r="BI213">
        <v>11</v>
      </c>
      <c r="BJ213">
        <v>656</v>
      </c>
      <c r="BK213">
        <v>0.68</v>
      </c>
      <c r="BL213">
        <v>0.76499998569488503</v>
      </c>
      <c r="BM213">
        <v>0</v>
      </c>
      <c r="BN213">
        <v>0.70299999999999996</v>
      </c>
      <c r="BO213">
        <v>0.29699999999999999</v>
      </c>
      <c r="BP213" t="s">
        <v>68</v>
      </c>
    </row>
    <row r="214" spans="1:68" x14ac:dyDescent="0.25">
      <c r="A214">
        <v>118940</v>
      </c>
      <c r="B214" t="s">
        <v>69</v>
      </c>
      <c r="C214" t="s">
        <v>943</v>
      </c>
      <c r="D214">
        <v>1</v>
      </c>
      <c r="E214">
        <v>27</v>
      </c>
      <c r="F214" t="s">
        <v>970</v>
      </c>
      <c r="G214">
        <v>30</v>
      </c>
      <c r="J214">
        <v>23</v>
      </c>
      <c r="K214">
        <v>1</v>
      </c>
      <c r="L214" t="s">
        <v>971</v>
      </c>
      <c r="M214">
        <v>0</v>
      </c>
      <c r="N214">
        <v>0</v>
      </c>
      <c r="O214">
        <v>1</v>
      </c>
      <c r="P214">
        <v>0</v>
      </c>
      <c r="Q214">
        <v>0</v>
      </c>
      <c r="R214">
        <v>1</v>
      </c>
      <c r="S214">
        <v>0</v>
      </c>
      <c r="T214">
        <v>0</v>
      </c>
      <c r="U214">
        <v>0</v>
      </c>
      <c r="V214">
        <v>0</v>
      </c>
      <c r="W214">
        <v>1</v>
      </c>
      <c r="X214">
        <v>0</v>
      </c>
      <c r="Y214">
        <v>0</v>
      </c>
      <c r="Z214">
        <v>0</v>
      </c>
      <c r="AA214">
        <v>0</v>
      </c>
      <c r="AB214">
        <v>1</v>
      </c>
      <c r="AC214">
        <v>0</v>
      </c>
      <c r="AD214">
        <v>1</v>
      </c>
      <c r="AE214">
        <v>0</v>
      </c>
      <c r="AF214">
        <v>1</v>
      </c>
      <c r="AG214">
        <v>1</v>
      </c>
      <c r="AH214">
        <v>0</v>
      </c>
      <c r="AI214">
        <v>0</v>
      </c>
      <c r="AJ214">
        <v>1</v>
      </c>
      <c r="AK214">
        <v>0</v>
      </c>
      <c r="AL214">
        <v>1</v>
      </c>
      <c r="AM214">
        <v>1</v>
      </c>
      <c r="AN214">
        <v>1</v>
      </c>
      <c r="AO214">
        <v>0</v>
      </c>
      <c r="AP214">
        <v>0</v>
      </c>
      <c r="AQ214">
        <v>0</v>
      </c>
      <c r="AR214">
        <v>1</v>
      </c>
      <c r="AS214">
        <v>0</v>
      </c>
      <c r="AT214">
        <v>0</v>
      </c>
      <c r="AU214">
        <v>0</v>
      </c>
      <c r="AV214">
        <v>1</v>
      </c>
      <c r="AW214">
        <v>1</v>
      </c>
      <c r="AX214">
        <v>1</v>
      </c>
      <c r="AY214">
        <v>0</v>
      </c>
      <c r="AZ214">
        <v>0</v>
      </c>
      <c r="BA214">
        <v>0</v>
      </c>
      <c r="BB214">
        <v>0</v>
      </c>
      <c r="BC214">
        <v>0</v>
      </c>
      <c r="BD214">
        <v>0</v>
      </c>
      <c r="BE214">
        <v>0</v>
      </c>
      <c r="BF214">
        <v>6.5319999999999996E-3</v>
      </c>
      <c r="BG214">
        <v>2016</v>
      </c>
      <c r="BH214">
        <v>2</v>
      </c>
      <c r="BI214">
        <v>25</v>
      </c>
      <c r="BJ214">
        <v>673</v>
      </c>
      <c r="BK214">
        <v>0.85</v>
      </c>
      <c r="BL214">
        <v>0.76499998569488503</v>
      </c>
      <c r="BM214">
        <v>0</v>
      </c>
      <c r="BN214">
        <v>0.76700000000000002</v>
      </c>
      <c r="BO214">
        <v>0.23300000000000001</v>
      </c>
      <c r="BP214" t="s">
        <v>68</v>
      </c>
    </row>
    <row r="215" spans="1:68" x14ac:dyDescent="0.25">
      <c r="A215">
        <v>123545</v>
      </c>
      <c r="B215" t="s">
        <v>69</v>
      </c>
      <c r="C215" t="s">
        <v>1144</v>
      </c>
      <c r="D215">
        <v>7</v>
      </c>
      <c r="E215">
        <v>120</v>
      </c>
      <c r="F215" t="s">
        <v>1153</v>
      </c>
      <c r="G215">
        <v>53</v>
      </c>
      <c r="J215">
        <v>36</v>
      </c>
      <c r="K215">
        <v>1</v>
      </c>
      <c r="L215" t="s">
        <v>1154</v>
      </c>
      <c r="M215">
        <v>0</v>
      </c>
      <c r="N215">
        <v>0</v>
      </c>
      <c r="O215">
        <v>1</v>
      </c>
      <c r="P215">
        <v>0</v>
      </c>
      <c r="Q215">
        <v>1</v>
      </c>
      <c r="R215">
        <v>1</v>
      </c>
      <c r="S215">
        <v>0</v>
      </c>
      <c r="T215">
        <v>0</v>
      </c>
      <c r="U215">
        <v>0</v>
      </c>
      <c r="V215">
        <v>0</v>
      </c>
      <c r="W215">
        <v>1</v>
      </c>
      <c r="X215">
        <v>0</v>
      </c>
      <c r="Y215">
        <v>0</v>
      </c>
      <c r="Z215">
        <v>0</v>
      </c>
      <c r="AA215">
        <v>0</v>
      </c>
      <c r="AB215">
        <v>0</v>
      </c>
      <c r="AC215">
        <v>0</v>
      </c>
      <c r="AD215">
        <v>1</v>
      </c>
      <c r="AE215">
        <v>0</v>
      </c>
      <c r="AF215">
        <v>1</v>
      </c>
      <c r="AG215">
        <v>1</v>
      </c>
      <c r="AH215">
        <v>0</v>
      </c>
      <c r="AI215">
        <v>0</v>
      </c>
      <c r="AJ215">
        <v>1</v>
      </c>
      <c r="AK215">
        <v>1</v>
      </c>
      <c r="AL215">
        <v>1</v>
      </c>
      <c r="AM215">
        <v>1</v>
      </c>
      <c r="AN215">
        <v>1</v>
      </c>
      <c r="AO215">
        <v>0</v>
      </c>
      <c r="AP215">
        <v>0</v>
      </c>
      <c r="AQ215">
        <v>0</v>
      </c>
      <c r="AR215">
        <v>1</v>
      </c>
      <c r="AS215">
        <v>0</v>
      </c>
      <c r="AT215">
        <v>0</v>
      </c>
      <c r="AU215">
        <v>0</v>
      </c>
      <c r="AV215">
        <v>1</v>
      </c>
      <c r="AW215">
        <v>1</v>
      </c>
      <c r="AX215">
        <v>1</v>
      </c>
      <c r="AY215">
        <v>0</v>
      </c>
      <c r="AZ215">
        <v>0</v>
      </c>
      <c r="BA215">
        <v>0</v>
      </c>
      <c r="BB215">
        <v>0</v>
      </c>
      <c r="BC215">
        <v>0</v>
      </c>
      <c r="BD215">
        <v>0</v>
      </c>
      <c r="BE215">
        <v>0</v>
      </c>
      <c r="BF215">
        <v>8.5050000000000004E-3</v>
      </c>
      <c r="BG215">
        <v>2016</v>
      </c>
      <c r="BH215">
        <v>10</v>
      </c>
      <c r="BI215">
        <v>12</v>
      </c>
      <c r="BJ215">
        <v>681</v>
      </c>
      <c r="BK215">
        <v>0.93</v>
      </c>
      <c r="BL215">
        <v>0.76499998569488503</v>
      </c>
      <c r="BM215">
        <v>0</v>
      </c>
      <c r="BN215">
        <v>0.85599999999999998</v>
      </c>
      <c r="BO215">
        <v>0.14399999999999999</v>
      </c>
      <c r="BP215" t="s">
        <v>68</v>
      </c>
    </row>
    <row r="216" spans="1:68" x14ac:dyDescent="0.25">
      <c r="A216">
        <v>132540</v>
      </c>
      <c r="B216" t="s">
        <v>69</v>
      </c>
      <c r="C216" t="s">
        <v>1538</v>
      </c>
      <c r="D216">
        <v>24</v>
      </c>
      <c r="E216">
        <v>481</v>
      </c>
      <c r="F216" t="s">
        <v>1545</v>
      </c>
      <c r="G216">
        <v>44</v>
      </c>
      <c r="J216">
        <v>53</v>
      </c>
      <c r="K216">
        <v>1</v>
      </c>
      <c r="L216" t="s">
        <v>1546</v>
      </c>
      <c r="M216">
        <v>0</v>
      </c>
      <c r="N216">
        <v>0</v>
      </c>
      <c r="O216">
        <v>1</v>
      </c>
      <c r="P216">
        <v>0</v>
      </c>
      <c r="Q216">
        <v>1</v>
      </c>
      <c r="R216">
        <v>1</v>
      </c>
      <c r="S216">
        <v>0</v>
      </c>
      <c r="T216">
        <v>0</v>
      </c>
      <c r="U216">
        <v>0</v>
      </c>
      <c r="V216">
        <v>0</v>
      </c>
      <c r="W216">
        <v>1</v>
      </c>
      <c r="X216">
        <v>0</v>
      </c>
      <c r="Y216">
        <v>0</v>
      </c>
      <c r="Z216">
        <v>0</v>
      </c>
      <c r="AA216">
        <v>0</v>
      </c>
      <c r="AB216">
        <v>1</v>
      </c>
      <c r="AC216">
        <v>0</v>
      </c>
      <c r="AD216">
        <v>1</v>
      </c>
      <c r="AE216">
        <v>0</v>
      </c>
      <c r="AF216">
        <v>1</v>
      </c>
      <c r="AG216">
        <v>1</v>
      </c>
      <c r="AH216">
        <v>0</v>
      </c>
      <c r="AI216">
        <v>0</v>
      </c>
      <c r="AJ216">
        <v>1</v>
      </c>
      <c r="AK216">
        <v>1</v>
      </c>
      <c r="AL216">
        <v>1</v>
      </c>
      <c r="AM216">
        <v>1</v>
      </c>
      <c r="AN216">
        <v>1</v>
      </c>
      <c r="AO216">
        <v>0</v>
      </c>
      <c r="AP216">
        <v>0</v>
      </c>
      <c r="AQ216">
        <v>0</v>
      </c>
      <c r="AR216">
        <v>1</v>
      </c>
      <c r="AS216">
        <v>0</v>
      </c>
      <c r="AT216">
        <v>1</v>
      </c>
      <c r="AU216">
        <v>0</v>
      </c>
      <c r="AV216">
        <v>1</v>
      </c>
      <c r="AW216">
        <v>1</v>
      </c>
      <c r="AX216">
        <v>1</v>
      </c>
      <c r="AY216">
        <v>0</v>
      </c>
      <c r="AZ216">
        <v>0</v>
      </c>
      <c r="BA216">
        <v>0</v>
      </c>
      <c r="BB216">
        <v>0</v>
      </c>
      <c r="BC216">
        <v>0</v>
      </c>
      <c r="BD216">
        <v>0</v>
      </c>
      <c r="BE216">
        <v>0</v>
      </c>
      <c r="BF216">
        <v>1.4902E-2</v>
      </c>
      <c r="BG216">
        <v>2017</v>
      </c>
      <c r="BH216">
        <v>11</v>
      </c>
      <c r="BI216">
        <v>16</v>
      </c>
      <c r="BJ216">
        <v>694</v>
      </c>
      <c r="BK216">
        <v>1.06</v>
      </c>
      <c r="BL216">
        <v>0.76499998569488503</v>
      </c>
      <c r="BM216">
        <v>6.7000000000000004E-2</v>
      </c>
      <c r="BN216">
        <v>0.64300000000000002</v>
      </c>
      <c r="BO216">
        <v>0.28899999999999998</v>
      </c>
      <c r="BP216" t="s">
        <v>68</v>
      </c>
    </row>
    <row r="217" spans="1:68" x14ac:dyDescent="0.25">
      <c r="A217">
        <v>135074</v>
      </c>
      <c r="B217" t="s">
        <v>69</v>
      </c>
      <c r="C217" t="s">
        <v>1621</v>
      </c>
      <c r="D217">
        <v>10</v>
      </c>
      <c r="E217">
        <v>238</v>
      </c>
      <c r="F217" t="s">
        <v>1650</v>
      </c>
      <c r="G217">
        <v>47</v>
      </c>
      <c r="J217">
        <v>56</v>
      </c>
      <c r="K217">
        <v>1</v>
      </c>
      <c r="L217" t="s">
        <v>1651</v>
      </c>
      <c r="M217">
        <v>0</v>
      </c>
      <c r="N217">
        <v>0</v>
      </c>
      <c r="O217">
        <v>1</v>
      </c>
      <c r="P217">
        <v>0</v>
      </c>
      <c r="Q217">
        <v>0</v>
      </c>
      <c r="R217">
        <v>1</v>
      </c>
      <c r="S217">
        <v>0</v>
      </c>
      <c r="T217">
        <v>0</v>
      </c>
      <c r="U217">
        <v>0</v>
      </c>
      <c r="V217">
        <v>0</v>
      </c>
      <c r="W217">
        <v>1</v>
      </c>
      <c r="X217">
        <v>1</v>
      </c>
      <c r="Y217">
        <v>0</v>
      </c>
      <c r="Z217">
        <v>0</v>
      </c>
      <c r="AA217">
        <v>0</v>
      </c>
      <c r="AB217">
        <v>1</v>
      </c>
      <c r="AC217">
        <v>0</v>
      </c>
      <c r="AD217">
        <v>1</v>
      </c>
      <c r="AE217">
        <v>0</v>
      </c>
      <c r="AF217">
        <v>1</v>
      </c>
      <c r="AG217">
        <v>1</v>
      </c>
      <c r="AH217">
        <v>0</v>
      </c>
      <c r="AI217">
        <v>0</v>
      </c>
      <c r="AJ217">
        <v>1</v>
      </c>
      <c r="AK217">
        <v>0</v>
      </c>
      <c r="AL217">
        <v>1</v>
      </c>
      <c r="AM217">
        <v>1</v>
      </c>
      <c r="AN217">
        <v>1</v>
      </c>
      <c r="AO217">
        <v>0</v>
      </c>
      <c r="AP217">
        <v>0</v>
      </c>
      <c r="AQ217">
        <v>0</v>
      </c>
      <c r="AR217">
        <v>1</v>
      </c>
      <c r="AS217">
        <v>0</v>
      </c>
      <c r="AT217">
        <v>0</v>
      </c>
      <c r="AU217">
        <v>0</v>
      </c>
      <c r="AV217">
        <v>1</v>
      </c>
      <c r="AW217">
        <v>1</v>
      </c>
      <c r="AX217">
        <v>1</v>
      </c>
      <c r="AY217">
        <v>1</v>
      </c>
      <c r="AZ217">
        <v>1</v>
      </c>
      <c r="BA217">
        <v>0</v>
      </c>
      <c r="BB217">
        <v>0</v>
      </c>
      <c r="BC217">
        <v>0</v>
      </c>
      <c r="BD217">
        <v>0</v>
      </c>
      <c r="BE217">
        <v>0</v>
      </c>
      <c r="BF217">
        <v>8.9409999999999993E-3</v>
      </c>
      <c r="BG217">
        <v>2018</v>
      </c>
      <c r="BH217">
        <v>3</v>
      </c>
      <c r="BI217">
        <v>1</v>
      </c>
      <c r="BJ217">
        <v>698</v>
      </c>
      <c r="BK217">
        <v>1.1000000000000001</v>
      </c>
      <c r="BL217">
        <v>0.76499998569488503</v>
      </c>
      <c r="BM217">
        <v>0</v>
      </c>
      <c r="BN217">
        <v>0.83699999999999997</v>
      </c>
      <c r="BO217">
        <v>0.16300000000000001</v>
      </c>
      <c r="BP217" t="s">
        <v>68</v>
      </c>
    </row>
    <row r="218" spans="1:68" x14ac:dyDescent="0.25">
      <c r="A218">
        <v>153373</v>
      </c>
      <c r="B218" t="s">
        <v>69</v>
      </c>
      <c r="C218" t="s">
        <v>2638</v>
      </c>
      <c r="D218">
        <v>23</v>
      </c>
      <c r="E218">
        <v>645</v>
      </c>
      <c r="F218" t="s">
        <v>2701</v>
      </c>
      <c r="G218">
        <v>56</v>
      </c>
      <c r="J218">
        <v>80</v>
      </c>
      <c r="K218">
        <v>1</v>
      </c>
      <c r="L218" t="s">
        <v>2702</v>
      </c>
      <c r="M218">
        <v>0</v>
      </c>
      <c r="N218">
        <v>0</v>
      </c>
      <c r="O218">
        <v>1</v>
      </c>
      <c r="P218">
        <v>0</v>
      </c>
      <c r="Q218">
        <v>0</v>
      </c>
      <c r="R218">
        <v>1</v>
      </c>
      <c r="S218">
        <v>0</v>
      </c>
      <c r="T218">
        <v>1</v>
      </c>
      <c r="U218">
        <v>1</v>
      </c>
      <c r="V218">
        <v>0</v>
      </c>
      <c r="W218">
        <v>1</v>
      </c>
      <c r="X218">
        <v>1</v>
      </c>
      <c r="Y218">
        <v>0</v>
      </c>
      <c r="Z218">
        <v>0</v>
      </c>
      <c r="AA218">
        <v>0</v>
      </c>
      <c r="AB218">
        <v>1</v>
      </c>
      <c r="AC218">
        <v>0</v>
      </c>
      <c r="AD218">
        <v>1</v>
      </c>
      <c r="AE218">
        <v>0</v>
      </c>
      <c r="AF218">
        <v>1</v>
      </c>
      <c r="AG218">
        <v>1</v>
      </c>
      <c r="AH218">
        <v>1</v>
      </c>
      <c r="AI218">
        <v>0</v>
      </c>
      <c r="AJ218">
        <v>0</v>
      </c>
      <c r="AK218">
        <v>0</v>
      </c>
      <c r="AL218">
        <v>1</v>
      </c>
      <c r="AM218">
        <v>1</v>
      </c>
      <c r="AN218">
        <v>0</v>
      </c>
      <c r="AO218">
        <v>0</v>
      </c>
      <c r="AP218">
        <v>1</v>
      </c>
      <c r="AQ218">
        <v>1</v>
      </c>
      <c r="AR218">
        <v>1</v>
      </c>
      <c r="AS218">
        <v>1</v>
      </c>
      <c r="AT218">
        <v>1</v>
      </c>
      <c r="AU218">
        <v>0</v>
      </c>
      <c r="AV218">
        <v>1</v>
      </c>
      <c r="AW218">
        <v>1</v>
      </c>
      <c r="AX218">
        <v>1</v>
      </c>
      <c r="AY218">
        <v>1</v>
      </c>
      <c r="AZ218">
        <v>1</v>
      </c>
      <c r="BA218">
        <v>0</v>
      </c>
      <c r="BB218">
        <v>1</v>
      </c>
      <c r="BC218">
        <v>0</v>
      </c>
      <c r="BD218">
        <v>0</v>
      </c>
      <c r="BE218">
        <v>0</v>
      </c>
      <c r="BF218">
        <v>3.0121999999999999E-2</v>
      </c>
      <c r="BG218">
        <v>2019</v>
      </c>
      <c r="BH218">
        <v>10</v>
      </c>
      <c r="BI218">
        <v>7</v>
      </c>
      <c r="BJ218">
        <v>717</v>
      </c>
      <c r="BK218">
        <v>1.29</v>
      </c>
      <c r="BL218">
        <v>0.76499998569488503</v>
      </c>
      <c r="BM218">
        <v>0</v>
      </c>
      <c r="BN218">
        <v>0.85</v>
      </c>
      <c r="BO218">
        <v>0.15</v>
      </c>
      <c r="BP218" t="s">
        <v>68</v>
      </c>
    </row>
    <row r="219" spans="1:68" x14ac:dyDescent="0.25">
      <c r="A219">
        <v>115433</v>
      </c>
      <c r="B219" t="s">
        <v>69</v>
      </c>
      <c r="C219" t="s">
        <v>754</v>
      </c>
      <c r="D219">
        <v>6</v>
      </c>
      <c r="E219">
        <v>119</v>
      </c>
      <c r="F219" t="s">
        <v>755</v>
      </c>
      <c r="G219">
        <v>104</v>
      </c>
      <c r="J219">
        <v>13</v>
      </c>
      <c r="K219">
        <v>1</v>
      </c>
      <c r="L219" t="s">
        <v>756</v>
      </c>
      <c r="M219">
        <v>0</v>
      </c>
      <c r="N219">
        <v>0</v>
      </c>
      <c r="O219">
        <v>1</v>
      </c>
      <c r="P219">
        <v>0</v>
      </c>
      <c r="Q219">
        <v>0</v>
      </c>
      <c r="R219">
        <v>1</v>
      </c>
      <c r="S219">
        <v>0</v>
      </c>
      <c r="T219">
        <v>0</v>
      </c>
      <c r="U219">
        <v>0</v>
      </c>
      <c r="V219">
        <v>0</v>
      </c>
      <c r="W219">
        <v>1</v>
      </c>
      <c r="X219">
        <v>1</v>
      </c>
      <c r="Y219">
        <v>0</v>
      </c>
      <c r="Z219">
        <v>0</v>
      </c>
      <c r="AA219">
        <v>0</v>
      </c>
      <c r="AB219">
        <v>1</v>
      </c>
      <c r="AC219">
        <v>0</v>
      </c>
      <c r="AD219">
        <v>1</v>
      </c>
      <c r="AE219">
        <v>0</v>
      </c>
      <c r="AF219">
        <v>1</v>
      </c>
      <c r="AG219">
        <v>1</v>
      </c>
      <c r="AH219">
        <v>0</v>
      </c>
      <c r="AI219">
        <v>0</v>
      </c>
      <c r="AJ219">
        <v>0</v>
      </c>
      <c r="AK219">
        <v>0</v>
      </c>
      <c r="AL219">
        <v>1</v>
      </c>
      <c r="AM219">
        <v>1</v>
      </c>
      <c r="AN219">
        <v>0</v>
      </c>
      <c r="AO219">
        <v>0</v>
      </c>
      <c r="AP219">
        <v>0</v>
      </c>
      <c r="AQ219">
        <v>0</v>
      </c>
      <c r="AR219">
        <v>1</v>
      </c>
      <c r="AS219">
        <v>0</v>
      </c>
      <c r="AT219">
        <v>0</v>
      </c>
      <c r="AU219">
        <v>0</v>
      </c>
      <c r="AV219">
        <v>1</v>
      </c>
      <c r="AW219">
        <v>1</v>
      </c>
      <c r="AX219">
        <v>1</v>
      </c>
      <c r="AY219">
        <v>1</v>
      </c>
      <c r="AZ219">
        <v>1</v>
      </c>
      <c r="BA219">
        <v>0</v>
      </c>
      <c r="BB219">
        <v>1</v>
      </c>
      <c r="BC219">
        <v>0</v>
      </c>
      <c r="BD219">
        <v>0</v>
      </c>
      <c r="BE219">
        <v>0</v>
      </c>
      <c r="BF219">
        <v>2.0485E-2</v>
      </c>
      <c r="BG219">
        <v>2015</v>
      </c>
      <c r="BH219">
        <v>4</v>
      </c>
      <c r="BI219">
        <v>15</v>
      </c>
      <c r="BJ219">
        <v>663</v>
      </c>
      <c r="BK219">
        <v>0.75</v>
      </c>
      <c r="BL219">
        <v>0.76029998064041104</v>
      </c>
      <c r="BM219">
        <v>0</v>
      </c>
      <c r="BN219">
        <v>0.92700000000000005</v>
      </c>
      <c r="BO219">
        <v>7.2999999999999995E-2</v>
      </c>
      <c r="BP219" t="s">
        <v>68</v>
      </c>
    </row>
    <row r="220" spans="1:68" x14ac:dyDescent="0.25">
      <c r="A220">
        <v>119128</v>
      </c>
      <c r="B220" t="s">
        <v>69</v>
      </c>
      <c r="C220" t="s">
        <v>986</v>
      </c>
      <c r="D220">
        <v>1</v>
      </c>
      <c r="E220">
        <v>37</v>
      </c>
      <c r="F220" t="s">
        <v>989</v>
      </c>
      <c r="G220">
        <v>66</v>
      </c>
      <c r="J220">
        <v>24</v>
      </c>
      <c r="K220">
        <v>1</v>
      </c>
      <c r="L220" t="s">
        <v>990</v>
      </c>
      <c r="M220">
        <v>0</v>
      </c>
      <c r="N220">
        <v>0</v>
      </c>
      <c r="O220">
        <v>1</v>
      </c>
      <c r="P220">
        <v>0</v>
      </c>
      <c r="Q220">
        <v>0</v>
      </c>
      <c r="R220">
        <v>1</v>
      </c>
      <c r="S220">
        <v>0</v>
      </c>
      <c r="T220">
        <v>0</v>
      </c>
      <c r="U220">
        <v>0</v>
      </c>
      <c r="V220">
        <v>0</v>
      </c>
      <c r="W220">
        <v>1</v>
      </c>
      <c r="X220">
        <v>0</v>
      </c>
      <c r="Y220">
        <v>0</v>
      </c>
      <c r="Z220">
        <v>0</v>
      </c>
      <c r="AA220">
        <v>0</v>
      </c>
      <c r="AB220">
        <v>0</v>
      </c>
      <c r="AC220">
        <v>0</v>
      </c>
      <c r="AD220">
        <v>1</v>
      </c>
      <c r="AE220">
        <v>0</v>
      </c>
      <c r="AF220">
        <v>1</v>
      </c>
      <c r="AG220">
        <v>1</v>
      </c>
      <c r="AH220">
        <v>0</v>
      </c>
      <c r="AI220">
        <v>0</v>
      </c>
      <c r="AJ220">
        <v>1</v>
      </c>
      <c r="AK220">
        <v>0</v>
      </c>
      <c r="AL220">
        <v>1</v>
      </c>
      <c r="AM220">
        <v>1</v>
      </c>
      <c r="AN220">
        <v>1</v>
      </c>
      <c r="AO220">
        <v>0</v>
      </c>
      <c r="AP220">
        <v>0</v>
      </c>
      <c r="AQ220">
        <v>0</v>
      </c>
      <c r="AR220">
        <v>1</v>
      </c>
      <c r="AS220">
        <v>0</v>
      </c>
      <c r="AT220">
        <v>0</v>
      </c>
      <c r="AU220">
        <v>0</v>
      </c>
      <c r="AV220">
        <v>1</v>
      </c>
      <c r="AW220">
        <v>1</v>
      </c>
      <c r="AX220">
        <v>1</v>
      </c>
      <c r="AY220">
        <v>0</v>
      </c>
      <c r="AZ220">
        <v>1</v>
      </c>
      <c r="BA220">
        <v>0</v>
      </c>
      <c r="BB220">
        <v>0</v>
      </c>
      <c r="BC220">
        <v>0</v>
      </c>
      <c r="BD220">
        <v>0</v>
      </c>
      <c r="BE220">
        <v>0</v>
      </c>
      <c r="BF220">
        <v>5.1310000000000001E-3</v>
      </c>
      <c r="BG220">
        <v>2016</v>
      </c>
      <c r="BH220">
        <v>4</v>
      </c>
      <c r="BI220">
        <v>6</v>
      </c>
      <c r="BJ220">
        <v>675</v>
      </c>
      <c r="BK220">
        <v>0.87</v>
      </c>
      <c r="BL220">
        <v>0.75970000028610196</v>
      </c>
      <c r="BM220">
        <v>2.1999999999999999E-2</v>
      </c>
      <c r="BN220">
        <v>0.84399999999999997</v>
      </c>
      <c r="BO220">
        <v>0.13400000000000001</v>
      </c>
      <c r="BP220" t="s">
        <v>68</v>
      </c>
    </row>
    <row r="221" spans="1:68" x14ac:dyDescent="0.25">
      <c r="A221">
        <v>136406</v>
      </c>
      <c r="B221" t="s">
        <v>69</v>
      </c>
      <c r="C221" t="s">
        <v>1686</v>
      </c>
      <c r="D221">
        <v>2</v>
      </c>
      <c r="E221">
        <v>18</v>
      </c>
      <c r="F221" t="s">
        <v>1745</v>
      </c>
      <c r="G221">
        <v>37</v>
      </c>
      <c r="J221">
        <v>59</v>
      </c>
      <c r="K221">
        <v>1</v>
      </c>
      <c r="L221" t="s">
        <v>1746</v>
      </c>
      <c r="M221">
        <v>0</v>
      </c>
      <c r="N221">
        <v>0</v>
      </c>
      <c r="O221">
        <v>1</v>
      </c>
      <c r="P221">
        <v>0</v>
      </c>
      <c r="Q221">
        <v>0</v>
      </c>
      <c r="R221">
        <v>1</v>
      </c>
      <c r="S221">
        <v>0</v>
      </c>
      <c r="T221">
        <v>0</v>
      </c>
      <c r="U221">
        <v>0</v>
      </c>
      <c r="V221">
        <v>0</v>
      </c>
      <c r="W221">
        <v>1</v>
      </c>
      <c r="X221">
        <v>0</v>
      </c>
      <c r="Y221">
        <v>0</v>
      </c>
      <c r="Z221">
        <v>0</v>
      </c>
      <c r="AA221">
        <v>0</v>
      </c>
      <c r="AB221">
        <v>1</v>
      </c>
      <c r="AC221">
        <v>0</v>
      </c>
      <c r="AD221">
        <v>1</v>
      </c>
      <c r="AE221">
        <v>0</v>
      </c>
      <c r="AF221">
        <v>1</v>
      </c>
      <c r="AG221">
        <v>1</v>
      </c>
      <c r="AH221">
        <v>0</v>
      </c>
      <c r="AI221">
        <v>0</v>
      </c>
      <c r="AJ221">
        <v>1</v>
      </c>
      <c r="AK221">
        <v>0</v>
      </c>
      <c r="AL221">
        <v>1</v>
      </c>
      <c r="AM221">
        <v>1</v>
      </c>
      <c r="AN221">
        <v>0</v>
      </c>
      <c r="AO221">
        <v>0</v>
      </c>
      <c r="AP221">
        <v>0</v>
      </c>
      <c r="AQ221">
        <v>0</v>
      </c>
      <c r="AR221">
        <v>1</v>
      </c>
      <c r="AS221">
        <v>0</v>
      </c>
      <c r="AT221">
        <v>0</v>
      </c>
      <c r="AU221">
        <v>0</v>
      </c>
      <c r="AV221">
        <v>1</v>
      </c>
      <c r="AW221">
        <v>1</v>
      </c>
      <c r="AX221">
        <v>1</v>
      </c>
      <c r="AY221">
        <v>0</v>
      </c>
      <c r="AZ221">
        <v>0</v>
      </c>
      <c r="BA221">
        <v>0</v>
      </c>
      <c r="BB221">
        <v>0</v>
      </c>
      <c r="BC221">
        <v>0</v>
      </c>
      <c r="BD221">
        <v>0</v>
      </c>
      <c r="BE221">
        <v>0</v>
      </c>
      <c r="BF221">
        <v>2.1856E-2</v>
      </c>
      <c r="BG221">
        <v>2018</v>
      </c>
      <c r="BH221">
        <v>5</v>
      </c>
      <c r="BI221">
        <v>4</v>
      </c>
      <c r="BJ221">
        <v>700</v>
      </c>
      <c r="BK221">
        <v>1.1200000000000001</v>
      </c>
      <c r="BL221">
        <v>0.75789999961853005</v>
      </c>
      <c r="BM221">
        <v>0</v>
      </c>
      <c r="BN221">
        <v>0.85099999999999998</v>
      </c>
      <c r="BO221">
        <v>0.14899999999999999</v>
      </c>
      <c r="BP221" t="s">
        <v>68</v>
      </c>
    </row>
    <row r="222" spans="1:68" x14ac:dyDescent="0.25">
      <c r="A222">
        <v>140948</v>
      </c>
      <c r="B222" t="s">
        <v>69</v>
      </c>
      <c r="C222" t="s">
        <v>1987</v>
      </c>
      <c r="D222">
        <v>5</v>
      </c>
      <c r="E222">
        <v>63</v>
      </c>
      <c r="F222" t="s">
        <v>2104</v>
      </c>
      <c r="G222">
        <v>126</v>
      </c>
      <c r="J222">
        <v>66</v>
      </c>
      <c r="K222">
        <v>1</v>
      </c>
      <c r="L222" t="s">
        <v>2105</v>
      </c>
      <c r="M222">
        <v>0</v>
      </c>
      <c r="N222">
        <v>1</v>
      </c>
      <c r="O222">
        <v>1</v>
      </c>
      <c r="P222">
        <v>0</v>
      </c>
      <c r="Q222">
        <v>0</v>
      </c>
      <c r="R222">
        <v>1</v>
      </c>
      <c r="S222">
        <v>0</v>
      </c>
      <c r="T222">
        <v>1</v>
      </c>
      <c r="U222">
        <v>1</v>
      </c>
      <c r="V222">
        <v>0</v>
      </c>
      <c r="W222">
        <v>1</v>
      </c>
      <c r="X222">
        <v>1</v>
      </c>
      <c r="Y222">
        <v>0</v>
      </c>
      <c r="Z222">
        <v>0</v>
      </c>
      <c r="AA222">
        <v>0</v>
      </c>
      <c r="AB222">
        <v>1</v>
      </c>
      <c r="AC222">
        <v>0</v>
      </c>
      <c r="AD222">
        <v>1</v>
      </c>
      <c r="AE222">
        <v>1</v>
      </c>
      <c r="AF222">
        <v>1</v>
      </c>
      <c r="AG222">
        <v>1</v>
      </c>
      <c r="AH222">
        <v>1</v>
      </c>
      <c r="AI222">
        <v>0</v>
      </c>
      <c r="AJ222">
        <v>1</v>
      </c>
      <c r="AK222">
        <v>0</v>
      </c>
      <c r="AL222">
        <v>1</v>
      </c>
      <c r="AM222">
        <v>1</v>
      </c>
      <c r="AN222">
        <v>1</v>
      </c>
      <c r="AO222">
        <v>0</v>
      </c>
      <c r="AP222">
        <v>1</v>
      </c>
      <c r="AQ222">
        <v>1</v>
      </c>
      <c r="AR222">
        <v>1</v>
      </c>
      <c r="AS222">
        <v>1</v>
      </c>
      <c r="AT222">
        <v>0</v>
      </c>
      <c r="AU222">
        <v>0</v>
      </c>
      <c r="AV222">
        <v>1</v>
      </c>
      <c r="AW222">
        <v>1</v>
      </c>
      <c r="AX222">
        <v>1</v>
      </c>
      <c r="AY222">
        <v>1</v>
      </c>
      <c r="AZ222">
        <v>0</v>
      </c>
      <c r="BA222">
        <v>0</v>
      </c>
      <c r="BB222">
        <v>0</v>
      </c>
      <c r="BC222">
        <v>0</v>
      </c>
      <c r="BD222">
        <v>0</v>
      </c>
      <c r="BE222">
        <v>0</v>
      </c>
      <c r="BF222">
        <v>9.8460000000000006E-3</v>
      </c>
      <c r="BG222">
        <v>2018</v>
      </c>
      <c r="BH222">
        <v>8</v>
      </c>
      <c r="BI222">
        <v>7</v>
      </c>
      <c r="BJ222">
        <v>703</v>
      </c>
      <c r="BK222">
        <v>1.1499999999999999</v>
      </c>
      <c r="BL222">
        <v>0.75789999961853005</v>
      </c>
      <c r="BM222">
        <v>6.2E-2</v>
      </c>
      <c r="BN222">
        <v>0.80700000000000005</v>
      </c>
      <c r="BO222">
        <v>0.13</v>
      </c>
      <c r="BP222" t="s">
        <v>68</v>
      </c>
    </row>
    <row r="223" spans="1:68" x14ac:dyDescent="0.25">
      <c r="A223">
        <v>140835</v>
      </c>
      <c r="B223" t="s">
        <v>69</v>
      </c>
      <c r="C223" t="s">
        <v>1987</v>
      </c>
      <c r="D223">
        <v>6</v>
      </c>
      <c r="E223">
        <v>69</v>
      </c>
      <c r="F223" t="s">
        <v>2036</v>
      </c>
      <c r="G223">
        <v>62</v>
      </c>
      <c r="J223">
        <v>66</v>
      </c>
      <c r="K223">
        <v>1</v>
      </c>
      <c r="L223" t="s">
        <v>2037</v>
      </c>
      <c r="M223">
        <v>1</v>
      </c>
      <c r="N223">
        <v>0</v>
      </c>
      <c r="O223">
        <v>1</v>
      </c>
      <c r="P223">
        <v>0</v>
      </c>
      <c r="Q223">
        <v>0</v>
      </c>
      <c r="R223">
        <v>1</v>
      </c>
      <c r="S223">
        <v>0</v>
      </c>
      <c r="T223">
        <v>0</v>
      </c>
      <c r="U223">
        <v>0</v>
      </c>
      <c r="V223">
        <v>0</v>
      </c>
      <c r="W223">
        <v>1</v>
      </c>
      <c r="X223">
        <v>0</v>
      </c>
      <c r="Y223">
        <v>0</v>
      </c>
      <c r="Z223">
        <v>0</v>
      </c>
      <c r="AA223">
        <v>0</v>
      </c>
      <c r="AB223">
        <v>1</v>
      </c>
      <c r="AC223">
        <v>1</v>
      </c>
      <c r="AD223">
        <v>1</v>
      </c>
      <c r="AE223">
        <v>0</v>
      </c>
      <c r="AF223">
        <v>1</v>
      </c>
      <c r="AG223">
        <v>1</v>
      </c>
      <c r="AH223">
        <v>1</v>
      </c>
      <c r="AI223">
        <v>0</v>
      </c>
      <c r="AJ223">
        <v>1</v>
      </c>
      <c r="AK223">
        <v>0</v>
      </c>
      <c r="AL223">
        <v>1</v>
      </c>
      <c r="AM223">
        <v>1</v>
      </c>
      <c r="AN223">
        <v>1</v>
      </c>
      <c r="AO223">
        <v>0</v>
      </c>
      <c r="AP223">
        <v>1</v>
      </c>
      <c r="AQ223">
        <v>0</v>
      </c>
      <c r="AR223">
        <v>1</v>
      </c>
      <c r="AS223">
        <v>0</v>
      </c>
      <c r="AT223">
        <v>0</v>
      </c>
      <c r="AU223">
        <v>0</v>
      </c>
      <c r="AV223">
        <v>1</v>
      </c>
      <c r="AW223">
        <v>1</v>
      </c>
      <c r="AX223">
        <v>1</v>
      </c>
      <c r="AY223">
        <v>0</v>
      </c>
      <c r="AZ223">
        <v>0</v>
      </c>
      <c r="BA223">
        <v>0</v>
      </c>
      <c r="BB223">
        <v>0</v>
      </c>
      <c r="BC223">
        <v>0</v>
      </c>
      <c r="BD223">
        <v>0</v>
      </c>
      <c r="BE223">
        <v>0</v>
      </c>
      <c r="BF223">
        <v>9.8460000000000006E-3</v>
      </c>
      <c r="BG223">
        <v>2018</v>
      </c>
      <c r="BH223">
        <v>8</v>
      </c>
      <c r="BI223">
        <v>7</v>
      </c>
      <c r="BJ223">
        <v>703</v>
      </c>
      <c r="BK223">
        <v>1.1499999999999999</v>
      </c>
      <c r="BL223">
        <v>0.75639998912811202</v>
      </c>
      <c r="BM223">
        <v>2.5999999999999999E-2</v>
      </c>
      <c r="BN223">
        <v>0.84</v>
      </c>
      <c r="BO223">
        <v>0.13300000000000001</v>
      </c>
      <c r="BP223" t="s">
        <v>68</v>
      </c>
    </row>
    <row r="224" spans="1:68" x14ac:dyDescent="0.25">
      <c r="A224">
        <v>143312</v>
      </c>
      <c r="B224" t="s">
        <v>69</v>
      </c>
      <c r="C224" t="s">
        <v>2192</v>
      </c>
      <c r="D224">
        <v>8</v>
      </c>
      <c r="E224">
        <v>138</v>
      </c>
      <c r="F224" t="s">
        <v>2357</v>
      </c>
      <c r="G224">
        <v>56</v>
      </c>
      <c r="J224">
        <v>70</v>
      </c>
      <c r="K224">
        <v>1</v>
      </c>
      <c r="L224" t="s">
        <v>2358</v>
      </c>
      <c r="M224">
        <v>0</v>
      </c>
      <c r="N224">
        <v>0</v>
      </c>
      <c r="O224">
        <v>1</v>
      </c>
      <c r="P224">
        <v>0</v>
      </c>
      <c r="Q224">
        <v>1</v>
      </c>
      <c r="R224">
        <v>1</v>
      </c>
      <c r="S224">
        <v>0</v>
      </c>
      <c r="T224">
        <v>0</v>
      </c>
      <c r="U224">
        <v>0</v>
      </c>
      <c r="V224">
        <v>0</v>
      </c>
      <c r="W224">
        <v>1</v>
      </c>
      <c r="X224">
        <v>0</v>
      </c>
      <c r="Y224">
        <v>0</v>
      </c>
      <c r="Z224">
        <v>0</v>
      </c>
      <c r="AA224">
        <v>0</v>
      </c>
      <c r="AB224">
        <v>1</v>
      </c>
      <c r="AC224">
        <v>0</v>
      </c>
      <c r="AD224">
        <v>1</v>
      </c>
      <c r="AE224">
        <v>0</v>
      </c>
      <c r="AF224">
        <v>1</v>
      </c>
      <c r="AG224">
        <v>1</v>
      </c>
      <c r="AH224">
        <v>0</v>
      </c>
      <c r="AI224">
        <v>0</v>
      </c>
      <c r="AJ224">
        <v>1</v>
      </c>
      <c r="AK224">
        <v>1</v>
      </c>
      <c r="AL224">
        <v>1</v>
      </c>
      <c r="AM224">
        <v>1</v>
      </c>
      <c r="AN224">
        <v>1</v>
      </c>
      <c r="AO224">
        <v>0</v>
      </c>
      <c r="AP224">
        <v>0</v>
      </c>
      <c r="AQ224">
        <v>0</v>
      </c>
      <c r="AR224">
        <v>0</v>
      </c>
      <c r="AS224">
        <v>0</v>
      </c>
      <c r="AT224">
        <v>0</v>
      </c>
      <c r="AU224">
        <v>0</v>
      </c>
      <c r="AV224">
        <v>1</v>
      </c>
      <c r="AW224">
        <v>1</v>
      </c>
      <c r="AX224">
        <v>0</v>
      </c>
      <c r="AY224">
        <v>0</v>
      </c>
      <c r="AZ224">
        <v>1</v>
      </c>
      <c r="BA224">
        <v>0</v>
      </c>
      <c r="BB224">
        <v>0</v>
      </c>
      <c r="BC224">
        <v>0</v>
      </c>
      <c r="BD224">
        <v>1</v>
      </c>
      <c r="BE224">
        <v>0</v>
      </c>
      <c r="BF224">
        <v>1.9078999999999999E-2</v>
      </c>
      <c r="BG224">
        <v>2018</v>
      </c>
      <c r="BH224">
        <v>12</v>
      </c>
      <c r="BI224">
        <v>17</v>
      </c>
      <c r="BJ224">
        <v>707</v>
      </c>
      <c r="BK224">
        <v>1.19</v>
      </c>
      <c r="BL224">
        <v>0.75550001859664895</v>
      </c>
      <c r="BM224">
        <v>0.04</v>
      </c>
      <c r="BN224">
        <v>0.81599999999999995</v>
      </c>
      <c r="BO224">
        <v>0.14399999999999999</v>
      </c>
      <c r="BP224" t="s">
        <v>68</v>
      </c>
    </row>
    <row r="225" spans="1:68" x14ac:dyDescent="0.25">
      <c r="A225">
        <v>142601</v>
      </c>
      <c r="B225" t="s">
        <v>69</v>
      </c>
      <c r="C225" t="s">
        <v>2192</v>
      </c>
      <c r="D225">
        <v>14</v>
      </c>
      <c r="E225">
        <v>303</v>
      </c>
      <c r="F225" t="s">
        <v>2207</v>
      </c>
      <c r="G225">
        <v>68</v>
      </c>
      <c r="J225">
        <v>70</v>
      </c>
      <c r="K225">
        <v>1</v>
      </c>
      <c r="L225" t="s">
        <v>2208</v>
      </c>
      <c r="M225">
        <v>0</v>
      </c>
      <c r="N225">
        <v>0</v>
      </c>
      <c r="O225">
        <v>1</v>
      </c>
      <c r="P225">
        <v>0</v>
      </c>
      <c r="Q225">
        <v>1</v>
      </c>
      <c r="R225">
        <v>1</v>
      </c>
      <c r="S225">
        <v>0</v>
      </c>
      <c r="T225">
        <v>0</v>
      </c>
      <c r="U225">
        <v>0</v>
      </c>
      <c r="V225">
        <v>0</v>
      </c>
      <c r="W225">
        <v>1</v>
      </c>
      <c r="X225">
        <v>0</v>
      </c>
      <c r="Y225">
        <v>0</v>
      </c>
      <c r="Z225">
        <v>0</v>
      </c>
      <c r="AA225">
        <v>0</v>
      </c>
      <c r="AB225">
        <v>1</v>
      </c>
      <c r="AC225">
        <v>0</v>
      </c>
      <c r="AD225">
        <v>1</v>
      </c>
      <c r="AE225">
        <v>0</v>
      </c>
      <c r="AF225">
        <v>1</v>
      </c>
      <c r="AG225">
        <v>1</v>
      </c>
      <c r="AH225">
        <v>0</v>
      </c>
      <c r="AI225">
        <v>0</v>
      </c>
      <c r="AJ225">
        <v>1</v>
      </c>
      <c r="AK225">
        <v>1</v>
      </c>
      <c r="AL225">
        <v>1</v>
      </c>
      <c r="AM225">
        <v>1</v>
      </c>
      <c r="AN225">
        <v>1</v>
      </c>
      <c r="AO225">
        <v>0</v>
      </c>
      <c r="AP225">
        <v>0</v>
      </c>
      <c r="AQ225">
        <v>0</v>
      </c>
      <c r="AR225">
        <v>0</v>
      </c>
      <c r="AS225">
        <v>0</v>
      </c>
      <c r="AT225">
        <v>0</v>
      </c>
      <c r="AU225">
        <v>0</v>
      </c>
      <c r="AV225">
        <v>1</v>
      </c>
      <c r="AW225">
        <v>1</v>
      </c>
      <c r="AX225">
        <v>0</v>
      </c>
      <c r="AY225">
        <v>0</v>
      </c>
      <c r="AZ225">
        <v>1</v>
      </c>
      <c r="BA225">
        <v>0</v>
      </c>
      <c r="BB225">
        <v>0</v>
      </c>
      <c r="BC225">
        <v>0</v>
      </c>
      <c r="BD225">
        <v>1</v>
      </c>
      <c r="BE225">
        <v>0</v>
      </c>
      <c r="BF225">
        <v>1.9078999999999999E-2</v>
      </c>
      <c r="BG225">
        <v>2018</v>
      </c>
      <c r="BH225">
        <v>12</v>
      </c>
      <c r="BI225">
        <v>17</v>
      </c>
      <c r="BJ225">
        <v>707</v>
      </c>
      <c r="BK225">
        <v>1.19</v>
      </c>
      <c r="BL225">
        <v>0.75429999828338601</v>
      </c>
      <c r="BM225">
        <v>0</v>
      </c>
      <c r="BN225">
        <v>0.90800000000000003</v>
      </c>
      <c r="BO225">
        <v>9.1999999999999998E-2</v>
      </c>
      <c r="BP225" t="s">
        <v>68</v>
      </c>
    </row>
    <row r="226" spans="1:68" x14ac:dyDescent="0.25">
      <c r="A226">
        <v>110140</v>
      </c>
      <c r="B226" t="s">
        <v>69</v>
      </c>
      <c r="C226" t="s">
        <v>130</v>
      </c>
      <c r="D226">
        <v>20</v>
      </c>
      <c r="E226">
        <v>677</v>
      </c>
      <c r="F226" t="s">
        <v>219</v>
      </c>
      <c r="G226">
        <v>19</v>
      </c>
      <c r="J226">
        <v>3</v>
      </c>
      <c r="K226">
        <v>1</v>
      </c>
      <c r="L226" t="s">
        <v>220</v>
      </c>
      <c r="M226">
        <v>0</v>
      </c>
      <c r="N226">
        <v>0</v>
      </c>
      <c r="O226">
        <v>1</v>
      </c>
      <c r="P226">
        <v>0</v>
      </c>
      <c r="Q226">
        <v>0</v>
      </c>
      <c r="R226">
        <v>1</v>
      </c>
      <c r="S226">
        <v>1</v>
      </c>
      <c r="T226">
        <v>0</v>
      </c>
      <c r="U226">
        <v>0</v>
      </c>
      <c r="V226">
        <v>0</v>
      </c>
      <c r="W226">
        <v>1</v>
      </c>
      <c r="X226">
        <v>0</v>
      </c>
      <c r="Y226">
        <v>0</v>
      </c>
      <c r="Z226">
        <v>0</v>
      </c>
      <c r="AA226">
        <v>0</v>
      </c>
      <c r="AB226">
        <v>1</v>
      </c>
      <c r="AC226">
        <v>0</v>
      </c>
      <c r="AD226">
        <v>1</v>
      </c>
      <c r="AE226">
        <v>0</v>
      </c>
      <c r="AF226">
        <v>1</v>
      </c>
      <c r="AG226">
        <v>1</v>
      </c>
      <c r="AH226">
        <v>1</v>
      </c>
      <c r="AI226">
        <v>0</v>
      </c>
      <c r="AJ226">
        <v>1</v>
      </c>
      <c r="AK226">
        <v>0</v>
      </c>
      <c r="AL226">
        <v>1</v>
      </c>
      <c r="AM226">
        <v>1</v>
      </c>
      <c r="AN226">
        <v>1</v>
      </c>
      <c r="AO226">
        <v>1</v>
      </c>
      <c r="AP226">
        <v>1</v>
      </c>
      <c r="AQ226">
        <v>0</v>
      </c>
      <c r="AR226">
        <v>1</v>
      </c>
      <c r="AS226">
        <v>0</v>
      </c>
      <c r="AT226">
        <v>0</v>
      </c>
      <c r="AU226">
        <v>0</v>
      </c>
      <c r="AV226">
        <v>1</v>
      </c>
      <c r="AW226">
        <v>1</v>
      </c>
      <c r="AX226">
        <v>1</v>
      </c>
      <c r="AY226">
        <v>0</v>
      </c>
      <c r="AZ226">
        <v>1</v>
      </c>
      <c r="BA226">
        <v>0</v>
      </c>
      <c r="BB226">
        <v>0</v>
      </c>
      <c r="BC226">
        <v>0</v>
      </c>
      <c r="BD226">
        <v>0</v>
      </c>
      <c r="BE226">
        <v>0</v>
      </c>
      <c r="BF226">
        <v>2.9175E-2</v>
      </c>
      <c r="BG226">
        <v>2014</v>
      </c>
      <c r="BH226">
        <v>9</v>
      </c>
      <c r="BI226">
        <v>11</v>
      </c>
      <c r="BJ226">
        <v>656</v>
      </c>
      <c r="BK226">
        <v>0.68</v>
      </c>
      <c r="BL226">
        <v>0.75059998035430897</v>
      </c>
      <c r="BM226">
        <v>0</v>
      </c>
      <c r="BN226">
        <v>0.61899999999999999</v>
      </c>
      <c r="BO226">
        <v>0.38100000000000001</v>
      </c>
      <c r="BP226" t="s">
        <v>68</v>
      </c>
    </row>
    <row r="227" spans="1:68" x14ac:dyDescent="0.25">
      <c r="A227">
        <v>111006</v>
      </c>
      <c r="B227" t="s">
        <v>69</v>
      </c>
      <c r="C227" t="s">
        <v>329</v>
      </c>
      <c r="D227">
        <v>16</v>
      </c>
      <c r="E227">
        <v>551</v>
      </c>
      <c r="F227" t="s">
        <v>352</v>
      </c>
      <c r="G227">
        <v>47</v>
      </c>
      <c r="J227">
        <v>4</v>
      </c>
      <c r="K227">
        <v>1</v>
      </c>
      <c r="L227" t="s">
        <v>353</v>
      </c>
      <c r="M227">
        <v>0</v>
      </c>
      <c r="N227">
        <v>0</v>
      </c>
      <c r="O227">
        <v>1</v>
      </c>
      <c r="P227">
        <v>0</v>
      </c>
      <c r="Q227">
        <v>1</v>
      </c>
      <c r="R227">
        <v>1</v>
      </c>
      <c r="S227">
        <v>0</v>
      </c>
      <c r="T227">
        <v>0</v>
      </c>
      <c r="U227">
        <v>0</v>
      </c>
      <c r="V227">
        <v>0</v>
      </c>
      <c r="W227">
        <v>1</v>
      </c>
      <c r="X227">
        <v>0</v>
      </c>
      <c r="Y227">
        <v>0</v>
      </c>
      <c r="Z227">
        <v>0</v>
      </c>
      <c r="AA227">
        <v>0</v>
      </c>
      <c r="AB227">
        <v>1</v>
      </c>
      <c r="AC227">
        <v>0</v>
      </c>
      <c r="AD227">
        <v>1</v>
      </c>
      <c r="AE227">
        <v>0</v>
      </c>
      <c r="AF227">
        <v>1</v>
      </c>
      <c r="AG227">
        <v>1</v>
      </c>
      <c r="AH227">
        <v>1</v>
      </c>
      <c r="AI227">
        <v>0</v>
      </c>
      <c r="AJ227">
        <v>1</v>
      </c>
      <c r="AK227">
        <v>1</v>
      </c>
      <c r="AL227">
        <v>1</v>
      </c>
      <c r="AM227">
        <v>1</v>
      </c>
      <c r="AN227">
        <v>1</v>
      </c>
      <c r="AO227">
        <v>0</v>
      </c>
      <c r="AP227">
        <v>0</v>
      </c>
      <c r="AQ227">
        <v>0</v>
      </c>
      <c r="AR227">
        <v>1</v>
      </c>
      <c r="AS227">
        <v>0</v>
      </c>
      <c r="AT227">
        <v>0</v>
      </c>
      <c r="AU227">
        <v>0</v>
      </c>
      <c r="AV227">
        <v>1</v>
      </c>
      <c r="AW227">
        <v>1</v>
      </c>
      <c r="AX227">
        <v>1</v>
      </c>
      <c r="AY227">
        <v>0</v>
      </c>
      <c r="AZ227">
        <v>1</v>
      </c>
      <c r="BA227">
        <v>0</v>
      </c>
      <c r="BB227">
        <v>0</v>
      </c>
      <c r="BC227">
        <v>0</v>
      </c>
      <c r="BD227">
        <v>1</v>
      </c>
      <c r="BE227">
        <v>0</v>
      </c>
      <c r="BF227">
        <v>2.3709999999999998E-2</v>
      </c>
      <c r="BG227">
        <v>2014</v>
      </c>
      <c r="BH227">
        <v>9</v>
      </c>
      <c r="BI227">
        <v>22</v>
      </c>
      <c r="BJ227">
        <v>656</v>
      </c>
      <c r="BK227">
        <v>0.68</v>
      </c>
      <c r="BL227">
        <v>0.75059998035430897</v>
      </c>
      <c r="BM227">
        <v>0</v>
      </c>
      <c r="BN227">
        <v>0.76400000000000001</v>
      </c>
      <c r="BO227">
        <v>0.23599999999999999</v>
      </c>
      <c r="BP227" t="s">
        <v>68</v>
      </c>
    </row>
    <row r="228" spans="1:68" x14ac:dyDescent="0.25">
      <c r="A228">
        <v>138618</v>
      </c>
      <c r="B228" t="s">
        <v>69</v>
      </c>
      <c r="C228" t="s">
        <v>1813</v>
      </c>
      <c r="D228">
        <v>5</v>
      </c>
      <c r="E228">
        <v>82</v>
      </c>
      <c r="F228" t="s">
        <v>1878</v>
      </c>
      <c r="G228">
        <v>65</v>
      </c>
      <c r="J228">
        <v>62</v>
      </c>
      <c r="K228">
        <v>1</v>
      </c>
      <c r="L228" t="s">
        <v>1879</v>
      </c>
      <c r="M228">
        <v>1</v>
      </c>
      <c r="N228">
        <v>1</v>
      </c>
      <c r="O228">
        <v>1</v>
      </c>
      <c r="P228">
        <v>0</v>
      </c>
      <c r="Q228">
        <v>0</v>
      </c>
      <c r="R228">
        <v>1</v>
      </c>
      <c r="S228">
        <v>0</v>
      </c>
      <c r="T228">
        <v>0</v>
      </c>
      <c r="U228">
        <v>0</v>
      </c>
      <c r="V228">
        <v>0</v>
      </c>
      <c r="W228">
        <v>1</v>
      </c>
      <c r="X228">
        <v>1</v>
      </c>
      <c r="Y228">
        <v>0</v>
      </c>
      <c r="Z228">
        <v>0</v>
      </c>
      <c r="AA228">
        <v>0</v>
      </c>
      <c r="AB228">
        <v>1</v>
      </c>
      <c r="AC228">
        <v>1</v>
      </c>
      <c r="AD228">
        <v>1</v>
      </c>
      <c r="AE228">
        <v>1</v>
      </c>
      <c r="AF228">
        <v>1</v>
      </c>
      <c r="AG228">
        <v>1</v>
      </c>
      <c r="AH228">
        <v>1</v>
      </c>
      <c r="AI228">
        <v>0</v>
      </c>
      <c r="AJ228">
        <v>0</v>
      </c>
      <c r="AK228">
        <v>0</v>
      </c>
      <c r="AL228">
        <v>1</v>
      </c>
      <c r="AM228">
        <v>1</v>
      </c>
      <c r="AN228">
        <v>1</v>
      </c>
      <c r="AO228">
        <v>0</v>
      </c>
      <c r="AP228">
        <v>1</v>
      </c>
      <c r="AQ228">
        <v>0</v>
      </c>
      <c r="AR228">
        <v>1</v>
      </c>
      <c r="AS228">
        <v>0</v>
      </c>
      <c r="AT228">
        <v>1</v>
      </c>
      <c r="AU228">
        <v>0</v>
      </c>
      <c r="AV228">
        <v>1</v>
      </c>
      <c r="AW228">
        <v>1</v>
      </c>
      <c r="AX228">
        <v>1</v>
      </c>
      <c r="AY228">
        <v>1</v>
      </c>
      <c r="AZ228">
        <v>1</v>
      </c>
      <c r="BA228">
        <v>0</v>
      </c>
      <c r="BB228">
        <v>1</v>
      </c>
      <c r="BC228">
        <v>0</v>
      </c>
      <c r="BD228">
        <v>0</v>
      </c>
      <c r="BE228">
        <v>0</v>
      </c>
      <c r="BF228">
        <v>2.3082999999999999E-2</v>
      </c>
      <c r="BG228">
        <v>2018</v>
      </c>
      <c r="BH228">
        <v>7</v>
      </c>
      <c r="BI228">
        <v>17</v>
      </c>
      <c r="BJ228">
        <v>702</v>
      </c>
      <c r="BK228">
        <v>1.1399999999999999</v>
      </c>
      <c r="BL228">
        <v>0.75059998035430897</v>
      </c>
      <c r="BM228">
        <v>0</v>
      </c>
      <c r="BN228">
        <v>0.86099999999999999</v>
      </c>
      <c r="BO228">
        <v>0.13900000000000001</v>
      </c>
      <c r="BP228" t="s">
        <v>68</v>
      </c>
    </row>
    <row r="229" spans="1:68" x14ac:dyDescent="0.25">
      <c r="A229">
        <v>151218</v>
      </c>
      <c r="B229" t="s">
        <v>69</v>
      </c>
      <c r="C229" t="s">
        <v>2460</v>
      </c>
      <c r="D229">
        <v>30</v>
      </c>
      <c r="E229">
        <v>784</v>
      </c>
      <c r="F229" t="s">
        <v>2613</v>
      </c>
      <c r="G229">
        <v>77</v>
      </c>
      <c r="J229">
        <v>78</v>
      </c>
      <c r="K229">
        <v>1</v>
      </c>
      <c r="L229" t="s">
        <v>2614</v>
      </c>
      <c r="M229">
        <v>1</v>
      </c>
      <c r="N229">
        <v>0</v>
      </c>
      <c r="O229">
        <v>1</v>
      </c>
      <c r="P229">
        <v>0</v>
      </c>
      <c r="Q229">
        <v>0</v>
      </c>
      <c r="R229">
        <v>1</v>
      </c>
      <c r="S229">
        <v>0</v>
      </c>
      <c r="T229">
        <v>0</v>
      </c>
      <c r="U229">
        <v>0</v>
      </c>
      <c r="V229">
        <v>0</v>
      </c>
      <c r="W229">
        <v>1</v>
      </c>
      <c r="X229">
        <v>0</v>
      </c>
      <c r="Y229">
        <v>0</v>
      </c>
      <c r="Z229">
        <v>0</v>
      </c>
      <c r="AA229">
        <v>0</v>
      </c>
      <c r="AB229">
        <v>1</v>
      </c>
      <c r="AC229">
        <v>1</v>
      </c>
      <c r="AD229">
        <v>1</v>
      </c>
      <c r="AE229">
        <v>0</v>
      </c>
      <c r="AF229">
        <v>1</v>
      </c>
      <c r="AG229">
        <v>1</v>
      </c>
      <c r="AH229">
        <v>1</v>
      </c>
      <c r="AI229">
        <v>0</v>
      </c>
      <c r="AJ229">
        <v>1</v>
      </c>
      <c r="AK229">
        <v>0</v>
      </c>
      <c r="AL229">
        <v>1</v>
      </c>
      <c r="AM229">
        <v>1</v>
      </c>
      <c r="AN229">
        <v>1</v>
      </c>
      <c r="AO229">
        <v>0</v>
      </c>
      <c r="AP229">
        <v>1</v>
      </c>
      <c r="AQ229">
        <v>0</v>
      </c>
      <c r="AR229">
        <v>1</v>
      </c>
      <c r="AS229">
        <v>0</v>
      </c>
      <c r="AT229">
        <v>1</v>
      </c>
      <c r="AU229">
        <v>0</v>
      </c>
      <c r="AV229">
        <v>1</v>
      </c>
      <c r="AW229">
        <v>1</v>
      </c>
      <c r="AX229">
        <v>1</v>
      </c>
      <c r="AY229">
        <v>0</v>
      </c>
      <c r="AZ229">
        <v>1</v>
      </c>
      <c r="BA229">
        <v>0</v>
      </c>
      <c r="BB229">
        <v>0</v>
      </c>
      <c r="BC229">
        <v>0</v>
      </c>
      <c r="BD229">
        <v>1</v>
      </c>
      <c r="BE229">
        <v>0</v>
      </c>
      <c r="BF229">
        <v>5.6182000000000003E-2</v>
      </c>
      <c r="BG229">
        <v>2019</v>
      </c>
      <c r="BH229">
        <v>9</v>
      </c>
      <c r="BI229">
        <v>13</v>
      </c>
      <c r="BJ229">
        <v>716</v>
      </c>
      <c r="BK229">
        <v>1.28</v>
      </c>
      <c r="BL229">
        <v>0.75059998035430897</v>
      </c>
      <c r="BM229">
        <v>2.5999999999999999E-2</v>
      </c>
      <c r="BN229">
        <v>0.83499999999999996</v>
      </c>
      <c r="BO229">
        <v>0.13800000000000001</v>
      </c>
      <c r="BP229" t="s">
        <v>68</v>
      </c>
    </row>
    <row r="230" spans="1:68" x14ac:dyDescent="0.25">
      <c r="A230">
        <v>120117</v>
      </c>
      <c r="B230" t="s">
        <v>69</v>
      </c>
      <c r="C230" t="s">
        <v>1001</v>
      </c>
      <c r="D230">
        <v>3</v>
      </c>
      <c r="E230">
        <v>197</v>
      </c>
      <c r="F230" t="s">
        <v>1050</v>
      </c>
      <c r="G230">
        <v>58</v>
      </c>
      <c r="J230">
        <v>29</v>
      </c>
      <c r="K230">
        <v>1</v>
      </c>
      <c r="L230" t="s">
        <v>1051</v>
      </c>
      <c r="M230">
        <v>0</v>
      </c>
      <c r="N230">
        <v>1</v>
      </c>
      <c r="O230">
        <v>1</v>
      </c>
      <c r="P230">
        <v>0</v>
      </c>
      <c r="Q230">
        <v>1</v>
      </c>
      <c r="R230">
        <v>1</v>
      </c>
      <c r="S230">
        <v>0</v>
      </c>
      <c r="T230">
        <v>0</v>
      </c>
      <c r="U230">
        <v>0</v>
      </c>
      <c r="V230">
        <v>0</v>
      </c>
      <c r="W230">
        <v>1</v>
      </c>
      <c r="X230">
        <v>0</v>
      </c>
      <c r="Y230">
        <v>0</v>
      </c>
      <c r="Z230">
        <v>0</v>
      </c>
      <c r="AA230">
        <v>0</v>
      </c>
      <c r="AB230">
        <v>1</v>
      </c>
      <c r="AC230">
        <v>0</v>
      </c>
      <c r="AD230">
        <v>1</v>
      </c>
      <c r="AE230">
        <v>1</v>
      </c>
      <c r="AF230">
        <v>1</v>
      </c>
      <c r="AG230">
        <v>1</v>
      </c>
      <c r="AH230">
        <v>0</v>
      </c>
      <c r="AI230">
        <v>0</v>
      </c>
      <c r="AJ230">
        <v>1</v>
      </c>
      <c r="AK230">
        <v>1</v>
      </c>
      <c r="AL230">
        <v>1</v>
      </c>
      <c r="AM230">
        <v>1</v>
      </c>
      <c r="AN230">
        <v>1</v>
      </c>
      <c r="AO230">
        <v>0</v>
      </c>
      <c r="AP230">
        <v>0</v>
      </c>
      <c r="AQ230">
        <v>0</v>
      </c>
      <c r="AR230">
        <v>1</v>
      </c>
      <c r="AS230">
        <v>0</v>
      </c>
      <c r="AT230">
        <v>0</v>
      </c>
      <c r="AU230">
        <v>0</v>
      </c>
      <c r="AV230">
        <v>1</v>
      </c>
      <c r="AW230">
        <v>1</v>
      </c>
      <c r="AX230">
        <v>1</v>
      </c>
      <c r="AY230">
        <v>0</v>
      </c>
      <c r="AZ230">
        <v>0</v>
      </c>
      <c r="BA230">
        <v>0</v>
      </c>
      <c r="BB230">
        <v>0</v>
      </c>
      <c r="BC230">
        <v>0</v>
      </c>
      <c r="BD230">
        <v>0</v>
      </c>
      <c r="BE230">
        <v>0</v>
      </c>
      <c r="BF230">
        <v>7.3280000000000003E-3</v>
      </c>
      <c r="BG230">
        <v>2016</v>
      </c>
      <c r="BH230">
        <v>6</v>
      </c>
      <c r="BI230">
        <v>20</v>
      </c>
      <c r="BJ230">
        <v>677</v>
      </c>
      <c r="BK230">
        <v>0.89</v>
      </c>
      <c r="BL230">
        <v>0.75010001659393299</v>
      </c>
      <c r="BM230">
        <v>2.4E-2</v>
      </c>
      <c r="BN230">
        <v>0.82199999999999995</v>
      </c>
      <c r="BO230">
        <v>0.154</v>
      </c>
      <c r="BP230" t="s">
        <v>68</v>
      </c>
    </row>
    <row r="231" spans="1:68" x14ac:dyDescent="0.25">
      <c r="A231">
        <v>138416</v>
      </c>
      <c r="B231" t="s">
        <v>69</v>
      </c>
      <c r="C231" t="s">
        <v>1813</v>
      </c>
      <c r="D231">
        <v>17</v>
      </c>
      <c r="E231">
        <v>483</v>
      </c>
      <c r="F231" t="s">
        <v>1850</v>
      </c>
      <c r="G231">
        <v>40</v>
      </c>
      <c r="J231">
        <v>62</v>
      </c>
      <c r="K231">
        <v>1</v>
      </c>
      <c r="L231" t="s">
        <v>1851</v>
      </c>
      <c r="M231">
        <v>0</v>
      </c>
      <c r="N231">
        <v>0</v>
      </c>
      <c r="O231">
        <v>1</v>
      </c>
      <c r="P231">
        <v>0</v>
      </c>
      <c r="Q231">
        <v>0</v>
      </c>
      <c r="R231">
        <v>1</v>
      </c>
      <c r="S231">
        <v>0</v>
      </c>
      <c r="T231">
        <v>0</v>
      </c>
      <c r="U231">
        <v>0</v>
      </c>
      <c r="V231">
        <v>0</v>
      </c>
      <c r="W231">
        <v>1</v>
      </c>
      <c r="X231">
        <v>0</v>
      </c>
      <c r="Y231">
        <v>0</v>
      </c>
      <c r="Z231">
        <v>1</v>
      </c>
      <c r="AA231">
        <v>0</v>
      </c>
      <c r="AB231">
        <v>1</v>
      </c>
      <c r="AC231">
        <v>0</v>
      </c>
      <c r="AD231">
        <v>1</v>
      </c>
      <c r="AE231">
        <v>0</v>
      </c>
      <c r="AF231">
        <v>1</v>
      </c>
      <c r="AG231">
        <v>1</v>
      </c>
      <c r="AH231">
        <v>1</v>
      </c>
      <c r="AI231">
        <v>0</v>
      </c>
      <c r="AJ231">
        <v>0</v>
      </c>
      <c r="AK231">
        <v>0</v>
      </c>
      <c r="AL231">
        <v>1</v>
      </c>
      <c r="AM231">
        <v>1</v>
      </c>
      <c r="AN231">
        <v>1</v>
      </c>
      <c r="AO231">
        <v>0</v>
      </c>
      <c r="AP231">
        <v>1</v>
      </c>
      <c r="AQ231">
        <v>0</v>
      </c>
      <c r="AR231">
        <v>1</v>
      </c>
      <c r="AS231">
        <v>0</v>
      </c>
      <c r="AT231">
        <v>1</v>
      </c>
      <c r="AU231">
        <v>0</v>
      </c>
      <c r="AV231">
        <v>1</v>
      </c>
      <c r="AW231">
        <v>1</v>
      </c>
      <c r="AX231">
        <v>1</v>
      </c>
      <c r="AY231">
        <v>0</v>
      </c>
      <c r="AZ231">
        <v>1</v>
      </c>
      <c r="BA231">
        <v>0</v>
      </c>
      <c r="BB231">
        <v>1</v>
      </c>
      <c r="BC231">
        <v>1</v>
      </c>
      <c r="BD231">
        <v>0</v>
      </c>
      <c r="BE231">
        <v>0</v>
      </c>
      <c r="BF231">
        <v>2.3082999999999999E-2</v>
      </c>
      <c r="BG231">
        <v>2018</v>
      </c>
      <c r="BH231">
        <v>7</v>
      </c>
      <c r="BI231">
        <v>17</v>
      </c>
      <c r="BJ231">
        <v>702</v>
      </c>
      <c r="BK231">
        <v>1.1399999999999999</v>
      </c>
      <c r="BL231">
        <v>0.74809998273849398</v>
      </c>
      <c r="BM231">
        <v>0</v>
      </c>
      <c r="BN231">
        <v>0.83799999999999997</v>
      </c>
      <c r="BO231">
        <v>0.16200000000000001</v>
      </c>
      <c r="BP231" t="s">
        <v>68</v>
      </c>
    </row>
    <row r="232" spans="1:68" x14ac:dyDescent="0.25">
      <c r="A232">
        <v>138663</v>
      </c>
      <c r="B232" t="s">
        <v>69</v>
      </c>
      <c r="C232" t="s">
        <v>1813</v>
      </c>
      <c r="D232">
        <v>21</v>
      </c>
      <c r="E232">
        <v>586</v>
      </c>
      <c r="F232" t="s">
        <v>1882</v>
      </c>
      <c r="G232">
        <v>36</v>
      </c>
      <c r="J232">
        <v>62</v>
      </c>
      <c r="K232">
        <v>1</v>
      </c>
      <c r="L232" t="s">
        <v>1883</v>
      </c>
      <c r="M232">
        <v>0</v>
      </c>
      <c r="N232">
        <v>0</v>
      </c>
      <c r="O232">
        <v>1</v>
      </c>
      <c r="P232">
        <v>0</v>
      </c>
      <c r="Q232">
        <v>0</v>
      </c>
      <c r="R232">
        <v>1</v>
      </c>
      <c r="S232">
        <v>0</v>
      </c>
      <c r="T232">
        <v>0</v>
      </c>
      <c r="U232">
        <v>0</v>
      </c>
      <c r="V232">
        <v>0</v>
      </c>
      <c r="W232">
        <v>1</v>
      </c>
      <c r="X232">
        <v>0</v>
      </c>
      <c r="Y232">
        <v>0</v>
      </c>
      <c r="Z232">
        <v>1</v>
      </c>
      <c r="AA232">
        <v>0</v>
      </c>
      <c r="AB232">
        <v>1</v>
      </c>
      <c r="AC232">
        <v>0</v>
      </c>
      <c r="AD232">
        <v>1</v>
      </c>
      <c r="AE232">
        <v>0</v>
      </c>
      <c r="AF232">
        <v>1</v>
      </c>
      <c r="AG232">
        <v>1</v>
      </c>
      <c r="AH232">
        <v>1</v>
      </c>
      <c r="AI232">
        <v>0</v>
      </c>
      <c r="AJ232">
        <v>0</v>
      </c>
      <c r="AK232">
        <v>0</v>
      </c>
      <c r="AL232">
        <v>1</v>
      </c>
      <c r="AM232">
        <v>1</v>
      </c>
      <c r="AN232">
        <v>1</v>
      </c>
      <c r="AO232">
        <v>0</v>
      </c>
      <c r="AP232">
        <v>1</v>
      </c>
      <c r="AQ232">
        <v>0</v>
      </c>
      <c r="AR232">
        <v>1</v>
      </c>
      <c r="AS232">
        <v>0</v>
      </c>
      <c r="AT232">
        <v>1</v>
      </c>
      <c r="AU232">
        <v>0</v>
      </c>
      <c r="AV232">
        <v>1</v>
      </c>
      <c r="AW232">
        <v>1</v>
      </c>
      <c r="AX232">
        <v>1</v>
      </c>
      <c r="AY232">
        <v>0</v>
      </c>
      <c r="AZ232">
        <v>1</v>
      </c>
      <c r="BA232">
        <v>0</v>
      </c>
      <c r="BB232">
        <v>1</v>
      </c>
      <c r="BC232">
        <v>1</v>
      </c>
      <c r="BD232">
        <v>0</v>
      </c>
      <c r="BE232">
        <v>0</v>
      </c>
      <c r="BF232">
        <v>2.3082999999999999E-2</v>
      </c>
      <c r="BG232">
        <v>2018</v>
      </c>
      <c r="BH232">
        <v>7</v>
      </c>
      <c r="BI232">
        <v>17</v>
      </c>
      <c r="BJ232">
        <v>702</v>
      </c>
      <c r="BK232">
        <v>1.1399999999999999</v>
      </c>
      <c r="BL232">
        <v>0.74809998273849398</v>
      </c>
      <c r="BM232">
        <v>0</v>
      </c>
      <c r="BN232">
        <v>0.82</v>
      </c>
      <c r="BO232">
        <v>0.18</v>
      </c>
      <c r="BP232" t="s">
        <v>68</v>
      </c>
    </row>
    <row r="233" spans="1:68" x14ac:dyDescent="0.25">
      <c r="A233">
        <v>140854</v>
      </c>
      <c r="B233" t="s">
        <v>69</v>
      </c>
      <c r="C233" t="s">
        <v>1987</v>
      </c>
      <c r="D233">
        <v>9</v>
      </c>
      <c r="E233">
        <v>161</v>
      </c>
      <c r="F233" t="s">
        <v>2044</v>
      </c>
      <c r="G233">
        <v>35</v>
      </c>
      <c r="J233">
        <v>66</v>
      </c>
      <c r="K233">
        <v>1</v>
      </c>
      <c r="L233" t="s">
        <v>2045</v>
      </c>
      <c r="M233">
        <v>0</v>
      </c>
      <c r="N233">
        <v>0</v>
      </c>
      <c r="O233">
        <v>1</v>
      </c>
      <c r="P233">
        <v>0</v>
      </c>
      <c r="Q233">
        <v>0</v>
      </c>
      <c r="R233">
        <v>1</v>
      </c>
      <c r="S233">
        <v>0</v>
      </c>
      <c r="T233">
        <v>0</v>
      </c>
      <c r="U233">
        <v>0</v>
      </c>
      <c r="V233">
        <v>0</v>
      </c>
      <c r="W233">
        <v>1</v>
      </c>
      <c r="X233">
        <v>0</v>
      </c>
      <c r="Y233">
        <v>0</v>
      </c>
      <c r="Z233">
        <v>0</v>
      </c>
      <c r="AA233">
        <v>0</v>
      </c>
      <c r="AB233">
        <v>1</v>
      </c>
      <c r="AC233">
        <v>0</v>
      </c>
      <c r="AD233">
        <v>1</v>
      </c>
      <c r="AE233">
        <v>0</v>
      </c>
      <c r="AF233">
        <v>1</v>
      </c>
      <c r="AG233">
        <v>1</v>
      </c>
      <c r="AH233">
        <v>1</v>
      </c>
      <c r="AI233">
        <v>0</v>
      </c>
      <c r="AJ233">
        <v>1</v>
      </c>
      <c r="AK233">
        <v>0</v>
      </c>
      <c r="AL233">
        <v>1</v>
      </c>
      <c r="AM233">
        <v>1</v>
      </c>
      <c r="AN233">
        <v>1</v>
      </c>
      <c r="AO233">
        <v>0</v>
      </c>
      <c r="AP233">
        <v>1</v>
      </c>
      <c r="AQ233">
        <v>0</v>
      </c>
      <c r="AR233">
        <v>1</v>
      </c>
      <c r="AS233">
        <v>0</v>
      </c>
      <c r="AT233">
        <v>0</v>
      </c>
      <c r="AU233">
        <v>0</v>
      </c>
      <c r="AV233">
        <v>1</v>
      </c>
      <c r="AW233">
        <v>1</v>
      </c>
      <c r="AX233">
        <v>1</v>
      </c>
      <c r="AY233">
        <v>0</v>
      </c>
      <c r="AZ233">
        <v>0</v>
      </c>
      <c r="BA233">
        <v>0</v>
      </c>
      <c r="BB233">
        <v>0</v>
      </c>
      <c r="BC233">
        <v>0</v>
      </c>
      <c r="BD233">
        <v>0</v>
      </c>
      <c r="BE233">
        <v>0</v>
      </c>
      <c r="BF233">
        <v>9.8460000000000006E-3</v>
      </c>
      <c r="BG233">
        <v>2018</v>
      </c>
      <c r="BH233">
        <v>8</v>
      </c>
      <c r="BI233">
        <v>7</v>
      </c>
      <c r="BJ233">
        <v>703</v>
      </c>
      <c r="BK233">
        <v>1.1499999999999999</v>
      </c>
      <c r="BL233">
        <v>0.74559998512268</v>
      </c>
      <c r="BM233">
        <v>0</v>
      </c>
      <c r="BN233">
        <v>0.83899999999999997</v>
      </c>
      <c r="BO233">
        <v>0.161</v>
      </c>
      <c r="BP233" t="s">
        <v>68</v>
      </c>
    </row>
    <row r="234" spans="1:68" x14ac:dyDescent="0.25">
      <c r="A234">
        <v>110587</v>
      </c>
      <c r="B234" t="s">
        <v>69</v>
      </c>
      <c r="C234" t="s">
        <v>130</v>
      </c>
      <c r="D234">
        <v>10</v>
      </c>
      <c r="E234">
        <v>301</v>
      </c>
      <c r="F234" t="s">
        <v>287</v>
      </c>
      <c r="G234">
        <v>25</v>
      </c>
      <c r="J234">
        <v>3</v>
      </c>
      <c r="K234">
        <v>1</v>
      </c>
      <c r="L234" t="s">
        <v>288</v>
      </c>
      <c r="M234">
        <v>1</v>
      </c>
      <c r="N234">
        <v>0</v>
      </c>
      <c r="O234">
        <v>1</v>
      </c>
      <c r="P234">
        <v>0</v>
      </c>
      <c r="Q234">
        <v>0</v>
      </c>
      <c r="R234">
        <v>1</v>
      </c>
      <c r="S234">
        <v>0</v>
      </c>
      <c r="T234">
        <v>0</v>
      </c>
      <c r="U234">
        <v>0</v>
      </c>
      <c r="V234">
        <v>0</v>
      </c>
      <c r="W234">
        <v>1</v>
      </c>
      <c r="X234">
        <v>0</v>
      </c>
      <c r="Y234">
        <v>0</v>
      </c>
      <c r="Z234">
        <v>0</v>
      </c>
      <c r="AA234">
        <v>0</v>
      </c>
      <c r="AB234">
        <v>1</v>
      </c>
      <c r="AC234">
        <v>1</v>
      </c>
      <c r="AD234">
        <v>1</v>
      </c>
      <c r="AE234">
        <v>0</v>
      </c>
      <c r="AF234">
        <v>1</v>
      </c>
      <c r="AG234">
        <v>1</v>
      </c>
      <c r="AH234">
        <v>1</v>
      </c>
      <c r="AI234">
        <v>0</v>
      </c>
      <c r="AJ234">
        <v>1</v>
      </c>
      <c r="AK234">
        <v>0</v>
      </c>
      <c r="AL234">
        <v>1</v>
      </c>
      <c r="AM234">
        <v>1</v>
      </c>
      <c r="AN234">
        <v>1</v>
      </c>
      <c r="AO234">
        <v>0</v>
      </c>
      <c r="AP234">
        <v>1</v>
      </c>
      <c r="AQ234">
        <v>0</v>
      </c>
      <c r="AR234">
        <v>1</v>
      </c>
      <c r="AS234">
        <v>0</v>
      </c>
      <c r="AT234">
        <v>0</v>
      </c>
      <c r="AU234">
        <v>0</v>
      </c>
      <c r="AV234">
        <v>1</v>
      </c>
      <c r="AW234">
        <v>1</v>
      </c>
      <c r="AX234">
        <v>1</v>
      </c>
      <c r="AY234">
        <v>0</v>
      </c>
      <c r="AZ234">
        <v>1</v>
      </c>
      <c r="BA234">
        <v>0</v>
      </c>
      <c r="BB234">
        <v>0</v>
      </c>
      <c r="BC234">
        <v>0</v>
      </c>
      <c r="BD234">
        <v>0</v>
      </c>
      <c r="BE234">
        <v>0</v>
      </c>
      <c r="BF234">
        <v>2.9175E-2</v>
      </c>
      <c r="BG234">
        <v>2014</v>
      </c>
      <c r="BH234">
        <v>9</v>
      </c>
      <c r="BI234">
        <v>11</v>
      </c>
      <c r="BJ234">
        <v>656</v>
      </c>
      <c r="BK234">
        <v>0.68</v>
      </c>
      <c r="BL234">
        <v>0.74299997091293302</v>
      </c>
      <c r="BM234">
        <v>0</v>
      </c>
      <c r="BN234">
        <v>0.73299999999999998</v>
      </c>
      <c r="BO234">
        <v>0.26700000000000002</v>
      </c>
      <c r="BP234" t="s">
        <v>68</v>
      </c>
    </row>
    <row r="235" spans="1:68" x14ac:dyDescent="0.25">
      <c r="A235">
        <v>111188</v>
      </c>
      <c r="B235" t="s">
        <v>69</v>
      </c>
      <c r="C235" t="s">
        <v>329</v>
      </c>
      <c r="D235">
        <v>11</v>
      </c>
      <c r="E235">
        <v>331</v>
      </c>
      <c r="F235" t="s">
        <v>418</v>
      </c>
      <c r="G235">
        <v>56</v>
      </c>
      <c r="J235">
        <v>4</v>
      </c>
      <c r="K235">
        <v>1</v>
      </c>
      <c r="L235" t="s">
        <v>419</v>
      </c>
      <c r="M235">
        <v>0</v>
      </c>
      <c r="N235">
        <v>0</v>
      </c>
      <c r="O235">
        <v>1</v>
      </c>
      <c r="P235">
        <v>0</v>
      </c>
      <c r="Q235">
        <v>0</v>
      </c>
      <c r="R235">
        <v>1</v>
      </c>
      <c r="S235">
        <v>0</v>
      </c>
      <c r="T235">
        <v>0</v>
      </c>
      <c r="U235">
        <v>0</v>
      </c>
      <c r="V235">
        <v>0</v>
      </c>
      <c r="W235">
        <v>1</v>
      </c>
      <c r="X235">
        <v>0</v>
      </c>
      <c r="Y235">
        <v>0</v>
      </c>
      <c r="Z235">
        <v>0</v>
      </c>
      <c r="AA235">
        <v>0</v>
      </c>
      <c r="AB235">
        <v>1</v>
      </c>
      <c r="AC235">
        <v>0</v>
      </c>
      <c r="AD235">
        <v>1</v>
      </c>
      <c r="AE235">
        <v>0</v>
      </c>
      <c r="AF235">
        <v>1</v>
      </c>
      <c r="AG235">
        <v>1</v>
      </c>
      <c r="AH235">
        <v>1</v>
      </c>
      <c r="AI235">
        <v>0</v>
      </c>
      <c r="AJ235">
        <v>1</v>
      </c>
      <c r="AK235">
        <v>0</v>
      </c>
      <c r="AL235">
        <v>1</v>
      </c>
      <c r="AM235">
        <v>1</v>
      </c>
      <c r="AN235">
        <v>1</v>
      </c>
      <c r="AO235">
        <v>0</v>
      </c>
      <c r="AP235">
        <v>0</v>
      </c>
      <c r="AQ235">
        <v>0</v>
      </c>
      <c r="AR235">
        <v>1</v>
      </c>
      <c r="AS235">
        <v>0</v>
      </c>
      <c r="AT235">
        <v>0</v>
      </c>
      <c r="AU235">
        <v>0</v>
      </c>
      <c r="AV235">
        <v>1</v>
      </c>
      <c r="AW235">
        <v>1</v>
      </c>
      <c r="AX235">
        <v>1</v>
      </c>
      <c r="AY235">
        <v>0</v>
      </c>
      <c r="AZ235">
        <v>1</v>
      </c>
      <c r="BA235">
        <v>0</v>
      </c>
      <c r="BB235">
        <v>0</v>
      </c>
      <c r="BC235">
        <v>0</v>
      </c>
      <c r="BD235">
        <v>1</v>
      </c>
      <c r="BE235">
        <v>0</v>
      </c>
      <c r="BF235">
        <v>2.3709999999999998E-2</v>
      </c>
      <c r="BG235">
        <v>2014</v>
      </c>
      <c r="BH235">
        <v>9</v>
      </c>
      <c r="BI235">
        <v>22</v>
      </c>
      <c r="BJ235">
        <v>656</v>
      </c>
      <c r="BK235">
        <v>0.68</v>
      </c>
      <c r="BL235">
        <v>0.74299997091293302</v>
      </c>
      <c r="BM235">
        <v>0</v>
      </c>
      <c r="BN235">
        <v>0.87</v>
      </c>
      <c r="BO235">
        <v>0.13</v>
      </c>
      <c r="BP235" t="s">
        <v>68</v>
      </c>
    </row>
    <row r="236" spans="1:68" x14ac:dyDescent="0.25">
      <c r="A236">
        <v>117630</v>
      </c>
      <c r="B236" t="s">
        <v>69</v>
      </c>
      <c r="C236" t="s">
        <v>847</v>
      </c>
      <c r="D236">
        <v>13</v>
      </c>
      <c r="E236">
        <v>466</v>
      </c>
      <c r="F236" t="s">
        <v>862</v>
      </c>
      <c r="G236">
        <v>106</v>
      </c>
      <c r="J236">
        <v>19</v>
      </c>
      <c r="K236">
        <v>1</v>
      </c>
      <c r="L236" t="s">
        <v>863</v>
      </c>
      <c r="M236">
        <v>0</v>
      </c>
      <c r="N236">
        <v>0</v>
      </c>
      <c r="O236">
        <v>1</v>
      </c>
      <c r="P236">
        <v>0</v>
      </c>
      <c r="Q236">
        <v>0</v>
      </c>
      <c r="R236">
        <v>1</v>
      </c>
      <c r="S236">
        <v>0</v>
      </c>
      <c r="T236">
        <v>0</v>
      </c>
      <c r="U236">
        <v>0</v>
      </c>
      <c r="V236">
        <v>0</v>
      </c>
      <c r="W236">
        <v>1</v>
      </c>
      <c r="X236">
        <v>0</v>
      </c>
      <c r="Y236">
        <v>0</v>
      </c>
      <c r="Z236">
        <v>0</v>
      </c>
      <c r="AA236">
        <v>0</v>
      </c>
      <c r="AB236">
        <v>1</v>
      </c>
      <c r="AC236">
        <v>0</v>
      </c>
      <c r="AD236">
        <v>1</v>
      </c>
      <c r="AE236">
        <v>0</v>
      </c>
      <c r="AF236">
        <v>1</v>
      </c>
      <c r="AG236">
        <v>1</v>
      </c>
      <c r="AH236">
        <v>1</v>
      </c>
      <c r="AI236">
        <v>0</v>
      </c>
      <c r="AJ236">
        <v>1</v>
      </c>
      <c r="AK236">
        <v>0</v>
      </c>
      <c r="AL236">
        <v>1</v>
      </c>
      <c r="AM236">
        <v>1</v>
      </c>
      <c r="AN236">
        <v>1</v>
      </c>
      <c r="AO236">
        <v>0</v>
      </c>
      <c r="AP236">
        <v>1</v>
      </c>
      <c r="AQ236">
        <v>0</v>
      </c>
      <c r="AR236">
        <v>1</v>
      </c>
      <c r="AS236">
        <v>0</v>
      </c>
      <c r="AT236">
        <v>0</v>
      </c>
      <c r="AU236">
        <v>0</v>
      </c>
      <c r="AV236">
        <v>1</v>
      </c>
      <c r="AW236">
        <v>1</v>
      </c>
      <c r="AX236">
        <v>1</v>
      </c>
      <c r="AY236">
        <v>0</v>
      </c>
      <c r="AZ236">
        <v>1</v>
      </c>
      <c r="BA236">
        <v>0</v>
      </c>
      <c r="BB236">
        <v>0</v>
      </c>
      <c r="BC236">
        <v>0</v>
      </c>
      <c r="BD236">
        <v>1</v>
      </c>
      <c r="BE236">
        <v>0</v>
      </c>
      <c r="BF236">
        <v>1.7094999999999999E-2</v>
      </c>
      <c r="BG236">
        <v>2015</v>
      </c>
      <c r="BH236">
        <v>9</v>
      </c>
      <c r="BI236">
        <v>15</v>
      </c>
      <c r="BJ236">
        <v>668</v>
      </c>
      <c r="BK236">
        <v>0.8</v>
      </c>
      <c r="BL236">
        <v>0.74299997091293302</v>
      </c>
      <c r="BM236">
        <v>7.6999999999999999E-2</v>
      </c>
      <c r="BN236">
        <v>0.79100000000000004</v>
      </c>
      <c r="BO236">
        <v>0.13200000000000001</v>
      </c>
      <c r="BP236" t="s">
        <v>68</v>
      </c>
    </row>
    <row r="237" spans="1:68" x14ac:dyDescent="0.25">
      <c r="A237">
        <v>143297</v>
      </c>
      <c r="B237" t="s">
        <v>69</v>
      </c>
      <c r="C237" t="s">
        <v>2192</v>
      </c>
      <c r="D237">
        <v>13</v>
      </c>
      <c r="E237">
        <v>288</v>
      </c>
      <c r="F237" t="s">
        <v>2353</v>
      </c>
      <c r="G237">
        <v>85</v>
      </c>
      <c r="J237">
        <v>70</v>
      </c>
      <c r="K237">
        <v>1</v>
      </c>
      <c r="L237" t="s">
        <v>2354</v>
      </c>
      <c r="M237">
        <v>0</v>
      </c>
      <c r="N237">
        <v>0</v>
      </c>
      <c r="O237">
        <v>1</v>
      </c>
      <c r="P237">
        <v>0</v>
      </c>
      <c r="Q237">
        <v>0</v>
      </c>
      <c r="R237">
        <v>1</v>
      </c>
      <c r="S237">
        <v>0</v>
      </c>
      <c r="T237">
        <v>0</v>
      </c>
      <c r="U237">
        <v>0</v>
      </c>
      <c r="V237">
        <v>0</v>
      </c>
      <c r="W237">
        <v>1</v>
      </c>
      <c r="X237">
        <v>0</v>
      </c>
      <c r="Y237">
        <v>0</v>
      </c>
      <c r="Z237">
        <v>0</v>
      </c>
      <c r="AA237">
        <v>0</v>
      </c>
      <c r="AB237">
        <v>1</v>
      </c>
      <c r="AC237">
        <v>0</v>
      </c>
      <c r="AD237">
        <v>1</v>
      </c>
      <c r="AE237">
        <v>0</v>
      </c>
      <c r="AF237">
        <v>1</v>
      </c>
      <c r="AG237">
        <v>1</v>
      </c>
      <c r="AH237">
        <v>0</v>
      </c>
      <c r="AI237">
        <v>0</v>
      </c>
      <c r="AJ237">
        <v>1</v>
      </c>
      <c r="AK237">
        <v>0</v>
      </c>
      <c r="AL237">
        <v>1</v>
      </c>
      <c r="AM237">
        <v>1</v>
      </c>
      <c r="AN237">
        <v>1</v>
      </c>
      <c r="AO237">
        <v>0</v>
      </c>
      <c r="AP237">
        <v>0</v>
      </c>
      <c r="AQ237">
        <v>0</v>
      </c>
      <c r="AR237">
        <v>0</v>
      </c>
      <c r="AS237">
        <v>0</v>
      </c>
      <c r="AT237">
        <v>0</v>
      </c>
      <c r="AU237">
        <v>0</v>
      </c>
      <c r="AV237">
        <v>1</v>
      </c>
      <c r="AW237">
        <v>1</v>
      </c>
      <c r="AX237">
        <v>0</v>
      </c>
      <c r="AY237">
        <v>0</v>
      </c>
      <c r="AZ237">
        <v>1</v>
      </c>
      <c r="BA237">
        <v>0</v>
      </c>
      <c r="BB237">
        <v>0</v>
      </c>
      <c r="BC237">
        <v>0</v>
      </c>
      <c r="BD237">
        <v>1</v>
      </c>
      <c r="BE237">
        <v>0</v>
      </c>
      <c r="BF237">
        <v>1.9078999999999999E-2</v>
      </c>
      <c r="BG237">
        <v>2018</v>
      </c>
      <c r="BH237">
        <v>12</v>
      </c>
      <c r="BI237">
        <v>17</v>
      </c>
      <c r="BJ237">
        <v>707</v>
      </c>
      <c r="BK237">
        <v>1.19</v>
      </c>
      <c r="BL237">
        <v>0.74299997091293302</v>
      </c>
      <c r="BM237">
        <v>7.9000000000000001E-2</v>
      </c>
      <c r="BN237">
        <v>0.76500000000000001</v>
      </c>
      <c r="BO237">
        <v>0.156</v>
      </c>
      <c r="BP237" t="s">
        <v>68</v>
      </c>
    </row>
    <row r="238" spans="1:68" x14ac:dyDescent="0.25">
      <c r="A238">
        <v>157587</v>
      </c>
      <c r="B238" t="s">
        <v>69</v>
      </c>
      <c r="C238" t="s">
        <v>2825</v>
      </c>
      <c r="D238">
        <v>14</v>
      </c>
      <c r="E238">
        <v>300</v>
      </c>
      <c r="F238" t="s">
        <v>2830</v>
      </c>
      <c r="G238">
        <v>43</v>
      </c>
      <c r="J238">
        <v>87</v>
      </c>
      <c r="K238">
        <v>1</v>
      </c>
      <c r="L238" t="s">
        <v>2831</v>
      </c>
      <c r="M238">
        <v>0</v>
      </c>
      <c r="N238">
        <v>0</v>
      </c>
      <c r="O238">
        <v>1</v>
      </c>
      <c r="P238">
        <v>0</v>
      </c>
      <c r="Q238">
        <v>0</v>
      </c>
      <c r="R238">
        <v>1</v>
      </c>
      <c r="S238">
        <v>0</v>
      </c>
      <c r="T238">
        <v>0</v>
      </c>
      <c r="U238">
        <v>0</v>
      </c>
      <c r="V238">
        <v>0</v>
      </c>
      <c r="W238">
        <v>1</v>
      </c>
      <c r="X238">
        <v>0</v>
      </c>
      <c r="Y238">
        <v>0</v>
      </c>
      <c r="Z238">
        <v>0</v>
      </c>
      <c r="AA238">
        <v>0</v>
      </c>
      <c r="AB238">
        <v>1</v>
      </c>
      <c r="AC238">
        <v>0</v>
      </c>
      <c r="AD238">
        <v>1</v>
      </c>
      <c r="AE238">
        <v>0</v>
      </c>
      <c r="AF238">
        <v>1</v>
      </c>
      <c r="AG238">
        <v>1</v>
      </c>
      <c r="AH238">
        <v>0</v>
      </c>
      <c r="AI238">
        <v>0</v>
      </c>
      <c r="AJ238">
        <v>0</v>
      </c>
      <c r="AK238">
        <v>0</v>
      </c>
      <c r="AL238">
        <v>1</v>
      </c>
      <c r="AM238">
        <v>1</v>
      </c>
      <c r="AN238">
        <v>0</v>
      </c>
      <c r="AO238">
        <v>0</v>
      </c>
      <c r="AP238">
        <v>1</v>
      </c>
      <c r="AQ238">
        <v>0</v>
      </c>
      <c r="AR238">
        <v>1</v>
      </c>
      <c r="AS238">
        <v>0</v>
      </c>
      <c r="AT238">
        <v>0</v>
      </c>
      <c r="AU238">
        <v>0</v>
      </c>
      <c r="AV238">
        <v>1</v>
      </c>
      <c r="AW238">
        <v>1</v>
      </c>
      <c r="AX238">
        <v>1</v>
      </c>
      <c r="AY238">
        <v>0</v>
      </c>
      <c r="AZ238">
        <v>1</v>
      </c>
      <c r="BA238">
        <v>0</v>
      </c>
      <c r="BB238">
        <v>1</v>
      </c>
      <c r="BC238">
        <v>0</v>
      </c>
      <c r="BD238">
        <v>1</v>
      </c>
      <c r="BE238">
        <v>0</v>
      </c>
      <c r="BF238">
        <v>1.3207E-2</v>
      </c>
      <c r="BG238">
        <v>2019</v>
      </c>
      <c r="BH238">
        <v>12</v>
      </c>
      <c r="BI238">
        <v>18</v>
      </c>
      <c r="BJ238">
        <v>719</v>
      </c>
      <c r="BK238">
        <v>1.31</v>
      </c>
      <c r="BL238">
        <v>0.74299997091293302</v>
      </c>
      <c r="BM238">
        <v>0</v>
      </c>
      <c r="BN238">
        <v>0.83899999999999997</v>
      </c>
      <c r="BO238">
        <v>0.161</v>
      </c>
      <c r="BP238" t="s">
        <v>68</v>
      </c>
    </row>
    <row r="239" spans="1:68" x14ac:dyDescent="0.25">
      <c r="A239">
        <v>159726</v>
      </c>
      <c r="B239" t="s">
        <v>69</v>
      </c>
      <c r="C239" t="s">
        <v>2926</v>
      </c>
      <c r="D239">
        <v>15</v>
      </c>
      <c r="E239">
        <v>451</v>
      </c>
      <c r="F239" t="s">
        <v>2935</v>
      </c>
      <c r="G239">
        <v>42</v>
      </c>
      <c r="J239">
        <v>90</v>
      </c>
      <c r="K239">
        <v>1</v>
      </c>
      <c r="L239" t="s">
        <v>2936</v>
      </c>
      <c r="M239">
        <v>0</v>
      </c>
      <c r="N239">
        <v>0</v>
      </c>
      <c r="O239">
        <v>1</v>
      </c>
      <c r="P239">
        <v>0</v>
      </c>
      <c r="Q239">
        <v>0</v>
      </c>
      <c r="R239">
        <v>1</v>
      </c>
      <c r="S239">
        <v>0</v>
      </c>
      <c r="T239">
        <v>0</v>
      </c>
      <c r="U239">
        <v>0</v>
      </c>
      <c r="V239">
        <v>0</v>
      </c>
      <c r="W239">
        <v>1</v>
      </c>
      <c r="X239">
        <v>0</v>
      </c>
      <c r="Y239">
        <v>0</v>
      </c>
      <c r="Z239">
        <v>0</v>
      </c>
      <c r="AA239">
        <v>0</v>
      </c>
      <c r="AB239">
        <v>1</v>
      </c>
      <c r="AC239">
        <v>0</v>
      </c>
      <c r="AD239">
        <v>1</v>
      </c>
      <c r="AE239">
        <v>0</v>
      </c>
      <c r="AF239">
        <v>1</v>
      </c>
      <c r="AG239">
        <v>1</v>
      </c>
      <c r="AH239">
        <v>0</v>
      </c>
      <c r="AI239">
        <v>0</v>
      </c>
      <c r="AJ239">
        <v>0</v>
      </c>
      <c r="AK239">
        <v>0</v>
      </c>
      <c r="AL239">
        <v>1</v>
      </c>
      <c r="AM239">
        <v>1</v>
      </c>
      <c r="AN239">
        <v>0</v>
      </c>
      <c r="AO239">
        <v>0</v>
      </c>
      <c r="AP239">
        <v>1</v>
      </c>
      <c r="AQ239">
        <v>0</v>
      </c>
      <c r="AR239">
        <v>1</v>
      </c>
      <c r="AS239">
        <v>0</v>
      </c>
      <c r="AT239">
        <v>1</v>
      </c>
      <c r="AU239">
        <v>0</v>
      </c>
      <c r="AV239">
        <v>1</v>
      </c>
      <c r="AW239">
        <v>1</v>
      </c>
      <c r="AX239">
        <v>1</v>
      </c>
      <c r="AY239">
        <v>0</v>
      </c>
      <c r="AZ239">
        <v>1</v>
      </c>
      <c r="BA239">
        <v>0</v>
      </c>
      <c r="BB239">
        <v>0</v>
      </c>
      <c r="BC239">
        <v>0</v>
      </c>
      <c r="BD239">
        <v>0</v>
      </c>
      <c r="BE239">
        <v>0</v>
      </c>
      <c r="BF239">
        <v>1.7552999999999999E-2</v>
      </c>
      <c r="BG239">
        <v>2020</v>
      </c>
      <c r="BH239">
        <v>4</v>
      </c>
      <c r="BI239">
        <v>28</v>
      </c>
      <c r="BJ239">
        <v>723</v>
      </c>
      <c r="BK239">
        <v>1.35</v>
      </c>
      <c r="BL239">
        <v>0.74299997091293302</v>
      </c>
      <c r="BM239">
        <v>0</v>
      </c>
      <c r="BN239">
        <v>0.83499999999999996</v>
      </c>
      <c r="BO239">
        <v>0.16500000000000001</v>
      </c>
      <c r="BP239" t="s">
        <v>68</v>
      </c>
    </row>
    <row r="240" spans="1:68" x14ac:dyDescent="0.25">
      <c r="A240">
        <v>138276</v>
      </c>
      <c r="B240" t="s">
        <v>69</v>
      </c>
      <c r="C240" t="s">
        <v>1813</v>
      </c>
      <c r="D240">
        <v>25</v>
      </c>
      <c r="E240">
        <v>714</v>
      </c>
      <c r="F240" t="s">
        <v>1826</v>
      </c>
      <c r="G240">
        <v>56</v>
      </c>
      <c r="J240">
        <v>62</v>
      </c>
      <c r="K240">
        <v>1</v>
      </c>
      <c r="L240" t="s">
        <v>1827</v>
      </c>
      <c r="M240">
        <v>0</v>
      </c>
      <c r="N240">
        <v>0</v>
      </c>
      <c r="O240">
        <v>1</v>
      </c>
      <c r="P240">
        <v>0</v>
      </c>
      <c r="Q240">
        <v>0</v>
      </c>
      <c r="R240">
        <v>1</v>
      </c>
      <c r="S240">
        <v>0</v>
      </c>
      <c r="T240">
        <v>0</v>
      </c>
      <c r="U240">
        <v>0</v>
      </c>
      <c r="V240">
        <v>0</v>
      </c>
      <c r="W240">
        <v>1</v>
      </c>
      <c r="X240">
        <v>1</v>
      </c>
      <c r="Y240">
        <v>0</v>
      </c>
      <c r="Z240">
        <v>1</v>
      </c>
      <c r="AA240">
        <v>0</v>
      </c>
      <c r="AB240">
        <v>1</v>
      </c>
      <c r="AC240">
        <v>0</v>
      </c>
      <c r="AD240">
        <v>1</v>
      </c>
      <c r="AE240">
        <v>0</v>
      </c>
      <c r="AF240">
        <v>1</v>
      </c>
      <c r="AG240">
        <v>1</v>
      </c>
      <c r="AH240">
        <v>1</v>
      </c>
      <c r="AI240">
        <v>0</v>
      </c>
      <c r="AJ240">
        <v>0</v>
      </c>
      <c r="AK240">
        <v>0</v>
      </c>
      <c r="AL240">
        <v>1</v>
      </c>
      <c r="AM240">
        <v>1</v>
      </c>
      <c r="AN240">
        <v>1</v>
      </c>
      <c r="AO240">
        <v>0</v>
      </c>
      <c r="AP240">
        <v>1</v>
      </c>
      <c r="AQ240">
        <v>0</v>
      </c>
      <c r="AR240">
        <v>1</v>
      </c>
      <c r="AS240">
        <v>0</v>
      </c>
      <c r="AT240">
        <v>1</v>
      </c>
      <c r="AU240">
        <v>0</v>
      </c>
      <c r="AV240">
        <v>1</v>
      </c>
      <c r="AW240">
        <v>1</v>
      </c>
      <c r="AX240">
        <v>1</v>
      </c>
      <c r="AY240">
        <v>1</v>
      </c>
      <c r="AZ240">
        <v>1</v>
      </c>
      <c r="BA240">
        <v>0</v>
      </c>
      <c r="BB240">
        <v>1</v>
      </c>
      <c r="BC240">
        <v>1</v>
      </c>
      <c r="BD240">
        <v>0</v>
      </c>
      <c r="BE240">
        <v>0</v>
      </c>
      <c r="BF240">
        <v>2.3082999999999999E-2</v>
      </c>
      <c r="BG240">
        <v>2018</v>
      </c>
      <c r="BH240">
        <v>7</v>
      </c>
      <c r="BI240">
        <v>17</v>
      </c>
      <c r="BJ240">
        <v>702</v>
      </c>
      <c r="BK240">
        <v>1.1399999999999999</v>
      </c>
      <c r="BL240">
        <v>0.74040001630783003</v>
      </c>
      <c r="BM240">
        <v>3.7999999999999999E-2</v>
      </c>
      <c r="BN240">
        <v>0.79900000000000004</v>
      </c>
      <c r="BO240">
        <v>0.16300000000000001</v>
      </c>
      <c r="BP240" t="s">
        <v>68</v>
      </c>
    </row>
    <row r="241" spans="1:68" x14ac:dyDescent="0.25">
      <c r="A241">
        <v>140759</v>
      </c>
      <c r="B241" t="s">
        <v>69</v>
      </c>
      <c r="C241" t="s">
        <v>1987</v>
      </c>
      <c r="D241">
        <v>10</v>
      </c>
      <c r="E241">
        <v>208</v>
      </c>
      <c r="F241" t="s">
        <v>2010</v>
      </c>
      <c r="G241">
        <v>59</v>
      </c>
      <c r="J241">
        <v>66</v>
      </c>
      <c r="K241">
        <v>1</v>
      </c>
      <c r="L241" t="s">
        <v>2011</v>
      </c>
      <c r="M241">
        <v>0</v>
      </c>
      <c r="N241">
        <v>0</v>
      </c>
      <c r="O241">
        <v>1</v>
      </c>
      <c r="P241">
        <v>0</v>
      </c>
      <c r="Q241">
        <v>0</v>
      </c>
      <c r="R241">
        <v>1</v>
      </c>
      <c r="S241">
        <v>0</v>
      </c>
      <c r="T241">
        <v>0</v>
      </c>
      <c r="U241">
        <v>0</v>
      </c>
      <c r="V241">
        <v>0</v>
      </c>
      <c r="W241">
        <v>1</v>
      </c>
      <c r="X241">
        <v>0</v>
      </c>
      <c r="Y241">
        <v>0</v>
      </c>
      <c r="Z241">
        <v>0</v>
      </c>
      <c r="AA241">
        <v>0</v>
      </c>
      <c r="AB241">
        <v>1</v>
      </c>
      <c r="AC241">
        <v>0</v>
      </c>
      <c r="AD241">
        <v>1</v>
      </c>
      <c r="AE241">
        <v>0</v>
      </c>
      <c r="AF241">
        <v>1</v>
      </c>
      <c r="AG241">
        <v>1</v>
      </c>
      <c r="AH241">
        <v>1</v>
      </c>
      <c r="AI241">
        <v>0</v>
      </c>
      <c r="AJ241">
        <v>1</v>
      </c>
      <c r="AK241">
        <v>0</v>
      </c>
      <c r="AL241">
        <v>1</v>
      </c>
      <c r="AM241">
        <v>1</v>
      </c>
      <c r="AN241">
        <v>1</v>
      </c>
      <c r="AO241">
        <v>0</v>
      </c>
      <c r="AP241">
        <v>1</v>
      </c>
      <c r="AQ241">
        <v>0</v>
      </c>
      <c r="AR241">
        <v>1</v>
      </c>
      <c r="AS241">
        <v>0</v>
      </c>
      <c r="AT241">
        <v>0</v>
      </c>
      <c r="AU241">
        <v>0</v>
      </c>
      <c r="AV241">
        <v>1</v>
      </c>
      <c r="AW241">
        <v>1</v>
      </c>
      <c r="AX241">
        <v>1</v>
      </c>
      <c r="AY241">
        <v>0</v>
      </c>
      <c r="AZ241">
        <v>0</v>
      </c>
      <c r="BA241">
        <v>0</v>
      </c>
      <c r="BB241">
        <v>0</v>
      </c>
      <c r="BC241">
        <v>0</v>
      </c>
      <c r="BD241">
        <v>0</v>
      </c>
      <c r="BE241">
        <v>0</v>
      </c>
      <c r="BF241">
        <v>9.8460000000000006E-3</v>
      </c>
      <c r="BG241">
        <v>2018</v>
      </c>
      <c r="BH241">
        <v>8</v>
      </c>
      <c r="BI241">
        <v>7</v>
      </c>
      <c r="BJ241">
        <v>703</v>
      </c>
      <c r="BK241">
        <v>1.1499999999999999</v>
      </c>
      <c r="BL241">
        <v>0.74040001630783003</v>
      </c>
      <c r="BM241">
        <v>0</v>
      </c>
      <c r="BN241">
        <v>0.92300000000000004</v>
      </c>
      <c r="BO241">
        <v>7.6999999999999999E-2</v>
      </c>
      <c r="BP241" t="s">
        <v>68</v>
      </c>
    </row>
    <row r="242" spans="1:68" x14ac:dyDescent="0.25">
      <c r="A242">
        <v>132992</v>
      </c>
      <c r="B242" t="s">
        <v>69</v>
      </c>
      <c r="C242" t="s">
        <v>1538</v>
      </c>
      <c r="D242">
        <v>21</v>
      </c>
      <c r="E242">
        <v>401</v>
      </c>
      <c r="F242" t="s">
        <v>1583</v>
      </c>
      <c r="G242">
        <v>44</v>
      </c>
      <c r="J242">
        <v>53</v>
      </c>
      <c r="K242">
        <v>1</v>
      </c>
      <c r="L242" t="s">
        <v>1584</v>
      </c>
      <c r="M242">
        <v>0</v>
      </c>
      <c r="N242">
        <v>0</v>
      </c>
      <c r="O242">
        <v>1</v>
      </c>
      <c r="P242">
        <v>0</v>
      </c>
      <c r="Q242">
        <v>1</v>
      </c>
      <c r="R242">
        <v>1</v>
      </c>
      <c r="S242">
        <v>0</v>
      </c>
      <c r="T242">
        <v>0</v>
      </c>
      <c r="U242">
        <v>0</v>
      </c>
      <c r="V242">
        <v>0</v>
      </c>
      <c r="W242">
        <v>1</v>
      </c>
      <c r="X242">
        <v>0</v>
      </c>
      <c r="Y242">
        <v>0</v>
      </c>
      <c r="Z242">
        <v>0</v>
      </c>
      <c r="AA242">
        <v>0</v>
      </c>
      <c r="AB242">
        <v>1</v>
      </c>
      <c r="AC242">
        <v>0</v>
      </c>
      <c r="AD242">
        <v>1</v>
      </c>
      <c r="AE242">
        <v>0</v>
      </c>
      <c r="AF242">
        <v>1</v>
      </c>
      <c r="AG242">
        <v>1</v>
      </c>
      <c r="AH242">
        <v>0</v>
      </c>
      <c r="AI242">
        <v>0</v>
      </c>
      <c r="AJ242">
        <v>1</v>
      </c>
      <c r="AK242">
        <v>1</v>
      </c>
      <c r="AL242">
        <v>1</v>
      </c>
      <c r="AM242">
        <v>1</v>
      </c>
      <c r="AN242">
        <v>1</v>
      </c>
      <c r="AO242">
        <v>0</v>
      </c>
      <c r="AP242">
        <v>0</v>
      </c>
      <c r="AQ242">
        <v>0</v>
      </c>
      <c r="AR242">
        <v>1</v>
      </c>
      <c r="AS242">
        <v>0</v>
      </c>
      <c r="AT242">
        <v>1</v>
      </c>
      <c r="AU242">
        <v>0</v>
      </c>
      <c r="AV242">
        <v>1</v>
      </c>
      <c r="AW242">
        <v>1</v>
      </c>
      <c r="AX242">
        <v>1</v>
      </c>
      <c r="AY242">
        <v>0</v>
      </c>
      <c r="AZ242">
        <v>0</v>
      </c>
      <c r="BA242">
        <v>0</v>
      </c>
      <c r="BB242">
        <v>0</v>
      </c>
      <c r="BC242">
        <v>0</v>
      </c>
      <c r="BD242">
        <v>0</v>
      </c>
      <c r="BE242">
        <v>0</v>
      </c>
      <c r="BF242">
        <v>1.4902E-2</v>
      </c>
      <c r="BG242">
        <v>2017</v>
      </c>
      <c r="BH242">
        <v>11</v>
      </c>
      <c r="BI242">
        <v>16</v>
      </c>
      <c r="BJ242">
        <v>694</v>
      </c>
      <c r="BK242">
        <v>1.06</v>
      </c>
      <c r="BL242">
        <v>0.74000000953674305</v>
      </c>
      <c r="BM242">
        <v>4.1000000000000002E-2</v>
      </c>
      <c r="BN242">
        <v>0.80800000000000005</v>
      </c>
      <c r="BO242">
        <v>0.15</v>
      </c>
      <c r="BP242" t="s">
        <v>68</v>
      </c>
    </row>
    <row r="243" spans="1:68" x14ac:dyDescent="0.25">
      <c r="A243">
        <v>142594</v>
      </c>
      <c r="B243" t="s">
        <v>69</v>
      </c>
      <c r="C243" t="s">
        <v>2192</v>
      </c>
      <c r="D243">
        <v>12</v>
      </c>
      <c r="E243">
        <v>247</v>
      </c>
      <c r="F243" t="s">
        <v>2205</v>
      </c>
      <c r="G243">
        <v>81</v>
      </c>
      <c r="J243">
        <v>70</v>
      </c>
      <c r="K243">
        <v>1</v>
      </c>
      <c r="L243" t="s">
        <v>2206</v>
      </c>
      <c r="M243">
        <v>0</v>
      </c>
      <c r="N243">
        <v>1</v>
      </c>
      <c r="O243">
        <v>1</v>
      </c>
      <c r="P243">
        <v>0</v>
      </c>
      <c r="Q243">
        <v>1</v>
      </c>
      <c r="R243">
        <v>1</v>
      </c>
      <c r="S243">
        <v>0</v>
      </c>
      <c r="T243">
        <v>0</v>
      </c>
      <c r="U243">
        <v>0</v>
      </c>
      <c r="V243">
        <v>0</v>
      </c>
      <c r="W243">
        <v>1</v>
      </c>
      <c r="X243">
        <v>0</v>
      </c>
      <c r="Y243">
        <v>0</v>
      </c>
      <c r="Z243">
        <v>0</v>
      </c>
      <c r="AA243">
        <v>0</v>
      </c>
      <c r="AB243">
        <v>1</v>
      </c>
      <c r="AC243">
        <v>0</v>
      </c>
      <c r="AD243">
        <v>1</v>
      </c>
      <c r="AE243">
        <v>1</v>
      </c>
      <c r="AF243">
        <v>1</v>
      </c>
      <c r="AG243">
        <v>1</v>
      </c>
      <c r="AH243">
        <v>0</v>
      </c>
      <c r="AI243">
        <v>0</v>
      </c>
      <c r="AJ243">
        <v>1</v>
      </c>
      <c r="AK243">
        <v>1</v>
      </c>
      <c r="AL243">
        <v>1</v>
      </c>
      <c r="AM243">
        <v>1</v>
      </c>
      <c r="AN243">
        <v>1</v>
      </c>
      <c r="AO243">
        <v>0</v>
      </c>
      <c r="AP243">
        <v>0</v>
      </c>
      <c r="AQ243">
        <v>0</v>
      </c>
      <c r="AR243">
        <v>0</v>
      </c>
      <c r="AS243">
        <v>0</v>
      </c>
      <c r="AT243">
        <v>0</v>
      </c>
      <c r="AU243">
        <v>0</v>
      </c>
      <c r="AV243">
        <v>1</v>
      </c>
      <c r="AW243">
        <v>1</v>
      </c>
      <c r="AX243">
        <v>0</v>
      </c>
      <c r="AY243">
        <v>0</v>
      </c>
      <c r="AZ243">
        <v>1</v>
      </c>
      <c r="BA243">
        <v>0</v>
      </c>
      <c r="BB243">
        <v>0</v>
      </c>
      <c r="BC243">
        <v>0</v>
      </c>
      <c r="BD243">
        <v>1</v>
      </c>
      <c r="BE243">
        <v>0</v>
      </c>
      <c r="BF243">
        <v>1.9078999999999999E-2</v>
      </c>
      <c r="BG243">
        <v>2018</v>
      </c>
      <c r="BH243">
        <v>12</v>
      </c>
      <c r="BI243">
        <v>17</v>
      </c>
      <c r="BJ243">
        <v>707</v>
      </c>
      <c r="BK243">
        <v>1.19</v>
      </c>
      <c r="BL243">
        <v>0.73720002174377397</v>
      </c>
      <c r="BM243">
        <v>4.5999999999999999E-2</v>
      </c>
      <c r="BN243">
        <v>0.84699999999999998</v>
      </c>
      <c r="BO243">
        <v>0.107</v>
      </c>
      <c r="BP243" t="s">
        <v>68</v>
      </c>
    </row>
    <row r="244" spans="1:68" x14ac:dyDescent="0.25">
      <c r="A244">
        <v>109820</v>
      </c>
      <c r="B244" t="s">
        <v>69</v>
      </c>
      <c r="C244" t="s">
        <v>130</v>
      </c>
      <c r="D244">
        <v>28</v>
      </c>
      <c r="E244">
        <v>1027</v>
      </c>
      <c r="F244" t="s">
        <v>171</v>
      </c>
      <c r="G244">
        <v>22</v>
      </c>
      <c r="J244">
        <v>3</v>
      </c>
      <c r="K244">
        <v>1</v>
      </c>
      <c r="L244" t="s">
        <v>172</v>
      </c>
      <c r="M244">
        <v>0</v>
      </c>
      <c r="N244">
        <v>0</v>
      </c>
      <c r="O244">
        <v>1</v>
      </c>
      <c r="P244">
        <v>0</v>
      </c>
      <c r="Q244">
        <v>0</v>
      </c>
      <c r="R244">
        <v>1</v>
      </c>
      <c r="S244">
        <v>0</v>
      </c>
      <c r="T244">
        <v>0</v>
      </c>
      <c r="U244">
        <v>0</v>
      </c>
      <c r="V244">
        <v>0</v>
      </c>
      <c r="W244">
        <v>1</v>
      </c>
      <c r="X244">
        <v>0</v>
      </c>
      <c r="Y244">
        <v>0</v>
      </c>
      <c r="Z244">
        <v>0</v>
      </c>
      <c r="AA244">
        <v>0</v>
      </c>
      <c r="AB244">
        <v>1</v>
      </c>
      <c r="AC244">
        <v>0</v>
      </c>
      <c r="AD244">
        <v>1</v>
      </c>
      <c r="AE244">
        <v>0</v>
      </c>
      <c r="AF244">
        <v>1</v>
      </c>
      <c r="AG244">
        <v>1</v>
      </c>
      <c r="AH244">
        <v>1</v>
      </c>
      <c r="AI244">
        <v>0</v>
      </c>
      <c r="AJ244">
        <v>1</v>
      </c>
      <c r="AK244">
        <v>0</v>
      </c>
      <c r="AL244">
        <v>1</v>
      </c>
      <c r="AM244">
        <v>1</v>
      </c>
      <c r="AN244">
        <v>1</v>
      </c>
      <c r="AO244">
        <v>0</v>
      </c>
      <c r="AP244">
        <v>1</v>
      </c>
      <c r="AQ244">
        <v>0</v>
      </c>
      <c r="AR244">
        <v>1</v>
      </c>
      <c r="AS244">
        <v>0</v>
      </c>
      <c r="AT244">
        <v>0</v>
      </c>
      <c r="AU244">
        <v>0</v>
      </c>
      <c r="AV244">
        <v>1</v>
      </c>
      <c r="AW244">
        <v>1</v>
      </c>
      <c r="AX244">
        <v>1</v>
      </c>
      <c r="AY244">
        <v>0</v>
      </c>
      <c r="AZ244">
        <v>1</v>
      </c>
      <c r="BA244">
        <v>0</v>
      </c>
      <c r="BB244">
        <v>0</v>
      </c>
      <c r="BC244">
        <v>0</v>
      </c>
      <c r="BD244">
        <v>0</v>
      </c>
      <c r="BE244">
        <v>0</v>
      </c>
      <c r="BF244">
        <v>2.9175E-2</v>
      </c>
      <c r="BG244">
        <v>2014</v>
      </c>
      <c r="BH244">
        <v>9</v>
      </c>
      <c r="BI244">
        <v>11</v>
      </c>
      <c r="BJ244">
        <v>656</v>
      </c>
      <c r="BK244">
        <v>0.68</v>
      </c>
      <c r="BL244">
        <v>0.73509997129440297</v>
      </c>
      <c r="BM244">
        <v>0</v>
      </c>
      <c r="BN244">
        <v>0.74399999999999999</v>
      </c>
      <c r="BO244">
        <v>0.25600000000000001</v>
      </c>
      <c r="BP244" t="s">
        <v>68</v>
      </c>
    </row>
    <row r="245" spans="1:68" x14ac:dyDescent="0.25">
      <c r="A245">
        <v>109837</v>
      </c>
      <c r="B245" t="s">
        <v>69</v>
      </c>
      <c r="C245" t="s">
        <v>130</v>
      </c>
      <c r="D245">
        <v>23</v>
      </c>
      <c r="E245">
        <v>822</v>
      </c>
      <c r="F245" t="s">
        <v>175</v>
      </c>
      <c r="G245">
        <v>48</v>
      </c>
      <c r="J245">
        <v>3</v>
      </c>
      <c r="K245">
        <v>1</v>
      </c>
      <c r="L245" t="s">
        <v>176</v>
      </c>
      <c r="M245">
        <v>1</v>
      </c>
      <c r="N245">
        <v>0</v>
      </c>
      <c r="O245">
        <v>1</v>
      </c>
      <c r="P245">
        <v>1</v>
      </c>
      <c r="Q245">
        <v>0</v>
      </c>
      <c r="R245">
        <v>1</v>
      </c>
      <c r="S245">
        <v>0</v>
      </c>
      <c r="T245">
        <v>0</v>
      </c>
      <c r="U245">
        <v>0</v>
      </c>
      <c r="V245">
        <v>0</v>
      </c>
      <c r="W245">
        <v>1</v>
      </c>
      <c r="X245">
        <v>0</v>
      </c>
      <c r="Y245">
        <v>0</v>
      </c>
      <c r="Z245">
        <v>0</v>
      </c>
      <c r="AA245">
        <v>0</v>
      </c>
      <c r="AB245">
        <v>1</v>
      </c>
      <c r="AC245">
        <v>1</v>
      </c>
      <c r="AD245">
        <v>1</v>
      </c>
      <c r="AE245">
        <v>0</v>
      </c>
      <c r="AF245">
        <v>1</v>
      </c>
      <c r="AG245">
        <v>1</v>
      </c>
      <c r="AH245">
        <v>1</v>
      </c>
      <c r="AI245">
        <v>1</v>
      </c>
      <c r="AJ245">
        <v>1</v>
      </c>
      <c r="AK245">
        <v>0</v>
      </c>
      <c r="AL245">
        <v>1</v>
      </c>
      <c r="AM245">
        <v>1</v>
      </c>
      <c r="AN245">
        <v>1</v>
      </c>
      <c r="AO245">
        <v>0</v>
      </c>
      <c r="AP245">
        <v>1</v>
      </c>
      <c r="AQ245">
        <v>0</v>
      </c>
      <c r="AR245">
        <v>1</v>
      </c>
      <c r="AS245">
        <v>0</v>
      </c>
      <c r="AT245">
        <v>0</v>
      </c>
      <c r="AU245">
        <v>0</v>
      </c>
      <c r="AV245">
        <v>1</v>
      </c>
      <c r="AW245">
        <v>1</v>
      </c>
      <c r="AX245">
        <v>1</v>
      </c>
      <c r="AY245">
        <v>0</v>
      </c>
      <c r="AZ245">
        <v>1</v>
      </c>
      <c r="BA245">
        <v>0</v>
      </c>
      <c r="BB245">
        <v>0</v>
      </c>
      <c r="BC245">
        <v>0</v>
      </c>
      <c r="BD245">
        <v>0</v>
      </c>
      <c r="BE245">
        <v>0</v>
      </c>
      <c r="BF245">
        <v>2.9175E-2</v>
      </c>
      <c r="BG245">
        <v>2014</v>
      </c>
      <c r="BH245">
        <v>9</v>
      </c>
      <c r="BI245">
        <v>11</v>
      </c>
      <c r="BJ245">
        <v>656</v>
      </c>
      <c r="BK245">
        <v>0.68</v>
      </c>
      <c r="BL245">
        <v>0.73509997129440297</v>
      </c>
      <c r="BM245">
        <v>0</v>
      </c>
      <c r="BN245">
        <v>0.83699999999999997</v>
      </c>
      <c r="BO245">
        <v>0.16300000000000001</v>
      </c>
      <c r="BP245" t="s">
        <v>68</v>
      </c>
    </row>
    <row r="246" spans="1:68" x14ac:dyDescent="0.25">
      <c r="A246">
        <v>110935</v>
      </c>
      <c r="B246" t="s">
        <v>69</v>
      </c>
      <c r="C246" t="s">
        <v>130</v>
      </c>
      <c r="D246">
        <v>23</v>
      </c>
      <c r="E246">
        <v>812</v>
      </c>
      <c r="F246" t="s">
        <v>327</v>
      </c>
      <c r="G246">
        <v>61</v>
      </c>
      <c r="J246">
        <v>3</v>
      </c>
      <c r="K246">
        <v>1</v>
      </c>
      <c r="L246" t="s">
        <v>328</v>
      </c>
      <c r="M246">
        <v>0</v>
      </c>
      <c r="N246">
        <v>1</v>
      </c>
      <c r="O246">
        <v>1</v>
      </c>
      <c r="P246">
        <v>1</v>
      </c>
      <c r="Q246">
        <v>0</v>
      </c>
      <c r="R246">
        <v>1</v>
      </c>
      <c r="S246">
        <v>0</v>
      </c>
      <c r="T246">
        <v>0</v>
      </c>
      <c r="U246">
        <v>0</v>
      </c>
      <c r="V246">
        <v>0</v>
      </c>
      <c r="W246">
        <v>1</v>
      </c>
      <c r="X246">
        <v>0</v>
      </c>
      <c r="Y246">
        <v>0</v>
      </c>
      <c r="Z246">
        <v>0</v>
      </c>
      <c r="AA246">
        <v>0</v>
      </c>
      <c r="AB246">
        <v>1</v>
      </c>
      <c r="AC246">
        <v>0</v>
      </c>
      <c r="AD246">
        <v>1</v>
      </c>
      <c r="AE246">
        <v>1</v>
      </c>
      <c r="AF246">
        <v>1</v>
      </c>
      <c r="AG246">
        <v>1</v>
      </c>
      <c r="AH246">
        <v>1</v>
      </c>
      <c r="AI246">
        <v>1</v>
      </c>
      <c r="AJ246">
        <v>1</v>
      </c>
      <c r="AK246">
        <v>0</v>
      </c>
      <c r="AL246">
        <v>1</v>
      </c>
      <c r="AM246">
        <v>1</v>
      </c>
      <c r="AN246">
        <v>1</v>
      </c>
      <c r="AO246">
        <v>0</v>
      </c>
      <c r="AP246">
        <v>1</v>
      </c>
      <c r="AQ246">
        <v>0</v>
      </c>
      <c r="AR246">
        <v>1</v>
      </c>
      <c r="AS246">
        <v>0</v>
      </c>
      <c r="AT246">
        <v>0</v>
      </c>
      <c r="AU246">
        <v>0</v>
      </c>
      <c r="AV246">
        <v>1</v>
      </c>
      <c r="AW246">
        <v>1</v>
      </c>
      <c r="AX246">
        <v>1</v>
      </c>
      <c r="AY246">
        <v>0</v>
      </c>
      <c r="AZ246">
        <v>1</v>
      </c>
      <c r="BA246">
        <v>0</v>
      </c>
      <c r="BB246">
        <v>0</v>
      </c>
      <c r="BC246">
        <v>0</v>
      </c>
      <c r="BD246">
        <v>0</v>
      </c>
      <c r="BE246">
        <v>0</v>
      </c>
      <c r="BF246">
        <v>2.9175E-2</v>
      </c>
      <c r="BG246">
        <v>2014</v>
      </c>
      <c r="BH246">
        <v>9</v>
      </c>
      <c r="BI246">
        <v>11</v>
      </c>
      <c r="BJ246">
        <v>656</v>
      </c>
      <c r="BK246">
        <v>0.68</v>
      </c>
      <c r="BL246">
        <v>0.73509997129440297</v>
      </c>
      <c r="BM246">
        <v>0</v>
      </c>
      <c r="BN246">
        <v>0.82899999999999996</v>
      </c>
      <c r="BO246">
        <v>0.17100000000000001</v>
      </c>
      <c r="BP246" t="s">
        <v>68</v>
      </c>
    </row>
    <row r="247" spans="1:68" x14ac:dyDescent="0.25">
      <c r="A247">
        <v>116032</v>
      </c>
      <c r="B247" t="s">
        <v>69</v>
      </c>
      <c r="C247" t="s">
        <v>764</v>
      </c>
      <c r="D247">
        <v>6</v>
      </c>
      <c r="E247">
        <v>118</v>
      </c>
      <c r="F247" t="s">
        <v>777</v>
      </c>
      <c r="G247">
        <v>116</v>
      </c>
      <c r="J247">
        <v>15</v>
      </c>
      <c r="K247">
        <v>1</v>
      </c>
      <c r="L247" t="s">
        <v>778</v>
      </c>
      <c r="M247">
        <v>0</v>
      </c>
      <c r="N247">
        <v>1</v>
      </c>
      <c r="O247">
        <v>1</v>
      </c>
      <c r="P247">
        <v>0</v>
      </c>
      <c r="Q247">
        <v>0</v>
      </c>
      <c r="R247">
        <v>1</v>
      </c>
      <c r="S247">
        <v>0</v>
      </c>
      <c r="T247">
        <v>0</v>
      </c>
      <c r="U247">
        <v>0</v>
      </c>
      <c r="V247">
        <v>0</v>
      </c>
      <c r="W247">
        <v>1</v>
      </c>
      <c r="X247">
        <v>0</v>
      </c>
      <c r="Y247">
        <v>0</v>
      </c>
      <c r="Z247">
        <v>0</v>
      </c>
      <c r="AA247">
        <v>0</v>
      </c>
      <c r="AB247">
        <v>0</v>
      </c>
      <c r="AC247">
        <v>0</v>
      </c>
      <c r="AD247">
        <v>1</v>
      </c>
      <c r="AE247">
        <v>1</v>
      </c>
      <c r="AF247">
        <v>1</v>
      </c>
      <c r="AG247">
        <v>1</v>
      </c>
      <c r="AH247">
        <v>0</v>
      </c>
      <c r="AI247">
        <v>0</v>
      </c>
      <c r="AJ247">
        <v>0</v>
      </c>
      <c r="AK247">
        <v>0</v>
      </c>
      <c r="AL247">
        <v>1</v>
      </c>
      <c r="AM247">
        <v>1</v>
      </c>
      <c r="AN247">
        <v>0</v>
      </c>
      <c r="AO247">
        <v>0</v>
      </c>
      <c r="AP247">
        <v>0</v>
      </c>
      <c r="AQ247">
        <v>0</v>
      </c>
      <c r="AR247">
        <v>0</v>
      </c>
      <c r="AS247">
        <v>0</v>
      </c>
      <c r="AT247">
        <v>0</v>
      </c>
      <c r="AU247">
        <v>0</v>
      </c>
      <c r="AV247">
        <v>1</v>
      </c>
      <c r="AW247">
        <v>1</v>
      </c>
      <c r="AX247">
        <v>0</v>
      </c>
      <c r="AY247">
        <v>0</v>
      </c>
      <c r="AZ247">
        <v>0</v>
      </c>
      <c r="BA247">
        <v>0</v>
      </c>
      <c r="BB247">
        <v>0</v>
      </c>
      <c r="BC247">
        <v>0</v>
      </c>
      <c r="BD247">
        <v>0</v>
      </c>
      <c r="BE247">
        <v>0</v>
      </c>
      <c r="BF247">
        <v>7.587E-3</v>
      </c>
      <c r="BG247">
        <v>2015</v>
      </c>
      <c r="BH247">
        <v>7</v>
      </c>
      <c r="BI247">
        <v>10</v>
      </c>
      <c r="BJ247">
        <v>666</v>
      </c>
      <c r="BK247">
        <v>0.78</v>
      </c>
      <c r="BL247">
        <v>0.73509997129440297</v>
      </c>
      <c r="BM247">
        <v>0.04</v>
      </c>
      <c r="BN247">
        <v>0.86099999999999999</v>
      </c>
      <c r="BO247">
        <v>9.9000000000000005E-2</v>
      </c>
      <c r="BP247" t="s">
        <v>68</v>
      </c>
    </row>
    <row r="248" spans="1:68" x14ac:dyDescent="0.25">
      <c r="A248">
        <v>140727</v>
      </c>
      <c r="B248" t="s">
        <v>69</v>
      </c>
      <c r="C248" t="s">
        <v>1987</v>
      </c>
      <c r="D248">
        <v>12</v>
      </c>
      <c r="E248">
        <v>252</v>
      </c>
      <c r="F248" t="s">
        <v>1996</v>
      </c>
      <c r="G248">
        <v>22</v>
      </c>
      <c r="J248">
        <v>66</v>
      </c>
      <c r="K248">
        <v>1</v>
      </c>
      <c r="L248" t="s">
        <v>1997</v>
      </c>
      <c r="M248">
        <v>0</v>
      </c>
      <c r="N248">
        <v>0</v>
      </c>
      <c r="O248">
        <v>1</v>
      </c>
      <c r="P248">
        <v>0</v>
      </c>
      <c r="Q248">
        <v>0</v>
      </c>
      <c r="R248">
        <v>1</v>
      </c>
      <c r="S248">
        <v>0</v>
      </c>
      <c r="T248">
        <v>0</v>
      </c>
      <c r="U248">
        <v>0</v>
      </c>
      <c r="V248">
        <v>0</v>
      </c>
      <c r="W248">
        <v>1</v>
      </c>
      <c r="X248">
        <v>0</v>
      </c>
      <c r="Y248">
        <v>0</v>
      </c>
      <c r="Z248">
        <v>0</v>
      </c>
      <c r="AA248">
        <v>0</v>
      </c>
      <c r="AB248">
        <v>1</v>
      </c>
      <c r="AC248">
        <v>0</v>
      </c>
      <c r="AD248">
        <v>1</v>
      </c>
      <c r="AE248">
        <v>0</v>
      </c>
      <c r="AF248">
        <v>1</v>
      </c>
      <c r="AG248">
        <v>1</v>
      </c>
      <c r="AH248">
        <v>1</v>
      </c>
      <c r="AI248">
        <v>0</v>
      </c>
      <c r="AJ248">
        <v>1</v>
      </c>
      <c r="AK248">
        <v>0</v>
      </c>
      <c r="AL248">
        <v>1</v>
      </c>
      <c r="AM248">
        <v>1</v>
      </c>
      <c r="AN248">
        <v>1</v>
      </c>
      <c r="AO248">
        <v>0</v>
      </c>
      <c r="AP248">
        <v>1</v>
      </c>
      <c r="AQ248">
        <v>0</v>
      </c>
      <c r="AR248">
        <v>1</v>
      </c>
      <c r="AS248">
        <v>0</v>
      </c>
      <c r="AT248">
        <v>0</v>
      </c>
      <c r="AU248">
        <v>0</v>
      </c>
      <c r="AV248">
        <v>1</v>
      </c>
      <c r="AW248">
        <v>1</v>
      </c>
      <c r="AX248">
        <v>1</v>
      </c>
      <c r="AY248">
        <v>0</v>
      </c>
      <c r="AZ248">
        <v>0</v>
      </c>
      <c r="BA248">
        <v>0</v>
      </c>
      <c r="BB248">
        <v>0</v>
      </c>
      <c r="BC248">
        <v>0</v>
      </c>
      <c r="BD248">
        <v>0</v>
      </c>
      <c r="BE248">
        <v>0</v>
      </c>
      <c r="BF248">
        <v>9.8460000000000006E-3</v>
      </c>
      <c r="BG248">
        <v>2018</v>
      </c>
      <c r="BH248">
        <v>8</v>
      </c>
      <c r="BI248">
        <v>7</v>
      </c>
      <c r="BJ248">
        <v>703</v>
      </c>
      <c r="BK248">
        <v>1.1499999999999999</v>
      </c>
      <c r="BL248">
        <v>0.73509997129440297</v>
      </c>
      <c r="BM248">
        <v>0.06</v>
      </c>
      <c r="BN248">
        <v>0.67500000000000004</v>
      </c>
      <c r="BO248">
        <v>0.26600000000000001</v>
      </c>
      <c r="BP248" t="s">
        <v>68</v>
      </c>
    </row>
    <row r="249" spans="1:68" x14ac:dyDescent="0.25">
      <c r="A249">
        <v>159604</v>
      </c>
      <c r="B249" t="s">
        <v>69</v>
      </c>
      <c r="C249" t="s">
        <v>2926</v>
      </c>
      <c r="D249">
        <v>25</v>
      </c>
      <c r="E249">
        <v>769</v>
      </c>
      <c r="F249" t="s">
        <v>2929</v>
      </c>
      <c r="G249">
        <v>21</v>
      </c>
      <c r="J249">
        <v>90</v>
      </c>
      <c r="K249">
        <v>1</v>
      </c>
      <c r="L249" t="s">
        <v>2930</v>
      </c>
      <c r="M249">
        <v>0</v>
      </c>
      <c r="N249">
        <v>0</v>
      </c>
      <c r="O249">
        <v>1</v>
      </c>
      <c r="P249">
        <v>0</v>
      </c>
      <c r="Q249">
        <v>0</v>
      </c>
      <c r="R249">
        <v>1</v>
      </c>
      <c r="S249">
        <v>0</v>
      </c>
      <c r="T249">
        <v>0</v>
      </c>
      <c r="U249">
        <v>0</v>
      </c>
      <c r="V249">
        <v>0</v>
      </c>
      <c r="W249">
        <v>1</v>
      </c>
      <c r="X249">
        <v>0</v>
      </c>
      <c r="Y249">
        <v>0</v>
      </c>
      <c r="Z249">
        <v>0</v>
      </c>
      <c r="AA249">
        <v>0</v>
      </c>
      <c r="AB249">
        <v>1</v>
      </c>
      <c r="AC249">
        <v>0</v>
      </c>
      <c r="AD249">
        <v>1</v>
      </c>
      <c r="AE249">
        <v>0</v>
      </c>
      <c r="AF249">
        <v>1</v>
      </c>
      <c r="AG249">
        <v>1</v>
      </c>
      <c r="AH249">
        <v>0</v>
      </c>
      <c r="AI249">
        <v>0</v>
      </c>
      <c r="AJ249">
        <v>0</v>
      </c>
      <c r="AK249">
        <v>0</v>
      </c>
      <c r="AL249">
        <v>1</v>
      </c>
      <c r="AM249">
        <v>1</v>
      </c>
      <c r="AN249">
        <v>0</v>
      </c>
      <c r="AO249">
        <v>0</v>
      </c>
      <c r="AP249">
        <v>1</v>
      </c>
      <c r="AQ249">
        <v>0</v>
      </c>
      <c r="AR249">
        <v>1</v>
      </c>
      <c r="AS249">
        <v>0</v>
      </c>
      <c r="AT249">
        <v>1</v>
      </c>
      <c r="AU249">
        <v>0</v>
      </c>
      <c r="AV249">
        <v>1</v>
      </c>
      <c r="AW249">
        <v>1</v>
      </c>
      <c r="AX249">
        <v>1</v>
      </c>
      <c r="AY249">
        <v>0</v>
      </c>
      <c r="AZ249">
        <v>1</v>
      </c>
      <c r="BA249">
        <v>0</v>
      </c>
      <c r="BB249">
        <v>0</v>
      </c>
      <c r="BC249">
        <v>0</v>
      </c>
      <c r="BD249">
        <v>0</v>
      </c>
      <c r="BE249">
        <v>0</v>
      </c>
      <c r="BF249">
        <v>1.7552999999999999E-2</v>
      </c>
      <c r="BG249">
        <v>2020</v>
      </c>
      <c r="BH249">
        <v>4</v>
      </c>
      <c r="BI249">
        <v>28</v>
      </c>
      <c r="BJ249">
        <v>723</v>
      </c>
      <c r="BK249">
        <v>1.35</v>
      </c>
      <c r="BL249">
        <v>0.73509997129440297</v>
      </c>
      <c r="BM249">
        <v>0</v>
      </c>
      <c r="BN249">
        <v>0.55600000000000005</v>
      </c>
      <c r="BO249">
        <v>0.44400000000000001</v>
      </c>
      <c r="BP249" t="s">
        <v>68</v>
      </c>
    </row>
    <row r="250" spans="1:68" x14ac:dyDescent="0.25">
      <c r="A250">
        <v>159916</v>
      </c>
      <c r="B250" t="s">
        <v>69</v>
      </c>
      <c r="C250" t="s">
        <v>2926</v>
      </c>
      <c r="D250">
        <v>10</v>
      </c>
      <c r="E250">
        <v>250</v>
      </c>
      <c r="F250" t="s">
        <v>2943</v>
      </c>
      <c r="G250">
        <v>63</v>
      </c>
      <c r="J250">
        <v>90</v>
      </c>
      <c r="K250">
        <v>1</v>
      </c>
      <c r="L250" t="s">
        <v>2944</v>
      </c>
      <c r="M250">
        <v>0</v>
      </c>
      <c r="N250">
        <v>0</v>
      </c>
      <c r="O250">
        <v>1</v>
      </c>
      <c r="P250">
        <v>0</v>
      </c>
      <c r="Q250">
        <v>0</v>
      </c>
      <c r="R250">
        <v>1</v>
      </c>
      <c r="S250">
        <v>0</v>
      </c>
      <c r="T250">
        <v>0</v>
      </c>
      <c r="U250">
        <v>0</v>
      </c>
      <c r="V250">
        <v>0</v>
      </c>
      <c r="W250">
        <v>1</v>
      </c>
      <c r="X250">
        <v>0</v>
      </c>
      <c r="Y250">
        <v>0</v>
      </c>
      <c r="Z250">
        <v>0</v>
      </c>
      <c r="AA250">
        <v>0</v>
      </c>
      <c r="AB250">
        <v>1</v>
      </c>
      <c r="AC250">
        <v>0</v>
      </c>
      <c r="AD250">
        <v>1</v>
      </c>
      <c r="AE250">
        <v>0</v>
      </c>
      <c r="AF250">
        <v>1</v>
      </c>
      <c r="AG250">
        <v>1</v>
      </c>
      <c r="AH250">
        <v>0</v>
      </c>
      <c r="AI250">
        <v>0</v>
      </c>
      <c r="AJ250">
        <v>0</v>
      </c>
      <c r="AK250">
        <v>0</v>
      </c>
      <c r="AL250">
        <v>1</v>
      </c>
      <c r="AM250">
        <v>1</v>
      </c>
      <c r="AN250">
        <v>0</v>
      </c>
      <c r="AO250">
        <v>0</v>
      </c>
      <c r="AP250">
        <v>1</v>
      </c>
      <c r="AQ250">
        <v>0</v>
      </c>
      <c r="AR250">
        <v>1</v>
      </c>
      <c r="AS250">
        <v>0</v>
      </c>
      <c r="AT250">
        <v>1</v>
      </c>
      <c r="AU250">
        <v>0</v>
      </c>
      <c r="AV250">
        <v>1</v>
      </c>
      <c r="AW250">
        <v>1</v>
      </c>
      <c r="AX250">
        <v>1</v>
      </c>
      <c r="AY250">
        <v>0</v>
      </c>
      <c r="AZ250">
        <v>1</v>
      </c>
      <c r="BA250">
        <v>0</v>
      </c>
      <c r="BB250">
        <v>0</v>
      </c>
      <c r="BC250">
        <v>0</v>
      </c>
      <c r="BD250">
        <v>0</v>
      </c>
      <c r="BE250">
        <v>0</v>
      </c>
      <c r="BF250">
        <v>1.7552999999999999E-2</v>
      </c>
      <c r="BG250">
        <v>2020</v>
      </c>
      <c r="BH250">
        <v>4</v>
      </c>
      <c r="BI250">
        <v>28</v>
      </c>
      <c r="BJ250">
        <v>723</v>
      </c>
      <c r="BK250">
        <v>1.35</v>
      </c>
      <c r="BL250">
        <v>0.73509997129440297</v>
      </c>
      <c r="BM250">
        <v>0.02</v>
      </c>
      <c r="BN250">
        <v>0.85499999999999998</v>
      </c>
      <c r="BO250">
        <v>0.125</v>
      </c>
      <c r="BP250" t="s">
        <v>68</v>
      </c>
    </row>
    <row r="251" spans="1:68" x14ac:dyDescent="0.25">
      <c r="A251">
        <v>142845</v>
      </c>
      <c r="B251" t="s">
        <v>69</v>
      </c>
      <c r="C251" t="s">
        <v>2192</v>
      </c>
      <c r="D251">
        <v>10</v>
      </c>
      <c r="E251">
        <v>187</v>
      </c>
      <c r="F251" t="s">
        <v>2239</v>
      </c>
      <c r="G251">
        <v>75</v>
      </c>
      <c r="J251">
        <v>70</v>
      </c>
      <c r="K251">
        <v>1</v>
      </c>
      <c r="L251" t="s">
        <v>2240</v>
      </c>
      <c r="M251">
        <v>0</v>
      </c>
      <c r="N251">
        <v>0</v>
      </c>
      <c r="O251">
        <v>1</v>
      </c>
      <c r="P251">
        <v>0</v>
      </c>
      <c r="Q251">
        <v>1</v>
      </c>
      <c r="R251">
        <v>1</v>
      </c>
      <c r="S251">
        <v>0</v>
      </c>
      <c r="T251">
        <v>0</v>
      </c>
      <c r="U251">
        <v>0</v>
      </c>
      <c r="V251">
        <v>0</v>
      </c>
      <c r="W251">
        <v>1</v>
      </c>
      <c r="X251">
        <v>0</v>
      </c>
      <c r="Y251">
        <v>0</v>
      </c>
      <c r="Z251">
        <v>0</v>
      </c>
      <c r="AA251">
        <v>0</v>
      </c>
      <c r="AB251">
        <v>1</v>
      </c>
      <c r="AC251">
        <v>0</v>
      </c>
      <c r="AD251">
        <v>1</v>
      </c>
      <c r="AE251">
        <v>0</v>
      </c>
      <c r="AF251">
        <v>1</v>
      </c>
      <c r="AG251">
        <v>1</v>
      </c>
      <c r="AH251">
        <v>0</v>
      </c>
      <c r="AI251">
        <v>0</v>
      </c>
      <c r="AJ251">
        <v>1</v>
      </c>
      <c r="AK251">
        <v>1</v>
      </c>
      <c r="AL251">
        <v>1</v>
      </c>
      <c r="AM251">
        <v>1</v>
      </c>
      <c r="AN251">
        <v>1</v>
      </c>
      <c r="AO251">
        <v>0</v>
      </c>
      <c r="AP251">
        <v>0</v>
      </c>
      <c r="AQ251">
        <v>0</v>
      </c>
      <c r="AR251">
        <v>0</v>
      </c>
      <c r="AS251">
        <v>0</v>
      </c>
      <c r="AT251">
        <v>0</v>
      </c>
      <c r="AU251">
        <v>0</v>
      </c>
      <c r="AV251">
        <v>1</v>
      </c>
      <c r="AW251">
        <v>1</v>
      </c>
      <c r="AX251">
        <v>0</v>
      </c>
      <c r="AY251">
        <v>0</v>
      </c>
      <c r="AZ251">
        <v>1</v>
      </c>
      <c r="BA251">
        <v>0</v>
      </c>
      <c r="BB251">
        <v>0</v>
      </c>
      <c r="BC251">
        <v>0</v>
      </c>
      <c r="BD251">
        <v>1</v>
      </c>
      <c r="BE251">
        <v>0</v>
      </c>
      <c r="BF251">
        <v>1.9078999999999999E-2</v>
      </c>
      <c r="BG251">
        <v>2018</v>
      </c>
      <c r="BH251">
        <v>12</v>
      </c>
      <c r="BI251">
        <v>17</v>
      </c>
      <c r="BJ251">
        <v>707</v>
      </c>
      <c r="BK251">
        <v>1.19</v>
      </c>
      <c r="BL251">
        <v>0.72960001230239802</v>
      </c>
      <c r="BM251">
        <v>0.04</v>
      </c>
      <c r="BN251">
        <v>0.84</v>
      </c>
      <c r="BO251">
        <v>0.121</v>
      </c>
      <c r="BP251" t="s">
        <v>68</v>
      </c>
    </row>
    <row r="252" spans="1:68" x14ac:dyDescent="0.25">
      <c r="A252">
        <v>140732</v>
      </c>
      <c r="B252" t="s">
        <v>69</v>
      </c>
      <c r="C252" t="s">
        <v>1987</v>
      </c>
      <c r="D252">
        <v>11</v>
      </c>
      <c r="E252">
        <v>231</v>
      </c>
      <c r="F252" t="s">
        <v>2000</v>
      </c>
      <c r="G252">
        <v>23</v>
      </c>
      <c r="J252">
        <v>66</v>
      </c>
      <c r="K252">
        <v>1</v>
      </c>
      <c r="L252" t="s">
        <v>2001</v>
      </c>
      <c r="M252">
        <v>1</v>
      </c>
      <c r="N252">
        <v>0</v>
      </c>
      <c r="O252">
        <v>1</v>
      </c>
      <c r="P252">
        <v>0</v>
      </c>
      <c r="Q252">
        <v>0</v>
      </c>
      <c r="R252">
        <v>1</v>
      </c>
      <c r="S252">
        <v>0</v>
      </c>
      <c r="T252">
        <v>0</v>
      </c>
      <c r="U252">
        <v>0</v>
      </c>
      <c r="V252">
        <v>0</v>
      </c>
      <c r="W252">
        <v>1</v>
      </c>
      <c r="X252">
        <v>0</v>
      </c>
      <c r="Y252">
        <v>0</v>
      </c>
      <c r="Z252">
        <v>0</v>
      </c>
      <c r="AA252">
        <v>0</v>
      </c>
      <c r="AB252">
        <v>1</v>
      </c>
      <c r="AC252">
        <v>1</v>
      </c>
      <c r="AD252">
        <v>1</v>
      </c>
      <c r="AE252">
        <v>0</v>
      </c>
      <c r="AF252">
        <v>1</v>
      </c>
      <c r="AG252">
        <v>1</v>
      </c>
      <c r="AH252">
        <v>1</v>
      </c>
      <c r="AI252">
        <v>0</v>
      </c>
      <c r="AJ252">
        <v>1</v>
      </c>
      <c r="AK252">
        <v>0</v>
      </c>
      <c r="AL252">
        <v>1</v>
      </c>
      <c r="AM252">
        <v>1</v>
      </c>
      <c r="AN252">
        <v>1</v>
      </c>
      <c r="AO252">
        <v>0</v>
      </c>
      <c r="AP252">
        <v>1</v>
      </c>
      <c r="AQ252">
        <v>0</v>
      </c>
      <c r="AR252">
        <v>1</v>
      </c>
      <c r="AS252">
        <v>0</v>
      </c>
      <c r="AT252">
        <v>0</v>
      </c>
      <c r="AU252">
        <v>0</v>
      </c>
      <c r="AV252">
        <v>1</v>
      </c>
      <c r="AW252">
        <v>1</v>
      </c>
      <c r="AX252">
        <v>1</v>
      </c>
      <c r="AY252">
        <v>0</v>
      </c>
      <c r="AZ252">
        <v>0</v>
      </c>
      <c r="BA252">
        <v>0</v>
      </c>
      <c r="BB252">
        <v>0</v>
      </c>
      <c r="BC252">
        <v>0</v>
      </c>
      <c r="BD252">
        <v>0</v>
      </c>
      <c r="BE252">
        <v>0</v>
      </c>
      <c r="BF252">
        <v>9.8460000000000006E-3</v>
      </c>
      <c r="BG252">
        <v>2018</v>
      </c>
      <c r="BH252">
        <v>8</v>
      </c>
      <c r="BI252">
        <v>7</v>
      </c>
      <c r="BJ252">
        <v>703</v>
      </c>
      <c r="BK252">
        <v>1.1499999999999999</v>
      </c>
      <c r="BL252">
        <v>0.72689998149871804</v>
      </c>
      <c r="BM252">
        <v>0</v>
      </c>
      <c r="BN252">
        <v>0.747</v>
      </c>
      <c r="BO252">
        <v>0.253</v>
      </c>
      <c r="BP252" t="s">
        <v>68</v>
      </c>
    </row>
    <row r="253" spans="1:68" x14ac:dyDescent="0.25">
      <c r="A253">
        <v>140980</v>
      </c>
      <c r="B253" t="s">
        <v>69</v>
      </c>
      <c r="C253" t="s">
        <v>1987</v>
      </c>
      <c r="D253">
        <v>11</v>
      </c>
      <c r="E253">
        <v>243</v>
      </c>
      <c r="F253" t="s">
        <v>2110</v>
      </c>
      <c r="G253">
        <v>36</v>
      </c>
      <c r="J253">
        <v>66</v>
      </c>
      <c r="K253">
        <v>1</v>
      </c>
      <c r="L253" t="s">
        <v>2111</v>
      </c>
      <c r="M253">
        <v>0</v>
      </c>
      <c r="N253">
        <v>0</v>
      </c>
      <c r="O253">
        <v>1</v>
      </c>
      <c r="P253">
        <v>0</v>
      </c>
      <c r="Q253">
        <v>0</v>
      </c>
      <c r="R253">
        <v>1</v>
      </c>
      <c r="S253">
        <v>0</v>
      </c>
      <c r="T253">
        <v>0</v>
      </c>
      <c r="U253">
        <v>0</v>
      </c>
      <c r="V253">
        <v>0</v>
      </c>
      <c r="W253">
        <v>1</v>
      </c>
      <c r="X253">
        <v>0</v>
      </c>
      <c r="Y253">
        <v>0</v>
      </c>
      <c r="Z253">
        <v>0</v>
      </c>
      <c r="AA253">
        <v>0</v>
      </c>
      <c r="AB253">
        <v>1</v>
      </c>
      <c r="AC253">
        <v>0</v>
      </c>
      <c r="AD253">
        <v>1</v>
      </c>
      <c r="AE253">
        <v>0</v>
      </c>
      <c r="AF253">
        <v>1</v>
      </c>
      <c r="AG253">
        <v>1</v>
      </c>
      <c r="AH253">
        <v>1</v>
      </c>
      <c r="AI253">
        <v>0</v>
      </c>
      <c r="AJ253">
        <v>1</v>
      </c>
      <c r="AK253">
        <v>0</v>
      </c>
      <c r="AL253">
        <v>1</v>
      </c>
      <c r="AM253">
        <v>1</v>
      </c>
      <c r="AN253">
        <v>1</v>
      </c>
      <c r="AO253">
        <v>0</v>
      </c>
      <c r="AP253">
        <v>1</v>
      </c>
      <c r="AQ253">
        <v>0</v>
      </c>
      <c r="AR253">
        <v>1</v>
      </c>
      <c r="AS253">
        <v>0</v>
      </c>
      <c r="AT253">
        <v>0</v>
      </c>
      <c r="AU253">
        <v>0</v>
      </c>
      <c r="AV253">
        <v>1</v>
      </c>
      <c r="AW253">
        <v>1</v>
      </c>
      <c r="AX253">
        <v>1</v>
      </c>
      <c r="AY253">
        <v>0</v>
      </c>
      <c r="AZ253">
        <v>0</v>
      </c>
      <c r="BA253">
        <v>0</v>
      </c>
      <c r="BB253">
        <v>0</v>
      </c>
      <c r="BC253">
        <v>0</v>
      </c>
      <c r="BD253">
        <v>0</v>
      </c>
      <c r="BE253">
        <v>0</v>
      </c>
      <c r="BF253">
        <v>9.8460000000000006E-3</v>
      </c>
      <c r="BG253">
        <v>2018</v>
      </c>
      <c r="BH253">
        <v>8</v>
      </c>
      <c r="BI253">
        <v>7</v>
      </c>
      <c r="BJ253">
        <v>703</v>
      </c>
      <c r="BK253">
        <v>1.1499999999999999</v>
      </c>
      <c r="BL253">
        <v>0.72689998149871804</v>
      </c>
      <c r="BM253">
        <v>0.126</v>
      </c>
      <c r="BN253">
        <v>0.65600000000000003</v>
      </c>
      <c r="BO253">
        <v>0.218</v>
      </c>
      <c r="BP253" t="s">
        <v>68</v>
      </c>
    </row>
    <row r="254" spans="1:68" x14ac:dyDescent="0.25">
      <c r="A254">
        <v>140989</v>
      </c>
      <c r="B254" t="s">
        <v>69</v>
      </c>
      <c r="C254" t="s">
        <v>1987</v>
      </c>
      <c r="D254">
        <v>4</v>
      </c>
      <c r="E254">
        <v>44</v>
      </c>
      <c r="F254" t="s">
        <v>2118</v>
      </c>
      <c r="G254">
        <v>23</v>
      </c>
      <c r="J254">
        <v>66</v>
      </c>
      <c r="K254">
        <v>1</v>
      </c>
      <c r="L254" t="s">
        <v>2119</v>
      </c>
      <c r="M254">
        <v>1</v>
      </c>
      <c r="N254">
        <v>0</v>
      </c>
      <c r="O254">
        <v>1</v>
      </c>
      <c r="P254">
        <v>0</v>
      </c>
      <c r="Q254">
        <v>0</v>
      </c>
      <c r="R254">
        <v>1</v>
      </c>
      <c r="S254">
        <v>0</v>
      </c>
      <c r="T254">
        <v>0</v>
      </c>
      <c r="U254">
        <v>0</v>
      </c>
      <c r="V254">
        <v>0</v>
      </c>
      <c r="W254">
        <v>1</v>
      </c>
      <c r="X254">
        <v>0</v>
      </c>
      <c r="Y254">
        <v>0</v>
      </c>
      <c r="Z254">
        <v>0</v>
      </c>
      <c r="AA254">
        <v>0</v>
      </c>
      <c r="AB254">
        <v>1</v>
      </c>
      <c r="AC254">
        <v>1</v>
      </c>
      <c r="AD254">
        <v>1</v>
      </c>
      <c r="AE254">
        <v>0</v>
      </c>
      <c r="AF254">
        <v>1</v>
      </c>
      <c r="AG254">
        <v>1</v>
      </c>
      <c r="AH254">
        <v>1</v>
      </c>
      <c r="AI254">
        <v>0</v>
      </c>
      <c r="AJ254">
        <v>1</v>
      </c>
      <c r="AK254">
        <v>0</v>
      </c>
      <c r="AL254">
        <v>1</v>
      </c>
      <c r="AM254">
        <v>1</v>
      </c>
      <c r="AN254">
        <v>1</v>
      </c>
      <c r="AO254">
        <v>0</v>
      </c>
      <c r="AP254">
        <v>1</v>
      </c>
      <c r="AQ254">
        <v>0</v>
      </c>
      <c r="AR254">
        <v>1</v>
      </c>
      <c r="AS254">
        <v>0</v>
      </c>
      <c r="AT254">
        <v>0</v>
      </c>
      <c r="AU254">
        <v>0</v>
      </c>
      <c r="AV254">
        <v>1</v>
      </c>
      <c r="AW254">
        <v>1</v>
      </c>
      <c r="AX254">
        <v>1</v>
      </c>
      <c r="AY254">
        <v>0</v>
      </c>
      <c r="AZ254">
        <v>0</v>
      </c>
      <c r="BA254">
        <v>0</v>
      </c>
      <c r="BB254">
        <v>0</v>
      </c>
      <c r="BC254">
        <v>0</v>
      </c>
      <c r="BD254">
        <v>0</v>
      </c>
      <c r="BE254">
        <v>0</v>
      </c>
      <c r="BF254">
        <v>9.8460000000000006E-3</v>
      </c>
      <c r="BG254">
        <v>2018</v>
      </c>
      <c r="BH254">
        <v>8</v>
      </c>
      <c r="BI254">
        <v>7</v>
      </c>
      <c r="BJ254">
        <v>703</v>
      </c>
      <c r="BK254">
        <v>1.1499999999999999</v>
      </c>
      <c r="BL254">
        <v>0.72689998149871804</v>
      </c>
      <c r="BM254">
        <v>0</v>
      </c>
      <c r="BN254">
        <v>0.747</v>
      </c>
      <c r="BO254">
        <v>0.253</v>
      </c>
      <c r="BP254" t="s">
        <v>68</v>
      </c>
    </row>
    <row r="255" spans="1:68" x14ac:dyDescent="0.25">
      <c r="A255">
        <v>141184</v>
      </c>
      <c r="B255" t="s">
        <v>69</v>
      </c>
      <c r="C255" t="s">
        <v>2126</v>
      </c>
      <c r="D255">
        <v>7</v>
      </c>
      <c r="E255">
        <v>131</v>
      </c>
      <c r="F255" t="s">
        <v>2141</v>
      </c>
      <c r="G255">
        <v>27</v>
      </c>
      <c r="J255">
        <v>67</v>
      </c>
      <c r="K255">
        <v>1</v>
      </c>
      <c r="L255" t="s">
        <v>2142</v>
      </c>
      <c r="M255">
        <v>0</v>
      </c>
      <c r="N255">
        <v>0</v>
      </c>
      <c r="O255">
        <v>1</v>
      </c>
      <c r="P255">
        <v>0</v>
      </c>
      <c r="Q255">
        <v>0</v>
      </c>
      <c r="R255">
        <v>1</v>
      </c>
      <c r="S255">
        <v>0</v>
      </c>
      <c r="T255">
        <v>0</v>
      </c>
      <c r="U255">
        <v>0</v>
      </c>
      <c r="V255">
        <v>0</v>
      </c>
      <c r="W255">
        <v>1</v>
      </c>
      <c r="X255">
        <v>0</v>
      </c>
      <c r="Y255">
        <v>0</v>
      </c>
      <c r="Z255">
        <v>0</v>
      </c>
      <c r="AA255">
        <v>0</v>
      </c>
      <c r="AB255">
        <v>1</v>
      </c>
      <c r="AC255">
        <v>0</v>
      </c>
      <c r="AD255">
        <v>1</v>
      </c>
      <c r="AE255">
        <v>0</v>
      </c>
      <c r="AF255">
        <v>1</v>
      </c>
      <c r="AG255">
        <v>1</v>
      </c>
      <c r="AH255">
        <v>0</v>
      </c>
      <c r="AI255">
        <v>0</v>
      </c>
      <c r="AJ255">
        <v>1</v>
      </c>
      <c r="AK255">
        <v>0</v>
      </c>
      <c r="AL255">
        <v>1</v>
      </c>
      <c r="AM255">
        <v>1</v>
      </c>
      <c r="AN255">
        <v>0</v>
      </c>
      <c r="AO255">
        <v>0</v>
      </c>
      <c r="AP255">
        <v>1</v>
      </c>
      <c r="AQ255">
        <v>0</v>
      </c>
      <c r="AR255">
        <v>1</v>
      </c>
      <c r="AS255">
        <v>0</v>
      </c>
      <c r="AT255">
        <v>1</v>
      </c>
      <c r="AU255">
        <v>0</v>
      </c>
      <c r="AV255">
        <v>1</v>
      </c>
      <c r="AW255">
        <v>1</v>
      </c>
      <c r="AX255">
        <v>1</v>
      </c>
      <c r="AY255">
        <v>0</v>
      </c>
      <c r="AZ255">
        <v>1</v>
      </c>
      <c r="BA255">
        <v>0</v>
      </c>
      <c r="BB255">
        <v>0</v>
      </c>
      <c r="BC255">
        <v>0</v>
      </c>
      <c r="BD255">
        <v>0</v>
      </c>
      <c r="BE255">
        <v>0</v>
      </c>
      <c r="BF255">
        <v>1.8853000000000002E-2</v>
      </c>
      <c r="BG255">
        <v>2018</v>
      </c>
      <c r="BH255">
        <v>10</v>
      </c>
      <c r="BI255">
        <v>31</v>
      </c>
      <c r="BJ255">
        <v>705</v>
      </c>
      <c r="BK255">
        <v>1.17</v>
      </c>
      <c r="BL255">
        <v>0.72689998149871804</v>
      </c>
      <c r="BM255">
        <v>0</v>
      </c>
      <c r="BN255">
        <v>0.75600000000000001</v>
      </c>
      <c r="BO255">
        <v>0.24399999999999999</v>
      </c>
      <c r="BP255" t="s">
        <v>68</v>
      </c>
    </row>
    <row r="256" spans="1:68" x14ac:dyDescent="0.25">
      <c r="A256">
        <v>157966</v>
      </c>
      <c r="B256" t="s">
        <v>69</v>
      </c>
      <c r="C256" t="s">
        <v>2825</v>
      </c>
      <c r="D256">
        <v>14</v>
      </c>
      <c r="E256">
        <v>313</v>
      </c>
      <c r="F256" t="s">
        <v>2878</v>
      </c>
      <c r="G256">
        <v>24</v>
      </c>
      <c r="J256">
        <v>87</v>
      </c>
      <c r="K256">
        <v>1</v>
      </c>
      <c r="L256" t="s">
        <v>2879</v>
      </c>
      <c r="M256">
        <v>0</v>
      </c>
      <c r="N256">
        <v>0</v>
      </c>
      <c r="O256">
        <v>1</v>
      </c>
      <c r="P256">
        <v>0</v>
      </c>
      <c r="Q256">
        <v>0</v>
      </c>
      <c r="R256">
        <v>1</v>
      </c>
      <c r="S256">
        <v>0</v>
      </c>
      <c r="T256">
        <v>0</v>
      </c>
      <c r="U256">
        <v>0</v>
      </c>
      <c r="V256">
        <v>0</v>
      </c>
      <c r="W256">
        <v>1</v>
      </c>
      <c r="X256">
        <v>0</v>
      </c>
      <c r="Y256">
        <v>0</v>
      </c>
      <c r="Z256">
        <v>0</v>
      </c>
      <c r="AA256">
        <v>0</v>
      </c>
      <c r="AB256">
        <v>1</v>
      </c>
      <c r="AC256">
        <v>0</v>
      </c>
      <c r="AD256">
        <v>1</v>
      </c>
      <c r="AE256">
        <v>0</v>
      </c>
      <c r="AF256">
        <v>1</v>
      </c>
      <c r="AG256">
        <v>1</v>
      </c>
      <c r="AH256">
        <v>0</v>
      </c>
      <c r="AI256">
        <v>0</v>
      </c>
      <c r="AJ256">
        <v>0</v>
      </c>
      <c r="AK256">
        <v>0</v>
      </c>
      <c r="AL256">
        <v>1</v>
      </c>
      <c r="AM256">
        <v>1</v>
      </c>
      <c r="AN256">
        <v>0</v>
      </c>
      <c r="AO256">
        <v>0</v>
      </c>
      <c r="AP256">
        <v>1</v>
      </c>
      <c r="AQ256">
        <v>0</v>
      </c>
      <c r="AR256">
        <v>1</v>
      </c>
      <c r="AS256">
        <v>0</v>
      </c>
      <c r="AT256">
        <v>0</v>
      </c>
      <c r="AU256">
        <v>0</v>
      </c>
      <c r="AV256">
        <v>1</v>
      </c>
      <c r="AW256">
        <v>1</v>
      </c>
      <c r="AX256">
        <v>1</v>
      </c>
      <c r="AY256">
        <v>0</v>
      </c>
      <c r="AZ256">
        <v>1</v>
      </c>
      <c r="BA256">
        <v>0</v>
      </c>
      <c r="BB256">
        <v>1</v>
      </c>
      <c r="BC256">
        <v>0</v>
      </c>
      <c r="BD256">
        <v>1</v>
      </c>
      <c r="BE256">
        <v>0</v>
      </c>
      <c r="BF256">
        <v>1.3207E-2</v>
      </c>
      <c r="BG256">
        <v>2019</v>
      </c>
      <c r="BH256">
        <v>12</v>
      </c>
      <c r="BI256">
        <v>18</v>
      </c>
      <c r="BJ256">
        <v>719</v>
      </c>
      <c r="BK256">
        <v>1.31</v>
      </c>
      <c r="BL256">
        <v>0.72689998149871804</v>
      </c>
      <c r="BM256">
        <v>0</v>
      </c>
      <c r="BN256">
        <v>0.76600000000000001</v>
      </c>
      <c r="BO256">
        <v>0.23400000000000001</v>
      </c>
      <c r="BP256" t="s">
        <v>68</v>
      </c>
    </row>
    <row r="257" spans="1:68" x14ac:dyDescent="0.25">
      <c r="A257">
        <v>135243</v>
      </c>
      <c r="B257" t="s">
        <v>69</v>
      </c>
      <c r="C257" t="s">
        <v>1621</v>
      </c>
      <c r="D257">
        <v>7</v>
      </c>
      <c r="E257">
        <v>125</v>
      </c>
      <c r="F257" t="s">
        <v>1678</v>
      </c>
      <c r="G257">
        <v>34</v>
      </c>
      <c r="J257">
        <v>56</v>
      </c>
      <c r="K257">
        <v>1</v>
      </c>
      <c r="L257" t="s">
        <v>1679</v>
      </c>
      <c r="M257">
        <v>0</v>
      </c>
      <c r="N257">
        <v>0</v>
      </c>
      <c r="O257">
        <v>1</v>
      </c>
      <c r="P257">
        <v>0</v>
      </c>
      <c r="Q257">
        <v>0</v>
      </c>
      <c r="R257">
        <v>1</v>
      </c>
      <c r="S257">
        <v>0</v>
      </c>
      <c r="T257">
        <v>0</v>
      </c>
      <c r="U257">
        <v>0</v>
      </c>
      <c r="V257">
        <v>0</v>
      </c>
      <c r="W257">
        <v>1</v>
      </c>
      <c r="X257">
        <v>0</v>
      </c>
      <c r="Y257">
        <v>0</v>
      </c>
      <c r="Z257">
        <v>0</v>
      </c>
      <c r="AA257">
        <v>0</v>
      </c>
      <c r="AB257">
        <v>1</v>
      </c>
      <c r="AC257">
        <v>0</v>
      </c>
      <c r="AD257">
        <v>1</v>
      </c>
      <c r="AE257">
        <v>0</v>
      </c>
      <c r="AF257">
        <v>1</v>
      </c>
      <c r="AG257">
        <v>1</v>
      </c>
      <c r="AH257">
        <v>0</v>
      </c>
      <c r="AI257">
        <v>0</v>
      </c>
      <c r="AJ257">
        <v>1</v>
      </c>
      <c r="AK257">
        <v>0</v>
      </c>
      <c r="AL257">
        <v>1</v>
      </c>
      <c r="AM257">
        <v>1</v>
      </c>
      <c r="AN257">
        <v>1</v>
      </c>
      <c r="AO257">
        <v>0</v>
      </c>
      <c r="AP257">
        <v>0</v>
      </c>
      <c r="AQ257">
        <v>0</v>
      </c>
      <c r="AR257">
        <v>1</v>
      </c>
      <c r="AS257">
        <v>0</v>
      </c>
      <c r="AT257">
        <v>0</v>
      </c>
      <c r="AU257">
        <v>0</v>
      </c>
      <c r="AV257">
        <v>1</v>
      </c>
      <c r="AW257">
        <v>1</v>
      </c>
      <c r="AX257">
        <v>1</v>
      </c>
      <c r="AY257">
        <v>0</v>
      </c>
      <c r="AZ257">
        <v>1</v>
      </c>
      <c r="BA257">
        <v>0</v>
      </c>
      <c r="BB257">
        <v>0</v>
      </c>
      <c r="BC257">
        <v>0</v>
      </c>
      <c r="BD257">
        <v>0</v>
      </c>
      <c r="BE257">
        <v>0</v>
      </c>
      <c r="BF257">
        <v>8.9409999999999993E-3</v>
      </c>
      <c r="BG257">
        <v>2018</v>
      </c>
      <c r="BH257">
        <v>3</v>
      </c>
      <c r="BI257">
        <v>1</v>
      </c>
      <c r="BJ257">
        <v>698</v>
      </c>
      <c r="BK257">
        <v>1.1000000000000001</v>
      </c>
      <c r="BL257">
        <v>0.72409999370574896</v>
      </c>
      <c r="BM257">
        <v>0</v>
      </c>
      <c r="BN257">
        <v>0.82199999999999995</v>
      </c>
      <c r="BO257">
        <v>0.17799999999999999</v>
      </c>
      <c r="BP257" t="s">
        <v>68</v>
      </c>
    </row>
    <row r="258" spans="1:68" x14ac:dyDescent="0.25">
      <c r="A258">
        <v>140706</v>
      </c>
      <c r="B258" t="s">
        <v>69</v>
      </c>
      <c r="C258" t="s">
        <v>1987</v>
      </c>
      <c r="D258">
        <v>10</v>
      </c>
      <c r="E258">
        <v>192</v>
      </c>
      <c r="F258" t="s">
        <v>1988</v>
      </c>
      <c r="G258">
        <v>41</v>
      </c>
      <c r="J258">
        <v>66</v>
      </c>
      <c r="K258">
        <v>1</v>
      </c>
      <c r="L258" t="s">
        <v>1989</v>
      </c>
      <c r="M258">
        <v>0</v>
      </c>
      <c r="N258">
        <v>0</v>
      </c>
      <c r="O258">
        <v>1</v>
      </c>
      <c r="P258">
        <v>0</v>
      </c>
      <c r="Q258">
        <v>0</v>
      </c>
      <c r="R258">
        <v>1</v>
      </c>
      <c r="S258">
        <v>0</v>
      </c>
      <c r="T258">
        <v>0</v>
      </c>
      <c r="U258">
        <v>0</v>
      </c>
      <c r="V258">
        <v>0</v>
      </c>
      <c r="W258">
        <v>1</v>
      </c>
      <c r="X258">
        <v>0</v>
      </c>
      <c r="Y258">
        <v>0</v>
      </c>
      <c r="Z258">
        <v>0</v>
      </c>
      <c r="AA258">
        <v>0</v>
      </c>
      <c r="AB258">
        <v>1</v>
      </c>
      <c r="AC258">
        <v>0</v>
      </c>
      <c r="AD258">
        <v>1</v>
      </c>
      <c r="AE258">
        <v>0</v>
      </c>
      <c r="AF258">
        <v>1</v>
      </c>
      <c r="AG258">
        <v>1</v>
      </c>
      <c r="AH258">
        <v>1</v>
      </c>
      <c r="AI258">
        <v>0</v>
      </c>
      <c r="AJ258">
        <v>1</v>
      </c>
      <c r="AK258">
        <v>0</v>
      </c>
      <c r="AL258">
        <v>1</v>
      </c>
      <c r="AM258">
        <v>1</v>
      </c>
      <c r="AN258">
        <v>1</v>
      </c>
      <c r="AO258">
        <v>0</v>
      </c>
      <c r="AP258">
        <v>1</v>
      </c>
      <c r="AQ258">
        <v>0</v>
      </c>
      <c r="AR258">
        <v>1</v>
      </c>
      <c r="AS258">
        <v>0</v>
      </c>
      <c r="AT258">
        <v>0</v>
      </c>
      <c r="AU258">
        <v>0</v>
      </c>
      <c r="AV258">
        <v>1</v>
      </c>
      <c r="AW258">
        <v>1</v>
      </c>
      <c r="AX258">
        <v>1</v>
      </c>
      <c r="AY258">
        <v>0</v>
      </c>
      <c r="AZ258">
        <v>0</v>
      </c>
      <c r="BA258">
        <v>0</v>
      </c>
      <c r="BB258">
        <v>0</v>
      </c>
      <c r="BC258">
        <v>0</v>
      </c>
      <c r="BD258">
        <v>0</v>
      </c>
      <c r="BE258">
        <v>0</v>
      </c>
      <c r="BF258">
        <v>9.8460000000000006E-3</v>
      </c>
      <c r="BG258">
        <v>2018</v>
      </c>
      <c r="BH258">
        <v>8</v>
      </c>
      <c r="BI258">
        <v>7</v>
      </c>
      <c r="BJ258">
        <v>703</v>
      </c>
      <c r="BK258">
        <v>1.1499999999999999</v>
      </c>
      <c r="BL258">
        <v>0.72409999370574896</v>
      </c>
      <c r="BM258">
        <v>0</v>
      </c>
      <c r="BN258">
        <v>0.86799999999999999</v>
      </c>
      <c r="BO258">
        <v>0.13200000000000001</v>
      </c>
      <c r="BP258" t="s">
        <v>68</v>
      </c>
    </row>
    <row r="259" spans="1:68" x14ac:dyDescent="0.25">
      <c r="A259">
        <v>140775</v>
      </c>
      <c r="B259" t="s">
        <v>69</v>
      </c>
      <c r="C259" t="s">
        <v>1987</v>
      </c>
      <c r="D259">
        <v>9</v>
      </c>
      <c r="E259">
        <v>168</v>
      </c>
      <c r="F259" t="s">
        <v>2018</v>
      </c>
      <c r="G259">
        <v>18</v>
      </c>
      <c r="J259">
        <v>66</v>
      </c>
      <c r="K259">
        <v>1</v>
      </c>
      <c r="L259" t="s">
        <v>2019</v>
      </c>
      <c r="M259">
        <v>0</v>
      </c>
      <c r="N259">
        <v>0</v>
      </c>
      <c r="O259">
        <v>1</v>
      </c>
      <c r="P259">
        <v>0</v>
      </c>
      <c r="Q259">
        <v>0</v>
      </c>
      <c r="R259">
        <v>1</v>
      </c>
      <c r="S259">
        <v>0</v>
      </c>
      <c r="T259">
        <v>0</v>
      </c>
      <c r="U259">
        <v>0</v>
      </c>
      <c r="V259">
        <v>0</v>
      </c>
      <c r="W259">
        <v>1</v>
      </c>
      <c r="X259">
        <v>0</v>
      </c>
      <c r="Y259">
        <v>0</v>
      </c>
      <c r="Z259">
        <v>0</v>
      </c>
      <c r="AA259">
        <v>0</v>
      </c>
      <c r="AB259">
        <v>1</v>
      </c>
      <c r="AC259">
        <v>0</v>
      </c>
      <c r="AD259">
        <v>1</v>
      </c>
      <c r="AE259">
        <v>0</v>
      </c>
      <c r="AF259">
        <v>1</v>
      </c>
      <c r="AG259">
        <v>1</v>
      </c>
      <c r="AH259">
        <v>1</v>
      </c>
      <c r="AI259">
        <v>0</v>
      </c>
      <c r="AJ259">
        <v>1</v>
      </c>
      <c r="AK259">
        <v>0</v>
      </c>
      <c r="AL259">
        <v>1</v>
      </c>
      <c r="AM259">
        <v>1</v>
      </c>
      <c r="AN259">
        <v>1</v>
      </c>
      <c r="AO259">
        <v>0</v>
      </c>
      <c r="AP259">
        <v>1</v>
      </c>
      <c r="AQ259">
        <v>0</v>
      </c>
      <c r="AR259">
        <v>1</v>
      </c>
      <c r="AS259">
        <v>0</v>
      </c>
      <c r="AT259">
        <v>0</v>
      </c>
      <c r="AU259">
        <v>0</v>
      </c>
      <c r="AV259">
        <v>1</v>
      </c>
      <c r="AW259">
        <v>1</v>
      </c>
      <c r="AX259">
        <v>1</v>
      </c>
      <c r="AY259">
        <v>0</v>
      </c>
      <c r="AZ259">
        <v>0</v>
      </c>
      <c r="BA259">
        <v>0</v>
      </c>
      <c r="BB259">
        <v>0</v>
      </c>
      <c r="BC259">
        <v>0</v>
      </c>
      <c r="BD259">
        <v>0</v>
      </c>
      <c r="BE259">
        <v>0</v>
      </c>
      <c r="BF259">
        <v>9.8460000000000006E-3</v>
      </c>
      <c r="BG259">
        <v>2018</v>
      </c>
      <c r="BH259">
        <v>8</v>
      </c>
      <c r="BI259">
        <v>7</v>
      </c>
      <c r="BJ259">
        <v>703</v>
      </c>
      <c r="BK259">
        <v>1.1499999999999999</v>
      </c>
      <c r="BL259">
        <v>0.72409999370574896</v>
      </c>
      <c r="BM259">
        <v>0</v>
      </c>
      <c r="BN259">
        <v>0.748</v>
      </c>
      <c r="BO259">
        <v>0.252</v>
      </c>
      <c r="BP259" t="s">
        <v>68</v>
      </c>
    </row>
    <row r="260" spans="1:68" x14ac:dyDescent="0.25">
      <c r="A260">
        <v>140815</v>
      </c>
      <c r="B260" t="s">
        <v>69</v>
      </c>
      <c r="C260" t="s">
        <v>1987</v>
      </c>
      <c r="D260">
        <v>6</v>
      </c>
      <c r="E260">
        <v>80</v>
      </c>
      <c r="F260" t="s">
        <v>2028</v>
      </c>
      <c r="G260">
        <v>18</v>
      </c>
      <c r="J260">
        <v>66</v>
      </c>
      <c r="K260">
        <v>1</v>
      </c>
      <c r="L260" t="s">
        <v>2029</v>
      </c>
      <c r="M260">
        <v>0</v>
      </c>
      <c r="N260">
        <v>0</v>
      </c>
      <c r="O260">
        <v>1</v>
      </c>
      <c r="P260">
        <v>0</v>
      </c>
      <c r="Q260">
        <v>0</v>
      </c>
      <c r="R260">
        <v>1</v>
      </c>
      <c r="S260">
        <v>0</v>
      </c>
      <c r="T260">
        <v>0</v>
      </c>
      <c r="U260">
        <v>0</v>
      </c>
      <c r="V260">
        <v>0</v>
      </c>
      <c r="W260">
        <v>1</v>
      </c>
      <c r="X260">
        <v>0</v>
      </c>
      <c r="Y260">
        <v>0</v>
      </c>
      <c r="Z260">
        <v>0</v>
      </c>
      <c r="AA260">
        <v>0</v>
      </c>
      <c r="AB260">
        <v>1</v>
      </c>
      <c r="AC260">
        <v>0</v>
      </c>
      <c r="AD260">
        <v>1</v>
      </c>
      <c r="AE260">
        <v>0</v>
      </c>
      <c r="AF260">
        <v>1</v>
      </c>
      <c r="AG260">
        <v>1</v>
      </c>
      <c r="AH260">
        <v>1</v>
      </c>
      <c r="AI260">
        <v>0</v>
      </c>
      <c r="AJ260">
        <v>1</v>
      </c>
      <c r="AK260">
        <v>0</v>
      </c>
      <c r="AL260">
        <v>1</v>
      </c>
      <c r="AM260">
        <v>1</v>
      </c>
      <c r="AN260">
        <v>1</v>
      </c>
      <c r="AO260">
        <v>0</v>
      </c>
      <c r="AP260">
        <v>1</v>
      </c>
      <c r="AQ260">
        <v>0</v>
      </c>
      <c r="AR260">
        <v>1</v>
      </c>
      <c r="AS260">
        <v>0</v>
      </c>
      <c r="AT260">
        <v>0</v>
      </c>
      <c r="AU260">
        <v>0</v>
      </c>
      <c r="AV260">
        <v>1</v>
      </c>
      <c r="AW260">
        <v>1</v>
      </c>
      <c r="AX260">
        <v>1</v>
      </c>
      <c r="AY260">
        <v>0</v>
      </c>
      <c r="AZ260">
        <v>0</v>
      </c>
      <c r="BA260">
        <v>0</v>
      </c>
      <c r="BB260">
        <v>0</v>
      </c>
      <c r="BC260">
        <v>0</v>
      </c>
      <c r="BD260">
        <v>0</v>
      </c>
      <c r="BE260">
        <v>0</v>
      </c>
      <c r="BF260">
        <v>9.8460000000000006E-3</v>
      </c>
      <c r="BG260">
        <v>2018</v>
      </c>
      <c r="BH260">
        <v>8</v>
      </c>
      <c r="BI260">
        <v>7</v>
      </c>
      <c r="BJ260">
        <v>703</v>
      </c>
      <c r="BK260">
        <v>1.1499999999999999</v>
      </c>
      <c r="BL260">
        <v>0.72409999370574896</v>
      </c>
      <c r="BM260">
        <v>0</v>
      </c>
      <c r="BN260">
        <v>0.73699999999999999</v>
      </c>
      <c r="BO260">
        <v>0.26300000000000001</v>
      </c>
      <c r="BP260" t="s">
        <v>68</v>
      </c>
    </row>
    <row r="261" spans="1:68" x14ac:dyDescent="0.25">
      <c r="A261">
        <v>140865</v>
      </c>
      <c r="B261" t="s">
        <v>69</v>
      </c>
      <c r="C261" t="s">
        <v>1987</v>
      </c>
      <c r="D261">
        <v>13</v>
      </c>
      <c r="E261">
        <v>314</v>
      </c>
      <c r="F261" t="s">
        <v>2050</v>
      </c>
      <c r="G261">
        <v>22</v>
      </c>
      <c r="J261">
        <v>66</v>
      </c>
      <c r="K261">
        <v>1</v>
      </c>
      <c r="L261" t="s">
        <v>2051</v>
      </c>
      <c r="M261">
        <v>0</v>
      </c>
      <c r="N261">
        <v>0</v>
      </c>
      <c r="O261">
        <v>1</v>
      </c>
      <c r="P261">
        <v>0</v>
      </c>
      <c r="Q261">
        <v>0</v>
      </c>
      <c r="R261">
        <v>1</v>
      </c>
      <c r="S261">
        <v>0</v>
      </c>
      <c r="T261">
        <v>0</v>
      </c>
      <c r="U261">
        <v>0</v>
      </c>
      <c r="V261">
        <v>0</v>
      </c>
      <c r="W261">
        <v>1</v>
      </c>
      <c r="X261">
        <v>0</v>
      </c>
      <c r="Y261">
        <v>0</v>
      </c>
      <c r="Z261">
        <v>0</v>
      </c>
      <c r="AA261">
        <v>0</v>
      </c>
      <c r="AB261">
        <v>1</v>
      </c>
      <c r="AC261">
        <v>0</v>
      </c>
      <c r="AD261">
        <v>1</v>
      </c>
      <c r="AE261">
        <v>0</v>
      </c>
      <c r="AF261">
        <v>1</v>
      </c>
      <c r="AG261">
        <v>1</v>
      </c>
      <c r="AH261">
        <v>1</v>
      </c>
      <c r="AI261">
        <v>0</v>
      </c>
      <c r="AJ261">
        <v>1</v>
      </c>
      <c r="AK261">
        <v>0</v>
      </c>
      <c r="AL261">
        <v>1</v>
      </c>
      <c r="AM261">
        <v>1</v>
      </c>
      <c r="AN261">
        <v>1</v>
      </c>
      <c r="AO261">
        <v>0</v>
      </c>
      <c r="AP261">
        <v>1</v>
      </c>
      <c r="AQ261">
        <v>0</v>
      </c>
      <c r="AR261">
        <v>1</v>
      </c>
      <c r="AS261">
        <v>0</v>
      </c>
      <c r="AT261">
        <v>0</v>
      </c>
      <c r="AU261">
        <v>0</v>
      </c>
      <c r="AV261">
        <v>1</v>
      </c>
      <c r="AW261">
        <v>1</v>
      </c>
      <c r="AX261">
        <v>1</v>
      </c>
      <c r="AY261">
        <v>0</v>
      </c>
      <c r="AZ261">
        <v>0</v>
      </c>
      <c r="BA261">
        <v>0</v>
      </c>
      <c r="BB261">
        <v>0</v>
      </c>
      <c r="BC261">
        <v>0</v>
      </c>
      <c r="BD261">
        <v>0</v>
      </c>
      <c r="BE261">
        <v>0</v>
      </c>
      <c r="BF261">
        <v>9.8460000000000006E-3</v>
      </c>
      <c r="BG261">
        <v>2018</v>
      </c>
      <c r="BH261">
        <v>8</v>
      </c>
      <c r="BI261">
        <v>7</v>
      </c>
      <c r="BJ261">
        <v>703</v>
      </c>
      <c r="BK261">
        <v>1.1499999999999999</v>
      </c>
      <c r="BL261">
        <v>0.72409999370574896</v>
      </c>
      <c r="BM261">
        <v>0</v>
      </c>
      <c r="BN261">
        <v>0.77600000000000002</v>
      </c>
      <c r="BO261">
        <v>0.224</v>
      </c>
      <c r="BP261" t="s">
        <v>68</v>
      </c>
    </row>
    <row r="262" spans="1:68" x14ac:dyDescent="0.25">
      <c r="A262">
        <v>140906</v>
      </c>
      <c r="B262" t="s">
        <v>69</v>
      </c>
      <c r="C262" t="s">
        <v>1987</v>
      </c>
      <c r="D262">
        <v>12</v>
      </c>
      <c r="E262">
        <v>256</v>
      </c>
      <c r="F262" t="s">
        <v>2078</v>
      </c>
      <c r="G262">
        <v>20</v>
      </c>
      <c r="J262">
        <v>66</v>
      </c>
      <c r="K262">
        <v>1</v>
      </c>
      <c r="L262" t="s">
        <v>2079</v>
      </c>
      <c r="M262">
        <v>0</v>
      </c>
      <c r="N262">
        <v>0</v>
      </c>
      <c r="O262">
        <v>1</v>
      </c>
      <c r="P262">
        <v>0</v>
      </c>
      <c r="Q262">
        <v>0</v>
      </c>
      <c r="R262">
        <v>1</v>
      </c>
      <c r="S262">
        <v>0</v>
      </c>
      <c r="T262">
        <v>0</v>
      </c>
      <c r="U262">
        <v>0</v>
      </c>
      <c r="V262">
        <v>0</v>
      </c>
      <c r="W262">
        <v>1</v>
      </c>
      <c r="X262">
        <v>0</v>
      </c>
      <c r="Y262">
        <v>0</v>
      </c>
      <c r="Z262">
        <v>0</v>
      </c>
      <c r="AA262">
        <v>0</v>
      </c>
      <c r="AB262">
        <v>1</v>
      </c>
      <c r="AC262">
        <v>0</v>
      </c>
      <c r="AD262">
        <v>1</v>
      </c>
      <c r="AE262">
        <v>0</v>
      </c>
      <c r="AF262">
        <v>1</v>
      </c>
      <c r="AG262">
        <v>1</v>
      </c>
      <c r="AH262">
        <v>1</v>
      </c>
      <c r="AI262">
        <v>0</v>
      </c>
      <c r="AJ262">
        <v>1</v>
      </c>
      <c r="AK262">
        <v>0</v>
      </c>
      <c r="AL262">
        <v>1</v>
      </c>
      <c r="AM262">
        <v>1</v>
      </c>
      <c r="AN262">
        <v>1</v>
      </c>
      <c r="AO262">
        <v>0</v>
      </c>
      <c r="AP262">
        <v>1</v>
      </c>
      <c r="AQ262">
        <v>0</v>
      </c>
      <c r="AR262">
        <v>1</v>
      </c>
      <c r="AS262">
        <v>0</v>
      </c>
      <c r="AT262">
        <v>0</v>
      </c>
      <c r="AU262">
        <v>0</v>
      </c>
      <c r="AV262">
        <v>1</v>
      </c>
      <c r="AW262">
        <v>1</v>
      </c>
      <c r="AX262">
        <v>1</v>
      </c>
      <c r="AY262">
        <v>0</v>
      </c>
      <c r="AZ262">
        <v>0</v>
      </c>
      <c r="BA262">
        <v>0</v>
      </c>
      <c r="BB262">
        <v>0</v>
      </c>
      <c r="BC262">
        <v>0</v>
      </c>
      <c r="BD262">
        <v>0</v>
      </c>
      <c r="BE262">
        <v>0</v>
      </c>
      <c r="BF262">
        <v>9.8460000000000006E-3</v>
      </c>
      <c r="BG262">
        <v>2018</v>
      </c>
      <c r="BH262">
        <v>8</v>
      </c>
      <c r="BI262">
        <v>7</v>
      </c>
      <c r="BJ262">
        <v>703</v>
      </c>
      <c r="BK262">
        <v>1.1499999999999999</v>
      </c>
      <c r="BL262">
        <v>0.72409999370574896</v>
      </c>
      <c r="BM262">
        <v>0</v>
      </c>
      <c r="BN262">
        <v>0.75800000000000001</v>
      </c>
      <c r="BO262">
        <v>0.24199999999999999</v>
      </c>
      <c r="BP262" t="s">
        <v>68</v>
      </c>
    </row>
    <row r="263" spans="1:68" x14ac:dyDescent="0.25">
      <c r="A263">
        <v>142673</v>
      </c>
      <c r="B263" t="s">
        <v>69</v>
      </c>
      <c r="C263" t="s">
        <v>2192</v>
      </c>
      <c r="D263">
        <v>30</v>
      </c>
      <c r="E263">
        <v>675</v>
      </c>
      <c r="F263" t="s">
        <v>2211</v>
      </c>
      <c r="G263">
        <v>19</v>
      </c>
      <c r="J263">
        <v>70</v>
      </c>
      <c r="K263">
        <v>1</v>
      </c>
      <c r="L263" t="s">
        <v>2212</v>
      </c>
      <c r="M263">
        <v>0</v>
      </c>
      <c r="N263">
        <v>0</v>
      </c>
      <c r="O263">
        <v>1</v>
      </c>
      <c r="P263">
        <v>0</v>
      </c>
      <c r="Q263">
        <v>1</v>
      </c>
      <c r="R263">
        <v>1</v>
      </c>
      <c r="S263">
        <v>0</v>
      </c>
      <c r="T263">
        <v>0</v>
      </c>
      <c r="U263">
        <v>0</v>
      </c>
      <c r="V263">
        <v>0</v>
      </c>
      <c r="W263">
        <v>1</v>
      </c>
      <c r="X263">
        <v>0</v>
      </c>
      <c r="Y263">
        <v>0</v>
      </c>
      <c r="Z263">
        <v>0</v>
      </c>
      <c r="AA263">
        <v>0</v>
      </c>
      <c r="AB263">
        <v>1</v>
      </c>
      <c r="AC263">
        <v>0</v>
      </c>
      <c r="AD263">
        <v>1</v>
      </c>
      <c r="AE263">
        <v>0</v>
      </c>
      <c r="AF263">
        <v>1</v>
      </c>
      <c r="AG263">
        <v>1</v>
      </c>
      <c r="AH263">
        <v>0</v>
      </c>
      <c r="AI263">
        <v>0</v>
      </c>
      <c r="AJ263">
        <v>1</v>
      </c>
      <c r="AK263">
        <v>1</v>
      </c>
      <c r="AL263">
        <v>1</v>
      </c>
      <c r="AM263">
        <v>1</v>
      </c>
      <c r="AN263">
        <v>1</v>
      </c>
      <c r="AO263">
        <v>0</v>
      </c>
      <c r="AP263">
        <v>0</v>
      </c>
      <c r="AQ263">
        <v>0</v>
      </c>
      <c r="AR263">
        <v>0</v>
      </c>
      <c r="AS263">
        <v>0</v>
      </c>
      <c r="AT263">
        <v>0</v>
      </c>
      <c r="AU263">
        <v>0</v>
      </c>
      <c r="AV263">
        <v>1</v>
      </c>
      <c r="AW263">
        <v>1</v>
      </c>
      <c r="AX263">
        <v>0</v>
      </c>
      <c r="AY263">
        <v>0</v>
      </c>
      <c r="AZ263">
        <v>1</v>
      </c>
      <c r="BA263">
        <v>0</v>
      </c>
      <c r="BB263">
        <v>0</v>
      </c>
      <c r="BC263">
        <v>0</v>
      </c>
      <c r="BD263">
        <v>1</v>
      </c>
      <c r="BE263">
        <v>0</v>
      </c>
      <c r="BF263">
        <v>1.9078999999999999E-2</v>
      </c>
      <c r="BG263">
        <v>2018</v>
      </c>
      <c r="BH263">
        <v>12</v>
      </c>
      <c r="BI263">
        <v>17</v>
      </c>
      <c r="BJ263">
        <v>707</v>
      </c>
      <c r="BK263">
        <v>1.19</v>
      </c>
      <c r="BL263">
        <v>0.72409999370574896</v>
      </c>
      <c r="BM263">
        <v>0</v>
      </c>
      <c r="BN263">
        <v>0.75800000000000001</v>
      </c>
      <c r="BO263">
        <v>0.24199999999999999</v>
      </c>
      <c r="BP263" t="s">
        <v>68</v>
      </c>
    </row>
    <row r="264" spans="1:68" x14ac:dyDescent="0.25">
      <c r="A264">
        <v>142713</v>
      </c>
      <c r="B264" t="s">
        <v>69</v>
      </c>
      <c r="C264" t="s">
        <v>2192</v>
      </c>
      <c r="D264">
        <v>36</v>
      </c>
      <c r="E264">
        <v>840</v>
      </c>
      <c r="F264" t="s">
        <v>2219</v>
      </c>
      <c r="G264">
        <v>40</v>
      </c>
      <c r="J264">
        <v>70</v>
      </c>
      <c r="K264">
        <v>1</v>
      </c>
      <c r="L264" t="s">
        <v>2220</v>
      </c>
      <c r="M264">
        <v>0</v>
      </c>
      <c r="N264">
        <v>0</v>
      </c>
      <c r="O264">
        <v>1</v>
      </c>
      <c r="P264">
        <v>0</v>
      </c>
      <c r="Q264">
        <v>1</v>
      </c>
      <c r="R264">
        <v>1</v>
      </c>
      <c r="S264">
        <v>0</v>
      </c>
      <c r="T264">
        <v>0</v>
      </c>
      <c r="U264">
        <v>0</v>
      </c>
      <c r="V264">
        <v>0</v>
      </c>
      <c r="W264">
        <v>1</v>
      </c>
      <c r="X264">
        <v>0</v>
      </c>
      <c r="Y264">
        <v>0</v>
      </c>
      <c r="Z264">
        <v>0</v>
      </c>
      <c r="AA264">
        <v>0</v>
      </c>
      <c r="AB264">
        <v>1</v>
      </c>
      <c r="AC264">
        <v>0</v>
      </c>
      <c r="AD264">
        <v>1</v>
      </c>
      <c r="AE264">
        <v>0</v>
      </c>
      <c r="AF264">
        <v>1</v>
      </c>
      <c r="AG264">
        <v>1</v>
      </c>
      <c r="AH264">
        <v>0</v>
      </c>
      <c r="AI264">
        <v>0</v>
      </c>
      <c r="AJ264">
        <v>1</v>
      </c>
      <c r="AK264">
        <v>1</v>
      </c>
      <c r="AL264">
        <v>1</v>
      </c>
      <c r="AM264">
        <v>1</v>
      </c>
      <c r="AN264">
        <v>1</v>
      </c>
      <c r="AO264">
        <v>0</v>
      </c>
      <c r="AP264">
        <v>0</v>
      </c>
      <c r="AQ264">
        <v>0</v>
      </c>
      <c r="AR264">
        <v>0</v>
      </c>
      <c r="AS264">
        <v>0</v>
      </c>
      <c r="AT264">
        <v>0</v>
      </c>
      <c r="AU264">
        <v>0</v>
      </c>
      <c r="AV264">
        <v>1</v>
      </c>
      <c r="AW264">
        <v>1</v>
      </c>
      <c r="AX264">
        <v>0</v>
      </c>
      <c r="AY264">
        <v>0</v>
      </c>
      <c r="AZ264">
        <v>1</v>
      </c>
      <c r="BA264">
        <v>0</v>
      </c>
      <c r="BB264">
        <v>0</v>
      </c>
      <c r="BC264">
        <v>0</v>
      </c>
      <c r="BD264">
        <v>1</v>
      </c>
      <c r="BE264">
        <v>0</v>
      </c>
      <c r="BF264">
        <v>1.9078999999999999E-2</v>
      </c>
      <c r="BG264">
        <v>2018</v>
      </c>
      <c r="BH264">
        <v>12</v>
      </c>
      <c r="BI264">
        <v>17</v>
      </c>
      <c r="BJ264">
        <v>707</v>
      </c>
      <c r="BK264">
        <v>1.19</v>
      </c>
      <c r="BL264">
        <v>0.72409999370574896</v>
      </c>
      <c r="BM264">
        <v>0</v>
      </c>
      <c r="BN264">
        <v>0.77600000000000002</v>
      </c>
      <c r="BO264">
        <v>0.224</v>
      </c>
      <c r="BP264" t="s">
        <v>68</v>
      </c>
    </row>
    <row r="265" spans="1:68" x14ac:dyDescent="0.25">
      <c r="A265">
        <v>142957</v>
      </c>
      <c r="B265" t="s">
        <v>69</v>
      </c>
      <c r="C265" t="s">
        <v>2192</v>
      </c>
      <c r="D265">
        <v>37</v>
      </c>
      <c r="E265">
        <v>893</v>
      </c>
      <c r="F265" t="s">
        <v>2265</v>
      </c>
      <c r="G265">
        <v>22</v>
      </c>
      <c r="J265">
        <v>70</v>
      </c>
      <c r="K265">
        <v>1</v>
      </c>
      <c r="L265" t="s">
        <v>2266</v>
      </c>
      <c r="M265">
        <v>0</v>
      </c>
      <c r="N265">
        <v>0</v>
      </c>
      <c r="O265">
        <v>1</v>
      </c>
      <c r="P265">
        <v>0</v>
      </c>
      <c r="Q265">
        <v>1</v>
      </c>
      <c r="R265">
        <v>1</v>
      </c>
      <c r="S265">
        <v>0</v>
      </c>
      <c r="T265">
        <v>0</v>
      </c>
      <c r="U265">
        <v>0</v>
      </c>
      <c r="V265">
        <v>0</v>
      </c>
      <c r="W265">
        <v>1</v>
      </c>
      <c r="X265">
        <v>0</v>
      </c>
      <c r="Y265">
        <v>0</v>
      </c>
      <c r="Z265">
        <v>0</v>
      </c>
      <c r="AA265">
        <v>0</v>
      </c>
      <c r="AB265">
        <v>1</v>
      </c>
      <c r="AC265">
        <v>0</v>
      </c>
      <c r="AD265">
        <v>1</v>
      </c>
      <c r="AE265">
        <v>0</v>
      </c>
      <c r="AF265">
        <v>1</v>
      </c>
      <c r="AG265">
        <v>1</v>
      </c>
      <c r="AH265">
        <v>0</v>
      </c>
      <c r="AI265">
        <v>0</v>
      </c>
      <c r="AJ265">
        <v>1</v>
      </c>
      <c r="AK265">
        <v>1</v>
      </c>
      <c r="AL265">
        <v>1</v>
      </c>
      <c r="AM265">
        <v>1</v>
      </c>
      <c r="AN265">
        <v>1</v>
      </c>
      <c r="AO265">
        <v>0</v>
      </c>
      <c r="AP265">
        <v>0</v>
      </c>
      <c r="AQ265">
        <v>0</v>
      </c>
      <c r="AR265">
        <v>0</v>
      </c>
      <c r="AS265">
        <v>0</v>
      </c>
      <c r="AT265">
        <v>0</v>
      </c>
      <c r="AU265">
        <v>0</v>
      </c>
      <c r="AV265">
        <v>1</v>
      </c>
      <c r="AW265">
        <v>1</v>
      </c>
      <c r="AX265">
        <v>0</v>
      </c>
      <c r="AY265">
        <v>0</v>
      </c>
      <c r="AZ265">
        <v>1</v>
      </c>
      <c r="BA265">
        <v>0</v>
      </c>
      <c r="BB265">
        <v>0</v>
      </c>
      <c r="BC265">
        <v>0</v>
      </c>
      <c r="BD265">
        <v>1</v>
      </c>
      <c r="BE265">
        <v>0</v>
      </c>
      <c r="BF265">
        <v>1.9078999999999999E-2</v>
      </c>
      <c r="BG265">
        <v>2018</v>
      </c>
      <c r="BH265">
        <v>12</v>
      </c>
      <c r="BI265">
        <v>17</v>
      </c>
      <c r="BJ265">
        <v>707</v>
      </c>
      <c r="BK265">
        <v>1.19</v>
      </c>
      <c r="BL265">
        <v>0.72409999370574896</v>
      </c>
      <c r="BM265">
        <v>0</v>
      </c>
      <c r="BN265">
        <v>0.77600000000000002</v>
      </c>
      <c r="BO265">
        <v>0.224</v>
      </c>
      <c r="BP265" t="s">
        <v>68</v>
      </c>
    </row>
    <row r="266" spans="1:68" x14ac:dyDescent="0.25">
      <c r="A266">
        <v>143073</v>
      </c>
      <c r="B266" t="s">
        <v>69</v>
      </c>
      <c r="C266" t="s">
        <v>2192</v>
      </c>
      <c r="D266">
        <v>7</v>
      </c>
      <c r="E266">
        <v>88</v>
      </c>
      <c r="F266" t="s">
        <v>2303</v>
      </c>
      <c r="G266">
        <v>61</v>
      </c>
      <c r="J266">
        <v>70</v>
      </c>
      <c r="K266">
        <v>1</v>
      </c>
      <c r="L266" t="s">
        <v>2304</v>
      </c>
      <c r="M266">
        <v>0</v>
      </c>
      <c r="N266">
        <v>0</v>
      </c>
      <c r="O266">
        <v>1</v>
      </c>
      <c r="P266">
        <v>0</v>
      </c>
      <c r="Q266">
        <v>1</v>
      </c>
      <c r="R266">
        <v>1</v>
      </c>
      <c r="S266">
        <v>0</v>
      </c>
      <c r="T266">
        <v>0</v>
      </c>
      <c r="U266">
        <v>0</v>
      </c>
      <c r="V266">
        <v>0</v>
      </c>
      <c r="W266">
        <v>1</v>
      </c>
      <c r="X266">
        <v>0</v>
      </c>
      <c r="Y266">
        <v>0</v>
      </c>
      <c r="Z266">
        <v>0</v>
      </c>
      <c r="AA266">
        <v>0</v>
      </c>
      <c r="AB266">
        <v>1</v>
      </c>
      <c r="AC266">
        <v>0</v>
      </c>
      <c r="AD266">
        <v>1</v>
      </c>
      <c r="AE266">
        <v>0</v>
      </c>
      <c r="AF266">
        <v>1</v>
      </c>
      <c r="AG266">
        <v>1</v>
      </c>
      <c r="AH266">
        <v>0</v>
      </c>
      <c r="AI266">
        <v>0</v>
      </c>
      <c r="AJ266">
        <v>1</v>
      </c>
      <c r="AK266">
        <v>1</v>
      </c>
      <c r="AL266">
        <v>1</v>
      </c>
      <c r="AM266">
        <v>1</v>
      </c>
      <c r="AN266">
        <v>1</v>
      </c>
      <c r="AO266">
        <v>0</v>
      </c>
      <c r="AP266">
        <v>0</v>
      </c>
      <c r="AQ266">
        <v>0</v>
      </c>
      <c r="AR266">
        <v>0</v>
      </c>
      <c r="AS266">
        <v>0</v>
      </c>
      <c r="AT266">
        <v>0</v>
      </c>
      <c r="AU266">
        <v>0</v>
      </c>
      <c r="AV266">
        <v>1</v>
      </c>
      <c r="AW266">
        <v>1</v>
      </c>
      <c r="AX266">
        <v>0</v>
      </c>
      <c r="AY266">
        <v>0</v>
      </c>
      <c r="AZ266">
        <v>1</v>
      </c>
      <c r="BA266">
        <v>0</v>
      </c>
      <c r="BB266">
        <v>0</v>
      </c>
      <c r="BC266">
        <v>0</v>
      </c>
      <c r="BD266">
        <v>1</v>
      </c>
      <c r="BE266">
        <v>0</v>
      </c>
      <c r="BF266">
        <v>1.9078999999999999E-2</v>
      </c>
      <c r="BG266">
        <v>2018</v>
      </c>
      <c r="BH266">
        <v>12</v>
      </c>
      <c r="BI266">
        <v>17</v>
      </c>
      <c r="BJ266">
        <v>707</v>
      </c>
      <c r="BK266">
        <v>1.19</v>
      </c>
      <c r="BL266">
        <v>0.72409999370574896</v>
      </c>
      <c r="BM266">
        <v>0</v>
      </c>
      <c r="BN266">
        <v>0.90200000000000002</v>
      </c>
      <c r="BO266">
        <v>9.8000000000000004E-2</v>
      </c>
      <c r="BP266" t="s">
        <v>68</v>
      </c>
    </row>
    <row r="267" spans="1:68" x14ac:dyDescent="0.25">
      <c r="A267">
        <v>143109</v>
      </c>
      <c r="B267" t="s">
        <v>69</v>
      </c>
      <c r="C267" t="s">
        <v>2192</v>
      </c>
      <c r="D267">
        <v>27</v>
      </c>
      <c r="E267">
        <v>588</v>
      </c>
      <c r="F267" t="s">
        <v>2309</v>
      </c>
      <c r="G267">
        <v>22</v>
      </c>
      <c r="J267">
        <v>70</v>
      </c>
      <c r="K267">
        <v>1</v>
      </c>
      <c r="L267" t="s">
        <v>2310</v>
      </c>
      <c r="M267">
        <v>0</v>
      </c>
      <c r="N267">
        <v>0</v>
      </c>
      <c r="O267">
        <v>1</v>
      </c>
      <c r="P267">
        <v>0</v>
      </c>
      <c r="Q267">
        <v>1</v>
      </c>
      <c r="R267">
        <v>1</v>
      </c>
      <c r="S267">
        <v>0</v>
      </c>
      <c r="T267">
        <v>0</v>
      </c>
      <c r="U267">
        <v>0</v>
      </c>
      <c r="V267">
        <v>0</v>
      </c>
      <c r="W267">
        <v>1</v>
      </c>
      <c r="X267">
        <v>0</v>
      </c>
      <c r="Y267">
        <v>0</v>
      </c>
      <c r="Z267">
        <v>0</v>
      </c>
      <c r="AA267">
        <v>0</v>
      </c>
      <c r="AB267">
        <v>1</v>
      </c>
      <c r="AC267">
        <v>0</v>
      </c>
      <c r="AD267">
        <v>1</v>
      </c>
      <c r="AE267">
        <v>0</v>
      </c>
      <c r="AF267">
        <v>1</v>
      </c>
      <c r="AG267">
        <v>1</v>
      </c>
      <c r="AH267">
        <v>0</v>
      </c>
      <c r="AI267">
        <v>0</v>
      </c>
      <c r="AJ267">
        <v>1</v>
      </c>
      <c r="AK267">
        <v>1</v>
      </c>
      <c r="AL267">
        <v>1</v>
      </c>
      <c r="AM267">
        <v>1</v>
      </c>
      <c r="AN267">
        <v>1</v>
      </c>
      <c r="AO267">
        <v>0</v>
      </c>
      <c r="AP267">
        <v>0</v>
      </c>
      <c r="AQ267">
        <v>0</v>
      </c>
      <c r="AR267">
        <v>0</v>
      </c>
      <c r="AS267">
        <v>0</v>
      </c>
      <c r="AT267">
        <v>0</v>
      </c>
      <c r="AU267">
        <v>0</v>
      </c>
      <c r="AV267">
        <v>1</v>
      </c>
      <c r="AW267">
        <v>1</v>
      </c>
      <c r="AX267">
        <v>0</v>
      </c>
      <c r="AY267">
        <v>0</v>
      </c>
      <c r="AZ267">
        <v>1</v>
      </c>
      <c r="BA267">
        <v>0</v>
      </c>
      <c r="BB267">
        <v>0</v>
      </c>
      <c r="BC267">
        <v>0</v>
      </c>
      <c r="BD267">
        <v>1</v>
      </c>
      <c r="BE267">
        <v>0</v>
      </c>
      <c r="BF267">
        <v>1.9078999999999999E-2</v>
      </c>
      <c r="BG267">
        <v>2018</v>
      </c>
      <c r="BH267">
        <v>12</v>
      </c>
      <c r="BI267">
        <v>17</v>
      </c>
      <c r="BJ267">
        <v>707</v>
      </c>
      <c r="BK267">
        <v>1.19</v>
      </c>
      <c r="BL267">
        <v>0.72409999370574896</v>
      </c>
      <c r="BM267">
        <v>0</v>
      </c>
      <c r="BN267">
        <v>0.76700000000000002</v>
      </c>
      <c r="BO267">
        <v>0.23300000000000001</v>
      </c>
      <c r="BP267" t="s">
        <v>68</v>
      </c>
    </row>
    <row r="268" spans="1:68" x14ac:dyDescent="0.25">
      <c r="A268">
        <v>143142</v>
      </c>
      <c r="B268" t="s">
        <v>69</v>
      </c>
      <c r="C268" t="s">
        <v>2192</v>
      </c>
      <c r="D268">
        <v>2</v>
      </c>
      <c r="E268">
        <v>12</v>
      </c>
      <c r="F268" t="s">
        <v>2317</v>
      </c>
      <c r="G268">
        <v>22</v>
      </c>
      <c r="J268">
        <v>70</v>
      </c>
      <c r="K268">
        <v>1</v>
      </c>
      <c r="L268" t="s">
        <v>2318</v>
      </c>
      <c r="M268">
        <v>0</v>
      </c>
      <c r="N268">
        <v>0</v>
      </c>
      <c r="O268">
        <v>1</v>
      </c>
      <c r="P268">
        <v>0</v>
      </c>
      <c r="Q268">
        <v>1</v>
      </c>
      <c r="R268">
        <v>1</v>
      </c>
      <c r="S268">
        <v>0</v>
      </c>
      <c r="T268">
        <v>0</v>
      </c>
      <c r="U268">
        <v>0</v>
      </c>
      <c r="V268">
        <v>0</v>
      </c>
      <c r="W268">
        <v>1</v>
      </c>
      <c r="X268">
        <v>0</v>
      </c>
      <c r="Y268">
        <v>0</v>
      </c>
      <c r="Z268">
        <v>0</v>
      </c>
      <c r="AA268">
        <v>0</v>
      </c>
      <c r="AB268">
        <v>1</v>
      </c>
      <c r="AC268">
        <v>0</v>
      </c>
      <c r="AD268">
        <v>1</v>
      </c>
      <c r="AE268">
        <v>0</v>
      </c>
      <c r="AF268">
        <v>1</v>
      </c>
      <c r="AG268">
        <v>1</v>
      </c>
      <c r="AH268">
        <v>0</v>
      </c>
      <c r="AI268">
        <v>0</v>
      </c>
      <c r="AJ268">
        <v>1</v>
      </c>
      <c r="AK268">
        <v>1</v>
      </c>
      <c r="AL268">
        <v>1</v>
      </c>
      <c r="AM268">
        <v>1</v>
      </c>
      <c r="AN268">
        <v>1</v>
      </c>
      <c r="AO268">
        <v>0</v>
      </c>
      <c r="AP268">
        <v>0</v>
      </c>
      <c r="AQ268">
        <v>0</v>
      </c>
      <c r="AR268">
        <v>0</v>
      </c>
      <c r="AS268">
        <v>0</v>
      </c>
      <c r="AT268">
        <v>0</v>
      </c>
      <c r="AU268">
        <v>0</v>
      </c>
      <c r="AV268">
        <v>1</v>
      </c>
      <c r="AW268">
        <v>1</v>
      </c>
      <c r="AX268">
        <v>0</v>
      </c>
      <c r="AY268">
        <v>0</v>
      </c>
      <c r="AZ268">
        <v>1</v>
      </c>
      <c r="BA268">
        <v>0</v>
      </c>
      <c r="BB268">
        <v>0</v>
      </c>
      <c r="BC268">
        <v>0</v>
      </c>
      <c r="BD268">
        <v>1</v>
      </c>
      <c r="BE268">
        <v>0</v>
      </c>
      <c r="BF268">
        <v>1.9078999999999999E-2</v>
      </c>
      <c r="BG268">
        <v>2018</v>
      </c>
      <c r="BH268">
        <v>12</v>
      </c>
      <c r="BI268">
        <v>17</v>
      </c>
      <c r="BJ268">
        <v>707</v>
      </c>
      <c r="BK268">
        <v>1.19</v>
      </c>
      <c r="BL268">
        <v>0.72409999370574896</v>
      </c>
      <c r="BM268">
        <v>0</v>
      </c>
      <c r="BN268">
        <v>0.76700000000000002</v>
      </c>
      <c r="BO268">
        <v>0.23300000000000001</v>
      </c>
      <c r="BP268" t="s">
        <v>68</v>
      </c>
    </row>
    <row r="269" spans="1:68" x14ac:dyDescent="0.25">
      <c r="A269">
        <v>143264</v>
      </c>
      <c r="B269" t="s">
        <v>69</v>
      </c>
      <c r="C269" t="s">
        <v>2192</v>
      </c>
      <c r="D269">
        <v>21</v>
      </c>
      <c r="E269">
        <v>489</v>
      </c>
      <c r="F269" t="s">
        <v>2345</v>
      </c>
      <c r="G269">
        <v>20</v>
      </c>
      <c r="J269">
        <v>70</v>
      </c>
      <c r="K269">
        <v>1</v>
      </c>
      <c r="L269" t="s">
        <v>2346</v>
      </c>
      <c r="M269">
        <v>0</v>
      </c>
      <c r="N269">
        <v>0</v>
      </c>
      <c r="O269">
        <v>1</v>
      </c>
      <c r="P269">
        <v>0</v>
      </c>
      <c r="Q269">
        <v>1</v>
      </c>
      <c r="R269">
        <v>1</v>
      </c>
      <c r="S269">
        <v>0</v>
      </c>
      <c r="T269">
        <v>0</v>
      </c>
      <c r="U269">
        <v>0</v>
      </c>
      <c r="V269">
        <v>0</v>
      </c>
      <c r="W269">
        <v>1</v>
      </c>
      <c r="X269">
        <v>0</v>
      </c>
      <c r="Y269">
        <v>0</v>
      </c>
      <c r="Z269">
        <v>0</v>
      </c>
      <c r="AA269">
        <v>0</v>
      </c>
      <c r="AB269">
        <v>1</v>
      </c>
      <c r="AC269">
        <v>0</v>
      </c>
      <c r="AD269">
        <v>1</v>
      </c>
      <c r="AE269">
        <v>0</v>
      </c>
      <c r="AF269">
        <v>1</v>
      </c>
      <c r="AG269">
        <v>1</v>
      </c>
      <c r="AH269">
        <v>0</v>
      </c>
      <c r="AI269">
        <v>0</v>
      </c>
      <c r="AJ269">
        <v>1</v>
      </c>
      <c r="AK269">
        <v>1</v>
      </c>
      <c r="AL269">
        <v>1</v>
      </c>
      <c r="AM269">
        <v>1</v>
      </c>
      <c r="AN269">
        <v>1</v>
      </c>
      <c r="AO269">
        <v>0</v>
      </c>
      <c r="AP269">
        <v>0</v>
      </c>
      <c r="AQ269">
        <v>0</v>
      </c>
      <c r="AR269">
        <v>0</v>
      </c>
      <c r="AS269">
        <v>0</v>
      </c>
      <c r="AT269">
        <v>0</v>
      </c>
      <c r="AU269">
        <v>0</v>
      </c>
      <c r="AV269">
        <v>1</v>
      </c>
      <c r="AW269">
        <v>1</v>
      </c>
      <c r="AX269">
        <v>0</v>
      </c>
      <c r="AY269">
        <v>0</v>
      </c>
      <c r="AZ269">
        <v>1</v>
      </c>
      <c r="BA269">
        <v>0</v>
      </c>
      <c r="BB269">
        <v>0</v>
      </c>
      <c r="BC269">
        <v>0</v>
      </c>
      <c r="BD269">
        <v>1</v>
      </c>
      <c r="BE269">
        <v>0</v>
      </c>
      <c r="BF269">
        <v>1.9078999999999999E-2</v>
      </c>
      <c r="BG269">
        <v>2018</v>
      </c>
      <c r="BH269">
        <v>12</v>
      </c>
      <c r="BI269">
        <v>17</v>
      </c>
      <c r="BJ269">
        <v>707</v>
      </c>
      <c r="BK269">
        <v>1.19</v>
      </c>
      <c r="BL269">
        <v>0.72409999370574896</v>
      </c>
      <c r="BM269">
        <v>0</v>
      </c>
      <c r="BN269">
        <v>0.75800000000000001</v>
      </c>
      <c r="BO269">
        <v>0.24199999999999999</v>
      </c>
      <c r="BP269" t="s">
        <v>68</v>
      </c>
    </row>
    <row r="270" spans="1:68" x14ac:dyDescent="0.25">
      <c r="A270">
        <v>143340</v>
      </c>
      <c r="B270" t="s">
        <v>69</v>
      </c>
      <c r="C270" t="s">
        <v>2192</v>
      </c>
      <c r="D270">
        <v>12</v>
      </c>
      <c r="E270">
        <v>224</v>
      </c>
      <c r="F270" t="s">
        <v>2363</v>
      </c>
      <c r="G270">
        <v>63</v>
      </c>
      <c r="J270">
        <v>70</v>
      </c>
      <c r="K270">
        <v>1</v>
      </c>
      <c r="L270" t="s">
        <v>2364</v>
      </c>
      <c r="M270">
        <v>0</v>
      </c>
      <c r="N270">
        <v>0</v>
      </c>
      <c r="O270">
        <v>1</v>
      </c>
      <c r="P270">
        <v>0</v>
      </c>
      <c r="Q270">
        <v>1</v>
      </c>
      <c r="R270">
        <v>1</v>
      </c>
      <c r="S270">
        <v>0</v>
      </c>
      <c r="T270">
        <v>0</v>
      </c>
      <c r="U270">
        <v>0</v>
      </c>
      <c r="V270">
        <v>0</v>
      </c>
      <c r="W270">
        <v>1</v>
      </c>
      <c r="X270">
        <v>0</v>
      </c>
      <c r="Y270">
        <v>0</v>
      </c>
      <c r="Z270">
        <v>0</v>
      </c>
      <c r="AA270">
        <v>0</v>
      </c>
      <c r="AB270">
        <v>1</v>
      </c>
      <c r="AC270">
        <v>0</v>
      </c>
      <c r="AD270">
        <v>1</v>
      </c>
      <c r="AE270">
        <v>0</v>
      </c>
      <c r="AF270">
        <v>1</v>
      </c>
      <c r="AG270">
        <v>1</v>
      </c>
      <c r="AH270">
        <v>0</v>
      </c>
      <c r="AI270">
        <v>0</v>
      </c>
      <c r="AJ270">
        <v>1</v>
      </c>
      <c r="AK270">
        <v>1</v>
      </c>
      <c r="AL270">
        <v>1</v>
      </c>
      <c r="AM270">
        <v>1</v>
      </c>
      <c r="AN270">
        <v>1</v>
      </c>
      <c r="AO270">
        <v>0</v>
      </c>
      <c r="AP270">
        <v>0</v>
      </c>
      <c r="AQ270">
        <v>0</v>
      </c>
      <c r="AR270">
        <v>0</v>
      </c>
      <c r="AS270">
        <v>0</v>
      </c>
      <c r="AT270">
        <v>0</v>
      </c>
      <c r="AU270">
        <v>0</v>
      </c>
      <c r="AV270">
        <v>1</v>
      </c>
      <c r="AW270">
        <v>1</v>
      </c>
      <c r="AX270">
        <v>0</v>
      </c>
      <c r="AY270">
        <v>0</v>
      </c>
      <c r="AZ270">
        <v>1</v>
      </c>
      <c r="BA270">
        <v>0</v>
      </c>
      <c r="BB270">
        <v>0</v>
      </c>
      <c r="BC270">
        <v>0</v>
      </c>
      <c r="BD270">
        <v>1</v>
      </c>
      <c r="BE270">
        <v>0</v>
      </c>
      <c r="BF270">
        <v>1.9078999999999999E-2</v>
      </c>
      <c r="BG270">
        <v>2018</v>
      </c>
      <c r="BH270">
        <v>12</v>
      </c>
      <c r="BI270">
        <v>17</v>
      </c>
      <c r="BJ270">
        <v>707</v>
      </c>
      <c r="BK270">
        <v>1.19</v>
      </c>
      <c r="BL270">
        <v>0.72409999370574896</v>
      </c>
      <c r="BM270">
        <v>0</v>
      </c>
      <c r="BN270">
        <v>0.91100000000000003</v>
      </c>
      <c r="BO270">
        <v>8.8999999999999996E-2</v>
      </c>
      <c r="BP270" t="s">
        <v>68</v>
      </c>
    </row>
    <row r="271" spans="1:68" x14ac:dyDescent="0.25">
      <c r="A271">
        <v>157606</v>
      </c>
      <c r="B271" t="s">
        <v>69</v>
      </c>
      <c r="C271" t="s">
        <v>2825</v>
      </c>
      <c r="D271">
        <v>7</v>
      </c>
      <c r="E271">
        <v>123</v>
      </c>
      <c r="F271" t="s">
        <v>2832</v>
      </c>
      <c r="G271">
        <v>111</v>
      </c>
      <c r="J271">
        <v>87</v>
      </c>
      <c r="K271">
        <v>1</v>
      </c>
      <c r="L271" t="s">
        <v>2833</v>
      </c>
      <c r="M271">
        <v>0</v>
      </c>
      <c r="N271">
        <v>1</v>
      </c>
      <c r="O271">
        <v>1</v>
      </c>
      <c r="P271">
        <v>0</v>
      </c>
      <c r="Q271">
        <v>0</v>
      </c>
      <c r="R271">
        <v>1</v>
      </c>
      <c r="S271">
        <v>0</v>
      </c>
      <c r="T271">
        <v>0</v>
      </c>
      <c r="U271">
        <v>0</v>
      </c>
      <c r="V271">
        <v>0</v>
      </c>
      <c r="W271">
        <v>1</v>
      </c>
      <c r="X271">
        <v>0</v>
      </c>
      <c r="Y271">
        <v>0</v>
      </c>
      <c r="Z271">
        <v>0</v>
      </c>
      <c r="AA271">
        <v>0</v>
      </c>
      <c r="AB271">
        <v>1</v>
      </c>
      <c r="AC271">
        <v>0</v>
      </c>
      <c r="AD271">
        <v>1</v>
      </c>
      <c r="AE271">
        <v>1</v>
      </c>
      <c r="AF271">
        <v>1</v>
      </c>
      <c r="AG271">
        <v>1</v>
      </c>
      <c r="AH271">
        <v>0</v>
      </c>
      <c r="AI271">
        <v>0</v>
      </c>
      <c r="AJ271">
        <v>0</v>
      </c>
      <c r="AK271">
        <v>0</v>
      </c>
      <c r="AL271">
        <v>1</v>
      </c>
      <c r="AM271">
        <v>1</v>
      </c>
      <c r="AN271">
        <v>0</v>
      </c>
      <c r="AO271">
        <v>0</v>
      </c>
      <c r="AP271">
        <v>1</v>
      </c>
      <c r="AQ271">
        <v>0</v>
      </c>
      <c r="AR271">
        <v>1</v>
      </c>
      <c r="AS271">
        <v>0</v>
      </c>
      <c r="AT271">
        <v>0</v>
      </c>
      <c r="AU271">
        <v>0</v>
      </c>
      <c r="AV271">
        <v>1</v>
      </c>
      <c r="AW271">
        <v>1</v>
      </c>
      <c r="AX271">
        <v>1</v>
      </c>
      <c r="AY271">
        <v>0</v>
      </c>
      <c r="AZ271">
        <v>1</v>
      </c>
      <c r="BA271">
        <v>0</v>
      </c>
      <c r="BB271">
        <v>1</v>
      </c>
      <c r="BC271">
        <v>0</v>
      </c>
      <c r="BD271">
        <v>1</v>
      </c>
      <c r="BE271">
        <v>0</v>
      </c>
      <c r="BF271">
        <v>1.3207E-2</v>
      </c>
      <c r="BG271">
        <v>2019</v>
      </c>
      <c r="BH271">
        <v>12</v>
      </c>
      <c r="BI271">
        <v>18</v>
      </c>
      <c r="BJ271">
        <v>719</v>
      </c>
      <c r="BK271">
        <v>1.31</v>
      </c>
      <c r="BL271">
        <v>0.72409999370574896</v>
      </c>
      <c r="BM271">
        <v>0</v>
      </c>
      <c r="BN271">
        <v>0.92600000000000005</v>
      </c>
      <c r="BO271">
        <v>7.3999999999999996E-2</v>
      </c>
      <c r="BP271" t="s">
        <v>68</v>
      </c>
    </row>
    <row r="272" spans="1:68" x14ac:dyDescent="0.25">
      <c r="A272">
        <v>140893</v>
      </c>
      <c r="B272" t="s">
        <v>69</v>
      </c>
      <c r="C272" t="s">
        <v>1987</v>
      </c>
      <c r="D272">
        <v>12</v>
      </c>
      <c r="E272">
        <v>279</v>
      </c>
      <c r="F272" t="s">
        <v>2072</v>
      </c>
      <c r="G272">
        <v>56</v>
      </c>
      <c r="J272">
        <v>66</v>
      </c>
      <c r="K272">
        <v>1</v>
      </c>
      <c r="L272" t="s">
        <v>2073</v>
      </c>
      <c r="M272">
        <v>0</v>
      </c>
      <c r="N272">
        <v>0</v>
      </c>
      <c r="O272">
        <v>1</v>
      </c>
      <c r="P272">
        <v>0</v>
      </c>
      <c r="Q272">
        <v>0</v>
      </c>
      <c r="R272">
        <v>1</v>
      </c>
      <c r="S272">
        <v>0</v>
      </c>
      <c r="T272">
        <v>0</v>
      </c>
      <c r="U272">
        <v>0</v>
      </c>
      <c r="V272">
        <v>0</v>
      </c>
      <c r="W272">
        <v>1</v>
      </c>
      <c r="X272">
        <v>0</v>
      </c>
      <c r="Y272">
        <v>0</v>
      </c>
      <c r="Z272">
        <v>0</v>
      </c>
      <c r="AA272">
        <v>0</v>
      </c>
      <c r="AB272">
        <v>1</v>
      </c>
      <c r="AC272">
        <v>0</v>
      </c>
      <c r="AD272">
        <v>1</v>
      </c>
      <c r="AE272">
        <v>0</v>
      </c>
      <c r="AF272">
        <v>1</v>
      </c>
      <c r="AG272">
        <v>1</v>
      </c>
      <c r="AH272">
        <v>1</v>
      </c>
      <c r="AI272">
        <v>0</v>
      </c>
      <c r="AJ272">
        <v>1</v>
      </c>
      <c r="AK272">
        <v>0</v>
      </c>
      <c r="AL272">
        <v>1</v>
      </c>
      <c r="AM272">
        <v>1</v>
      </c>
      <c r="AN272">
        <v>1</v>
      </c>
      <c r="AO272">
        <v>0</v>
      </c>
      <c r="AP272">
        <v>1</v>
      </c>
      <c r="AQ272">
        <v>0</v>
      </c>
      <c r="AR272">
        <v>1</v>
      </c>
      <c r="AS272">
        <v>0</v>
      </c>
      <c r="AT272">
        <v>0</v>
      </c>
      <c r="AU272">
        <v>0</v>
      </c>
      <c r="AV272">
        <v>1</v>
      </c>
      <c r="AW272">
        <v>1</v>
      </c>
      <c r="AX272">
        <v>1</v>
      </c>
      <c r="AY272">
        <v>0</v>
      </c>
      <c r="AZ272">
        <v>0</v>
      </c>
      <c r="BA272">
        <v>0</v>
      </c>
      <c r="BB272">
        <v>0</v>
      </c>
      <c r="BC272">
        <v>0</v>
      </c>
      <c r="BD272">
        <v>0</v>
      </c>
      <c r="BE272">
        <v>0</v>
      </c>
      <c r="BF272">
        <v>9.8460000000000006E-3</v>
      </c>
      <c r="BG272">
        <v>2018</v>
      </c>
      <c r="BH272">
        <v>8</v>
      </c>
      <c r="BI272">
        <v>7</v>
      </c>
      <c r="BJ272">
        <v>703</v>
      </c>
      <c r="BK272">
        <v>1.1499999999999999</v>
      </c>
      <c r="BL272">
        <v>0.72130000591277998</v>
      </c>
      <c r="BM272">
        <v>0</v>
      </c>
      <c r="BN272">
        <v>0.88300000000000001</v>
      </c>
      <c r="BO272">
        <v>0.11700000000000001</v>
      </c>
      <c r="BP272" t="s">
        <v>68</v>
      </c>
    </row>
    <row r="273" spans="1:68" x14ac:dyDescent="0.25">
      <c r="A273">
        <v>140984</v>
      </c>
      <c r="B273" t="s">
        <v>69</v>
      </c>
      <c r="C273" t="s">
        <v>1987</v>
      </c>
      <c r="D273">
        <v>12</v>
      </c>
      <c r="E273">
        <v>258</v>
      </c>
      <c r="F273" t="s">
        <v>2112</v>
      </c>
      <c r="G273">
        <v>80</v>
      </c>
      <c r="J273">
        <v>66</v>
      </c>
      <c r="K273">
        <v>1</v>
      </c>
      <c r="L273" t="s">
        <v>2113</v>
      </c>
      <c r="M273">
        <v>0</v>
      </c>
      <c r="N273">
        <v>0</v>
      </c>
      <c r="O273">
        <v>1</v>
      </c>
      <c r="P273">
        <v>0</v>
      </c>
      <c r="Q273">
        <v>0</v>
      </c>
      <c r="R273">
        <v>1</v>
      </c>
      <c r="S273">
        <v>0</v>
      </c>
      <c r="T273">
        <v>0</v>
      </c>
      <c r="U273">
        <v>0</v>
      </c>
      <c r="V273">
        <v>0</v>
      </c>
      <c r="W273">
        <v>1</v>
      </c>
      <c r="X273">
        <v>0</v>
      </c>
      <c r="Y273">
        <v>0</v>
      </c>
      <c r="Z273">
        <v>0</v>
      </c>
      <c r="AA273">
        <v>0</v>
      </c>
      <c r="AB273">
        <v>1</v>
      </c>
      <c r="AC273">
        <v>0</v>
      </c>
      <c r="AD273">
        <v>1</v>
      </c>
      <c r="AE273">
        <v>0</v>
      </c>
      <c r="AF273">
        <v>1</v>
      </c>
      <c r="AG273">
        <v>1</v>
      </c>
      <c r="AH273">
        <v>1</v>
      </c>
      <c r="AI273">
        <v>0</v>
      </c>
      <c r="AJ273">
        <v>1</v>
      </c>
      <c r="AK273">
        <v>0</v>
      </c>
      <c r="AL273">
        <v>1</v>
      </c>
      <c r="AM273">
        <v>1</v>
      </c>
      <c r="AN273">
        <v>1</v>
      </c>
      <c r="AO273">
        <v>0</v>
      </c>
      <c r="AP273">
        <v>1</v>
      </c>
      <c r="AQ273">
        <v>0</v>
      </c>
      <c r="AR273">
        <v>1</v>
      </c>
      <c r="AS273">
        <v>0</v>
      </c>
      <c r="AT273">
        <v>0</v>
      </c>
      <c r="AU273">
        <v>0</v>
      </c>
      <c r="AV273">
        <v>1</v>
      </c>
      <c r="AW273">
        <v>1</v>
      </c>
      <c r="AX273">
        <v>1</v>
      </c>
      <c r="AY273">
        <v>0</v>
      </c>
      <c r="AZ273">
        <v>0</v>
      </c>
      <c r="BA273">
        <v>0</v>
      </c>
      <c r="BB273">
        <v>0</v>
      </c>
      <c r="BC273">
        <v>0</v>
      </c>
      <c r="BD273">
        <v>0</v>
      </c>
      <c r="BE273">
        <v>0</v>
      </c>
      <c r="BF273">
        <v>9.8460000000000006E-3</v>
      </c>
      <c r="BG273">
        <v>2018</v>
      </c>
      <c r="BH273">
        <v>8</v>
      </c>
      <c r="BI273">
        <v>7</v>
      </c>
      <c r="BJ273">
        <v>703</v>
      </c>
      <c r="BK273">
        <v>1.1499999999999999</v>
      </c>
      <c r="BL273">
        <v>0.72130000591277998</v>
      </c>
      <c r="BM273">
        <v>0</v>
      </c>
      <c r="BN273">
        <v>0.92800000000000005</v>
      </c>
      <c r="BO273">
        <v>7.1999999999999995E-2</v>
      </c>
      <c r="BP273" t="s">
        <v>68</v>
      </c>
    </row>
    <row r="274" spans="1:68" x14ac:dyDescent="0.25">
      <c r="A274">
        <v>150007</v>
      </c>
      <c r="B274" t="s">
        <v>69</v>
      </c>
      <c r="C274" t="s">
        <v>2460</v>
      </c>
      <c r="D274">
        <v>36</v>
      </c>
      <c r="E274">
        <v>983</v>
      </c>
      <c r="F274" t="s">
        <v>2515</v>
      </c>
      <c r="G274">
        <v>32</v>
      </c>
      <c r="J274">
        <v>78</v>
      </c>
      <c r="K274">
        <v>1</v>
      </c>
      <c r="L274" t="s">
        <v>2516</v>
      </c>
      <c r="M274">
        <v>0</v>
      </c>
      <c r="N274">
        <v>0</v>
      </c>
      <c r="O274">
        <v>1</v>
      </c>
      <c r="P274">
        <v>0</v>
      </c>
      <c r="Q274">
        <v>0</v>
      </c>
      <c r="R274">
        <v>1</v>
      </c>
      <c r="S274">
        <v>0</v>
      </c>
      <c r="T274">
        <v>0</v>
      </c>
      <c r="U274">
        <v>0</v>
      </c>
      <c r="V274">
        <v>0</v>
      </c>
      <c r="W274">
        <v>1</v>
      </c>
      <c r="X274">
        <v>0</v>
      </c>
      <c r="Y274">
        <v>0</v>
      </c>
      <c r="Z274">
        <v>0</v>
      </c>
      <c r="AA274">
        <v>0</v>
      </c>
      <c r="AB274">
        <v>1</v>
      </c>
      <c r="AC274">
        <v>0</v>
      </c>
      <c r="AD274">
        <v>1</v>
      </c>
      <c r="AE274">
        <v>0</v>
      </c>
      <c r="AF274">
        <v>1</v>
      </c>
      <c r="AG274">
        <v>1</v>
      </c>
      <c r="AH274">
        <v>1</v>
      </c>
      <c r="AI274">
        <v>0</v>
      </c>
      <c r="AJ274">
        <v>1</v>
      </c>
      <c r="AK274">
        <v>0</v>
      </c>
      <c r="AL274">
        <v>1</v>
      </c>
      <c r="AM274">
        <v>1</v>
      </c>
      <c r="AN274">
        <v>1</v>
      </c>
      <c r="AO274">
        <v>0</v>
      </c>
      <c r="AP274">
        <v>1</v>
      </c>
      <c r="AQ274">
        <v>0</v>
      </c>
      <c r="AR274">
        <v>1</v>
      </c>
      <c r="AS274">
        <v>0</v>
      </c>
      <c r="AT274">
        <v>1</v>
      </c>
      <c r="AU274">
        <v>0</v>
      </c>
      <c r="AV274">
        <v>1</v>
      </c>
      <c r="AW274">
        <v>1</v>
      </c>
      <c r="AX274">
        <v>1</v>
      </c>
      <c r="AY274">
        <v>0</v>
      </c>
      <c r="AZ274">
        <v>1</v>
      </c>
      <c r="BA274">
        <v>0</v>
      </c>
      <c r="BB274">
        <v>0</v>
      </c>
      <c r="BC274">
        <v>0</v>
      </c>
      <c r="BD274">
        <v>1</v>
      </c>
      <c r="BE274">
        <v>0</v>
      </c>
      <c r="BF274">
        <v>5.6182000000000003E-2</v>
      </c>
      <c r="BG274">
        <v>2019</v>
      </c>
      <c r="BH274">
        <v>9</v>
      </c>
      <c r="BI274">
        <v>13</v>
      </c>
      <c r="BJ274">
        <v>716</v>
      </c>
      <c r="BK274">
        <v>1.28</v>
      </c>
      <c r="BL274">
        <v>0.72130000591277998</v>
      </c>
      <c r="BM274">
        <v>0</v>
      </c>
      <c r="BN274">
        <v>0.83699999999999997</v>
      </c>
      <c r="BO274">
        <v>0.16300000000000001</v>
      </c>
      <c r="BP274" t="s">
        <v>68</v>
      </c>
    </row>
    <row r="275" spans="1:68" x14ac:dyDescent="0.25">
      <c r="A275">
        <v>153423</v>
      </c>
      <c r="B275" t="s">
        <v>69</v>
      </c>
      <c r="C275" t="s">
        <v>2638</v>
      </c>
      <c r="D275">
        <v>21</v>
      </c>
      <c r="E275">
        <v>570</v>
      </c>
      <c r="F275" t="s">
        <v>2707</v>
      </c>
      <c r="G275">
        <v>47</v>
      </c>
      <c r="J275">
        <v>80</v>
      </c>
      <c r="K275">
        <v>1</v>
      </c>
      <c r="L275" t="s">
        <v>2708</v>
      </c>
      <c r="M275">
        <v>0</v>
      </c>
      <c r="N275">
        <v>0</v>
      </c>
      <c r="O275">
        <v>1</v>
      </c>
      <c r="P275">
        <v>0</v>
      </c>
      <c r="Q275">
        <v>0</v>
      </c>
      <c r="R275">
        <v>1</v>
      </c>
      <c r="S275">
        <v>0</v>
      </c>
      <c r="T275">
        <v>0</v>
      </c>
      <c r="U275">
        <v>0</v>
      </c>
      <c r="V275">
        <v>0</v>
      </c>
      <c r="W275">
        <v>1</v>
      </c>
      <c r="X275">
        <v>0</v>
      </c>
      <c r="Y275">
        <v>0</v>
      </c>
      <c r="Z275">
        <v>0</v>
      </c>
      <c r="AA275">
        <v>0</v>
      </c>
      <c r="AB275">
        <v>1</v>
      </c>
      <c r="AC275">
        <v>0</v>
      </c>
      <c r="AD275">
        <v>1</v>
      </c>
      <c r="AE275">
        <v>0</v>
      </c>
      <c r="AF275">
        <v>1</v>
      </c>
      <c r="AG275">
        <v>1</v>
      </c>
      <c r="AH275">
        <v>1</v>
      </c>
      <c r="AI275">
        <v>0</v>
      </c>
      <c r="AJ275">
        <v>0</v>
      </c>
      <c r="AK275">
        <v>0</v>
      </c>
      <c r="AL275">
        <v>1</v>
      </c>
      <c r="AM275">
        <v>1</v>
      </c>
      <c r="AN275">
        <v>0</v>
      </c>
      <c r="AO275">
        <v>0</v>
      </c>
      <c r="AP275">
        <v>1</v>
      </c>
      <c r="AQ275">
        <v>0</v>
      </c>
      <c r="AR275">
        <v>1</v>
      </c>
      <c r="AS275">
        <v>0</v>
      </c>
      <c r="AT275">
        <v>1</v>
      </c>
      <c r="AU275">
        <v>0</v>
      </c>
      <c r="AV275">
        <v>1</v>
      </c>
      <c r="AW275">
        <v>1</v>
      </c>
      <c r="AX275">
        <v>1</v>
      </c>
      <c r="AY275">
        <v>0</v>
      </c>
      <c r="AZ275">
        <v>1</v>
      </c>
      <c r="BA275">
        <v>0</v>
      </c>
      <c r="BB275">
        <v>1</v>
      </c>
      <c r="BC275">
        <v>0</v>
      </c>
      <c r="BD275">
        <v>0</v>
      </c>
      <c r="BE275">
        <v>0</v>
      </c>
      <c r="BF275">
        <v>3.0121999999999999E-2</v>
      </c>
      <c r="BG275">
        <v>2019</v>
      </c>
      <c r="BH275">
        <v>10</v>
      </c>
      <c r="BI275">
        <v>7</v>
      </c>
      <c r="BJ275">
        <v>717</v>
      </c>
      <c r="BK275">
        <v>1.29</v>
      </c>
      <c r="BL275">
        <v>0.72130000591277998</v>
      </c>
      <c r="BM275">
        <v>0</v>
      </c>
      <c r="BN275">
        <v>0.85899999999999999</v>
      </c>
      <c r="BO275">
        <v>0.14099999999999999</v>
      </c>
      <c r="BP275" t="s">
        <v>68</v>
      </c>
    </row>
    <row r="276" spans="1:68" x14ac:dyDescent="0.25">
      <c r="A276">
        <v>117824</v>
      </c>
      <c r="B276" t="s">
        <v>69</v>
      </c>
      <c r="C276" t="s">
        <v>847</v>
      </c>
      <c r="D276">
        <v>3</v>
      </c>
      <c r="E276">
        <v>18</v>
      </c>
      <c r="F276" t="s">
        <v>878</v>
      </c>
      <c r="G276">
        <v>76</v>
      </c>
      <c r="J276">
        <v>19</v>
      </c>
      <c r="K276">
        <v>1</v>
      </c>
      <c r="L276" t="s">
        <v>879</v>
      </c>
      <c r="M276">
        <v>0</v>
      </c>
      <c r="N276">
        <v>1</v>
      </c>
      <c r="O276">
        <v>1</v>
      </c>
      <c r="P276">
        <v>0</v>
      </c>
      <c r="Q276">
        <v>0</v>
      </c>
      <c r="R276">
        <v>1</v>
      </c>
      <c r="S276">
        <v>0</v>
      </c>
      <c r="T276">
        <v>0</v>
      </c>
      <c r="U276">
        <v>0</v>
      </c>
      <c r="V276">
        <v>0</v>
      </c>
      <c r="W276">
        <v>1</v>
      </c>
      <c r="X276">
        <v>0</v>
      </c>
      <c r="Y276">
        <v>0</v>
      </c>
      <c r="Z276">
        <v>0</v>
      </c>
      <c r="AA276">
        <v>0</v>
      </c>
      <c r="AB276">
        <v>1</v>
      </c>
      <c r="AC276">
        <v>0</v>
      </c>
      <c r="AD276">
        <v>1</v>
      </c>
      <c r="AE276">
        <v>1</v>
      </c>
      <c r="AF276">
        <v>1</v>
      </c>
      <c r="AG276">
        <v>1</v>
      </c>
      <c r="AH276">
        <v>1</v>
      </c>
      <c r="AI276">
        <v>0</v>
      </c>
      <c r="AJ276">
        <v>1</v>
      </c>
      <c r="AK276">
        <v>0</v>
      </c>
      <c r="AL276">
        <v>1</v>
      </c>
      <c r="AM276">
        <v>1</v>
      </c>
      <c r="AN276">
        <v>1</v>
      </c>
      <c r="AO276">
        <v>0</v>
      </c>
      <c r="AP276">
        <v>1</v>
      </c>
      <c r="AQ276">
        <v>0</v>
      </c>
      <c r="AR276">
        <v>1</v>
      </c>
      <c r="AS276">
        <v>0</v>
      </c>
      <c r="AT276">
        <v>0</v>
      </c>
      <c r="AU276">
        <v>0</v>
      </c>
      <c r="AV276">
        <v>1</v>
      </c>
      <c r="AW276">
        <v>1</v>
      </c>
      <c r="AX276">
        <v>1</v>
      </c>
      <c r="AY276">
        <v>0</v>
      </c>
      <c r="AZ276">
        <v>1</v>
      </c>
      <c r="BA276">
        <v>0</v>
      </c>
      <c r="BB276">
        <v>0</v>
      </c>
      <c r="BC276">
        <v>0</v>
      </c>
      <c r="BD276">
        <v>1</v>
      </c>
      <c r="BE276">
        <v>0</v>
      </c>
      <c r="BF276">
        <v>1.7094999999999999E-2</v>
      </c>
      <c r="BG276">
        <v>2015</v>
      </c>
      <c r="BH276">
        <v>9</v>
      </c>
      <c r="BI276">
        <v>15</v>
      </c>
      <c r="BJ276">
        <v>668</v>
      </c>
      <c r="BK276">
        <v>0.8</v>
      </c>
      <c r="BL276">
        <v>0.720899999141693</v>
      </c>
      <c r="BM276">
        <v>7.9000000000000001E-2</v>
      </c>
      <c r="BN276">
        <v>0.73199999999999998</v>
      </c>
      <c r="BO276">
        <v>0.189</v>
      </c>
      <c r="BP276" t="s">
        <v>68</v>
      </c>
    </row>
    <row r="277" spans="1:68" x14ac:dyDescent="0.25">
      <c r="A277">
        <v>120044</v>
      </c>
      <c r="B277" t="s">
        <v>69</v>
      </c>
      <c r="C277" t="s">
        <v>1001</v>
      </c>
      <c r="D277">
        <v>1</v>
      </c>
      <c r="E277">
        <v>27</v>
      </c>
      <c r="F277" t="s">
        <v>1034</v>
      </c>
      <c r="G277">
        <v>123</v>
      </c>
      <c r="J277">
        <v>29</v>
      </c>
      <c r="K277">
        <v>1</v>
      </c>
      <c r="L277" t="s">
        <v>1035</v>
      </c>
      <c r="M277">
        <v>0</v>
      </c>
      <c r="N277">
        <v>0</v>
      </c>
      <c r="O277">
        <v>1</v>
      </c>
      <c r="P277">
        <v>0</v>
      </c>
      <c r="Q277">
        <v>0</v>
      </c>
      <c r="R277">
        <v>1</v>
      </c>
      <c r="S277">
        <v>0</v>
      </c>
      <c r="T277">
        <v>0</v>
      </c>
      <c r="U277">
        <v>0</v>
      </c>
      <c r="V277">
        <v>0</v>
      </c>
      <c r="W277">
        <v>1</v>
      </c>
      <c r="X277">
        <v>0</v>
      </c>
      <c r="Y277">
        <v>0</v>
      </c>
      <c r="Z277">
        <v>0</v>
      </c>
      <c r="AA277">
        <v>0</v>
      </c>
      <c r="AB277">
        <v>1</v>
      </c>
      <c r="AC277">
        <v>0</v>
      </c>
      <c r="AD277">
        <v>1</v>
      </c>
      <c r="AE277">
        <v>0</v>
      </c>
      <c r="AF277">
        <v>1</v>
      </c>
      <c r="AG277">
        <v>1</v>
      </c>
      <c r="AH277">
        <v>0</v>
      </c>
      <c r="AI277">
        <v>0</v>
      </c>
      <c r="AJ277">
        <v>1</v>
      </c>
      <c r="AK277">
        <v>0</v>
      </c>
      <c r="AL277">
        <v>1</v>
      </c>
      <c r="AM277">
        <v>1</v>
      </c>
      <c r="AN277">
        <v>1</v>
      </c>
      <c r="AO277">
        <v>0</v>
      </c>
      <c r="AP277">
        <v>0</v>
      </c>
      <c r="AQ277">
        <v>0</v>
      </c>
      <c r="AR277">
        <v>1</v>
      </c>
      <c r="AS277">
        <v>0</v>
      </c>
      <c r="AT277">
        <v>0</v>
      </c>
      <c r="AU277">
        <v>0</v>
      </c>
      <c r="AV277">
        <v>1</v>
      </c>
      <c r="AW277">
        <v>1</v>
      </c>
      <c r="AX277">
        <v>1</v>
      </c>
      <c r="AY277">
        <v>0</v>
      </c>
      <c r="AZ277">
        <v>0</v>
      </c>
      <c r="BA277">
        <v>0</v>
      </c>
      <c r="BB277">
        <v>0</v>
      </c>
      <c r="BC277">
        <v>0</v>
      </c>
      <c r="BD277">
        <v>0</v>
      </c>
      <c r="BE277">
        <v>0</v>
      </c>
      <c r="BF277">
        <v>7.3280000000000003E-3</v>
      </c>
      <c r="BG277">
        <v>2016</v>
      </c>
      <c r="BH277">
        <v>6</v>
      </c>
      <c r="BI277">
        <v>20</v>
      </c>
      <c r="BJ277">
        <v>677</v>
      </c>
      <c r="BK277">
        <v>0.89</v>
      </c>
      <c r="BL277">
        <v>0.72070002555847101</v>
      </c>
      <c r="BM277">
        <v>3.9E-2</v>
      </c>
      <c r="BN277">
        <v>0.872</v>
      </c>
      <c r="BO277">
        <v>8.8999999999999996E-2</v>
      </c>
      <c r="BP277" t="s">
        <v>68</v>
      </c>
    </row>
    <row r="278" spans="1:68" x14ac:dyDescent="0.25">
      <c r="A278">
        <v>110474</v>
      </c>
      <c r="B278" t="s">
        <v>69</v>
      </c>
      <c r="C278" t="s">
        <v>130</v>
      </c>
      <c r="D278">
        <v>14</v>
      </c>
      <c r="E278">
        <v>429</v>
      </c>
      <c r="F278" t="s">
        <v>269</v>
      </c>
      <c r="G278">
        <v>18</v>
      </c>
      <c r="J278">
        <v>3</v>
      </c>
      <c r="K278">
        <v>1</v>
      </c>
      <c r="L278" t="s">
        <v>270</v>
      </c>
      <c r="M278">
        <v>0</v>
      </c>
      <c r="N278">
        <v>0</v>
      </c>
      <c r="O278">
        <v>1</v>
      </c>
      <c r="P278">
        <v>0</v>
      </c>
      <c r="Q278">
        <v>0</v>
      </c>
      <c r="R278">
        <v>1</v>
      </c>
      <c r="S278">
        <v>1</v>
      </c>
      <c r="T278">
        <v>0</v>
      </c>
      <c r="U278">
        <v>0</v>
      </c>
      <c r="V278">
        <v>0</v>
      </c>
      <c r="W278">
        <v>1</v>
      </c>
      <c r="X278">
        <v>0</v>
      </c>
      <c r="Y278">
        <v>0</v>
      </c>
      <c r="Z278">
        <v>0</v>
      </c>
      <c r="AA278">
        <v>0</v>
      </c>
      <c r="AB278">
        <v>1</v>
      </c>
      <c r="AC278">
        <v>0</v>
      </c>
      <c r="AD278">
        <v>1</v>
      </c>
      <c r="AE278">
        <v>0</v>
      </c>
      <c r="AF278">
        <v>1</v>
      </c>
      <c r="AG278">
        <v>1</v>
      </c>
      <c r="AH278">
        <v>1</v>
      </c>
      <c r="AI278">
        <v>0</v>
      </c>
      <c r="AJ278">
        <v>1</v>
      </c>
      <c r="AK278">
        <v>0</v>
      </c>
      <c r="AL278">
        <v>1</v>
      </c>
      <c r="AM278">
        <v>1</v>
      </c>
      <c r="AN278">
        <v>1</v>
      </c>
      <c r="AO278">
        <v>1</v>
      </c>
      <c r="AP278">
        <v>1</v>
      </c>
      <c r="AQ278">
        <v>0</v>
      </c>
      <c r="AR278">
        <v>1</v>
      </c>
      <c r="AS278">
        <v>0</v>
      </c>
      <c r="AT278">
        <v>0</v>
      </c>
      <c r="AU278">
        <v>0</v>
      </c>
      <c r="AV278">
        <v>1</v>
      </c>
      <c r="AW278">
        <v>1</v>
      </c>
      <c r="AX278">
        <v>1</v>
      </c>
      <c r="AY278">
        <v>0</v>
      </c>
      <c r="AZ278">
        <v>1</v>
      </c>
      <c r="BA278">
        <v>0</v>
      </c>
      <c r="BB278">
        <v>0</v>
      </c>
      <c r="BC278">
        <v>0</v>
      </c>
      <c r="BD278">
        <v>0</v>
      </c>
      <c r="BE278">
        <v>0</v>
      </c>
      <c r="BF278">
        <v>2.9175E-2</v>
      </c>
      <c r="BG278">
        <v>2014</v>
      </c>
      <c r="BH278">
        <v>9</v>
      </c>
      <c r="BI278">
        <v>11</v>
      </c>
      <c r="BJ278">
        <v>656</v>
      </c>
      <c r="BK278">
        <v>0.68</v>
      </c>
      <c r="BL278">
        <v>0.71840000152587802</v>
      </c>
      <c r="BM278">
        <v>0</v>
      </c>
      <c r="BN278">
        <v>0.63200000000000001</v>
      </c>
      <c r="BO278">
        <v>0.36799999999999999</v>
      </c>
      <c r="BP278" t="s">
        <v>68</v>
      </c>
    </row>
    <row r="279" spans="1:68" x14ac:dyDescent="0.25">
      <c r="A279">
        <v>129188</v>
      </c>
      <c r="B279" t="s">
        <v>69</v>
      </c>
      <c r="C279" t="s">
        <v>1304</v>
      </c>
      <c r="D279">
        <v>20</v>
      </c>
      <c r="E279">
        <v>587</v>
      </c>
      <c r="F279" t="s">
        <v>1353</v>
      </c>
      <c r="G279">
        <v>38</v>
      </c>
      <c r="J279">
        <v>46</v>
      </c>
      <c r="K279">
        <v>1</v>
      </c>
      <c r="L279" t="s">
        <v>1354</v>
      </c>
      <c r="M279">
        <v>1</v>
      </c>
      <c r="N279">
        <v>0</v>
      </c>
      <c r="O279">
        <v>1</v>
      </c>
      <c r="P279">
        <v>0</v>
      </c>
      <c r="Q279">
        <v>0</v>
      </c>
      <c r="R279">
        <v>1</v>
      </c>
      <c r="S279">
        <v>0</v>
      </c>
      <c r="T279">
        <v>0</v>
      </c>
      <c r="U279">
        <v>0</v>
      </c>
      <c r="V279">
        <v>0</v>
      </c>
      <c r="W279">
        <v>1</v>
      </c>
      <c r="X279">
        <v>1</v>
      </c>
      <c r="Y279">
        <v>0</v>
      </c>
      <c r="Z279">
        <v>0</v>
      </c>
      <c r="AA279">
        <v>0</v>
      </c>
      <c r="AB279">
        <v>1</v>
      </c>
      <c r="AC279">
        <v>1</v>
      </c>
      <c r="AD279">
        <v>1</v>
      </c>
      <c r="AE279">
        <v>0</v>
      </c>
      <c r="AF279">
        <v>1</v>
      </c>
      <c r="AG279">
        <v>1</v>
      </c>
      <c r="AH279">
        <v>1</v>
      </c>
      <c r="AI279">
        <v>0</v>
      </c>
      <c r="AJ279">
        <v>0</v>
      </c>
      <c r="AK279">
        <v>0</v>
      </c>
      <c r="AL279">
        <v>1</v>
      </c>
      <c r="AM279">
        <v>1</v>
      </c>
      <c r="AN279">
        <v>1</v>
      </c>
      <c r="AO279">
        <v>0</v>
      </c>
      <c r="AP279">
        <v>1</v>
      </c>
      <c r="AQ279">
        <v>0</v>
      </c>
      <c r="AR279">
        <v>1</v>
      </c>
      <c r="AS279">
        <v>0</v>
      </c>
      <c r="AT279">
        <v>1</v>
      </c>
      <c r="AU279">
        <v>0</v>
      </c>
      <c r="AV279">
        <v>1</v>
      </c>
      <c r="AW279">
        <v>1</v>
      </c>
      <c r="AX279">
        <v>1</v>
      </c>
      <c r="AY279">
        <v>1</v>
      </c>
      <c r="AZ279">
        <v>1</v>
      </c>
      <c r="BA279">
        <v>0</v>
      </c>
      <c r="BB279">
        <v>0</v>
      </c>
      <c r="BC279">
        <v>0</v>
      </c>
      <c r="BD279">
        <v>1</v>
      </c>
      <c r="BE279">
        <v>0</v>
      </c>
      <c r="BF279">
        <v>1.8086999999999999E-2</v>
      </c>
      <c r="BG279">
        <v>2017</v>
      </c>
      <c r="BH279">
        <v>4</v>
      </c>
      <c r="BI279">
        <v>25</v>
      </c>
      <c r="BJ279">
        <v>687</v>
      </c>
      <c r="BK279">
        <v>0.99</v>
      </c>
      <c r="BL279">
        <v>0.71840000152587802</v>
      </c>
      <c r="BM279">
        <v>0</v>
      </c>
      <c r="BN279">
        <v>0.8</v>
      </c>
      <c r="BO279">
        <v>0.2</v>
      </c>
      <c r="BP279" t="s">
        <v>68</v>
      </c>
    </row>
    <row r="280" spans="1:68" x14ac:dyDescent="0.25">
      <c r="A280">
        <v>146147</v>
      </c>
      <c r="B280" t="s">
        <v>69</v>
      </c>
      <c r="C280" t="s">
        <v>2405</v>
      </c>
      <c r="D280">
        <v>7</v>
      </c>
      <c r="E280">
        <v>79</v>
      </c>
      <c r="F280" t="s">
        <v>2414</v>
      </c>
      <c r="G280">
        <v>35</v>
      </c>
      <c r="J280">
        <v>73</v>
      </c>
      <c r="K280">
        <v>1</v>
      </c>
      <c r="L280" t="s">
        <v>2415</v>
      </c>
      <c r="M280">
        <v>0</v>
      </c>
      <c r="N280">
        <v>0</v>
      </c>
      <c r="O280">
        <v>1</v>
      </c>
      <c r="P280">
        <v>0</v>
      </c>
      <c r="Q280">
        <v>0</v>
      </c>
      <c r="R280">
        <v>1</v>
      </c>
      <c r="S280">
        <v>0</v>
      </c>
      <c r="T280">
        <v>0</v>
      </c>
      <c r="U280">
        <v>0</v>
      </c>
      <c r="V280">
        <v>0</v>
      </c>
      <c r="W280">
        <v>1</v>
      </c>
      <c r="X280">
        <v>0</v>
      </c>
      <c r="Y280">
        <v>0</v>
      </c>
      <c r="Z280">
        <v>0</v>
      </c>
      <c r="AA280">
        <v>0</v>
      </c>
      <c r="AB280">
        <v>1</v>
      </c>
      <c r="AC280">
        <v>0</v>
      </c>
      <c r="AD280">
        <v>1</v>
      </c>
      <c r="AE280">
        <v>0</v>
      </c>
      <c r="AF280">
        <v>1</v>
      </c>
      <c r="AG280">
        <v>1</v>
      </c>
      <c r="AH280">
        <v>0</v>
      </c>
      <c r="AI280">
        <v>0</v>
      </c>
      <c r="AJ280">
        <v>0</v>
      </c>
      <c r="AK280">
        <v>0</v>
      </c>
      <c r="AL280">
        <v>1</v>
      </c>
      <c r="AM280">
        <v>1</v>
      </c>
      <c r="AN280">
        <v>0</v>
      </c>
      <c r="AO280">
        <v>0</v>
      </c>
      <c r="AP280">
        <v>0</v>
      </c>
      <c r="AQ280">
        <v>0</v>
      </c>
      <c r="AR280">
        <v>0</v>
      </c>
      <c r="AS280">
        <v>0</v>
      </c>
      <c r="AT280">
        <v>0</v>
      </c>
      <c r="AU280">
        <v>0</v>
      </c>
      <c r="AV280">
        <v>1</v>
      </c>
      <c r="AW280">
        <v>1</v>
      </c>
      <c r="AX280">
        <v>0</v>
      </c>
      <c r="AY280">
        <v>0</v>
      </c>
      <c r="AZ280">
        <v>0</v>
      </c>
      <c r="BA280">
        <v>0</v>
      </c>
      <c r="BB280">
        <v>0</v>
      </c>
      <c r="BC280">
        <v>0</v>
      </c>
      <c r="BD280">
        <v>0</v>
      </c>
      <c r="BE280">
        <v>0</v>
      </c>
      <c r="BF280">
        <v>1.4042000000000001E-2</v>
      </c>
      <c r="BG280">
        <v>2019</v>
      </c>
      <c r="BH280">
        <v>3</v>
      </c>
      <c r="BI280">
        <v>22</v>
      </c>
      <c r="BJ280">
        <v>710</v>
      </c>
      <c r="BK280">
        <v>1.22</v>
      </c>
      <c r="BL280">
        <v>0.71840000152587802</v>
      </c>
      <c r="BM280">
        <v>0</v>
      </c>
      <c r="BN280">
        <v>0.8</v>
      </c>
      <c r="BO280">
        <v>0.2</v>
      </c>
      <c r="BP280" t="s">
        <v>68</v>
      </c>
    </row>
    <row r="281" spans="1:68" x14ac:dyDescent="0.25">
      <c r="A281">
        <v>147771</v>
      </c>
      <c r="B281" t="s">
        <v>69</v>
      </c>
      <c r="C281" t="s">
        <v>2420</v>
      </c>
      <c r="D281">
        <v>18</v>
      </c>
      <c r="E281">
        <v>418</v>
      </c>
      <c r="F281" t="s">
        <v>2433</v>
      </c>
      <c r="G281">
        <v>38</v>
      </c>
      <c r="J281">
        <v>75</v>
      </c>
      <c r="K281">
        <v>1</v>
      </c>
      <c r="L281" t="s">
        <v>2434</v>
      </c>
      <c r="M281">
        <v>1</v>
      </c>
      <c r="N281">
        <v>0</v>
      </c>
      <c r="O281">
        <v>1</v>
      </c>
      <c r="P281">
        <v>0</v>
      </c>
      <c r="Q281">
        <v>0</v>
      </c>
      <c r="R281">
        <v>1</v>
      </c>
      <c r="S281">
        <v>0</v>
      </c>
      <c r="T281">
        <v>0</v>
      </c>
      <c r="U281">
        <v>0</v>
      </c>
      <c r="V281">
        <v>0</v>
      </c>
      <c r="W281">
        <v>1</v>
      </c>
      <c r="X281">
        <v>1</v>
      </c>
      <c r="Y281">
        <v>0</v>
      </c>
      <c r="Z281">
        <v>0</v>
      </c>
      <c r="AA281">
        <v>0</v>
      </c>
      <c r="AB281">
        <v>1</v>
      </c>
      <c r="AC281">
        <v>1</v>
      </c>
      <c r="AD281">
        <v>1</v>
      </c>
      <c r="AE281">
        <v>0</v>
      </c>
      <c r="AF281">
        <v>1</v>
      </c>
      <c r="AG281">
        <v>1</v>
      </c>
      <c r="AH281">
        <v>0</v>
      </c>
      <c r="AI281">
        <v>0</v>
      </c>
      <c r="AJ281">
        <v>0</v>
      </c>
      <c r="AK281">
        <v>0</v>
      </c>
      <c r="AL281">
        <v>1</v>
      </c>
      <c r="AM281">
        <v>1</v>
      </c>
      <c r="AN281">
        <v>0</v>
      </c>
      <c r="AO281">
        <v>0</v>
      </c>
      <c r="AP281">
        <v>1</v>
      </c>
      <c r="AQ281">
        <v>0</v>
      </c>
      <c r="AR281">
        <v>1</v>
      </c>
      <c r="AS281">
        <v>0</v>
      </c>
      <c r="AT281">
        <v>0</v>
      </c>
      <c r="AU281">
        <v>0</v>
      </c>
      <c r="AV281">
        <v>1</v>
      </c>
      <c r="AW281">
        <v>1</v>
      </c>
      <c r="AX281">
        <v>1</v>
      </c>
      <c r="AY281">
        <v>1</v>
      </c>
      <c r="AZ281">
        <v>1</v>
      </c>
      <c r="BA281">
        <v>0</v>
      </c>
      <c r="BB281">
        <v>1</v>
      </c>
      <c r="BC281">
        <v>0</v>
      </c>
      <c r="BD281">
        <v>1</v>
      </c>
      <c r="BE281">
        <v>0</v>
      </c>
      <c r="BF281">
        <v>1.7727E-2</v>
      </c>
      <c r="BG281">
        <v>2019</v>
      </c>
      <c r="BH281">
        <v>7</v>
      </c>
      <c r="BI281">
        <v>15</v>
      </c>
      <c r="BJ281">
        <v>714</v>
      </c>
      <c r="BK281">
        <v>1.26</v>
      </c>
      <c r="BL281">
        <v>0.71840000152587802</v>
      </c>
      <c r="BM281">
        <v>0</v>
      </c>
      <c r="BN281">
        <v>0.8</v>
      </c>
      <c r="BO281">
        <v>0.2</v>
      </c>
      <c r="BP281" t="s">
        <v>68</v>
      </c>
    </row>
    <row r="282" spans="1:68" x14ac:dyDescent="0.25">
      <c r="A282">
        <v>168000</v>
      </c>
      <c r="B282" t="s">
        <v>69</v>
      </c>
      <c r="C282" t="s">
        <v>3061</v>
      </c>
      <c r="D282">
        <v>13</v>
      </c>
      <c r="E282">
        <v>392</v>
      </c>
      <c r="F282" t="s">
        <v>3136</v>
      </c>
      <c r="G282">
        <v>61</v>
      </c>
      <c r="J282">
        <v>99</v>
      </c>
      <c r="K282">
        <v>1</v>
      </c>
      <c r="L282" t="s">
        <v>3137</v>
      </c>
      <c r="M282">
        <v>0</v>
      </c>
      <c r="N282">
        <v>0</v>
      </c>
      <c r="O282">
        <v>1</v>
      </c>
      <c r="P282">
        <v>0</v>
      </c>
      <c r="Q282">
        <v>0</v>
      </c>
      <c r="R282">
        <v>1</v>
      </c>
      <c r="S282">
        <v>0</v>
      </c>
      <c r="T282">
        <v>1</v>
      </c>
      <c r="U282">
        <v>0</v>
      </c>
      <c r="V282">
        <v>0</v>
      </c>
      <c r="W282">
        <v>1</v>
      </c>
      <c r="X282">
        <v>1</v>
      </c>
      <c r="Y282">
        <v>0</v>
      </c>
      <c r="Z282">
        <v>0</v>
      </c>
      <c r="AA282">
        <v>0</v>
      </c>
      <c r="AB282">
        <v>1</v>
      </c>
      <c r="AC282">
        <v>0</v>
      </c>
      <c r="AD282">
        <v>1</v>
      </c>
      <c r="AE282">
        <v>0</v>
      </c>
      <c r="AF282">
        <v>1</v>
      </c>
      <c r="AG282">
        <v>1</v>
      </c>
      <c r="AH282">
        <v>1</v>
      </c>
      <c r="AI282">
        <v>0</v>
      </c>
      <c r="AJ282">
        <v>0</v>
      </c>
      <c r="AK282">
        <v>0</v>
      </c>
      <c r="AL282">
        <v>1</v>
      </c>
      <c r="AM282">
        <v>1</v>
      </c>
      <c r="AN282">
        <v>0</v>
      </c>
      <c r="AO282">
        <v>0</v>
      </c>
      <c r="AP282">
        <v>1</v>
      </c>
      <c r="AQ282">
        <v>1</v>
      </c>
      <c r="AR282">
        <v>1</v>
      </c>
      <c r="AS282">
        <v>0</v>
      </c>
      <c r="AT282">
        <v>1</v>
      </c>
      <c r="AU282">
        <v>0</v>
      </c>
      <c r="AV282">
        <v>1</v>
      </c>
      <c r="AW282">
        <v>1</v>
      </c>
      <c r="AX282">
        <v>1</v>
      </c>
      <c r="AY282">
        <v>1</v>
      </c>
      <c r="AZ282">
        <v>1</v>
      </c>
      <c r="BA282">
        <v>0</v>
      </c>
      <c r="BB282">
        <v>0</v>
      </c>
      <c r="BC282">
        <v>0</v>
      </c>
      <c r="BD282">
        <v>1</v>
      </c>
      <c r="BE282">
        <v>0</v>
      </c>
      <c r="BF282">
        <v>3.0303E-2</v>
      </c>
      <c r="BG282">
        <v>2020</v>
      </c>
      <c r="BH282">
        <v>10</v>
      </c>
      <c r="BI282">
        <v>19</v>
      </c>
      <c r="BJ282">
        <v>729</v>
      </c>
      <c r="BK282">
        <v>1.41</v>
      </c>
      <c r="BL282">
        <v>0.71840000152587802</v>
      </c>
      <c r="BM282">
        <v>0</v>
      </c>
      <c r="BN282">
        <v>0.88500000000000001</v>
      </c>
      <c r="BO282">
        <v>0.115</v>
      </c>
      <c r="BP282" t="s">
        <v>68</v>
      </c>
    </row>
    <row r="283" spans="1:68" x14ac:dyDescent="0.25">
      <c r="A283">
        <v>142771</v>
      </c>
      <c r="B283" t="s">
        <v>69</v>
      </c>
      <c r="C283" t="s">
        <v>2192</v>
      </c>
      <c r="D283">
        <v>15</v>
      </c>
      <c r="E283">
        <v>326</v>
      </c>
      <c r="F283" t="s">
        <v>2229</v>
      </c>
      <c r="G283">
        <v>45</v>
      </c>
      <c r="J283">
        <v>70</v>
      </c>
      <c r="K283">
        <v>1</v>
      </c>
      <c r="L283" t="s">
        <v>2230</v>
      </c>
      <c r="M283">
        <v>0</v>
      </c>
      <c r="N283">
        <v>0</v>
      </c>
      <c r="O283">
        <v>1</v>
      </c>
      <c r="P283">
        <v>0</v>
      </c>
      <c r="Q283">
        <v>1</v>
      </c>
      <c r="R283">
        <v>1</v>
      </c>
      <c r="S283">
        <v>0</v>
      </c>
      <c r="T283">
        <v>0</v>
      </c>
      <c r="U283">
        <v>0</v>
      </c>
      <c r="V283">
        <v>0</v>
      </c>
      <c r="W283">
        <v>1</v>
      </c>
      <c r="X283">
        <v>0</v>
      </c>
      <c r="Y283">
        <v>0</v>
      </c>
      <c r="Z283">
        <v>0</v>
      </c>
      <c r="AA283">
        <v>0</v>
      </c>
      <c r="AB283">
        <v>1</v>
      </c>
      <c r="AC283">
        <v>0</v>
      </c>
      <c r="AD283">
        <v>1</v>
      </c>
      <c r="AE283">
        <v>0</v>
      </c>
      <c r="AF283">
        <v>1</v>
      </c>
      <c r="AG283">
        <v>1</v>
      </c>
      <c r="AH283">
        <v>0</v>
      </c>
      <c r="AI283">
        <v>0</v>
      </c>
      <c r="AJ283">
        <v>1</v>
      </c>
      <c r="AK283">
        <v>1</v>
      </c>
      <c r="AL283">
        <v>1</v>
      </c>
      <c r="AM283">
        <v>1</v>
      </c>
      <c r="AN283">
        <v>1</v>
      </c>
      <c r="AO283">
        <v>0</v>
      </c>
      <c r="AP283">
        <v>0</v>
      </c>
      <c r="AQ283">
        <v>0</v>
      </c>
      <c r="AR283">
        <v>0</v>
      </c>
      <c r="AS283">
        <v>0</v>
      </c>
      <c r="AT283">
        <v>0</v>
      </c>
      <c r="AU283">
        <v>0</v>
      </c>
      <c r="AV283">
        <v>1</v>
      </c>
      <c r="AW283">
        <v>1</v>
      </c>
      <c r="AX283">
        <v>0</v>
      </c>
      <c r="AY283">
        <v>0</v>
      </c>
      <c r="AZ283">
        <v>1</v>
      </c>
      <c r="BA283">
        <v>0</v>
      </c>
      <c r="BB283">
        <v>0</v>
      </c>
      <c r="BC283">
        <v>0</v>
      </c>
      <c r="BD283">
        <v>1</v>
      </c>
      <c r="BE283">
        <v>0</v>
      </c>
      <c r="BF283">
        <v>1.9078999999999999E-2</v>
      </c>
      <c r="BG283">
        <v>2018</v>
      </c>
      <c r="BH283">
        <v>12</v>
      </c>
      <c r="BI283">
        <v>17</v>
      </c>
      <c r="BJ283">
        <v>707</v>
      </c>
      <c r="BK283">
        <v>1.19</v>
      </c>
      <c r="BL283">
        <v>0.71249997615814198</v>
      </c>
      <c r="BM283">
        <v>0</v>
      </c>
      <c r="BN283">
        <v>0.85499999999999998</v>
      </c>
      <c r="BO283">
        <v>0.14499999999999999</v>
      </c>
      <c r="BP283" t="s">
        <v>68</v>
      </c>
    </row>
    <row r="284" spans="1:68" x14ac:dyDescent="0.25">
      <c r="A284">
        <v>157834</v>
      </c>
      <c r="B284" t="s">
        <v>69</v>
      </c>
      <c r="C284" t="s">
        <v>2825</v>
      </c>
      <c r="D284">
        <v>8</v>
      </c>
      <c r="E284">
        <v>148</v>
      </c>
      <c r="F284" t="s">
        <v>2858</v>
      </c>
      <c r="G284">
        <v>79</v>
      </c>
      <c r="J284">
        <v>87</v>
      </c>
      <c r="K284">
        <v>1</v>
      </c>
      <c r="L284" t="s">
        <v>2859</v>
      </c>
      <c r="M284">
        <v>0</v>
      </c>
      <c r="N284">
        <v>0</v>
      </c>
      <c r="O284">
        <v>1</v>
      </c>
      <c r="P284">
        <v>0</v>
      </c>
      <c r="Q284">
        <v>0</v>
      </c>
      <c r="R284">
        <v>1</v>
      </c>
      <c r="S284">
        <v>0</v>
      </c>
      <c r="T284">
        <v>0</v>
      </c>
      <c r="U284">
        <v>0</v>
      </c>
      <c r="V284">
        <v>0</v>
      </c>
      <c r="W284">
        <v>1</v>
      </c>
      <c r="X284">
        <v>0</v>
      </c>
      <c r="Y284">
        <v>0</v>
      </c>
      <c r="Z284">
        <v>0</v>
      </c>
      <c r="AA284">
        <v>0</v>
      </c>
      <c r="AB284">
        <v>1</v>
      </c>
      <c r="AC284">
        <v>0</v>
      </c>
      <c r="AD284">
        <v>1</v>
      </c>
      <c r="AE284">
        <v>0</v>
      </c>
      <c r="AF284">
        <v>1</v>
      </c>
      <c r="AG284">
        <v>1</v>
      </c>
      <c r="AH284">
        <v>0</v>
      </c>
      <c r="AI284">
        <v>0</v>
      </c>
      <c r="AJ284">
        <v>0</v>
      </c>
      <c r="AK284">
        <v>0</v>
      </c>
      <c r="AL284">
        <v>1</v>
      </c>
      <c r="AM284">
        <v>1</v>
      </c>
      <c r="AN284">
        <v>0</v>
      </c>
      <c r="AO284">
        <v>0</v>
      </c>
      <c r="AP284">
        <v>1</v>
      </c>
      <c r="AQ284">
        <v>0</v>
      </c>
      <c r="AR284">
        <v>1</v>
      </c>
      <c r="AS284">
        <v>0</v>
      </c>
      <c r="AT284">
        <v>0</v>
      </c>
      <c r="AU284">
        <v>0</v>
      </c>
      <c r="AV284">
        <v>1</v>
      </c>
      <c r="AW284">
        <v>1</v>
      </c>
      <c r="AX284">
        <v>1</v>
      </c>
      <c r="AY284">
        <v>0</v>
      </c>
      <c r="AZ284">
        <v>1</v>
      </c>
      <c r="BA284">
        <v>0</v>
      </c>
      <c r="BB284">
        <v>1</v>
      </c>
      <c r="BC284">
        <v>0</v>
      </c>
      <c r="BD284">
        <v>1</v>
      </c>
      <c r="BE284">
        <v>0</v>
      </c>
      <c r="BF284">
        <v>1.3207E-2</v>
      </c>
      <c r="BG284">
        <v>2019</v>
      </c>
      <c r="BH284">
        <v>12</v>
      </c>
      <c r="BI284">
        <v>18</v>
      </c>
      <c r="BJ284">
        <v>719</v>
      </c>
      <c r="BK284">
        <v>1.31</v>
      </c>
      <c r="BL284">
        <v>0.71249997615814198</v>
      </c>
      <c r="BM284">
        <v>0</v>
      </c>
      <c r="BN284">
        <v>0.92</v>
      </c>
      <c r="BO284">
        <v>0.08</v>
      </c>
      <c r="BP284" t="s">
        <v>68</v>
      </c>
    </row>
    <row r="285" spans="1:68" x14ac:dyDescent="0.25">
      <c r="A285">
        <v>157985</v>
      </c>
      <c r="B285" t="s">
        <v>69</v>
      </c>
      <c r="C285" t="s">
        <v>2825</v>
      </c>
      <c r="D285">
        <v>13</v>
      </c>
      <c r="E285">
        <v>291</v>
      </c>
      <c r="F285" t="s">
        <v>2882</v>
      </c>
      <c r="G285">
        <v>60</v>
      </c>
      <c r="J285">
        <v>87</v>
      </c>
      <c r="K285">
        <v>1</v>
      </c>
      <c r="L285" t="s">
        <v>2883</v>
      </c>
      <c r="M285">
        <v>0</v>
      </c>
      <c r="N285">
        <v>0</v>
      </c>
      <c r="O285">
        <v>1</v>
      </c>
      <c r="P285">
        <v>0</v>
      </c>
      <c r="Q285">
        <v>0</v>
      </c>
      <c r="R285">
        <v>1</v>
      </c>
      <c r="S285">
        <v>0</v>
      </c>
      <c r="T285">
        <v>0</v>
      </c>
      <c r="U285">
        <v>0</v>
      </c>
      <c r="V285">
        <v>0</v>
      </c>
      <c r="W285">
        <v>1</v>
      </c>
      <c r="X285">
        <v>0</v>
      </c>
      <c r="Y285">
        <v>0</v>
      </c>
      <c r="Z285">
        <v>0</v>
      </c>
      <c r="AA285">
        <v>0</v>
      </c>
      <c r="AB285">
        <v>1</v>
      </c>
      <c r="AC285">
        <v>0</v>
      </c>
      <c r="AD285">
        <v>1</v>
      </c>
      <c r="AE285">
        <v>0</v>
      </c>
      <c r="AF285">
        <v>1</v>
      </c>
      <c r="AG285">
        <v>1</v>
      </c>
      <c r="AH285">
        <v>0</v>
      </c>
      <c r="AI285">
        <v>0</v>
      </c>
      <c r="AJ285">
        <v>0</v>
      </c>
      <c r="AK285">
        <v>0</v>
      </c>
      <c r="AL285">
        <v>1</v>
      </c>
      <c r="AM285">
        <v>1</v>
      </c>
      <c r="AN285">
        <v>0</v>
      </c>
      <c r="AO285">
        <v>0</v>
      </c>
      <c r="AP285">
        <v>1</v>
      </c>
      <c r="AQ285">
        <v>0</v>
      </c>
      <c r="AR285">
        <v>1</v>
      </c>
      <c r="AS285">
        <v>0</v>
      </c>
      <c r="AT285">
        <v>0</v>
      </c>
      <c r="AU285">
        <v>0</v>
      </c>
      <c r="AV285">
        <v>1</v>
      </c>
      <c r="AW285">
        <v>1</v>
      </c>
      <c r="AX285">
        <v>1</v>
      </c>
      <c r="AY285">
        <v>0</v>
      </c>
      <c r="AZ285">
        <v>1</v>
      </c>
      <c r="BA285">
        <v>0</v>
      </c>
      <c r="BB285">
        <v>1</v>
      </c>
      <c r="BC285">
        <v>0</v>
      </c>
      <c r="BD285">
        <v>1</v>
      </c>
      <c r="BE285">
        <v>0</v>
      </c>
      <c r="BF285">
        <v>1.3207E-2</v>
      </c>
      <c r="BG285">
        <v>2019</v>
      </c>
      <c r="BH285">
        <v>12</v>
      </c>
      <c r="BI285">
        <v>18</v>
      </c>
      <c r="BJ285">
        <v>719</v>
      </c>
      <c r="BK285">
        <v>1.31</v>
      </c>
      <c r="BL285">
        <v>0.71249997615814198</v>
      </c>
      <c r="BM285">
        <v>3.2000000000000001E-2</v>
      </c>
      <c r="BN285">
        <v>0.84699999999999998</v>
      </c>
      <c r="BO285">
        <v>0.121</v>
      </c>
      <c r="BP285" t="s">
        <v>68</v>
      </c>
    </row>
    <row r="286" spans="1:68" x14ac:dyDescent="0.25">
      <c r="A286">
        <v>111479</v>
      </c>
      <c r="B286" t="s">
        <v>69</v>
      </c>
      <c r="C286" t="s">
        <v>329</v>
      </c>
      <c r="D286">
        <v>10</v>
      </c>
      <c r="E286">
        <v>289</v>
      </c>
      <c r="F286" t="s">
        <v>532</v>
      </c>
      <c r="G286">
        <v>59</v>
      </c>
      <c r="J286">
        <v>4</v>
      </c>
      <c r="K286">
        <v>1</v>
      </c>
      <c r="L286" t="s">
        <v>533</v>
      </c>
      <c r="M286">
        <v>0</v>
      </c>
      <c r="N286">
        <v>0</v>
      </c>
      <c r="O286">
        <v>1</v>
      </c>
      <c r="P286">
        <v>0</v>
      </c>
      <c r="Q286">
        <v>0</v>
      </c>
      <c r="R286">
        <v>1</v>
      </c>
      <c r="S286">
        <v>0</v>
      </c>
      <c r="T286">
        <v>0</v>
      </c>
      <c r="U286">
        <v>0</v>
      </c>
      <c r="V286">
        <v>0</v>
      </c>
      <c r="W286">
        <v>1</v>
      </c>
      <c r="X286">
        <v>0</v>
      </c>
      <c r="Y286">
        <v>0</v>
      </c>
      <c r="Z286">
        <v>0</v>
      </c>
      <c r="AA286">
        <v>0</v>
      </c>
      <c r="AB286">
        <v>1</v>
      </c>
      <c r="AC286">
        <v>0</v>
      </c>
      <c r="AD286">
        <v>1</v>
      </c>
      <c r="AE286">
        <v>0</v>
      </c>
      <c r="AF286">
        <v>1</v>
      </c>
      <c r="AG286">
        <v>1</v>
      </c>
      <c r="AH286">
        <v>1</v>
      </c>
      <c r="AI286">
        <v>0</v>
      </c>
      <c r="AJ286">
        <v>1</v>
      </c>
      <c r="AK286">
        <v>0</v>
      </c>
      <c r="AL286">
        <v>1</v>
      </c>
      <c r="AM286">
        <v>1</v>
      </c>
      <c r="AN286">
        <v>1</v>
      </c>
      <c r="AO286">
        <v>0</v>
      </c>
      <c r="AP286">
        <v>0</v>
      </c>
      <c r="AQ286">
        <v>0</v>
      </c>
      <c r="AR286">
        <v>1</v>
      </c>
      <c r="AS286">
        <v>0</v>
      </c>
      <c r="AT286">
        <v>0</v>
      </c>
      <c r="AU286">
        <v>0</v>
      </c>
      <c r="AV286">
        <v>1</v>
      </c>
      <c r="AW286">
        <v>1</v>
      </c>
      <c r="AX286">
        <v>1</v>
      </c>
      <c r="AY286">
        <v>0</v>
      </c>
      <c r="AZ286">
        <v>1</v>
      </c>
      <c r="BA286">
        <v>0</v>
      </c>
      <c r="BB286">
        <v>0</v>
      </c>
      <c r="BC286">
        <v>0</v>
      </c>
      <c r="BD286">
        <v>1</v>
      </c>
      <c r="BE286">
        <v>0</v>
      </c>
      <c r="BF286">
        <v>2.3709999999999998E-2</v>
      </c>
      <c r="BG286">
        <v>2014</v>
      </c>
      <c r="BH286">
        <v>9</v>
      </c>
      <c r="BI286">
        <v>22</v>
      </c>
      <c r="BJ286">
        <v>656</v>
      </c>
      <c r="BK286">
        <v>0.68</v>
      </c>
      <c r="BL286">
        <v>0.70959997177124001</v>
      </c>
      <c r="BM286">
        <v>0</v>
      </c>
      <c r="BN286">
        <v>0.89800000000000002</v>
      </c>
      <c r="BO286">
        <v>0.10199999999999999</v>
      </c>
      <c r="BP286" t="s">
        <v>68</v>
      </c>
    </row>
    <row r="287" spans="1:68" x14ac:dyDescent="0.25">
      <c r="A287">
        <v>111906</v>
      </c>
      <c r="B287" t="s">
        <v>69</v>
      </c>
      <c r="C287" t="s">
        <v>609</v>
      </c>
      <c r="D287">
        <v>9</v>
      </c>
      <c r="E287">
        <v>259</v>
      </c>
      <c r="F287" t="s">
        <v>610</v>
      </c>
      <c r="G287">
        <v>90</v>
      </c>
      <c r="J287">
        <v>8</v>
      </c>
      <c r="K287">
        <v>1</v>
      </c>
      <c r="L287" t="s">
        <v>611</v>
      </c>
      <c r="M287">
        <v>0</v>
      </c>
      <c r="N287">
        <v>1</v>
      </c>
      <c r="O287">
        <v>1</v>
      </c>
      <c r="P287">
        <v>0</v>
      </c>
      <c r="Q287">
        <v>0</v>
      </c>
      <c r="R287">
        <v>1</v>
      </c>
      <c r="S287">
        <v>0</v>
      </c>
      <c r="T287">
        <v>0</v>
      </c>
      <c r="U287">
        <v>0</v>
      </c>
      <c r="V287">
        <v>0</v>
      </c>
      <c r="W287">
        <v>1</v>
      </c>
      <c r="X287">
        <v>0</v>
      </c>
      <c r="Y287">
        <v>0</v>
      </c>
      <c r="Z287">
        <v>0</v>
      </c>
      <c r="AA287">
        <v>0</v>
      </c>
      <c r="AB287">
        <v>1</v>
      </c>
      <c r="AC287">
        <v>0</v>
      </c>
      <c r="AD287">
        <v>1</v>
      </c>
      <c r="AE287">
        <v>1</v>
      </c>
      <c r="AF287">
        <v>1</v>
      </c>
      <c r="AG287">
        <v>1</v>
      </c>
      <c r="AH287">
        <v>1</v>
      </c>
      <c r="AI287">
        <v>0</v>
      </c>
      <c r="AJ287">
        <v>1</v>
      </c>
      <c r="AK287">
        <v>0</v>
      </c>
      <c r="AL287">
        <v>1</v>
      </c>
      <c r="AM287">
        <v>1</v>
      </c>
      <c r="AN287">
        <v>1</v>
      </c>
      <c r="AO287">
        <v>0</v>
      </c>
      <c r="AP287">
        <v>0</v>
      </c>
      <c r="AQ287">
        <v>0</v>
      </c>
      <c r="AR287">
        <v>1</v>
      </c>
      <c r="AS287">
        <v>0</v>
      </c>
      <c r="AT287">
        <v>0</v>
      </c>
      <c r="AU287">
        <v>0</v>
      </c>
      <c r="AV287">
        <v>1</v>
      </c>
      <c r="AW287">
        <v>1</v>
      </c>
      <c r="AX287">
        <v>1</v>
      </c>
      <c r="AY287">
        <v>0</v>
      </c>
      <c r="AZ287">
        <v>1</v>
      </c>
      <c r="BA287">
        <v>0</v>
      </c>
      <c r="BB287">
        <v>0</v>
      </c>
      <c r="BC287">
        <v>0</v>
      </c>
      <c r="BD287">
        <v>0</v>
      </c>
      <c r="BE287">
        <v>0</v>
      </c>
      <c r="BF287">
        <v>4.1501000000000003E-2</v>
      </c>
      <c r="BG287">
        <v>2015</v>
      </c>
      <c r="BH287">
        <v>1</v>
      </c>
      <c r="BI287">
        <v>16</v>
      </c>
      <c r="BJ287">
        <v>660</v>
      </c>
      <c r="BK287">
        <v>0.72</v>
      </c>
      <c r="BL287">
        <v>0.70959997177124001</v>
      </c>
      <c r="BM287">
        <v>0</v>
      </c>
      <c r="BN287">
        <v>0.92500000000000004</v>
      </c>
      <c r="BO287">
        <v>7.4999999999999997E-2</v>
      </c>
      <c r="BP287" t="s">
        <v>68</v>
      </c>
    </row>
    <row r="288" spans="1:68" x14ac:dyDescent="0.25">
      <c r="A288">
        <v>136036</v>
      </c>
      <c r="B288" t="s">
        <v>69</v>
      </c>
      <c r="C288" t="s">
        <v>1686</v>
      </c>
      <c r="D288">
        <v>27</v>
      </c>
      <c r="E288">
        <v>865</v>
      </c>
      <c r="F288" t="s">
        <v>1705</v>
      </c>
      <c r="G288">
        <v>41</v>
      </c>
      <c r="J288">
        <v>59</v>
      </c>
      <c r="K288">
        <v>1</v>
      </c>
      <c r="L288" t="s">
        <v>1706</v>
      </c>
      <c r="M288">
        <v>0</v>
      </c>
      <c r="N288">
        <v>0</v>
      </c>
      <c r="O288">
        <v>1</v>
      </c>
      <c r="P288">
        <v>0</v>
      </c>
      <c r="Q288">
        <v>1</v>
      </c>
      <c r="R288">
        <v>1</v>
      </c>
      <c r="S288">
        <v>0</v>
      </c>
      <c r="T288">
        <v>0</v>
      </c>
      <c r="U288">
        <v>0</v>
      </c>
      <c r="V288">
        <v>0</v>
      </c>
      <c r="W288">
        <v>1</v>
      </c>
      <c r="X288">
        <v>0</v>
      </c>
      <c r="Y288">
        <v>0</v>
      </c>
      <c r="Z288">
        <v>0</v>
      </c>
      <c r="AA288">
        <v>0</v>
      </c>
      <c r="AB288">
        <v>1</v>
      </c>
      <c r="AC288">
        <v>0</v>
      </c>
      <c r="AD288">
        <v>1</v>
      </c>
      <c r="AE288">
        <v>0</v>
      </c>
      <c r="AF288">
        <v>1</v>
      </c>
      <c r="AG288">
        <v>1</v>
      </c>
      <c r="AH288">
        <v>0</v>
      </c>
      <c r="AI288">
        <v>0</v>
      </c>
      <c r="AJ288">
        <v>1</v>
      </c>
      <c r="AK288">
        <v>1</v>
      </c>
      <c r="AL288">
        <v>1</v>
      </c>
      <c r="AM288">
        <v>1</v>
      </c>
      <c r="AN288">
        <v>0</v>
      </c>
      <c r="AO288">
        <v>0</v>
      </c>
      <c r="AP288">
        <v>0</v>
      </c>
      <c r="AQ288">
        <v>0</v>
      </c>
      <c r="AR288">
        <v>1</v>
      </c>
      <c r="AS288">
        <v>0</v>
      </c>
      <c r="AT288">
        <v>0</v>
      </c>
      <c r="AU288">
        <v>0</v>
      </c>
      <c r="AV288">
        <v>1</v>
      </c>
      <c r="AW288">
        <v>1</v>
      </c>
      <c r="AX288">
        <v>1</v>
      </c>
      <c r="AY288">
        <v>0</v>
      </c>
      <c r="AZ288">
        <v>0</v>
      </c>
      <c r="BA288">
        <v>0</v>
      </c>
      <c r="BB288">
        <v>0</v>
      </c>
      <c r="BC288">
        <v>0</v>
      </c>
      <c r="BD288">
        <v>0</v>
      </c>
      <c r="BE288">
        <v>0</v>
      </c>
      <c r="BF288">
        <v>2.1856E-2</v>
      </c>
      <c r="BG288">
        <v>2018</v>
      </c>
      <c r="BH288">
        <v>5</v>
      </c>
      <c r="BI288">
        <v>4</v>
      </c>
      <c r="BJ288">
        <v>700</v>
      </c>
      <c r="BK288">
        <v>1.1200000000000001</v>
      </c>
      <c r="BL288">
        <v>0.70959997177124001</v>
      </c>
      <c r="BM288">
        <v>0</v>
      </c>
      <c r="BN288">
        <v>0.77700000000000002</v>
      </c>
      <c r="BO288">
        <v>0.223</v>
      </c>
      <c r="BP288" t="s">
        <v>68</v>
      </c>
    </row>
    <row r="289" spans="1:68" x14ac:dyDescent="0.25">
      <c r="A289">
        <v>138122</v>
      </c>
      <c r="B289" t="s">
        <v>69</v>
      </c>
      <c r="C289" t="s">
        <v>1806</v>
      </c>
      <c r="D289">
        <v>3</v>
      </c>
      <c r="E289">
        <v>43</v>
      </c>
      <c r="F289" t="s">
        <v>1811</v>
      </c>
      <c r="G289">
        <v>38</v>
      </c>
      <c r="J289">
        <v>61</v>
      </c>
      <c r="K289">
        <v>1</v>
      </c>
      <c r="L289" t="s">
        <v>1812</v>
      </c>
      <c r="M289">
        <v>0</v>
      </c>
      <c r="N289">
        <v>0</v>
      </c>
      <c r="O289">
        <v>1</v>
      </c>
      <c r="P289">
        <v>0</v>
      </c>
      <c r="Q289">
        <v>0</v>
      </c>
      <c r="R289">
        <v>1</v>
      </c>
      <c r="S289">
        <v>0</v>
      </c>
      <c r="T289">
        <v>0</v>
      </c>
      <c r="U289">
        <v>0</v>
      </c>
      <c r="V289">
        <v>0</v>
      </c>
      <c r="W289">
        <v>1</v>
      </c>
      <c r="X289">
        <v>0</v>
      </c>
      <c r="Y289">
        <v>0</v>
      </c>
      <c r="Z289">
        <v>1</v>
      </c>
      <c r="AA289">
        <v>0</v>
      </c>
      <c r="AB289">
        <v>1</v>
      </c>
      <c r="AC289">
        <v>0</v>
      </c>
      <c r="AD289">
        <v>1</v>
      </c>
      <c r="AE289">
        <v>0</v>
      </c>
      <c r="AF289">
        <v>1</v>
      </c>
      <c r="AG289">
        <v>1</v>
      </c>
      <c r="AH289">
        <v>1</v>
      </c>
      <c r="AI289">
        <v>0</v>
      </c>
      <c r="AJ289">
        <v>0</v>
      </c>
      <c r="AK289">
        <v>0</v>
      </c>
      <c r="AL289">
        <v>1</v>
      </c>
      <c r="AM289">
        <v>1</v>
      </c>
      <c r="AN289">
        <v>0</v>
      </c>
      <c r="AO289">
        <v>0</v>
      </c>
      <c r="AP289">
        <v>1</v>
      </c>
      <c r="AQ289">
        <v>0</v>
      </c>
      <c r="AR289">
        <v>0</v>
      </c>
      <c r="AS289">
        <v>0</v>
      </c>
      <c r="AT289">
        <v>0</v>
      </c>
      <c r="AU289">
        <v>0</v>
      </c>
      <c r="AV289">
        <v>1</v>
      </c>
      <c r="AW289">
        <v>1</v>
      </c>
      <c r="AX289">
        <v>1</v>
      </c>
      <c r="AY289">
        <v>0</v>
      </c>
      <c r="AZ289">
        <v>1</v>
      </c>
      <c r="BA289">
        <v>0</v>
      </c>
      <c r="BB289">
        <v>1</v>
      </c>
      <c r="BC289">
        <v>1</v>
      </c>
      <c r="BD289">
        <v>1</v>
      </c>
      <c r="BE289">
        <v>0</v>
      </c>
      <c r="BF289">
        <v>5.4339999999999996E-3</v>
      </c>
      <c r="BG289">
        <v>2018</v>
      </c>
      <c r="BH289">
        <v>7</v>
      </c>
      <c r="BI289">
        <v>17</v>
      </c>
      <c r="BJ289">
        <v>702</v>
      </c>
      <c r="BK289">
        <v>1.1399999999999999</v>
      </c>
      <c r="BL289">
        <v>0.70959997177124001</v>
      </c>
      <c r="BM289">
        <v>0</v>
      </c>
      <c r="BN289">
        <v>0.80800000000000005</v>
      </c>
      <c r="BO289">
        <v>0.192</v>
      </c>
      <c r="BP289" t="s">
        <v>68</v>
      </c>
    </row>
    <row r="290" spans="1:68" x14ac:dyDescent="0.25">
      <c r="A290">
        <v>140698</v>
      </c>
      <c r="B290" t="s">
        <v>69</v>
      </c>
      <c r="C290" t="s">
        <v>1968</v>
      </c>
      <c r="D290">
        <v>6</v>
      </c>
      <c r="E290">
        <v>92</v>
      </c>
      <c r="F290" t="s">
        <v>1983</v>
      </c>
      <c r="G290">
        <v>48</v>
      </c>
      <c r="J290">
        <v>65</v>
      </c>
      <c r="K290">
        <v>1</v>
      </c>
      <c r="L290" t="s">
        <v>1984</v>
      </c>
      <c r="M290">
        <v>0</v>
      </c>
      <c r="N290">
        <v>0</v>
      </c>
      <c r="O290">
        <v>1</v>
      </c>
      <c r="P290">
        <v>0</v>
      </c>
      <c r="Q290">
        <v>0</v>
      </c>
      <c r="R290">
        <v>1</v>
      </c>
      <c r="S290">
        <v>0</v>
      </c>
      <c r="T290">
        <v>0</v>
      </c>
      <c r="U290">
        <v>0</v>
      </c>
      <c r="V290">
        <v>0</v>
      </c>
      <c r="W290">
        <v>1</v>
      </c>
      <c r="X290">
        <v>1</v>
      </c>
      <c r="Y290">
        <v>0</v>
      </c>
      <c r="Z290">
        <v>1</v>
      </c>
      <c r="AA290">
        <v>0</v>
      </c>
      <c r="AB290">
        <v>1</v>
      </c>
      <c r="AC290">
        <v>0</v>
      </c>
      <c r="AD290">
        <v>1</v>
      </c>
      <c r="AE290">
        <v>0</v>
      </c>
      <c r="AF290">
        <v>1</v>
      </c>
      <c r="AG290">
        <v>1</v>
      </c>
      <c r="AH290">
        <v>1</v>
      </c>
      <c r="AI290">
        <v>0</v>
      </c>
      <c r="AJ290">
        <v>0</v>
      </c>
      <c r="AK290">
        <v>0</v>
      </c>
      <c r="AL290">
        <v>1</v>
      </c>
      <c r="AM290">
        <v>1</v>
      </c>
      <c r="AN290">
        <v>0</v>
      </c>
      <c r="AO290">
        <v>0</v>
      </c>
      <c r="AP290">
        <v>1</v>
      </c>
      <c r="AQ290">
        <v>0</v>
      </c>
      <c r="AR290">
        <v>1</v>
      </c>
      <c r="AS290">
        <v>0</v>
      </c>
      <c r="AT290">
        <v>1</v>
      </c>
      <c r="AU290">
        <v>0</v>
      </c>
      <c r="AV290">
        <v>1</v>
      </c>
      <c r="AW290">
        <v>1</v>
      </c>
      <c r="AX290">
        <v>1</v>
      </c>
      <c r="AY290">
        <v>1</v>
      </c>
      <c r="AZ290">
        <v>1</v>
      </c>
      <c r="BA290">
        <v>0</v>
      </c>
      <c r="BB290">
        <v>1</v>
      </c>
      <c r="BC290">
        <v>1</v>
      </c>
      <c r="BD290">
        <v>0</v>
      </c>
      <c r="BE290">
        <v>0</v>
      </c>
      <c r="BF290">
        <v>6.7530000000000003E-3</v>
      </c>
      <c r="BG290">
        <v>2018</v>
      </c>
      <c r="BH290">
        <v>7</v>
      </c>
      <c r="BI290">
        <v>19</v>
      </c>
      <c r="BJ290">
        <v>702</v>
      </c>
      <c r="BK290">
        <v>1.1399999999999999</v>
      </c>
      <c r="BL290">
        <v>0.70959997177124001</v>
      </c>
      <c r="BM290">
        <v>0</v>
      </c>
      <c r="BN290">
        <v>0.84599999999999997</v>
      </c>
      <c r="BO290">
        <v>0.154</v>
      </c>
      <c r="BP290" t="s">
        <v>68</v>
      </c>
    </row>
    <row r="291" spans="1:68" x14ac:dyDescent="0.25">
      <c r="A291">
        <v>142470</v>
      </c>
      <c r="B291" t="s">
        <v>69</v>
      </c>
      <c r="C291" t="s">
        <v>2189</v>
      </c>
      <c r="D291">
        <v>7</v>
      </c>
      <c r="E291">
        <v>94</v>
      </c>
      <c r="F291" t="s">
        <v>2190</v>
      </c>
      <c r="G291">
        <v>93</v>
      </c>
      <c r="J291">
        <v>69</v>
      </c>
      <c r="K291">
        <v>1</v>
      </c>
      <c r="L291" t="s">
        <v>2191</v>
      </c>
      <c r="M291">
        <v>0</v>
      </c>
      <c r="N291">
        <v>0</v>
      </c>
      <c r="O291">
        <v>1</v>
      </c>
      <c r="P291">
        <v>0</v>
      </c>
      <c r="Q291">
        <v>0</v>
      </c>
      <c r="R291">
        <v>1</v>
      </c>
      <c r="S291">
        <v>0</v>
      </c>
      <c r="T291">
        <v>0</v>
      </c>
      <c r="U291">
        <v>0</v>
      </c>
      <c r="V291">
        <v>0</v>
      </c>
      <c r="W291">
        <v>1</v>
      </c>
      <c r="X291">
        <v>0</v>
      </c>
      <c r="Y291">
        <v>0</v>
      </c>
      <c r="Z291">
        <v>0</v>
      </c>
      <c r="AA291">
        <v>0</v>
      </c>
      <c r="AB291">
        <v>0</v>
      </c>
      <c r="AC291">
        <v>0</v>
      </c>
      <c r="AD291">
        <v>1</v>
      </c>
      <c r="AE291">
        <v>0</v>
      </c>
      <c r="AF291">
        <v>1</v>
      </c>
      <c r="AG291">
        <v>1</v>
      </c>
      <c r="AH291">
        <v>0</v>
      </c>
      <c r="AI291">
        <v>0</v>
      </c>
      <c r="AJ291">
        <v>0</v>
      </c>
      <c r="AK291">
        <v>0</v>
      </c>
      <c r="AL291">
        <v>1</v>
      </c>
      <c r="AM291">
        <v>1</v>
      </c>
      <c r="AN291">
        <v>0</v>
      </c>
      <c r="AO291">
        <v>0</v>
      </c>
      <c r="AP291">
        <v>0</v>
      </c>
      <c r="AQ291">
        <v>0</v>
      </c>
      <c r="AR291">
        <v>0</v>
      </c>
      <c r="AS291">
        <v>0</v>
      </c>
      <c r="AT291">
        <v>0</v>
      </c>
      <c r="AU291">
        <v>0</v>
      </c>
      <c r="AV291">
        <v>1</v>
      </c>
      <c r="AW291">
        <v>1</v>
      </c>
      <c r="AX291">
        <v>0</v>
      </c>
      <c r="AY291">
        <v>0</v>
      </c>
      <c r="AZ291">
        <v>0</v>
      </c>
      <c r="BA291">
        <v>0</v>
      </c>
      <c r="BB291">
        <v>0</v>
      </c>
      <c r="BC291">
        <v>0</v>
      </c>
      <c r="BD291">
        <v>0</v>
      </c>
      <c r="BE291">
        <v>0</v>
      </c>
      <c r="BF291">
        <v>1.1325999999999999E-2</v>
      </c>
      <c r="BG291">
        <v>2018</v>
      </c>
      <c r="BH291">
        <v>11</v>
      </c>
      <c r="BI291">
        <v>28</v>
      </c>
      <c r="BJ291">
        <v>706</v>
      </c>
      <c r="BK291">
        <v>1.18</v>
      </c>
      <c r="BL291">
        <v>0.70959997177124001</v>
      </c>
      <c r="BM291">
        <v>4.5999999999999999E-2</v>
      </c>
      <c r="BN291">
        <v>0.83899999999999997</v>
      </c>
      <c r="BO291">
        <v>0.115</v>
      </c>
      <c r="BP291" t="s">
        <v>68</v>
      </c>
    </row>
    <row r="292" spans="1:68" x14ac:dyDescent="0.25">
      <c r="A292">
        <v>120085</v>
      </c>
      <c r="B292" t="s">
        <v>69</v>
      </c>
      <c r="C292" t="s">
        <v>1001</v>
      </c>
      <c r="D292">
        <v>7</v>
      </c>
      <c r="E292">
        <v>284</v>
      </c>
      <c r="F292" t="s">
        <v>1040</v>
      </c>
      <c r="G292">
        <v>39</v>
      </c>
      <c r="J292">
        <v>29</v>
      </c>
      <c r="K292">
        <v>1</v>
      </c>
      <c r="L292" t="s">
        <v>1041</v>
      </c>
      <c r="M292">
        <v>0</v>
      </c>
      <c r="N292">
        <v>0</v>
      </c>
      <c r="O292">
        <v>1</v>
      </c>
      <c r="P292">
        <v>0</v>
      </c>
      <c r="Q292">
        <v>1</v>
      </c>
      <c r="R292">
        <v>1</v>
      </c>
      <c r="S292">
        <v>0</v>
      </c>
      <c r="T292">
        <v>0</v>
      </c>
      <c r="U292">
        <v>0</v>
      </c>
      <c r="V292">
        <v>0</v>
      </c>
      <c r="W292">
        <v>1</v>
      </c>
      <c r="X292">
        <v>0</v>
      </c>
      <c r="Y292">
        <v>0</v>
      </c>
      <c r="Z292">
        <v>0</v>
      </c>
      <c r="AA292">
        <v>0</v>
      </c>
      <c r="AB292">
        <v>1</v>
      </c>
      <c r="AC292">
        <v>0</v>
      </c>
      <c r="AD292">
        <v>1</v>
      </c>
      <c r="AE292">
        <v>0</v>
      </c>
      <c r="AF292">
        <v>1</v>
      </c>
      <c r="AG292">
        <v>1</v>
      </c>
      <c r="AH292">
        <v>0</v>
      </c>
      <c r="AI292">
        <v>0</v>
      </c>
      <c r="AJ292">
        <v>1</v>
      </c>
      <c r="AK292">
        <v>1</v>
      </c>
      <c r="AL292">
        <v>1</v>
      </c>
      <c r="AM292">
        <v>1</v>
      </c>
      <c r="AN292">
        <v>1</v>
      </c>
      <c r="AO292">
        <v>0</v>
      </c>
      <c r="AP292">
        <v>0</v>
      </c>
      <c r="AQ292">
        <v>0</v>
      </c>
      <c r="AR292">
        <v>1</v>
      </c>
      <c r="AS292">
        <v>0</v>
      </c>
      <c r="AT292">
        <v>0</v>
      </c>
      <c r="AU292">
        <v>0</v>
      </c>
      <c r="AV292">
        <v>1</v>
      </c>
      <c r="AW292">
        <v>1</v>
      </c>
      <c r="AX292">
        <v>1</v>
      </c>
      <c r="AY292">
        <v>0</v>
      </c>
      <c r="AZ292">
        <v>0</v>
      </c>
      <c r="BA292">
        <v>0</v>
      </c>
      <c r="BB292">
        <v>0</v>
      </c>
      <c r="BC292">
        <v>0</v>
      </c>
      <c r="BD292">
        <v>0</v>
      </c>
      <c r="BE292">
        <v>0</v>
      </c>
      <c r="BF292">
        <v>7.3280000000000003E-3</v>
      </c>
      <c r="BG292">
        <v>2016</v>
      </c>
      <c r="BH292">
        <v>6</v>
      </c>
      <c r="BI292">
        <v>20</v>
      </c>
      <c r="BJ292">
        <v>677</v>
      </c>
      <c r="BK292">
        <v>0.89</v>
      </c>
      <c r="BL292">
        <v>0.70029997825622503</v>
      </c>
      <c r="BM292">
        <v>0</v>
      </c>
      <c r="BN292">
        <v>0.82899999999999996</v>
      </c>
      <c r="BO292">
        <v>0.17100000000000001</v>
      </c>
      <c r="BP292" t="s">
        <v>68</v>
      </c>
    </row>
    <row r="293" spans="1:68" x14ac:dyDescent="0.25">
      <c r="A293">
        <v>124584</v>
      </c>
      <c r="B293" t="s">
        <v>69</v>
      </c>
      <c r="C293" t="s">
        <v>1180</v>
      </c>
      <c r="D293">
        <v>7</v>
      </c>
      <c r="E293">
        <v>116</v>
      </c>
      <c r="F293" t="s">
        <v>1227</v>
      </c>
      <c r="G293">
        <v>96</v>
      </c>
      <c r="J293">
        <v>39</v>
      </c>
      <c r="K293">
        <v>1</v>
      </c>
      <c r="L293" t="s">
        <v>1228</v>
      </c>
      <c r="M293">
        <v>0</v>
      </c>
      <c r="N293">
        <v>0</v>
      </c>
      <c r="O293">
        <v>1</v>
      </c>
      <c r="P293">
        <v>0</v>
      </c>
      <c r="Q293">
        <v>1</v>
      </c>
      <c r="R293">
        <v>1</v>
      </c>
      <c r="S293">
        <v>0</v>
      </c>
      <c r="T293">
        <v>0</v>
      </c>
      <c r="U293">
        <v>0</v>
      </c>
      <c r="V293">
        <v>0</v>
      </c>
      <c r="W293">
        <v>1</v>
      </c>
      <c r="X293">
        <v>0</v>
      </c>
      <c r="Y293">
        <v>0</v>
      </c>
      <c r="Z293">
        <v>0</v>
      </c>
      <c r="AA293">
        <v>0</v>
      </c>
      <c r="AB293">
        <v>1</v>
      </c>
      <c r="AC293">
        <v>0</v>
      </c>
      <c r="AD293">
        <v>1</v>
      </c>
      <c r="AE293">
        <v>0</v>
      </c>
      <c r="AF293">
        <v>1</v>
      </c>
      <c r="AG293">
        <v>1</v>
      </c>
      <c r="AH293">
        <v>1</v>
      </c>
      <c r="AI293">
        <v>0</v>
      </c>
      <c r="AJ293">
        <v>1</v>
      </c>
      <c r="AK293">
        <v>1</v>
      </c>
      <c r="AL293">
        <v>1</v>
      </c>
      <c r="AM293">
        <v>1</v>
      </c>
      <c r="AN293">
        <v>1</v>
      </c>
      <c r="AO293">
        <v>0</v>
      </c>
      <c r="AP293">
        <v>0</v>
      </c>
      <c r="AQ293">
        <v>0</v>
      </c>
      <c r="AR293">
        <v>1</v>
      </c>
      <c r="AS293">
        <v>0</v>
      </c>
      <c r="AT293">
        <v>0</v>
      </c>
      <c r="AU293">
        <v>0</v>
      </c>
      <c r="AV293">
        <v>1</v>
      </c>
      <c r="AW293">
        <v>1</v>
      </c>
      <c r="AX293">
        <v>1</v>
      </c>
      <c r="AY293">
        <v>0</v>
      </c>
      <c r="AZ293">
        <v>1</v>
      </c>
      <c r="BA293">
        <v>0</v>
      </c>
      <c r="BB293">
        <v>0</v>
      </c>
      <c r="BC293">
        <v>0</v>
      </c>
      <c r="BD293">
        <v>0</v>
      </c>
      <c r="BE293">
        <v>0</v>
      </c>
      <c r="BF293">
        <v>1.1106E-2</v>
      </c>
      <c r="BG293">
        <v>2016</v>
      </c>
      <c r="BH293">
        <v>11</v>
      </c>
      <c r="BI293">
        <v>22</v>
      </c>
      <c r="BJ293">
        <v>682</v>
      </c>
      <c r="BK293">
        <v>0.94</v>
      </c>
      <c r="BL293">
        <v>0.70029997825622503</v>
      </c>
      <c r="BM293">
        <v>0</v>
      </c>
      <c r="BN293">
        <v>0.93200000000000005</v>
      </c>
      <c r="BO293">
        <v>6.8000000000000005E-2</v>
      </c>
      <c r="BP293" t="s">
        <v>68</v>
      </c>
    </row>
    <row r="294" spans="1:68" x14ac:dyDescent="0.25">
      <c r="A294">
        <v>141208</v>
      </c>
      <c r="B294" t="s">
        <v>69</v>
      </c>
      <c r="C294" t="s">
        <v>2126</v>
      </c>
      <c r="D294">
        <v>6</v>
      </c>
      <c r="E294">
        <v>95</v>
      </c>
      <c r="F294" t="s">
        <v>2145</v>
      </c>
      <c r="G294">
        <v>38</v>
      </c>
      <c r="J294">
        <v>67</v>
      </c>
      <c r="K294">
        <v>1</v>
      </c>
      <c r="L294" t="s">
        <v>2146</v>
      </c>
      <c r="M294">
        <v>0</v>
      </c>
      <c r="N294">
        <v>0</v>
      </c>
      <c r="O294">
        <v>1</v>
      </c>
      <c r="P294">
        <v>0</v>
      </c>
      <c r="Q294">
        <v>0</v>
      </c>
      <c r="R294">
        <v>1</v>
      </c>
      <c r="S294">
        <v>0</v>
      </c>
      <c r="T294">
        <v>0</v>
      </c>
      <c r="U294">
        <v>0</v>
      </c>
      <c r="V294">
        <v>0</v>
      </c>
      <c r="W294">
        <v>1</v>
      </c>
      <c r="X294">
        <v>0</v>
      </c>
      <c r="Y294">
        <v>0</v>
      </c>
      <c r="Z294">
        <v>0</v>
      </c>
      <c r="AA294">
        <v>0</v>
      </c>
      <c r="AB294">
        <v>1</v>
      </c>
      <c r="AC294">
        <v>0</v>
      </c>
      <c r="AD294">
        <v>1</v>
      </c>
      <c r="AE294">
        <v>0</v>
      </c>
      <c r="AF294">
        <v>1</v>
      </c>
      <c r="AG294">
        <v>1</v>
      </c>
      <c r="AH294">
        <v>0</v>
      </c>
      <c r="AI294">
        <v>0</v>
      </c>
      <c r="AJ294">
        <v>1</v>
      </c>
      <c r="AK294">
        <v>0</v>
      </c>
      <c r="AL294">
        <v>1</v>
      </c>
      <c r="AM294">
        <v>1</v>
      </c>
      <c r="AN294">
        <v>0</v>
      </c>
      <c r="AO294">
        <v>0</v>
      </c>
      <c r="AP294">
        <v>1</v>
      </c>
      <c r="AQ294">
        <v>0</v>
      </c>
      <c r="AR294">
        <v>1</v>
      </c>
      <c r="AS294">
        <v>0</v>
      </c>
      <c r="AT294">
        <v>1</v>
      </c>
      <c r="AU294">
        <v>0</v>
      </c>
      <c r="AV294">
        <v>1</v>
      </c>
      <c r="AW294">
        <v>1</v>
      </c>
      <c r="AX294">
        <v>1</v>
      </c>
      <c r="AY294">
        <v>0</v>
      </c>
      <c r="AZ294">
        <v>1</v>
      </c>
      <c r="BA294">
        <v>0</v>
      </c>
      <c r="BB294">
        <v>0</v>
      </c>
      <c r="BC294">
        <v>0</v>
      </c>
      <c r="BD294">
        <v>0</v>
      </c>
      <c r="BE294">
        <v>0</v>
      </c>
      <c r="BF294">
        <v>1.8853000000000002E-2</v>
      </c>
      <c r="BG294">
        <v>2018</v>
      </c>
      <c r="BH294">
        <v>10</v>
      </c>
      <c r="BI294">
        <v>31</v>
      </c>
      <c r="BJ294">
        <v>705</v>
      </c>
      <c r="BK294">
        <v>1.17</v>
      </c>
      <c r="BL294">
        <v>0.70029997825622503</v>
      </c>
      <c r="BM294">
        <v>0</v>
      </c>
      <c r="BN294">
        <v>0.82499999999999996</v>
      </c>
      <c r="BO294">
        <v>0.17499999999999999</v>
      </c>
      <c r="BP294" t="s">
        <v>68</v>
      </c>
    </row>
    <row r="295" spans="1:68" x14ac:dyDescent="0.25">
      <c r="A295">
        <v>140543</v>
      </c>
      <c r="B295" t="s">
        <v>69</v>
      </c>
      <c r="C295" t="s">
        <v>1968</v>
      </c>
      <c r="D295">
        <v>5</v>
      </c>
      <c r="E295">
        <v>90</v>
      </c>
      <c r="F295" t="s">
        <v>1971</v>
      </c>
      <c r="G295">
        <v>39</v>
      </c>
      <c r="J295">
        <v>65</v>
      </c>
      <c r="K295">
        <v>1</v>
      </c>
      <c r="L295" t="s">
        <v>1972</v>
      </c>
      <c r="M295">
        <v>0</v>
      </c>
      <c r="N295">
        <v>0</v>
      </c>
      <c r="O295">
        <v>1</v>
      </c>
      <c r="P295">
        <v>0</v>
      </c>
      <c r="Q295">
        <v>0</v>
      </c>
      <c r="R295">
        <v>1</v>
      </c>
      <c r="S295">
        <v>0</v>
      </c>
      <c r="T295">
        <v>0</v>
      </c>
      <c r="U295">
        <v>0</v>
      </c>
      <c r="V295">
        <v>0</v>
      </c>
      <c r="W295">
        <v>1</v>
      </c>
      <c r="X295">
        <v>1</v>
      </c>
      <c r="Y295">
        <v>0</v>
      </c>
      <c r="Z295">
        <v>0</v>
      </c>
      <c r="AA295">
        <v>0</v>
      </c>
      <c r="AB295">
        <v>1</v>
      </c>
      <c r="AC295">
        <v>0</v>
      </c>
      <c r="AD295">
        <v>1</v>
      </c>
      <c r="AE295">
        <v>0</v>
      </c>
      <c r="AF295">
        <v>1</v>
      </c>
      <c r="AG295">
        <v>1</v>
      </c>
      <c r="AH295">
        <v>1</v>
      </c>
      <c r="AI295">
        <v>0</v>
      </c>
      <c r="AJ295">
        <v>0</v>
      </c>
      <c r="AK295">
        <v>0</v>
      </c>
      <c r="AL295">
        <v>1</v>
      </c>
      <c r="AM295">
        <v>1</v>
      </c>
      <c r="AN295">
        <v>0</v>
      </c>
      <c r="AO295">
        <v>0</v>
      </c>
      <c r="AP295">
        <v>1</v>
      </c>
      <c r="AQ295">
        <v>0</v>
      </c>
      <c r="AR295">
        <v>1</v>
      </c>
      <c r="AS295">
        <v>0</v>
      </c>
      <c r="AT295">
        <v>1</v>
      </c>
      <c r="AU295">
        <v>0</v>
      </c>
      <c r="AV295">
        <v>1</v>
      </c>
      <c r="AW295">
        <v>1</v>
      </c>
      <c r="AX295">
        <v>1</v>
      </c>
      <c r="AY295">
        <v>1</v>
      </c>
      <c r="AZ295">
        <v>1</v>
      </c>
      <c r="BA295">
        <v>0</v>
      </c>
      <c r="BB295">
        <v>1</v>
      </c>
      <c r="BC295">
        <v>0</v>
      </c>
      <c r="BD295">
        <v>0</v>
      </c>
      <c r="BE295">
        <v>0</v>
      </c>
      <c r="BF295">
        <v>6.7530000000000003E-3</v>
      </c>
      <c r="BG295">
        <v>2018</v>
      </c>
      <c r="BH295">
        <v>7</v>
      </c>
      <c r="BI295">
        <v>19</v>
      </c>
      <c r="BJ295">
        <v>702</v>
      </c>
      <c r="BK295">
        <v>1.1399999999999999</v>
      </c>
      <c r="BL295">
        <v>0.69400000572204501</v>
      </c>
      <c r="BM295">
        <v>0</v>
      </c>
      <c r="BN295">
        <v>0.82599999999999996</v>
      </c>
      <c r="BO295">
        <v>0.17399999999999999</v>
      </c>
      <c r="BP295" t="s">
        <v>68</v>
      </c>
    </row>
    <row r="296" spans="1:68" x14ac:dyDescent="0.25">
      <c r="A296">
        <v>140946</v>
      </c>
      <c r="B296" t="s">
        <v>69</v>
      </c>
      <c r="C296" t="s">
        <v>1987</v>
      </c>
      <c r="D296">
        <v>10</v>
      </c>
      <c r="E296">
        <v>203</v>
      </c>
      <c r="F296" t="s">
        <v>2102</v>
      </c>
      <c r="G296">
        <v>65</v>
      </c>
      <c r="J296">
        <v>66</v>
      </c>
      <c r="K296">
        <v>1</v>
      </c>
      <c r="L296" t="s">
        <v>2103</v>
      </c>
      <c r="M296">
        <v>0</v>
      </c>
      <c r="N296">
        <v>0</v>
      </c>
      <c r="O296">
        <v>1</v>
      </c>
      <c r="P296">
        <v>0</v>
      </c>
      <c r="Q296">
        <v>0</v>
      </c>
      <c r="R296">
        <v>1</v>
      </c>
      <c r="S296">
        <v>0</v>
      </c>
      <c r="T296">
        <v>0</v>
      </c>
      <c r="U296">
        <v>0</v>
      </c>
      <c r="V296">
        <v>0</v>
      </c>
      <c r="W296">
        <v>1</v>
      </c>
      <c r="X296">
        <v>1</v>
      </c>
      <c r="Y296">
        <v>0</v>
      </c>
      <c r="Z296">
        <v>0</v>
      </c>
      <c r="AA296">
        <v>0</v>
      </c>
      <c r="AB296">
        <v>1</v>
      </c>
      <c r="AC296">
        <v>0</v>
      </c>
      <c r="AD296">
        <v>1</v>
      </c>
      <c r="AE296">
        <v>0</v>
      </c>
      <c r="AF296">
        <v>1</v>
      </c>
      <c r="AG296">
        <v>1</v>
      </c>
      <c r="AH296">
        <v>1</v>
      </c>
      <c r="AI296">
        <v>0</v>
      </c>
      <c r="AJ296">
        <v>1</v>
      </c>
      <c r="AK296">
        <v>0</v>
      </c>
      <c r="AL296">
        <v>1</v>
      </c>
      <c r="AM296">
        <v>1</v>
      </c>
      <c r="AN296">
        <v>1</v>
      </c>
      <c r="AO296">
        <v>0</v>
      </c>
      <c r="AP296">
        <v>1</v>
      </c>
      <c r="AQ296">
        <v>0</v>
      </c>
      <c r="AR296">
        <v>1</v>
      </c>
      <c r="AS296">
        <v>0</v>
      </c>
      <c r="AT296">
        <v>0</v>
      </c>
      <c r="AU296">
        <v>0</v>
      </c>
      <c r="AV296">
        <v>1</v>
      </c>
      <c r="AW296">
        <v>1</v>
      </c>
      <c r="AX296">
        <v>1</v>
      </c>
      <c r="AY296">
        <v>1</v>
      </c>
      <c r="AZ296">
        <v>0</v>
      </c>
      <c r="BA296">
        <v>0</v>
      </c>
      <c r="BB296">
        <v>0</v>
      </c>
      <c r="BC296">
        <v>0</v>
      </c>
      <c r="BD296">
        <v>0</v>
      </c>
      <c r="BE296">
        <v>0</v>
      </c>
      <c r="BF296">
        <v>9.8460000000000006E-3</v>
      </c>
      <c r="BG296">
        <v>2018</v>
      </c>
      <c r="BH296">
        <v>8</v>
      </c>
      <c r="BI296">
        <v>7</v>
      </c>
      <c r="BJ296">
        <v>703</v>
      </c>
      <c r="BK296">
        <v>1.1499999999999999</v>
      </c>
      <c r="BL296">
        <v>0.69400000572204501</v>
      </c>
      <c r="BM296">
        <v>2.1999999999999999E-2</v>
      </c>
      <c r="BN296">
        <v>0.871</v>
      </c>
      <c r="BO296">
        <v>0.107</v>
      </c>
      <c r="BP296" t="s">
        <v>68</v>
      </c>
    </row>
    <row r="297" spans="1:68" x14ac:dyDescent="0.25">
      <c r="A297">
        <v>110585</v>
      </c>
      <c r="B297" t="s">
        <v>69</v>
      </c>
      <c r="C297" t="s">
        <v>130</v>
      </c>
      <c r="D297">
        <v>16</v>
      </c>
      <c r="E297">
        <v>512</v>
      </c>
      <c r="F297" t="s">
        <v>285</v>
      </c>
      <c r="G297">
        <v>140</v>
      </c>
      <c r="J297">
        <v>3</v>
      </c>
      <c r="K297">
        <v>1</v>
      </c>
      <c r="L297" t="s">
        <v>286</v>
      </c>
      <c r="M297">
        <v>0</v>
      </c>
      <c r="N297">
        <v>0</v>
      </c>
      <c r="O297">
        <v>1</v>
      </c>
      <c r="P297">
        <v>0</v>
      </c>
      <c r="Q297">
        <v>0</v>
      </c>
      <c r="R297">
        <v>1</v>
      </c>
      <c r="S297">
        <v>1</v>
      </c>
      <c r="T297">
        <v>0</v>
      </c>
      <c r="U297">
        <v>0</v>
      </c>
      <c r="V297">
        <v>0</v>
      </c>
      <c r="W297">
        <v>1</v>
      </c>
      <c r="X297">
        <v>0</v>
      </c>
      <c r="Y297">
        <v>0</v>
      </c>
      <c r="Z297">
        <v>0</v>
      </c>
      <c r="AA297">
        <v>0</v>
      </c>
      <c r="AB297">
        <v>1</v>
      </c>
      <c r="AC297">
        <v>0</v>
      </c>
      <c r="AD297">
        <v>1</v>
      </c>
      <c r="AE297">
        <v>0</v>
      </c>
      <c r="AF297">
        <v>1</v>
      </c>
      <c r="AG297">
        <v>1</v>
      </c>
      <c r="AH297">
        <v>1</v>
      </c>
      <c r="AI297">
        <v>0</v>
      </c>
      <c r="AJ297">
        <v>1</v>
      </c>
      <c r="AK297">
        <v>0</v>
      </c>
      <c r="AL297">
        <v>1</v>
      </c>
      <c r="AM297">
        <v>1</v>
      </c>
      <c r="AN297">
        <v>1</v>
      </c>
      <c r="AO297">
        <v>1</v>
      </c>
      <c r="AP297">
        <v>1</v>
      </c>
      <c r="AQ297">
        <v>0</v>
      </c>
      <c r="AR297">
        <v>1</v>
      </c>
      <c r="AS297">
        <v>0</v>
      </c>
      <c r="AT297">
        <v>0</v>
      </c>
      <c r="AU297">
        <v>0</v>
      </c>
      <c r="AV297">
        <v>1</v>
      </c>
      <c r="AW297">
        <v>1</v>
      </c>
      <c r="AX297">
        <v>1</v>
      </c>
      <c r="AY297">
        <v>0</v>
      </c>
      <c r="AZ297">
        <v>1</v>
      </c>
      <c r="BA297">
        <v>0</v>
      </c>
      <c r="BB297">
        <v>0</v>
      </c>
      <c r="BC297">
        <v>0</v>
      </c>
      <c r="BD297">
        <v>0</v>
      </c>
      <c r="BE297">
        <v>0</v>
      </c>
      <c r="BF297">
        <v>2.9175E-2</v>
      </c>
      <c r="BG297">
        <v>2014</v>
      </c>
      <c r="BH297">
        <v>9</v>
      </c>
      <c r="BI297">
        <v>11</v>
      </c>
      <c r="BJ297">
        <v>656</v>
      </c>
      <c r="BK297">
        <v>0.68</v>
      </c>
      <c r="BL297">
        <v>0.69080001115798895</v>
      </c>
      <c r="BM297">
        <v>0</v>
      </c>
      <c r="BN297">
        <v>0.92600000000000005</v>
      </c>
      <c r="BO297">
        <v>7.3999999999999996E-2</v>
      </c>
      <c r="BP297" t="s">
        <v>68</v>
      </c>
    </row>
    <row r="298" spans="1:68" x14ac:dyDescent="0.25">
      <c r="A298">
        <v>111771</v>
      </c>
      <c r="B298" t="s">
        <v>69</v>
      </c>
      <c r="C298" t="s">
        <v>599</v>
      </c>
      <c r="D298">
        <v>1</v>
      </c>
      <c r="E298">
        <v>48</v>
      </c>
      <c r="F298" t="s">
        <v>602</v>
      </c>
      <c r="G298">
        <v>57</v>
      </c>
      <c r="J298">
        <v>6</v>
      </c>
      <c r="K298">
        <v>1</v>
      </c>
      <c r="L298" t="s">
        <v>603</v>
      </c>
      <c r="M298">
        <v>0</v>
      </c>
      <c r="N298">
        <v>1</v>
      </c>
      <c r="O298">
        <v>1</v>
      </c>
      <c r="P298">
        <v>0</v>
      </c>
      <c r="Q298">
        <v>0</v>
      </c>
      <c r="R298">
        <v>1</v>
      </c>
      <c r="S298">
        <v>0</v>
      </c>
      <c r="T298">
        <v>0</v>
      </c>
      <c r="U298">
        <v>0</v>
      </c>
      <c r="V298">
        <v>0</v>
      </c>
      <c r="W298">
        <v>1</v>
      </c>
      <c r="X298">
        <v>0</v>
      </c>
      <c r="Y298">
        <v>0</v>
      </c>
      <c r="Z298">
        <v>0</v>
      </c>
      <c r="AA298">
        <v>0</v>
      </c>
      <c r="AB298">
        <v>0</v>
      </c>
      <c r="AC298">
        <v>0</v>
      </c>
      <c r="AD298">
        <v>1</v>
      </c>
      <c r="AE298">
        <v>1</v>
      </c>
      <c r="AF298">
        <v>1</v>
      </c>
      <c r="AG298">
        <v>1</v>
      </c>
      <c r="AH298">
        <v>0</v>
      </c>
      <c r="AI298">
        <v>0</v>
      </c>
      <c r="AJ298">
        <v>0</v>
      </c>
      <c r="AK298">
        <v>0</v>
      </c>
      <c r="AL298">
        <v>1</v>
      </c>
      <c r="AM298">
        <v>1</v>
      </c>
      <c r="AN298">
        <v>0</v>
      </c>
      <c r="AO298">
        <v>0</v>
      </c>
      <c r="AP298">
        <v>0</v>
      </c>
      <c r="AQ298">
        <v>0</v>
      </c>
      <c r="AR298">
        <v>1</v>
      </c>
      <c r="AS298">
        <v>0</v>
      </c>
      <c r="AT298">
        <v>0</v>
      </c>
      <c r="AU298">
        <v>0</v>
      </c>
      <c r="AV298">
        <v>1</v>
      </c>
      <c r="AW298">
        <v>1</v>
      </c>
      <c r="AX298">
        <v>1</v>
      </c>
      <c r="AY298">
        <v>0</v>
      </c>
      <c r="AZ298">
        <v>0</v>
      </c>
      <c r="BA298">
        <v>0</v>
      </c>
      <c r="BB298">
        <v>0</v>
      </c>
      <c r="BC298">
        <v>0</v>
      </c>
      <c r="BD298">
        <v>0</v>
      </c>
      <c r="BE298">
        <v>0</v>
      </c>
      <c r="BF298">
        <v>2.5360000000000001E-3</v>
      </c>
      <c r="BG298">
        <v>2014</v>
      </c>
      <c r="BH298">
        <v>12</v>
      </c>
      <c r="BI298">
        <v>4</v>
      </c>
      <c r="BJ298">
        <v>659</v>
      </c>
      <c r="BK298">
        <v>0.71</v>
      </c>
      <c r="BL298">
        <v>0.69080001115798895</v>
      </c>
      <c r="BM298">
        <v>2.5999999999999999E-2</v>
      </c>
      <c r="BN298">
        <v>0.85599999999999998</v>
      </c>
      <c r="BO298">
        <v>0.11799999999999999</v>
      </c>
      <c r="BP298" t="s">
        <v>68</v>
      </c>
    </row>
    <row r="299" spans="1:68" x14ac:dyDescent="0.25">
      <c r="A299">
        <v>118143</v>
      </c>
      <c r="B299" t="s">
        <v>69</v>
      </c>
      <c r="C299" t="s">
        <v>917</v>
      </c>
      <c r="D299">
        <v>8</v>
      </c>
      <c r="E299">
        <v>207</v>
      </c>
      <c r="F299" t="s">
        <v>924</v>
      </c>
      <c r="G299">
        <v>51</v>
      </c>
      <c r="J299">
        <v>21</v>
      </c>
      <c r="K299">
        <v>1</v>
      </c>
      <c r="L299" t="s">
        <v>925</v>
      </c>
      <c r="M299">
        <v>0</v>
      </c>
      <c r="N299">
        <v>1</v>
      </c>
      <c r="O299">
        <v>1</v>
      </c>
      <c r="P299">
        <v>0</v>
      </c>
      <c r="Q299">
        <v>0</v>
      </c>
      <c r="R299">
        <v>1</v>
      </c>
      <c r="S299">
        <v>0</v>
      </c>
      <c r="T299">
        <v>0</v>
      </c>
      <c r="U299">
        <v>0</v>
      </c>
      <c r="V299">
        <v>0</v>
      </c>
      <c r="W299">
        <v>1</v>
      </c>
      <c r="X299">
        <v>0</v>
      </c>
      <c r="Y299">
        <v>0</v>
      </c>
      <c r="Z299">
        <v>0</v>
      </c>
      <c r="AA299">
        <v>0</v>
      </c>
      <c r="AB299">
        <v>1</v>
      </c>
      <c r="AC299">
        <v>0</v>
      </c>
      <c r="AD299">
        <v>1</v>
      </c>
      <c r="AE299">
        <v>1</v>
      </c>
      <c r="AF299">
        <v>1</v>
      </c>
      <c r="AG299">
        <v>1</v>
      </c>
      <c r="AH299">
        <v>0</v>
      </c>
      <c r="AI299">
        <v>0</v>
      </c>
      <c r="AJ299">
        <v>0</v>
      </c>
      <c r="AK299">
        <v>0</v>
      </c>
      <c r="AL299">
        <v>1</v>
      </c>
      <c r="AM299">
        <v>1</v>
      </c>
      <c r="AN299">
        <v>0</v>
      </c>
      <c r="AO299">
        <v>0</v>
      </c>
      <c r="AP299">
        <v>0</v>
      </c>
      <c r="AQ299">
        <v>0</v>
      </c>
      <c r="AR299">
        <v>0</v>
      </c>
      <c r="AS299">
        <v>0</v>
      </c>
      <c r="AT299">
        <v>0</v>
      </c>
      <c r="AU299">
        <v>0</v>
      </c>
      <c r="AV299">
        <v>1</v>
      </c>
      <c r="AW299">
        <v>1</v>
      </c>
      <c r="AX299">
        <v>0</v>
      </c>
      <c r="AY299">
        <v>0</v>
      </c>
      <c r="AZ299">
        <v>0</v>
      </c>
      <c r="BA299">
        <v>0</v>
      </c>
      <c r="BB299">
        <v>0</v>
      </c>
      <c r="BC299">
        <v>0</v>
      </c>
      <c r="BD299">
        <v>0</v>
      </c>
      <c r="BE299">
        <v>0</v>
      </c>
      <c r="BF299">
        <v>9.3290000000000005E-3</v>
      </c>
      <c r="BG299">
        <v>2015</v>
      </c>
      <c r="BH299">
        <v>10</v>
      </c>
      <c r="BI299">
        <v>28</v>
      </c>
      <c r="BJ299">
        <v>669</v>
      </c>
      <c r="BK299">
        <v>0.81</v>
      </c>
      <c r="BL299">
        <v>0.69080001115798895</v>
      </c>
      <c r="BM299">
        <v>0</v>
      </c>
      <c r="BN299">
        <v>0.84799999999999998</v>
      </c>
      <c r="BO299">
        <v>0.152</v>
      </c>
      <c r="BP299" t="s">
        <v>68</v>
      </c>
    </row>
    <row r="300" spans="1:68" x14ac:dyDescent="0.25">
      <c r="A300">
        <v>124457</v>
      </c>
      <c r="B300" t="s">
        <v>69</v>
      </c>
      <c r="C300" t="s">
        <v>1180</v>
      </c>
      <c r="D300">
        <v>11</v>
      </c>
      <c r="E300">
        <v>245</v>
      </c>
      <c r="F300" t="s">
        <v>1199</v>
      </c>
      <c r="G300">
        <v>37</v>
      </c>
      <c r="J300">
        <v>39</v>
      </c>
      <c r="K300">
        <v>1</v>
      </c>
      <c r="L300" t="s">
        <v>1200</v>
      </c>
      <c r="M300">
        <v>0</v>
      </c>
      <c r="N300">
        <v>0</v>
      </c>
      <c r="O300">
        <v>1</v>
      </c>
      <c r="P300">
        <v>0</v>
      </c>
      <c r="Q300">
        <v>1</v>
      </c>
      <c r="R300">
        <v>1</v>
      </c>
      <c r="S300">
        <v>1</v>
      </c>
      <c r="T300">
        <v>0</v>
      </c>
      <c r="U300">
        <v>0</v>
      </c>
      <c r="V300">
        <v>0</v>
      </c>
      <c r="W300">
        <v>1</v>
      </c>
      <c r="X300">
        <v>0</v>
      </c>
      <c r="Y300">
        <v>0</v>
      </c>
      <c r="Z300">
        <v>0</v>
      </c>
      <c r="AA300">
        <v>0</v>
      </c>
      <c r="AB300">
        <v>1</v>
      </c>
      <c r="AC300">
        <v>0</v>
      </c>
      <c r="AD300">
        <v>1</v>
      </c>
      <c r="AE300">
        <v>0</v>
      </c>
      <c r="AF300">
        <v>1</v>
      </c>
      <c r="AG300">
        <v>1</v>
      </c>
      <c r="AH300">
        <v>1</v>
      </c>
      <c r="AI300">
        <v>0</v>
      </c>
      <c r="AJ300">
        <v>1</v>
      </c>
      <c r="AK300">
        <v>1</v>
      </c>
      <c r="AL300">
        <v>1</v>
      </c>
      <c r="AM300">
        <v>1</v>
      </c>
      <c r="AN300">
        <v>1</v>
      </c>
      <c r="AO300">
        <v>1</v>
      </c>
      <c r="AP300">
        <v>0</v>
      </c>
      <c r="AQ300">
        <v>0</v>
      </c>
      <c r="AR300">
        <v>1</v>
      </c>
      <c r="AS300">
        <v>0</v>
      </c>
      <c r="AT300">
        <v>0</v>
      </c>
      <c r="AU300">
        <v>0</v>
      </c>
      <c r="AV300">
        <v>1</v>
      </c>
      <c r="AW300">
        <v>1</v>
      </c>
      <c r="AX300">
        <v>1</v>
      </c>
      <c r="AY300">
        <v>0</v>
      </c>
      <c r="AZ300">
        <v>1</v>
      </c>
      <c r="BA300">
        <v>0</v>
      </c>
      <c r="BB300">
        <v>0</v>
      </c>
      <c r="BC300">
        <v>0</v>
      </c>
      <c r="BD300">
        <v>0</v>
      </c>
      <c r="BE300">
        <v>0</v>
      </c>
      <c r="BF300">
        <v>1.1106E-2</v>
      </c>
      <c r="BG300">
        <v>2016</v>
      </c>
      <c r="BH300">
        <v>11</v>
      </c>
      <c r="BI300">
        <v>22</v>
      </c>
      <c r="BJ300">
        <v>682</v>
      </c>
      <c r="BK300">
        <v>0.94</v>
      </c>
      <c r="BL300">
        <v>0.69080001115798895</v>
      </c>
      <c r="BM300">
        <v>0</v>
      </c>
      <c r="BN300">
        <v>0.84699999999999998</v>
      </c>
      <c r="BO300">
        <v>0.153</v>
      </c>
      <c r="BP300" t="s">
        <v>68</v>
      </c>
    </row>
    <row r="301" spans="1:68" x14ac:dyDescent="0.25">
      <c r="A301">
        <v>124541</v>
      </c>
      <c r="B301" t="s">
        <v>69</v>
      </c>
      <c r="C301" t="s">
        <v>1180</v>
      </c>
      <c r="D301">
        <v>13</v>
      </c>
      <c r="E301">
        <v>309</v>
      </c>
      <c r="F301" t="s">
        <v>1217</v>
      </c>
      <c r="G301">
        <v>38</v>
      </c>
      <c r="J301">
        <v>39</v>
      </c>
      <c r="K301">
        <v>1</v>
      </c>
      <c r="L301" t="s">
        <v>1218</v>
      </c>
      <c r="M301">
        <v>0</v>
      </c>
      <c r="N301">
        <v>0</v>
      </c>
      <c r="O301">
        <v>1</v>
      </c>
      <c r="P301">
        <v>0</v>
      </c>
      <c r="Q301">
        <v>0</v>
      </c>
      <c r="R301">
        <v>1</v>
      </c>
      <c r="S301">
        <v>1</v>
      </c>
      <c r="T301">
        <v>0</v>
      </c>
      <c r="U301">
        <v>0</v>
      </c>
      <c r="V301">
        <v>0</v>
      </c>
      <c r="W301">
        <v>1</v>
      </c>
      <c r="X301">
        <v>0</v>
      </c>
      <c r="Y301">
        <v>0</v>
      </c>
      <c r="Z301">
        <v>0</v>
      </c>
      <c r="AA301">
        <v>0</v>
      </c>
      <c r="AB301">
        <v>1</v>
      </c>
      <c r="AC301">
        <v>0</v>
      </c>
      <c r="AD301">
        <v>1</v>
      </c>
      <c r="AE301">
        <v>0</v>
      </c>
      <c r="AF301">
        <v>1</v>
      </c>
      <c r="AG301">
        <v>1</v>
      </c>
      <c r="AH301">
        <v>1</v>
      </c>
      <c r="AI301">
        <v>0</v>
      </c>
      <c r="AJ301">
        <v>1</v>
      </c>
      <c r="AK301">
        <v>0</v>
      </c>
      <c r="AL301">
        <v>1</v>
      </c>
      <c r="AM301">
        <v>1</v>
      </c>
      <c r="AN301">
        <v>1</v>
      </c>
      <c r="AO301">
        <v>1</v>
      </c>
      <c r="AP301">
        <v>0</v>
      </c>
      <c r="AQ301">
        <v>0</v>
      </c>
      <c r="AR301">
        <v>1</v>
      </c>
      <c r="AS301">
        <v>0</v>
      </c>
      <c r="AT301">
        <v>0</v>
      </c>
      <c r="AU301">
        <v>0</v>
      </c>
      <c r="AV301">
        <v>1</v>
      </c>
      <c r="AW301">
        <v>1</v>
      </c>
      <c r="AX301">
        <v>1</v>
      </c>
      <c r="AY301">
        <v>0</v>
      </c>
      <c r="AZ301">
        <v>1</v>
      </c>
      <c r="BA301">
        <v>0</v>
      </c>
      <c r="BB301">
        <v>0</v>
      </c>
      <c r="BC301">
        <v>0</v>
      </c>
      <c r="BD301">
        <v>0</v>
      </c>
      <c r="BE301">
        <v>0</v>
      </c>
      <c r="BF301">
        <v>1.1106E-2</v>
      </c>
      <c r="BG301">
        <v>2016</v>
      </c>
      <c r="BH301">
        <v>11</v>
      </c>
      <c r="BI301">
        <v>22</v>
      </c>
      <c r="BJ301">
        <v>682</v>
      </c>
      <c r="BK301">
        <v>0.94</v>
      </c>
      <c r="BL301">
        <v>0.69080001115798895</v>
      </c>
      <c r="BM301">
        <v>0</v>
      </c>
      <c r="BN301">
        <v>0.85699999999999998</v>
      </c>
      <c r="BO301">
        <v>0.14299999999999999</v>
      </c>
      <c r="BP301" t="s">
        <v>68</v>
      </c>
    </row>
    <row r="302" spans="1:68" x14ac:dyDescent="0.25">
      <c r="A302">
        <v>131203</v>
      </c>
      <c r="B302" t="s">
        <v>69</v>
      </c>
      <c r="C302" t="s">
        <v>1429</v>
      </c>
      <c r="D302">
        <v>11</v>
      </c>
      <c r="E302">
        <v>221</v>
      </c>
      <c r="F302" t="s">
        <v>1456</v>
      </c>
      <c r="G302">
        <v>54</v>
      </c>
      <c r="J302">
        <v>50</v>
      </c>
      <c r="K302">
        <v>1</v>
      </c>
      <c r="L302" t="s">
        <v>1457</v>
      </c>
      <c r="M302">
        <v>0</v>
      </c>
      <c r="N302">
        <v>0</v>
      </c>
      <c r="O302">
        <v>1</v>
      </c>
      <c r="P302">
        <v>0</v>
      </c>
      <c r="Q302">
        <v>0</v>
      </c>
      <c r="R302">
        <v>1</v>
      </c>
      <c r="S302">
        <v>0</v>
      </c>
      <c r="T302">
        <v>0</v>
      </c>
      <c r="U302">
        <v>0</v>
      </c>
      <c r="V302">
        <v>0</v>
      </c>
      <c r="W302">
        <v>1</v>
      </c>
      <c r="X302">
        <v>0</v>
      </c>
      <c r="Y302">
        <v>0</v>
      </c>
      <c r="Z302">
        <v>0</v>
      </c>
      <c r="AA302">
        <v>0</v>
      </c>
      <c r="AB302">
        <v>0</v>
      </c>
      <c r="AC302">
        <v>0</v>
      </c>
      <c r="AD302">
        <v>1</v>
      </c>
      <c r="AE302">
        <v>0</v>
      </c>
      <c r="AF302">
        <v>1</v>
      </c>
      <c r="AG302">
        <v>1</v>
      </c>
      <c r="AH302">
        <v>0</v>
      </c>
      <c r="AI302">
        <v>0</v>
      </c>
      <c r="AJ302">
        <v>1</v>
      </c>
      <c r="AK302">
        <v>0</v>
      </c>
      <c r="AL302">
        <v>1</v>
      </c>
      <c r="AM302">
        <v>1</v>
      </c>
      <c r="AN302">
        <v>0</v>
      </c>
      <c r="AO302">
        <v>0</v>
      </c>
      <c r="AP302">
        <v>0</v>
      </c>
      <c r="AQ302">
        <v>0</v>
      </c>
      <c r="AR302">
        <v>0</v>
      </c>
      <c r="AS302">
        <v>0</v>
      </c>
      <c r="AT302">
        <v>0</v>
      </c>
      <c r="AU302">
        <v>0</v>
      </c>
      <c r="AV302">
        <v>1</v>
      </c>
      <c r="AW302">
        <v>1</v>
      </c>
      <c r="AX302">
        <v>0</v>
      </c>
      <c r="AY302">
        <v>0</v>
      </c>
      <c r="AZ302">
        <v>0</v>
      </c>
      <c r="BA302">
        <v>0</v>
      </c>
      <c r="BB302">
        <v>0</v>
      </c>
      <c r="BC302">
        <v>0</v>
      </c>
      <c r="BD302">
        <v>0</v>
      </c>
      <c r="BE302">
        <v>0</v>
      </c>
      <c r="BF302">
        <v>8.7600000000000004E-3</v>
      </c>
      <c r="BG302">
        <v>2017</v>
      </c>
      <c r="BH302">
        <v>7</v>
      </c>
      <c r="BI302">
        <v>31</v>
      </c>
      <c r="BJ302">
        <v>690</v>
      </c>
      <c r="BK302">
        <v>1.02</v>
      </c>
      <c r="BL302">
        <v>0.69080001115798895</v>
      </c>
      <c r="BM302">
        <v>0</v>
      </c>
      <c r="BN302">
        <v>0.89400000000000002</v>
      </c>
      <c r="BO302">
        <v>0.106</v>
      </c>
      <c r="BP302" t="s">
        <v>68</v>
      </c>
    </row>
    <row r="303" spans="1:68" x14ac:dyDescent="0.25">
      <c r="A303">
        <v>154056</v>
      </c>
      <c r="B303" t="s">
        <v>69</v>
      </c>
      <c r="C303" t="s">
        <v>2749</v>
      </c>
      <c r="D303">
        <v>22</v>
      </c>
      <c r="E303">
        <v>529</v>
      </c>
      <c r="F303" t="s">
        <v>2750</v>
      </c>
      <c r="G303">
        <v>36</v>
      </c>
      <c r="J303">
        <v>82</v>
      </c>
      <c r="K303">
        <v>1</v>
      </c>
      <c r="L303" t="s">
        <v>2751</v>
      </c>
      <c r="M303">
        <v>0</v>
      </c>
      <c r="N303">
        <v>0</v>
      </c>
      <c r="O303">
        <v>1</v>
      </c>
      <c r="P303">
        <v>0</v>
      </c>
      <c r="Q303">
        <v>0</v>
      </c>
      <c r="R303">
        <v>1</v>
      </c>
      <c r="S303">
        <v>0</v>
      </c>
      <c r="T303">
        <v>0</v>
      </c>
      <c r="U303">
        <v>0</v>
      </c>
      <c r="V303">
        <v>0</v>
      </c>
      <c r="W303">
        <v>1</v>
      </c>
      <c r="X303">
        <v>0</v>
      </c>
      <c r="Y303">
        <v>0</v>
      </c>
      <c r="Z303">
        <v>0</v>
      </c>
      <c r="AA303">
        <v>0</v>
      </c>
      <c r="AB303">
        <v>1</v>
      </c>
      <c r="AC303">
        <v>0</v>
      </c>
      <c r="AD303">
        <v>1</v>
      </c>
      <c r="AE303">
        <v>0</v>
      </c>
      <c r="AF303">
        <v>1</v>
      </c>
      <c r="AG303">
        <v>1</v>
      </c>
      <c r="AH303">
        <v>0</v>
      </c>
      <c r="AI303">
        <v>0</v>
      </c>
      <c r="AJ303">
        <v>0</v>
      </c>
      <c r="AK303">
        <v>0</v>
      </c>
      <c r="AL303">
        <v>1</v>
      </c>
      <c r="AM303">
        <v>1</v>
      </c>
      <c r="AN303">
        <v>1</v>
      </c>
      <c r="AO303">
        <v>0</v>
      </c>
      <c r="AP303">
        <v>0</v>
      </c>
      <c r="AQ303">
        <v>0</v>
      </c>
      <c r="AR303">
        <v>1</v>
      </c>
      <c r="AS303">
        <v>0</v>
      </c>
      <c r="AT303">
        <v>0</v>
      </c>
      <c r="AU303">
        <v>0</v>
      </c>
      <c r="AV303">
        <v>1</v>
      </c>
      <c r="AW303">
        <v>1</v>
      </c>
      <c r="AX303">
        <v>1</v>
      </c>
      <c r="AY303">
        <v>0</v>
      </c>
      <c r="AZ303">
        <v>1</v>
      </c>
      <c r="BA303">
        <v>0</v>
      </c>
      <c r="BB303">
        <v>0</v>
      </c>
      <c r="BC303">
        <v>0</v>
      </c>
      <c r="BD303">
        <v>0</v>
      </c>
      <c r="BE303">
        <v>0</v>
      </c>
      <c r="BF303">
        <v>1.8349000000000001E-2</v>
      </c>
      <c r="BG303">
        <v>2019</v>
      </c>
      <c r="BH303">
        <v>10</v>
      </c>
      <c r="BI303">
        <v>30</v>
      </c>
      <c r="BJ303">
        <v>717</v>
      </c>
      <c r="BK303">
        <v>1.29</v>
      </c>
      <c r="BL303">
        <v>0.69080001115798895</v>
      </c>
      <c r="BM303">
        <v>0</v>
      </c>
      <c r="BN303">
        <v>0.81699999999999995</v>
      </c>
      <c r="BO303">
        <v>0.183</v>
      </c>
      <c r="BP303" t="s">
        <v>68</v>
      </c>
    </row>
    <row r="304" spans="1:68" x14ac:dyDescent="0.25">
      <c r="A304">
        <v>154148</v>
      </c>
      <c r="B304" t="s">
        <v>69</v>
      </c>
      <c r="C304" t="s">
        <v>2749</v>
      </c>
      <c r="D304">
        <v>9</v>
      </c>
      <c r="E304">
        <v>176</v>
      </c>
      <c r="F304" t="s">
        <v>2752</v>
      </c>
      <c r="G304">
        <v>33</v>
      </c>
      <c r="J304">
        <v>82</v>
      </c>
      <c r="K304">
        <v>1</v>
      </c>
      <c r="L304" t="s">
        <v>2753</v>
      </c>
      <c r="M304">
        <v>0</v>
      </c>
      <c r="N304">
        <v>1</v>
      </c>
      <c r="O304">
        <v>1</v>
      </c>
      <c r="P304">
        <v>0</v>
      </c>
      <c r="Q304">
        <v>0</v>
      </c>
      <c r="R304">
        <v>1</v>
      </c>
      <c r="S304">
        <v>0</v>
      </c>
      <c r="T304">
        <v>0</v>
      </c>
      <c r="U304">
        <v>0</v>
      </c>
      <c r="V304">
        <v>0</v>
      </c>
      <c r="W304">
        <v>1</v>
      </c>
      <c r="X304">
        <v>0</v>
      </c>
      <c r="Y304">
        <v>0</v>
      </c>
      <c r="Z304">
        <v>0</v>
      </c>
      <c r="AA304">
        <v>0</v>
      </c>
      <c r="AB304">
        <v>1</v>
      </c>
      <c r="AC304">
        <v>0</v>
      </c>
      <c r="AD304">
        <v>1</v>
      </c>
      <c r="AE304">
        <v>1</v>
      </c>
      <c r="AF304">
        <v>1</v>
      </c>
      <c r="AG304">
        <v>1</v>
      </c>
      <c r="AH304">
        <v>0</v>
      </c>
      <c r="AI304">
        <v>0</v>
      </c>
      <c r="AJ304">
        <v>0</v>
      </c>
      <c r="AK304">
        <v>0</v>
      </c>
      <c r="AL304">
        <v>1</v>
      </c>
      <c r="AM304">
        <v>1</v>
      </c>
      <c r="AN304">
        <v>1</v>
      </c>
      <c r="AO304">
        <v>0</v>
      </c>
      <c r="AP304">
        <v>0</v>
      </c>
      <c r="AQ304">
        <v>0</v>
      </c>
      <c r="AR304">
        <v>1</v>
      </c>
      <c r="AS304">
        <v>0</v>
      </c>
      <c r="AT304">
        <v>0</v>
      </c>
      <c r="AU304">
        <v>0</v>
      </c>
      <c r="AV304">
        <v>1</v>
      </c>
      <c r="AW304">
        <v>1</v>
      </c>
      <c r="AX304">
        <v>1</v>
      </c>
      <c r="AY304">
        <v>0</v>
      </c>
      <c r="AZ304">
        <v>1</v>
      </c>
      <c r="BA304">
        <v>0</v>
      </c>
      <c r="BB304">
        <v>0</v>
      </c>
      <c r="BC304">
        <v>0</v>
      </c>
      <c r="BD304">
        <v>0</v>
      </c>
      <c r="BE304">
        <v>0</v>
      </c>
      <c r="BF304">
        <v>1.8349000000000001E-2</v>
      </c>
      <c r="BG304">
        <v>2019</v>
      </c>
      <c r="BH304">
        <v>10</v>
      </c>
      <c r="BI304">
        <v>30</v>
      </c>
      <c r="BJ304">
        <v>717</v>
      </c>
      <c r="BK304">
        <v>1.29</v>
      </c>
      <c r="BL304">
        <v>0.69080001115798895</v>
      </c>
      <c r="BM304">
        <v>0</v>
      </c>
      <c r="BN304">
        <v>0.78900000000000003</v>
      </c>
      <c r="BO304">
        <v>0.21099999999999999</v>
      </c>
      <c r="BP304" t="s">
        <v>68</v>
      </c>
    </row>
    <row r="305" spans="1:68" x14ac:dyDescent="0.25">
      <c r="A305">
        <v>167151</v>
      </c>
      <c r="B305" t="s">
        <v>69</v>
      </c>
      <c r="C305" t="s">
        <v>3061</v>
      </c>
      <c r="D305">
        <v>14</v>
      </c>
      <c r="E305">
        <v>431</v>
      </c>
      <c r="F305" t="s">
        <v>3076</v>
      </c>
      <c r="G305">
        <v>60</v>
      </c>
      <c r="J305">
        <v>99</v>
      </c>
      <c r="K305">
        <v>1</v>
      </c>
      <c r="L305" t="s">
        <v>3077</v>
      </c>
      <c r="M305">
        <v>0</v>
      </c>
      <c r="N305">
        <v>0</v>
      </c>
      <c r="O305">
        <v>1</v>
      </c>
      <c r="P305">
        <v>0</v>
      </c>
      <c r="Q305">
        <v>0</v>
      </c>
      <c r="R305">
        <v>1</v>
      </c>
      <c r="S305">
        <v>0</v>
      </c>
      <c r="T305">
        <v>1</v>
      </c>
      <c r="U305">
        <v>0</v>
      </c>
      <c r="V305">
        <v>0</v>
      </c>
      <c r="W305">
        <v>1</v>
      </c>
      <c r="X305">
        <v>1</v>
      </c>
      <c r="Y305">
        <v>0</v>
      </c>
      <c r="Z305">
        <v>0</v>
      </c>
      <c r="AA305">
        <v>0</v>
      </c>
      <c r="AB305">
        <v>1</v>
      </c>
      <c r="AC305">
        <v>0</v>
      </c>
      <c r="AD305">
        <v>1</v>
      </c>
      <c r="AE305">
        <v>0</v>
      </c>
      <c r="AF305">
        <v>1</v>
      </c>
      <c r="AG305">
        <v>1</v>
      </c>
      <c r="AH305">
        <v>1</v>
      </c>
      <c r="AI305">
        <v>0</v>
      </c>
      <c r="AJ305">
        <v>0</v>
      </c>
      <c r="AK305">
        <v>0</v>
      </c>
      <c r="AL305">
        <v>1</v>
      </c>
      <c r="AM305">
        <v>1</v>
      </c>
      <c r="AN305">
        <v>0</v>
      </c>
      <c r="AO305">
        <v>0</v>
      </c>
      <c r="AP305">
        <v>1</v>
      </c>
      <c r="AQ305">
        <v>1</v>
      </c>
      <c r="AR305">
        <v>1</v>
      </c>
      <c r="AS305">
        <v>0</v>
      </c>
      <c r="AT305">
        <v>1</v>
      </c>
      <c r="AU305">
        <v>0</v>
      </c>
      <c r="AV305">
        <v>1</v>
      </c>
      <c r="AW305">
        <v>1</v>
      </c>
      <c r="AX305">
        <v>1</v>
      </c>
      <c r="AY305">
        <v>1</v>
      </c>
      <c r="AZ305">
        <v>1</v>
      </c>
      <c r="BA305">
        <v>0</v>
      </c>
      <c r="BB305">
        <v>0</v>
      </c>
      <c r="BC305">
        <v>0</v>
      </c>
      <c r="BD305">
        <v>1</v>
      </c>
      <c r="BE305">
        <v>0</v>
      </c>
      <c r="BF305">
        <v>3.0303E-2</v>
      </c>
      <c r="BG305">
        <v>2020</v>
      </c>
      <c r="BH305">
        <v>10</v>
      </c>
      <c r="BI305">
        <v>19</v>
      </c>
      <c r="BJ305">
        <v>729</v>
      </c>
      <c r="BK305">
        <v>1.41</v>
      </c>
      <c r="BL305">
        <v>0.69080001115798895</v>
      </c>
      <c r="BM305">
        <v>0</v>
      </c>
      <c r="BN305">
        <v>0.91</v>
      </c>
      <c r="BO305">
        <v>0.09</v>
      </c>
      <c r="BP305" t="s">
        <v>68</v>
      </c>
    </row>
    <row r="306" spans="1:68" x14ac:dyDescent="0.25">
      <c r="A306">
        <v>118175</v>
      </c>
      <c r="B306" t="s">
        <v>69</v>
      </c>
      <c r="C306" t="s">
        <v>917</v>
      </c>
      <c r="D306">
        <v>8</v>
      </c>
      <c r="E306">
        <v>193</v>
      </c>
      <c r="F306" t="s">
        <v>926</v>
      </c>
      <c r="G306">
        <v>108</v>
      </c>
      <c r="J306">
        <v>21</v>
      </c>
      <c r="K306">
        <v>1</v>
      </c>
      <c r="L306" t="s">
        <v>927</v>
      </c>
      <c r="M306">
        <v>0</v>
      </c>
      <c r="N306">
        <v>1</v>
      </c>
      <c r="O306">
        <v>1</v>
      </c>
      <c r="P306">
        <v>0</v>
      </c>
      <c r="Q306">
        <v>0</v>
      </c>
      <c r="R306">
        <v>1</v>
      </c>
      <c r="S306">
        <v>0</v>
      </c>
      <c r="T306">
        <v>0</v>
      </c>
      <c r="U306">
        <v>0</v>
      </c>
      <c r="V306">
        <v>0</v>
      </c>
      <c r="W306">
        <v>1</v>
      </c>
      <c r="X306">
        <v>0</v>
      </c>
      <c r="Y306">
        <v>0</v>
      </c>
      <c r="Z306">
        <v>0</v>
      </c>
      <c r="AA306">
        <v>0</v>
      </c>
      <c r="AB306">
        <v>1</v>
      </c>
      <c r="AC306">
        <v>0</v>
      </c>
      <c r="AD306">
        <v>1</v>
      </c>
      <c r="AE306">
        <v>1</v>
      </c>
      <c r="AF306">
        <v>1</v>
      </c>
      <c r="AG306">
        <v>1</v>
      </c>
      <c r="AH306">
        <v>0</v>
      </c>
      <c r="AI306">
        <v>0</v>
      </c>
      <c r="AJ306">
        <v>0</v>
      </c>
      <c r="AK306">
        <v>0</v>
      </c>
      <c r="AL306">
        <v>1</v>
      </c>
      <c r="AM306">
        <v>1</v>
      </c>
      <c r="AN306">
        <v>0</v>
      </c>
      <c r="AO306">
        <v>0</v>
      </c>
      <c r="AP306">
        <v>0</v>
      </c>
      <c r="AQ306">
        <v>0</v>
      </c>
      <c r="AR306">
        <v>0</v>
      </c>
      <c r="AS306">
        <v>0</v>
      </c>
      <c r="AT306">
        <v>0</v>
      </c>
      <c r="AU306">
        <v>0</v>
      </c>
      <c r="AV306">
        <v>1</v>
      </c>
      <c r="AW306">
        <v>1</v>
      </c>
      <c r="AX306">
        <v>0</v>
      </c>
      <c r="AY306">
        <v>0</v>
      </c>
      <c r="AZ306">
        <v>0</v>
      </c>
      <c r="BA306">
        <v>0</v>
      </c>
      <c r="BB306">
        <v>0</v>
      </c>
      <c r="BC306">
        <v>0</v>
      </c>
      <c r="BD306">
        <v>0</v>
      </c>
      <c r="BE306">
        <v>0</v>
      </c>
      <c r="BF306">
        <v>9.3290000000000005E-3</v>
      </c>
      <c r="BG306">
        <v>2015</v>
      </c>
      <c r="BH306">
        <v>10</v>
      </c>
      <c r="BI306">
        <v>28</v>
      </c>
      <c r="BJ306">
        <v>669</v>
      </c>
      <c r="BK306">
        <v>0.81</v>
      </c>
      <c r="BL306">
        <v>0.69010001420974698</v>
      </c>
      <c r="BM306">
        <v>3.7999999999999999E-2</v>
      </c>
      <c r="BN306">
        <v>0.86199999999999999</v>
      </c>
      <c r="BO306">
        <v>0.1</v>
      </c>
      <c r="BP306" t="s">
        <v>68</v>
      </c>
    </row>
    <row r="307" spans="1:68" x14ac:dyDescent="0.25">
      <c r="A307">
        <v>117127</v>
      </c>
      <c r="B307" t="s">
        <v>69</v>
      </c>
      <c r="C307" t="s">
        <v>814</v>
      </c>
      <c r="D307">
        <v>7</v>
      </c>
      <c r="E307">
        <v>112</v>
      </c>
      <c r="F307" t="s">
        <v>837</v>
      </c>
      <c r="G307">
        <v>32</v>
      </c>
      <c r="J307">
        <v>18</v>
      </c>
      <c r="K307">
        <v>1</v>
      </c>
      <c r="L307" t="s">
        <v>838</v>
      </c>
      <c r="M307">
        <v>0</v>
      </c>
      <c r="N307">
        <v>0</v>
      </c>
      <c r="O307">
        <v>1</v>
      </c>
      <c r="P307">
        <v>0</v>
      </c>
      <c r="Q307">
        <v>0</v>
      </c>
      <c r="R307">
        <v>1</v>
      </c>
      <c r="S307">
        <v>0</v>
      </c>
      <c r="T307">
        <v>0</v>
      </c>
      <c r="U307">
        <v>0</v>
      </c>
      <c r="V307">
        <v>0</v>
      </c>
      <c r="W307">
        <v>1</v>
      </c>
      <c r="X307">
        <v>0</v>
      </c>
      <c r="Y307">
        <v>0</v>
      </c>
      <c r="Z307">
        <v>0</v>
      </c>
      <c r="AA307">
        <v>0</v>
      </c>
      <c r="AB307">
        <v>1</v>
      </c>
      <c r="AC307">
        <v>0</v>
      </c>
      <c r="AD307">
        <v>1</v>
      </c>
      <c r="AE307">
        <v>0</v>
      </c>
      <c r="AF307">
        <v>1</v>
      </c>
      <c r="AG307">
        <v>1</v>
      </c>
      <c r="AH307">
        <v>0</v>
      </c>
      <c r="AI307">
        <v>0</v>
      </c>
      <c r="AJ307">
        <v>1</v>
      </c>
      <c r="AK307">
        <v>0</v>
      </c>
      <c r="AL307">
        <v>1</v>
      </c>
      <c r="AM307">
        <v>1</v>
      </c>
      <c r="AN307">
        <v>1</v>
      </c>
      <c r="AO307">
        <v>0</v>
      </c>
      <c r="AP307">
        <v>0</v>
      </c>
      <c r="AQ307">
        <v>0</v>
      </c>
      <c r="AR307">
        <v>0</v>
      </c>
      <c r="AS307">
        <v>0</v>
      </c>
      <c r="AT307">
        <v>0</v>
      </c>
      <c r="AU307">
        <v>0</v>
      </c>
      <c r="AV307">
        <v>1</v>
      </c>
      <c r="AW307">
        <v>1</v>
      </c>
      <c r="AX307">
        <v>1</v>
      </c>
      <c r="AY307">
        <v>0</v>
      </c>
      <c r="AZ307">
        <v>1</v>
      </c>
      <c r="BA307">
        <v>0</v>
      </c>
      <c r="BB307">
        <v>0</v>
      </c>
      <c r="BC307">
        <v>0</v>
      </c>
      <c r="BD307">
        <v>0</v>
      </c>
      <c r="BE307">
        <v>0</v>
      </c>
      <c r="BF307">
        <v>1.3129E-2</v>
      </c>
      <c r="BG307">
        <v>2015</v>
      </c>
      <c r="BH307">
        <v>9</v>
      </c>
      <c r="BI307">
        <v>10</v>
      </c>
      <c r="BJ307">
        <v>668</v>
      </c>
      <c r="BK307">
        <v>0.8</v>
      </c>
      <c r="BL307">
        <v>0.68739998340606601</v>
      </c>
      <c r="BM307">
        <v>0</v>
      </c>
      <c r="BN307">
        <v>0.83199999999999996</v>
      </c>
      <c r="BO307">
        <v>0.16800000000000001</v>
      </c>
      <c r="BP307" t="s">
        <v>68</v>
      </c>
    </row>
    <row r="308" spans="1:68" x14ac:dyDescent="0.25">
      <c r="A308">
        <v>136765</v>
      </c>
      <c r="B308" t="s">
        <v>69</v>
      </c>
      <c r="C308" t="s">
        <v>1686</v>
      </c>
      <c r="D308">
        <v>21</v>
      </c>
      <c r="E308">
        <v>661</v>
      </c>
      <c r="F308" t="s">
        <v>1787</v>
      </c>
      <c r="G308">
        <v>49</v>
      </c>
      <c r="J308">
        <v>59</v>
      </c>
      <c r="K308">
        <v>1</v>
      </c>
      <c r="L308" t="s">
        <v>1788</v>
      </c>
      <c r="M308">
        <v>0</v>
      </c>
      <c r="N308">
        <v>0</v>
      </c>
      <c r="O308">
        <v>1</v>
      </c>
      <c r="P308">
        <v>0</v>
      </c>
      <c r="Q308">
        <v>1</v>
      </c>
      <c r="R308">
        <v>1</v>
      </c>
      <c r="S308">
        <v>0</v>
      </c>
      <c r="T308">
        <v>0</v>
      </c>
      <c r="U308">
        <v>0</v>
      </c>
      <c r="V308">
        <v>0</v>
      </c>
      <c r="W308">
        <v>1</v>
      </c>
      <c r="X308">
        <v>0</v>
      </c>
      <c r="Y308">
        <v>0</v>
      </c>
      <c r="Z308">
        <v>0</v>
      </c>
      <c r="AA308">
        <v>0</v>
      </c>
      <c r="AB308">
        <v>1</v>
      </c>
      <c r="AC308">
        <v>0</v>
      </c>
      <c r="AD308">
        <v>1</v>
      </c>
      <c r="AE308">
        <v>0</v>
      </c>
      <c r="AF308">
        <v>1</v>
      </c>
      <c r="AG308">
        <v>1</v>
      </c>
      <c r="AH308">
        <v>0</v>
      </c>
      <c r="AI308">
        <v>0</v>
      </c>
      <c r="AJ308">
        <v>1</v>
      </c>
      <c r="AK308">
        <v>1</v>
      </c>
      <c r="AL308">
        <v>1</v>
      </c>
      <c r="AM308">
        <v>1</v>
      </c>
      <c r="AN308">
        <v>0</v>
      </c>
      <c r="AO308">
        <v>0</v>
      </c>
      <c r="AP308">
        <v>0</v>
      </c>
      <c r="AQ308">
        <v>0</v>
      </c>
      <c r="AR308">
        <v>1</v>
      </c>
      <c r="AS308">
        <v>0</v>
      </c>
      <c r="AT308">
        <v>0</v>
      </c>
      <c r="AU308">
        <v>0</v>
      </c>
      <c r="AV308">
        <v>1</v>
      </c>
      <c r="AW308">
        <v>1</v>
      </c>
      <c r="AX308">
        <v>1</v>
      </c>
      <c r="AY308">
        <v>0</v>
      </c>
      <c r="AZ308">
        <v>0</v>
      </c>
      <c r="BA308">
        <v>0</v>
      </c>
      <c r="BB308">
        <v>0</v>
      </c>
      <c r="BC308">
        <v>0</v>
      </c>
      <c r="BD308">
        <v>0</v>
      </c>
      <c r="BE308">
        <v>0</v>
      </c>
      <c r="BF308">
        <v>2.1856E-2</v>
      </c>
      <c r="BG308">
        <v>2018</v>
      </c>
      <c r="BH308">
        <v>5</v>
      </c>
      <c r="BI308">
        <v>4</v>
      </c>
      <c r="BJ308">
        <v>700</v>
      </c>
      <c r="BK308">
        <v>1.1200000000000001</v>
      </c>
      <c r="BL308">
        <v>0.68409997224807695</v>
      </c>
      <c r="BM308">
        <v>0</v>
      </c>
      <c r="BN308">
        <v>0.85799999999999998</v>
      </c>
      <c r="BO308">
        <v>0.14199999999999999</v>
      </c>
      <c r="BP308" t="s">
        <v>68</v>
      </c>
    </row>
    <row r="309" spans="1:68" x14ac:dyDescent="0.25">
      <c r="A309">
        <v>145752</v>
      </c>
      <c r="B309" t="s">
        <v>69</v>
      </c>
      <c r="C309" t="s">
        <v>2380</v>
      </c>
      <c r="D309">
        <v>6</v>
      </c>
      <c r="E309">
        <v>79</v>
      </c>
      <c r="F309" t="s">
        <v>2393</v>
      </c>
      <c r="G309">
        <v>107</v>
      </c>
      <c r="J309">
        <v>72</v>
      </c>
      <c r="K309">
        <v>1</v>
      </c>
      <c r="L309" t="s">
        <v>2394</v>
      </c>
      <c r="M309">
        <v>1</v>
      </c>
      <c r="N309">
        <v>0</v>
      </c>
      <c r="O309">
        <v>1</v>
      </c>
      <c r="P309">
        <v>0</v>
      </c>
      <c r="Q309">
        <v>0</v>
      </c>
      <c r="R309">
        <v>1</v>
      </c>
      <c r="S309">
        <v>0</v>
      </c>
      <c r="T309">
        <v>0</v>
      </c>
      <c r="U309">
        <v>0</v>
      </c>
      <c r="V309">
        <v>0</v>
      </c>
      <c r="W309">
        <v>1</v>
      </c>
      <c r="X309">
        <v>0</v>
      </c>
      <c r="Y309">
        <v>1</v>
      </c>
      <c r="Z309">
        <v>0</v>
      </c>
      <c r="AA309">
        <v>0</v>
      </c>
      <c r="AB309">
        <v>1</v>
      </c>
      <c r="AC309">
        <v>1</v>
      </c>
      <c r="AD309">
        <v>1</v>
      </c>
      <c r="AE309">
        <v>0</v>
      </c>
      <c r="AF309">
        <v>1</v>
      </c>
      <c r="AG309">
        <v>1</v>
      </c>
      <c r="AH309">
        <v>1</v>
      </c>
      <c r="AI309">
        <v>0</v>
      </c>
      <c r="AJ309">
        <v>1</v>
      </c>
      <c r="AK309">
        <v>0</v>
      </c>
      <c r="AL309">
        <v>1</v>
      </c>
      <c r="AM309">
        <v>1</v>
      </c>
      <c r="AN309">
        <v>1</v>
      </c>
      <c r="AO309">
        <v>0</v>
      </c>
      <c r="AP309">
        <v>1</v>
      </c>
      <c r="AQ309">
        <v>0</v>
      </c>
      <c r="AR309">
        <v>1</v>
      </c>
      <c r="AS309">
        <v>0</v>
      </c>
      <c r="AT309">
        <v>1</v>
      </c>
      <c r="AU309">
        <v>0</v>
      </c>
      <c r="AV309">
        <v>1</v>
      </c>
      <c r="AW309">
        <v>1</v>
      </c>
      <c r="AX309">
        <v>1</v>
      </c>
      <c r="AY309">
        <v>0</v>
      </c>
      <c r="AZ309">
        <v>1</v>
      </c>
      <c r="BA309">
        <v>1</v>
      </c>
      <c r="BB309">
        <v>1</v>
      </c>
      <c r="BC309">
        <v>0</v>
      </c>
      <c r="BD309">
        <v>1</v>
      </c>
      <c r="BE309">
        <v>0</v>
      </c>
      <c r="BF309">
        <v>2.2617000000000002E-2</v>
      </c>
      <c r="BG309">
        <v>2019</v>
      </c>
      <c r="BH309">
        <v>3</v>
      </c>
      <c r="BI309">
        <v>6</v>
      </c>
      <c r="BJ309">
        <v>710</v>
      </c>
      <c r="BK309">
        <v>1.22</v>
      </c>
      <c r="BL309">
        <v>0.68159997463226296</v>
      </c>
      <c r="BM309">
        <v>1.4E-2</v>
      </c>
      <c r="BN309">
        <v>0.91900000000000004</v>
      </c>
      <c r="BO309">
        <v>6.6000000000000003E-2</v>
      </c>
      <c r="BP309" t="s">
        <v>68</v>
      </c>
    </row>
    <row r="310" spans="1:68" x14ac:dyDescent="0.25">
      <c r="A310">
        <v>131376</v>
      </c>
      <c r="B310" t="s">
        <v>69</v>
      </c>
      <c r="C310" t="s">
        <v>1429</v>
      </c>
      <c r="D310">
        <v>12</v>
      </c>
      <c r="E310">
        <v>233</v>
      </c>
      <c r="F310" t="s">
        <v>1496</v>
      </c>
      <c r="G310">
        <v>40</v>
      </c>
      <c r="J310">
        <v>50</v>
      </c>
      <c r="K310">
        <v>1</v>
      </c>
      <c r="L310" t="s">
        <v>1497</v>
      </c>
      <c r="M310">
        <v>0</v>
      </c>
      <c r="N310">
        <v>0</v>
      </c>
      <c r="O310">
        <v>1</v>
      </c>
      <c r="P310">
        <v>0</v>
      </c>
      <c r="Q310">
        <v>0</v>
      </c>
      <c r="R310">
        <v>1</v>
      </c>
      <c r="S310">
        <v>0</v>
      </c>
      <c r="T310">
        <v>0</v>
      </c>
      <c r="U310">
        <v>0</v>
      </c>
      <c r="V310">
        <v>0</v>
      </c>
      <c r="W310">
        <v>1</v>
      </c>
      <c r="X310">
        <v>0</v>
      </c>
      <c r="Y310">
        <v>0</v>
      </c>
      <c r="Z310">
        <v>0</v>
      </c>
      <c r="AA310">
        <v>0</v>
      </c>
      <c r="AB310">
        <v>0</v>
      </c>
      <c r="AC310">
        <v>0</v>
      </c>
      <c r="AD310">
        <v>1</v>
      </c>
      <c r="AE310">
        <v>0</v>
      </c>
      <c r="AF310">
        <v>1</v>
      </c>
      <c r="AG310">
        <v>1</v>
      </c>
      <c r="AH310">
        <v>0</v>
      </c>
      <c r="AI310">
        <v>0</v>
      </c>
      <c r="AJ310">
        <v>1</v>
      </c>
      <c r="AK310">
        <v>0</v>
      </c>
      <c r="AL310">
        <v>1</v>
      </c>
      <c r="AM310">
        <v>1</v>
      </c>
      <c r="AN310">
        <v>0</v>
      </c>
      <c r="AO310">
        <v>0</v>
      </c>
      <c r="AP310">
        <v>0</v>
      </c>
      <c r="AQ310">
        <v>0</v>
      </c>
      <c r="AR310">
        <v>0</v>
      </c>
      <c r="AS310">
        <v>0</v>
      </c>
      <c r="AT310">
        <v>0</v>
      </c>
      <c r="AU310">
        <v>0</v>
      </c>
      <c r="AV310">
        <v>1</v>
      </c>
      <c r="AW310">
        <v>1</v>
      </c>
      <c r="AX310">
        <v>0</v>
      </c>
      <c r="AY310">
        <v>0</v>
      </c>
      <c r="AZ310">
        <v>0</v>
      </c>
      <c r="BA310">
        <v>0</v>
      </c>
      <c r="BB310">
        <v>0</v>
      </c>
      <c r="BC310">
        <v>0</v>
      </c>
      <c r="BD310">
        <v>0</v>
      </c>
      <c r="BE310">
        <v>0</v>
      </c>
      <c r="BF310">
        <v>8.7600000000000004E-3</v>
      </c>
      <c r="BG310">
        <v>2017</v>
      </c>
      <c r="BH310">
        <v>7</v>
      </c>
      <c r="BI310">
        <v>31</v>
      </c>
      <c r="BJ310">
        <v>690</v>
      </c>
      <c r="BK310">
        <v>1.02</v>
      </c>
      <c r="BL310">
        <v>0.68150001764297397</v>
      </c>
      <c r="BM310">
        <v>5.8999999999999997E-2</v>
      </c>
      <c r="BN310">
        <v>0.754</v>
      </c>
      <c r="BO310">
        <v>0.187</v>
      </c>
      <c r="BP310" t="s">
        <v>68</v>
      </c>
    </row>
    <row r="311" spans="1:68" x14ac:dyDescent="0.25">
      <c r="A311">
        <v>110660</v>
      </c>
      <c r="B311" t="s">
        <v>69</v>
      </c>
      <c r="C311" t="s">
        <v>130</v>
      </c>
      <c r="D311">
        <v>10</v>
      </c>
      <c r="E311">
        <v>297</v>
      </c>
      <c r="F311" t="s">
        <v>291</v>
      </c>
      <c r="G311">
        <v>25</v>
      </c>
      <c r="J311">
        <v>3</v>
      </c>
      <c r="K311">
        <v>1</v>
      </c>
      <c r="L311" t="s">
        <v>292</v>
      </c>
      <c r="M311">
        <v>0</v>
      </c>
      <c r="N311">
        <v>0</v>
      </c>
      <c r="O311">
        <v>1</v>
      </c>
      <c r="P311">
        <v>0</v>
      </c>
      <c r="Q311">
        <v>0</v>
      </c>
      <c r="R311">
        <v>1</v>
      </c>
      <c r="S311">
        <v>0</v>
      </c>
      <c r="T311">
        <v>0</v>
      </c>
      <c r="U311">
        <v>0</v>
      </c>
      <c r="V311">
        <v>0</v>
      </c>
      <c r="W311">
        <v>1</v>
      </c>
      <c r="X311">
        <v>0</v>
      </c>
      <c r="Y311">
        <v>0</v>
      </c>
      <c r="Z311">
        <v>0</v>
      </c>
      <c r="AA311">
        <v>0</v>
      </c>
      <c r="AB311">
        <v>1</v>
      </c>
      <c r="AC311">
        <v>0</v>
      </c>
      <c r="AD311">
        <v>1</v>
      </c>
      <c r="AE311">
        <v>0</v>
      </c>
      <c r="AF311">
        <v>1</v>
      </c>
      <c r="AG311">
        <v>1</v>
      </c>
      <c r="AH311">
        <v>1</v>
      </c>
      <c r="AI311">
        <v>0</v>
      </c>
      <c r="AJ311">
        <v>1</v>
      </c>
      <c r="AK311">
        <v>0</v>
      </c>
      <c r="AL311">
        <v>1</v>
      </c>
      <c r="AM311">
        <v>1</v>
      </c>
      <c r="AN311">
        <v>1</v>
      </c>
      <c r="AO311">
        <v>0</v>
      </c>
      <c r="AP311">
        <v>1</v>
      </c>
      <c r="AQ311">
        <v>0</v>
      </c>
      <c r="AR311">
        <v>1</v>
      </c>
      <c r="AS311">
        <v>0</v>
      </c>
      <c r="AT311">
        <v>0</v>
      </c>
      <c r="AU311">
        <v>0</v>
      </c>
      <c r="AV311">
        <v>1</v>
      </c>
      <c r="AW311">
        <v>1</v>
      </c>
      <c r="AX311">
        <v>1</v>
      </c>
      <c r="AY311">
        <v>0</v>
      </c>
      <c r="AZ311">
        <v>1</v>
      </c>
      <c r="BA311">
        <v>0</v>
      </c>
      <c r="BB311">
        <v>0</v>
      </c>
      <c r="BC311">
        <v>0</v>
      </c>
      <c r="BD311">
        <v>0</v>
      </c>
      <c r="BE311">
        <v>0</v>
      </c>
      <c r="BF311">
        <v>2.9175E-2</v>
      </c>
      <c r="BG311">
        <v>2014</v>
      </c>
      <c r="BH311">
        <v>9</v>
      </c>
      <c r="BI311">
        <v>11</v>
      </c>
      <c r="BJ311">
        <v>656</v>
      </c>
      <c r="BK311">
        <v>0.68</v>
      </c>
      <c r="BL311">
        <v>0.680800020694732</v>
      </c>
      <c r="BM311">
        <v>7.2999999999999995E-2</v>
      </c>
      <c r="BN311">
        <v>0.622</v>
      </c>
      <c r="BO311">
        <v>0.30499999999999999</v>
      </c>
      <c r="BP311" t="s">
        <v>68</v>
      </c>
    </row>
    <row r="312" spans="1:68" x14ac:dyDescent="0.25">
      <c r="A312">
        <v>111061</v>
      </c>
      <c r="B312" t="s">
        <v>69</v>
      </c>
      <c r="C312" t="s">
        <v>329</v>
      </c>
      <c r="D312">
        <v>6</v>
      </c>
      <c r="E312">
        <v>101</v>
      </c>
      <c r="F312" t="s">
        <v>372</v>
      </c>
      <c r="G312">
        <v>41</v>
      </c>
      <c r="J312">
        <v>4</v>
      </c>
      <c r="K312">
        <v>1</v>
      </c>
      <c r="L312" t="s">
        <v>373</v>
      </c>
      <c r="M312">
        <v>0</v>
      </c>
      <c r="N312">
        <v>0</v>
      </c>
      <c r="O312">
        <v>1</v>
      </c>
      <c r="P312">
        <v>0</v>
      </c>
      <c r="Q312">
        <v>0</v>
      </c>
      <c r="R312">
        <v>1</v>
      </c>
      <c r="S312">
        <v>0</v>
      </c>
      <c r="T312">
        <v>0</v>
      </c>
      <c r="U312">
        <v>0</v>
      </c>
      <c r="V312">
        <v>0</v>
      </c>
      <c r="W312">
        <v>1</v>
      </c>
      <c r="X312">
        <v>0</v>
      </c>
      <c r="Y312">
        <v>0</v>
      </c>
      <c r="Z312">
        <v>0</v>
      </c>
      <c r="AA312">
        <v>0</v>
      </c>
      <c r="AB312">
        <v>1</v>
      </c>
      <c r="AC312">
        <v>0</v>
      </c>
      <c r="AD312">
        <v>1</v>
      </c>
      <c r="AE312">
        <v>0</v>
      </c>
      <c r="AF312">
        <v>1</v>
      </c>
      <c r="AG312">
        <v>1</v>
      </c>
      <c r="AH312">
        <v>1</v>
      </c>
      <c r="AI312">
        <v>0</v>
      </c>
      <c r="AJ312">
        <v>1</v>
      </c>
      <c r="AK312">
        <v>0</v>
      </c>
      <c r="AL312">
        <v>1</v>
      </c>
      <c r="AM312">
        <v>1</v>
      </c>
      <c r="AN312">
        <v>1</v>
      </c>
      <c r="AO312">
        <v>0</v>
      </c>
      <c r="AP312">
        <v>0</v>
      </c>
      <c r="AQ312">
        <v>0</v>
      </c>
      <c r="AR312">
        <v>1</v>
      </c>
      <c r="AS312">
        <v>0</v>
      </c>
      <c r="AT312">
        <v>0</v>
      </c>
      <c r="AU312">
        <v>0</v>
      </c>
      <c r="AV312">
        <v>1</v>
      </c>
      <c r="AW312">
        <v>1</v>
      </c>
      <c r="AX312">
        <v>1</v>
      </c>
      <c r="AY312">
        <v>0</v>
      </c>
      <c r="AZ312">
        <v>1</v>
      </c>
      <c r="BA312">
        <v>0</v>
      </c>
      <c r="BB312">
        <v>0</v>
      </c>
      <c r="BC312">
        <v>0</v>
      </c>
      <c r="BD312">
        <v>1</v>
      </c>
      <c r="BE312">
        <v>0</v>
      </c>
      <c r="BF312">
        <v>2.3709999999999998E-2</v>
      </c>
      <c r="BG312">
        <v>2014</v>
      </c>
      <c r="BH312">
        <v>9</v>
      </c>
      <c r="BI312">
        <v>22</v>
      </c>
      <c r="BJ312">
        <v>656</v>
      </c>
      <c r="BK312">
        <v>0.68</v>
      </c>
      <c r="BL312">
        <v>0.680800020694732</v>
      </c>
      <c r="BM312">
        <v>0</v>
      </c>
      <c r="BN312">
        <v>0.85899999999999999</v>
      </c>
      <c r="BO312">
        <v>0.14099999999999999</v>
      </c>
      <c r="BP312" t="s">
        <v>68</v>
      </c>
    </row>
    <row r="313" spans="1:68" x14ac:dyDescent="0.25">
      <c r="A313">
        <v>118091</v>
      </c>
      <c r="B313" t="s">
        <v>69</v>
      </c>
      <c r="C313" t="s">
        <v>917</v>
      </c>
      <c r="D313">
        <v>8</v>
      </c>
      <c r="E313">
        <v>237</v>
      </c>
      <c r="F313" t="s">
        <v>920</v>
      </c>
      <c r="G313">
        <v>47</v>
      </c>
      <c r="J313">
        <v>21</v>
      </c>
      <c r="K313">
        <v>1</v>
      </c>
      <c r="L313" t="s">
        <v>921</v>
      </c>
      <c r="M313">
        <v>0</v>
      </c>
      <c r="N313">
        <v>0</v>
      </c>
      <c r="O313">
        <v>1</v>
      </c>
      <c r="P313">
        <v>0</v>
      </c>
      <c r="Q313">
        <v>0</v>
      </c>
      <c r="R313">
        <v>1</v>
      </c>
      <c r="S313">
        <v>0</v>
      </c>
      <c r="T313">
        <v>0</v>
      </c>
      <c r="U313">
        <v>0</v>
      </c>
      <c r="V313">
        <v>0</v>
      </c>
      <c r="W313">
        <v>1</v>
      </c>
      <c r="X313">
        <v>0</v>
      </c>
      <c r="Y313">
        <v>0</v>
      </c>
      <c r="Z313">
        <v>0</v>
      </c>
      <c r="AA313">
        <v>0</v>
      </c>
      <c r="AB313">
        <v>1</v>
      </c>
      <c r="AC313">
        <v>0</v>
      </c>
      <c r="AD313">
        <v>1</v>
      </c>
      <c r="AE313">
        <v>0</v>
      </c>
      <c r="AF313">
        <v>1</v>
      </c>
      <c r="AG313">
        <v>1</v>
      </c>
      <c r="AH313">
        <v>0</v>
      </c>
      <c r="AI313">
        <v>0</v>
      </c>
      <c r="AJ313">
        <v>0</v>
      </c>
      <c r="AK313">
        <v>0</v>
      </c>
      <c r="AL313">
        <v>1</v>
      </c>
      <c r="AM313">
        <v>1</v>
      </c>
      <c r="AN313">
        <v>0</v>
      </c>
      <c r="AO313">
        <v>0</v>
      </c>
      <c r="AP313">
        <v>0</v>
      </c>
      <c r="AQ313">
        <v>0</v>
      </c>
      <c r="AR313">
        <v>0</v>
      </c>
      <c r="AS313">
        <v>0</v>
      </c>
      <c r="AT313">
        <v>0</v>
      </c>
      <c r="AU313">
        <v>0</v>
      </c>
      <c r="AV313">
        <v>1</v>
      </c>
      <c r="AW313">
        <v>1</v>
      </c>
      <c r="AX313">
        <v>0</v>
      </c>
      <c r="AY313">
        <v>0</v>
      </c>
      <c r="AZ313">
        <v>0</v>
      </c>
      <c r="BA313">
        <v>0</v>
      </c>
      <c r="BB313">
        <v>0</v>
      </c>
      <c r="BC313">
        <v>0</v>
      </c>
      <c r="BD313">
        <v>0</v>
      </c>
      <c r="BE313">
        <v>0</v>
      </c>
      <c r="BF313">
        <v>9.3290000000000005E-3</v>
      </c>
      <c r="BG313">
        <v>2015</v>
      </c>
      <c r="BH313">
        <v>10</v>
      </c>
      <c r="BI313">
        <v>28</v>
      </c>
      <c r="BJ313">
        <v>669</v>
      </c>
      <c r="BK313">
        <v>0.81</v>
      </c>
      <c r="BL313">
        <v>0.680800020694732</v>
      </c>
      <c r="BM313">
        <v>0</v>
      </c>
      <c r="BN313">
        <v>0.86099999999999999</v>
      </c>
      <c r="BO313">
        <v>0.13900000000000001</v>
      </c>
      <c r="BP313" t="s">
        <v>68</v>
      </c>
    </row>
    <row r="314" spans="1:68" x14ac:dyDescent="0.25">
      <c r="A314">
        <v>124461</v>
      </c>
      <c r="B314" t="s">
        <v>69</v>
      </c>
      <c r="C314" t="s">
        <v>1180</v>
      </c>
      <c r="D314">
        <v>13</v>
      </c>
      <c r="E314">
        <v>308</v>
      </c>
      <c r="F314" t="s">
        <v>1203</v>
      </c>
      <c r="G314">
        <v>31</v>
      </c>
      <c r="J314">
        <v>39</v>
      </c>
      <c r="K314">
        <v>1</v>
      </c>
      <c r="L314" t="s">
        <v>1204</v>
      </c>
      <c r="M314">
        <v>0</v>
      </c>
      <c r="N314">
        <v>0</v>
      </c>
      <c r="O314">
        <v>1</v>
      </c>
      <c r="P314">
        <v>0</v>
      </c>
      <c r="Q314">
        <v>0</v>
      </c>
      <c r="R314">
        <v>1</v>
      </c>
      <c r="S314">
        <v>0</v>
      </c>
      <c r="T314">
        <v>0</v>
      </c>
      <c r="U314">
        <v>0</v>
      </c>
      <c r="V314">
        <v>0</v>
      </c>
      <c r="W314">
        <v>1</v>
      </c>
      <c r="X314">
        <v>0</v>
      </c>
      <c r="Y314">
        <v>0</v>
      </c>
      <c r="Z314">
        <v>0</v>
      </c>
      <c r="AA314">
        <v>0</v>
      </c>
      <c r="AB314">
        <v>1</v>
      </c>
      <c r="AC314">
        <v>0</v>
      </c>
      <c r="AD314">
        <v>1</v>
      </c>
      <c r="AE314">
        <v>0</v>
      </c>
      <c r="AF314">
        <v>1</v>
      </c>
      <c r="AG314">
        <v>1</v>
      </c>
      <c r="AH314">
        <v>1</v>
      </c>
      <c r="AI314">
        <v>0</v>
      </c>
      <c r="AJ314">
        <v>1</v>
      </c>
      <c r="AK314">
        <v>0</v>
      </c>
      <c r="AL314">
        <v>1</v>
      </c>
      <c r="AM314">
        <v>1</v>
      </c>
      <c r="AN314">
        <v>1</v>
      </c>
      <c r="AO314">
        <v>0</v>
      </c>
      <c r="AP314">
        <v>0</v>
      </c>
      <c r="AQ314">
        <v>0</v>
      </c>
      <c r="AR314">
        <v>1</v>
      </c>
      <c r="AS314">
        <v>0</v>
      </c>
      <c r="AT314">
        <v>0</v>
      </c>
      <c r="AU314">
        <v>0</v>
      </c>
      <c r="AV314">
        <v>1</v>
      </c>
      <c r="AW314">
        <v>1</v>
      </c>
      <c r="AX314">
        <v>1</v>
      </c>
      <c r="AY314">
        <v>0</v>
      </c>
      <c r="AZ314">
        <v>1</v>
      </c>
      <c r="BA314">
        <v>0</v>
      </c>
      <c r="BB314">
        <v>0</v>
      </c>
      <c r="BC314">
        <v>0</v>
      </c>
      <c r="BD314">
        <v>0</v>
      </c>
      <c r="BE314">
        <v>0</v>
      </c>
      <c r="BF314">
        <v>1.1106E-2</v>
      </c>
      <c r="BG314">
        <v>2016</v>
      </c>
      <c r="BH314">
        <v>11</v>
      </c>
      <c r="BI314">
        <v>22</v>
      </c>
      <c r="BJ314">
        <v>682</v>
      </c>
      <c r="BK314">
        <v>0.94</v>
      </c>
      <c r="BL314">
        <v>0.680800020694732</v>
      </c>
      <c r="BM314">
        <v>5.5E-2</v>
      </c>
      <c r="BN314">
        <v>0.75</v>
      </c>
      <c r="BO314">
        <v>0.19500000000000001</v>
      </c>
      <c r="BP314" t="s">
        <v>68</v>
      </c>
    </row>
    <row r="315" spans="1:68" x14ac:dyDescent="0.25">
      <c r="A315">
        <v>137365</v>
      </c>
      <c r="B315" t="s">
        <v>69</v>
      </c>
      <c r="C315" t="s">
        <v>1791</v>
      </c>
      <c r="D315">
        <v>10</v>
      </c>
      <c r="E315">
        <v>200</v>
      </c>
      <c r="F315" t="s">
        <v>1796</v>
      </c>
      <c r="G315">
        <v>28</v>
      </c>
      <c r="J315">
        <v>60</v>
      </c>
      <c r="K315">
        <v>1</v>
      </c>
      <c r="L315" t="s">
        <v>1797</v>
      </c>
      <c r="M315">
        <v>0</v>
      </c>
      <c r="N315">
        <v>0</v>
      </c>
      <c r="O315">
        <v>1</v>
      </c>
      <c r="P315">
        <v>0</v>
      </c>
      <c r="Q315">
        <v>0</v>
      </c>
      <c r="R315">
        <v>1</v>
      </c>
      <c r="S315">
        <v>0</v>
      </c>
      <c r="T315">
        <v>0</v>
      </c>
      <c r="U315">
        <v>0</v>
      </c>
      <c r="V315">
        <v>0</v>
      </c>
      <c r="W315">
        <v>1</v>
      </c>
      <c r="X315">
        <v>0</v>
      </c>
      <c r="Y315">
        <v>0</v>
      </c>
      <c r="Z315">
        <v>0</v>
      </c>
      <c r="AA315">
        <v>0</v>
      </c>
      <c r="AB315">
        <v>1</v>
      </c>
      <c r="AC315">
        <v>0</v>
      </c>
      <c r="AD315">
        <v>1</v>
      </c>
      <c r="AE315">
        <v>0</v>
      </c>
      <c r="AF315">
        <v>1</v>
      </c>
      <c r="AG315">
        <v>1</v>
      </c>
      <c r="AH315">
        <v>0</v>
      </c>
      <c r="AI315">
        <v>0</v>
      </c>
      <c r="AJ315">
        <v>1</v>
      </c>
      <c r="AK315">
        <v>0</v>
      </c>
      <c r="AL315">
        <v>1</v>
      </c>
      <c r="AM315">
        <v>1</v>
      </c>
      <c r="AN315">
        <v>1</v>
      </c>
      <c r="AO315">
        <v>0</v>
      </c>
      <c r="AP315">
        <v>0</v>
      </c>
      <c r="AQ315">
        <v>0</v>
      </c>
      <c r="AR315">
        <v>1</v>
      </c>
      <c r="AS315">
        <v>0</v>
      </c>
      <c r="AT315">
        <v>0</v>
      </c>
      <c r="AU315">
        <v>0</v>
      </c>
      <c r="AV315">
        <v>1</v>
      </c>
      <c r="AW315">
        <v>1</v>
      </c>
      <c r="AX315">
        <v>1</v>
      </c>
      <c r="AY315">
        <v>0</v>
      </c>
      <c r="AZ315">
        <v>1</v>
      </c>
      <c r="BA315">
        <v>0</v>
      </c>
      <c r="BB315">
        <v>0</v>
      </c>
      <c r="BC315">
        <v>0</v>
      </c>
      <c r="BD315">
        <v>0</v>
      </c>
      <c r="BE315">
        <v>0</v>
      </c>
      <c r="BF315">
        <v>2.9026E-2</v>
      </c>
      <c r="BG315">
        <v>2018</v>
      </c>
      <c r="BH315">
        <v>5</v>
      </c>
      <c r="BI315">
        <v>30</v>
      </c>
      <c r="BJ315">
        <v>700</v>
      </c>
      <c r="BK315">
        <v>1.1200000000000001</v>
      </c>
      <c r="BL315">
        <v>0.680800020694732</v>
      </c>
      <c r="BM315">
        <v>0</v>
      </c>
      <c r="BN315">
        <v>0.81699999999999995</v>
      </c>
      <c r="BO315">
        <v>0.183</v>
      </c>
      <c r="BP315" t="s">
        <v>68</v>
      </c>
    </row>
    <row r="316" spans="1:68" x14ac:dyDescent="0.25">
      <c r="A316">
        <v>139085</v>
      </c>
      <c r="B316" t="s">
        <v>69</v>
      </c>
      <c r="C316" t="s">
        <v>1813</v>
      </c>
      <c r="D316">
        <v>16</v>
      </c>
      <c r="E316">
        <v>416</v>
      </c>
      <c r="F316" t="s">
        <v>1942</v>
      </c>
      <c r="G316">
        <v>57</v>
      </c>
      <c r="J316">
        <v>62</v>
      </c>
      <c r="K316">
        <v>1</v>
      </c>
      <c r="L316" t="s">
        <v>1943</v>
      </c>
      <c r="M316">
        <v>1</v>
      </c>
      <c r="N316">
        <v>1</v>
      </c>
      <c r="O316">
        <v>1</v>
      </c>
      <c r="P316">
        <v>0</v>
      </c>
      <c r="Q316">
        <v>0</v>
      </c>
      <c r="R316">
        <v>1</v>
      </c>
      <c r="S316">
        <v>1</v>
      </c>
      <c r="T316">
        <v>0</v>
      </c>
      <c r="U316">
        <v>0</v>
      </c>
      <c r="V316">
        <v>0</v>
      </c>
      <c r="W316">
        <v>1</v>
      </c>
      <c r="X316">
        <v>0</v>
      </c>
      <c r="Y316">
        <v>0</v>
      </c>
      <c r="Z316">
        <v>0</v>
      </c>
      <c r="AA316">
        <v>0</v>
      </c>
      <c r="AB316">
        <v>1</v>
      </c>
      <c r="AC316">
        <v>1</v>
      </c>
      <c r="AD316">
        <v>1</v>
      </c>
      <c r="AE316">
        <v>1</v>
      </c>
      <c r="AF316">
        <v>1</v>
      </c>
      <c r="AG316">
        <v>1</v>
      </c>
      <c r="AH316">
        <v>1</v>
      </c>
      <c r="AI316">
        <v>0</v>
      </c>
      <c r="AJ316">
        <v>0</v>
      </c>
      <c r="AK316">
        <v>0</v>
      </c>
      <c r="AL316">
        <v>1</v>
      </c>
      <c r="AM316">
        <v>1</v>
      </c>
      <c r="AN316">
        <v>1</v>
      </c>
      <c r="AO316">
        <v>1</v>
      </c>
      <c r="AP316">
        <v>1</v>
      </c>
      <c r="AQ316">
        <v>0</v>
      </c>
      <c r="AR316">
        <v>1</v>
      </c>
      <c r="AS316">
        <v>0</v>
      </c>
      <c r="AT316">
        <v>1</v>
      </c>
      <c r="AU316">
        <v>0</v>
      </c>
      <c r="AV316">
        <v>1</v>
      </c>
      <c r="AW316">
        <v>1</v>
      </c>
      <c r="AX316">
        <v>1</v>
      </c>
      <c r="AY316">
        <v>0</v>
      </c>
      <c r="AZ316">
        <v>1</v>
      </c>
      <c r="BA316">
        <v>0</v>
      </c>
      <c r="BB316">
        <v>1</v>
      </c>
      <c r="BC316">
        <v>0</v>
      </c>
      <c r="BD316">
        <v>0</v>
      </c>
      <c r="BE316">
        <v>0</v>
      </c>
      <c r="BF316">
        <v>2.3082999999999999E-2</v>
      </c>
      <c r="BG316">
        <v>2018</v>
      </c>
      <c r="BH316">
        <v>7</v>
      </c>
      <c r="BI316">
        <v>17</v>
      </c>
      <c r="BJ316">
        <v>702</v>
      </c>
      <c r="BK316">
        <v>1.1399999999999999</v>
      </c>
      <c r="BL316">
        <v>0.680800020694732</v>
      </c>
      <c r="BM316">
        <v>0</v>
      </c>
      <c r="BN316">
        <v>0.88500000000000001</v>
      </c>
      <c r="BO316">
        <v>0.115</v>
      </c>
      <c r="BP316" t="s">
        <v>68</v>
      </c>
    </row>
    <row r="317" spans="1:68" x14ac:dyDescent="0.25">
      <c r="A317">
        <v>141459</v>
      </c>
      <c r="B317" t="s">
        <v>69</v>
      </c>
      <c r="C317" t="s">
        <v>2126</v>
      </c>
      <c r="D317">
        <v>17</v>
      </c>
      <c r="E317">
        <v>516</v>
      </c>
      <c r="F317" t="s">
        <v>2167</v>
      </c>
      <c r="G317">
        <v>43</v>
      </c>
      <c r="J317">
        <v>67</v>
      </c>
      <c r="K317">
        <v>1</v>
      </c>
      <c r="L317" t="s">
        <v>2168</v>
      </c>
      <c r="M317">
        <v>0</v>
      </c>
      <c r="N317">
        <v>0</v>
      </c>
      <c r="O317">
        <v>1</v>
      </c>
      <c r="P317">
        <v>0</v>
      </c>
      <c r="Q317">
        <v>0</v>
      </c>
      <c r="R317">
        <v>1</v>
      </c>
      <c r="S317">
        <v>0</v>
      </c>
      <c r="T317">
        <v>0</v>
      </c>
      <c r="U317">
        <v>0</v>
      </c>
      <c r="V317">
        <v>0</v>
      </c>
      <c r="W317">
        <v>1</v>
      </c>
      <c r="X317">
        <v>0</v>
      </c>
      <c r="Y317">
        <v>0</v>
      </c>
      <c r="Z317">
        <v>0</v>
      </c>
      <c r="AA317">
        <v>0</v>
      </c>
      <c r="AB317">
        <v>1</v>
      </c>
      <c r="AC317">
        <v>0</v>
      </c>
      <c r="AD317">
        <v>1</v>
      </c>
      <c r="AE317">
        <v>0</v>
      </c>
      <c r="AF317">
        <v>1</v>
      </c>
      <c r="AG317">
        <v>1</v>
      </c>
      <c r="AH317">
        <v>0</v>
      </c>
      <c r="AI317">
        <v>0</v>
      </c>
      <c r="AJ317">
        <v>1</v>
      </c>
      <c r="AK317">
        <v>0</v>
      </c>
      <c r="AL317">
        <v>1</v>
      </c>
      <c r="AM317">
        <v>1</v>
      </c>
      <c r="AN317">
        <v>0</v>
      </c>
      <c r="AO317">
        <v>0</v>
      </c>
      <c r="AP317">
        <v>1</v>
      </c>
      <c r="AQ317">
        <v>0</v>
      </c>
      <c r="AR317">
        <v>1</v>
      </c>
      <c r="AS317">
        <v>0</v>
      </c>
      <c r="AT317">
        <v>1</v>
      </c>
      <c r="AU317">
        <v>0</v>
      </c>
      <c r="AV317">
        <v>1</v>
      </c>
      <c r="AW317">
        <v>1</v>
      </c>
      <c r="AX317">
        <v>1</v>
      </c>
      <c r="AY317">
        <v>0</v>
      </c>
      <c r="AZ317">
        <v>1</v>
      </c>
      <c r="BA317">
        <v>0</v>
      </c>
      <c r="BB317">
        <v>0</v>
      </c>
      <c r="BC317">
        <v>0</v>
      </c>
      <c r="BD317">
        <v>0</v>
      </c>
      <c r="BE317">
        <v>0</v>
      </c>
      <c r="BF317">
        <v>1.8853000000000002E-2</v>
      </c>
      <c r="BG317">
        <v>2018</v>
      </c>
      <c r="BH317">
        <v>10</v>
      </c>
      <c r="BI317">
        <v>31</v>
      </c>
      <c r="BJ317">
        <v>705</v>
      </c>
      <c r="BK317">
        <v>1.17</v>
      </c>
      <c r="BL317">
        <v>0.680800020694732</v>
      </c>
      <c r="BM317">
        <v>0</v>
      </c>
      <c r="BN317">
        <v>0.86899999999999999</v>
      </c>
      <c r="BO317">
        <v>0.13100000000000001</v>
      </c>
      <c r="BP317" t="s">
        <v>68</v>
      </c>
    </row>
    <row r="318" spans="1:68" x14ac:dyDescent="0.25">
      <c r="A318">
        <v>141476</v>
      </c>
      <c r="B318" t="s">
        <v>69</v>
      </c>
      <c r="C318" t="s">
        <v>2126</v>
      </c>
      <c r="D318">
        <v>7</v>
      </c>
      <c r="E318">
        <v>130</v>
      </c>
      <c r="F318" t="s">
        <v>2169</v>
      </c>
      <c r="G318">
        <v>14</v>
      </c>
      <c r="J318">
        <v>67</v>
      </c>
      <c r="K318">
        <v>1</v>
      </c>
      <c r="L318" t="s">
        <v>2170</v>
      </c>
      <c r="M318">
        <v>0</v>
      </c>
      <c r="N318">
        <v>0</v>
      </c>
      <c r="O318">
        <v>1</v>
      </c>
      <c r="P318">
        <v>0</v>
      </c>
      <c r="Q318">
        <v>0</v>
      </c>
      <c r="R318">
        <v>1</v>
      </c>
      <c r="S318">
        <v>0</v>
      </c>
      <c r="T318">
        <v>0</v>
      </c>
      <c r="U318">
        <v>0</v>
      </c>
      <c r="V318">
        <v>0</v>
      </c>
      <c r="W318">
        <v>1</v>
      </c>
      <c r="X318">
        <v>0</v>
      </c>
      <c r="Y318">
        <v>1</v>
      </c>
      <c r="Z318">
        <v>0</v>
      </c>
      <c r="AA318">
        <v>0</v>
      </c>
      <c r="AB318">
        <v>1</v>
      </c>
      <c r="AC318">
        <v>0</v>
      </c>
      <c r="AD318">
        <v>1</v>
      </c>
      <c r="AE318">
        <v>0</v>
      </c>
      <c r="AF318">
        <v>1</v>
      </c>
      <c r="AG318">
        <v>1</v>
      </c>
      <c r="AH318">
        <v>0</v>
      </c>
      <c r="AI318">
        <v>0</v>
      </c>
      <c r="AJ318">
        <v>1</v>
      </c>
      <c r="AK318">
        <v>0</v>
      </c>
      <c r="AL318">
        <v>1</v>
      </c>
      <c r="AM318">
        <v>1</v>
      </c>
      <c r="AN318">
        <v>0</v>
      </c>
      <c r="AO318">
        <v>0</v>
      </c>
      <c r="AP318">
        <v>1</v>
      </c>
      <c r="AQ318">
        <v>0</v>
      </c>
      <c r="AR318">
        <v>1</v>
      </c>
      <c r="AS318">
        <v>0</v>
      </c>
      <c r="AT318">
        <v>1</v>
      </c>
      <c r="AU318">
        <v>0</v>
      </c>
      <c r="AV318">
        <v>1</v>
      </c>
      <c r="AW318">
        <v>1</v>
      </c>
      <c r="AX318">
        <v>1</v>
      </c>
      <c r="AY318">
        <v>0</v>
      </c>
      <c r="AZ318">
        <v>1</v>
      </c>
      <c r="BA318">
        <v>1</v>
      </c>
      <c r="BB318">
        <v>0</v>
      </c>
      <c r="BC318">
        <v>0</v>
      </c>
      <c r="BD318">
        <v>0</v>
      </c>
      <c r="BE318">
        <v>0</v>
      </c>
      <c r="BF318">
        <v>1.8853000000000002E-2</v>
      </c>
      <c r="BG318">
        <v>2018</v>
      </c>
      <c r="BH318">
        <v>10</v>
      </c>
      <c r="BI318">
        <v>31</v>
      </c>
      <c r="BJ318">
        <v>705</v>
      </c>
      <c r="BK318">
        <v>1.17</v>
      </c>
      <c r="BL318">
        <v>0.680800020694732</v>
      </c>
      <c r="BM318">
        <v>0</v>
      </c>
      <c r="BN318">
        <v>0.54800000000000004</v>
      </c>
      <c r="BO318">
        <v>0.45200000000000001</v>
      </c>
      <c r="BP318" t="s">
        <v>68</v>
      </c>
    </row>
    <row r="319" spans="1:68" x14ac:dyDescent="0.25">
      <c r="A319">
        <v>143038</v>
      </c>
      <c r="B319" t="s">
        <v>69</v>
      </c>
      <c r="C319" t="s">
        <v>2192</v>
      </c>
      <c r="D319">
        <v>12</v>
      </c>
      <c r="E319">
        <v>263</v>
      </c>
      <c r="F319" t="s">
        <v>2289</v>
      </c>
      <c r="G319">
        <v>44</v>
      </c>
      <c r="J319">
        <v>70</v>
      </c>
      <c r="K319">
        <v>1</v>
      </c>
      <c r="L319" t="s">
        <v>2290</v>
      </c>
      <c r="M319">
        <v>0</v>
      </c>
      <c r="N319">
        <v>0</v>
      </c>
      <c r="O319">
        <v>1</v>
      </c>
      <c r="P319">
        <v>0</v>
      </c>
      <c r="Q319">
        <v>0</v>
      </c>
      <c r="R319">
        <v>1</v>
      </c>
      <c r="S319">
        <v>0</v>
      </c>
      <c r="T319">
        <v>0</v>
      </c>
      <c r="U319">
        <v>0</v>
      </c>
      <c r="V319">
        <v>0</v>
      </c>
      <c r="W319">
        <v>1</v>
      </c>
      <c r="X319">
        <v>0</v>
      </c>
      <c r="Y319">
        <v>0</v>
      </c>
      <c r="Z319">
        <v>0</v>
      </c>
      <c r="AA319">
        <v>0</v>
      </c>
      <c r="AB319">
        <v>1</v>
      </c>
      <c r="AC319">
        <v>0</v>
      </c>
      <c r="AD319">
        <v>1</v>
      </c>
      <c r="AE319">
        <v>0</v>
      </c>
      <c r="AF319">
        <v>1</v>
      </c>
      <c r="AG319">
        <v>1</v>
      </c>
      <c r="AH319">
        <v>0</v>
      </c>
      <c r="AI319">
        <v>0</v>
      </c>
      <c r="AJ319">
        <v>1</v>
      </c>
      <c r="AK319">
        <v>0</v>
      </c>
      <c r="AL319">
        <v>1</v>
      </c>
      <c r="AM319">
        <v>1</v>
      </c>
      <c r="AN319">
        <v>1</v>
      </c>
      <c r="AO319">
        <v>0</v>
      </c>
      <c r="AP319">
        <v>0</v>
      </c>
      <c r="AQ319">
        <v>0</v>
      </c>
      <c r="AR319">
        <v>0</v>
      </c>
      <c r="AS319">
        <v>0</v>
      </c>
      <c r="AT319">
        <v>0</v>
      </c>
      <c r="AU319">
        <v>0</v>
      </c>
      <c r="AV319">
        <v>1</v>
      </c>
      <c r="AW319">
        <v>1</v>
      </c>
      <c r="AX319">
        <v>0</v>
      </c>
      <c r="AY319">
        <v>0</v>
      </c>
      <c r="AZ319">
        <v>1</v>
      </c>
      <c r="BA319">
        <v>0</v>
      </c>
      <c r="BB319">
        <v>0</v>
      </c>
      <c r="BC319">
        <v>0</v>
      </c>
      <c r="BD319">
        <v>1</v>
      </c>
      <c r="BE319">
        <v>0</v>
      </c>
      <c r="BF319">
        <v>1.9078999999999999E-2</v>
      </c>
      <c r="BG319">
        <v>2018</v>
      </c>
      <c r="BH319">
        <v>12</v>
      </c>
      <c r="BI319">
        <v>17</v>
      </c>
      <c r="BJ319">
        <v>707</v>
      </c>
      <c r="BK319">
        <v>1.19</v>
      </c>
      <c r="BL319">
        <v>0.680800020694732</v>
      </c>
      <c r="BM319">
        <v>4.3999999999999997E-2</v>
      </c>
      <c r="BN319">
        <v>0.78900000000000003</v>
      </c>
      <c r="BO319">
        <v>0.16700000000000001</v>
      </c>
      <c r="BP319" t="s">
        <v>68</v>
      </c>
    </row>
    <row r="320" spans="1:68" x14ac:dyDescent="0.25">
      <c r="A320">
        <v>171789</v>
      </c>
      <c r="B320" t="s">
        <v>69</v>
      </c>
      <c r="C320" t="s">
        <v>3213</v>
      </c>
      <c r="D320">
        <v>28</v>
      </c>
      <c r="E320">
        <v>932</v>
      </c>
      <c r="F320" t="s">
        <v>3238</v>
      </c>
      <c r="G320">
        <v>43</v>
      </c>
      <c r="J320">
        <v>103</v>
      </c>
      <c r="K320">
        <v>1</v>
      </c>
      <c r="L320" t="s">
        <v>3239</v>
      </c>
      <c r="M320">
        <v>0</v>
      </c>
      <c r="N320">
        <v>0</v>
      </c>
      <c r="O320">
        <v>1</v>
      </c>
      <c r="P320">
        <v>0</v>
      </c>
      <c r="Q320">
        <v>0</v>
      </c>
      <c r="R320">
        <v>1</v>
      </c>
      <c r="S320">
        <v>0</v>
      </c>
      <c r="T320">
        <v>0</v>
      </c>
      <c r="U320">
        <v>0</v>
      </c>
      <c r="V320">
        <v>0</v>
      </c>
      <c r="W320">
        <v>1</v>
      </c>
      <c r="X320">
        <v>0</v>
      </c>
      <c r="Y320">
        <v>0</v>
      </c>
      <c r="Z320">
        <v>0</v>
      </c>
      <c r="AA320">
        <v>0</v>
      </c>
      <c r="AB320">
        <v>1</v>
      </c>
      <c r="AC320">
        <v>0</v>
      </c>
      <c r="AD320">
        <v>1</v>
      </c>
      <c r="AE320">
        <v>0</v>
      </c>
      <c r="AF320">
        <v>1</v>
      </c>
      <c r="AG320">
        <v>1</v>
      </c>
      <c r="AH320">
        <v>0</v>
      </c>
      <c r="AI320">
        <v>0</v>
      </c>
      <c r="AJ320">
        <v>0</v>
      </c>
      <c r="AK320">
        <v>0</v>
      </c>
      <c r="AL320">
        <v>1</v>
      </c>
      <c r="AM320">
        <v>1</v>
      </c>
      <c r="AN320">
        <v>1</v>
      </c>
      <c r="AO320">
        <v>0</v>
      </c>
      <c r="AP320">
        <v>1</v>
      </c>
      <c r="AQ320">
        <v>0</v>
      </c>
      <c r="AR320">
        <v>1</v>
      </c>
      <c r="AS320">
        <v>0</v>
      </c>
      <c r="AT320">
        <v>1</v>
      </c>
      <c r="AU320">
        <v>0</v>
      </c>
      <c r="AV320">
        <v>1</v>
      </c>
      <c r="AW320">
        <v>1</v>
      </c>
      <c r="AX320">
        <v>1</v>
      </c>
      <c r="AY320">
        <v>0</v>
      </c>
      <c r="AZ320">
        <v>1</v>
      </c>
      <c r="BA320">
        <v>0</v>
      </c>
      <c r="BB320">
        <v>0</v>
      </c>
      <c r="BC320">
        <v>0</v>
      </c>
      <c r="BD320">
        <v>0</v>
      </c>
      <c r="BE320">
        <v>0</v>
      </c>
      <c r="BF320">
        <v>3.4252999999999999E-2</v>
      </c>
      <c r="BG320">
        <v>2020</v>
      </c>
      <c r="BH320">
        <v>12</v>
      </c>
      <c r="BI320">
        <v>14</v>
      </c>
      <c r="BJ320">
        <v>731</v>
      </c>
      <c r="BK320">
        <v>1.43</v>
      </c>
      <c r="BL320">
        <v>0.680800020694732</v>
      </c>
      <c r="BM320">
        <v>0</v>
      </c>
      <c r="BN320">
        <v>0.874</v>
      </c>
      <c r="BO320">
        <v>0.126</v>
      </c>
      <c r="BP320" t="s">
        <v>68</v>
      </c>
    </row>
    <row r="321" spans="1:68" x14ac:dyDescent="0.25">
      <c r="A321">
        <v>109124</v>
      </c>
      <c r="B321" t="s">
        <v>69</v>
      </c>
      <c r="C321" t="s">
        <v>70</v>
      </c>
      <c r="D321">
        <v>8</v>
      </c>
      <c r="E321">
        <v>309</v>
      </c>
      <c r="F321" t="s">
        <v>79</v>
      </c>
      <c r="G321">
        <v>30</v>
      </c>
      <c r="J321">
        <v>1</v>
      </c>
      <c r="K321">
        <v>1</v>
      </c>
      <c r="L321" t="s">
        <v>80</v>
      </c>
      <c r="M321">
        <v>0</v>
      </c>
      <c r="N321">
        <v>1</v>
      </c>
      <c r="O321">
        <v>1</v>
      </c>
      <c r="P321">
        <v>0</v>
      </c>
      <c r="Q321">
        <v>0</v>
      </c>
      <c r="R321">
        <v>1</v>
      </c>
      <c r="S321">
        <v>0</v>
      </c>
      <c r="T321">
        <v>0</v>
      </c>
      <c r="U321">
        <v>0</v>
      </c>
      <c r="V321">
        <v>0</v>
      </c>
      <c r="W321">
        <v>1</v>
      </c>
      <c r="X321">
        <v>0</v>
      </c>
      <c r="Y321">
        <v>0</v>
      </c>
      <c r="Z321">
        <v>0</v>
      </c>
      <c r="AA321">
        <v>0</v>
      </c>
      <c r="AB321">
        <v>0</v>
      </c>
      <c r="AC321">
        <v>0</v>
      </c>
      <c r="AD321">
        <v>1</v>
      </c>
      <c r="AE321">
        <v>1</v>
      </c>
      <c r="AF321">
        <v>1</v>
      </c>
      <c r="AG321">
        <v>1</v>
      </c>
      <c r="AH321">
        <v>0</v>
      </c>
      <c r="AI321">
        <v>0</v>
      </c>
      <c r="AJ321">
        <v>0</v>
      </c>
      <c r="AK321">
        <v>0</v>
      </c>
      <c r="AL321">
        <v>1</v>
      </c>
      <c r="AM321">
        <v>1</v>
      </c>
      <c r="AN321">
        <v>1</v>
      </c>
      <c r="AO321">
        <v>0</v>
      </c>
      <c r="AP321">
        <v>0</v>
      </c>
      <c r="AQ321">
        <v>0</v>
      </c>
      <c r="AR321">
        <v>1</v>
      </c>
      <c r="AS321">
        <v>0</v>
      </c>
      <c r="AT321">
        <v>0</v>
      </c>
      <c r="AU321">
        <v>0</v>
      </c>
      <c r="AV321">
        <v>1</v>
      </c>
      <c r="AW321">
        <v>1</v>
      </c>
      <c r="AX321">
        <v>1</v>
      </c>
      <c r="AY321">
        <v>0</v>
      </c>
      <c r="AZ321">
        <v>0</v>
      </c>
      <c r="BA321">
        <v>0</v>
      </c>
      <c r="BB321">
        <v>0</v>
      </c>
      <c r="BC321">
        <v>0</v>
      </c>
      <c r="BD321">
        <v>0</v>
      </c>
      <c r="BE321">
        <v>0</v>
      </c>
      <c r="BF321">
        <v>9.1129999999999996E-3</v>
      </c>
      <c r="BG321">
        <v>2014</v>
      </c>
      <c r="BH321">
        <v>6</v>
      </c>
      <c r="BI321">
        <v>11</v>
      </c>
      <c r="BJ321">
        <v>653</v>
      </c>
      <c r="BK321">
        <v>0.65</v>
      </c>
      <c r="BL321">
        <v>0.67049998044967596</v>
      </c>
      <c r="BM321">
        <v>0</v>
      </c>
      <c r="BN321">
        <v>0.78</v>
      </c>
      <c r="BO321">
        <v>0.22</v>
      </c>
      <c r="BP321" t="s">
        <v>68</v>
      </c>
    </row>
    <row r="322" spans="1:68" x14ac:dyDescent="0.25">
      <c r="A322">
        <v>111129</v>
      </c>
      <c r="B322" t="s">
        <v>69</v>
      </c>
      <c r="C322" t="s">
        <v>329</v>
      </c>
      <c r="D322">
        <v>9</v>
      </c>
      <c r="E322">
        <v>248</v>
      </c>
      <c r="F322" t="s">
        <v>394</v>
      </c>
      <c r="G322">
        <v>111</v>
      </c>
      <c r="J322">
        <v>4</v>
      </c>
      <c r="K322">
        <v>1</v>
      </c>
      <c r="L322" t="s">
        <v>395</v>
      </c>
      <c r="M322">
        <v>0</v>
      </c>
      <c r="N322">
        <v>0</v>
      </c>
      <c r="O322">
        <v>1</v>
      </c>
      <c r="P322">
        <v>0</v>
      </c>
      <c r="Q322">
        <v>1</v>
      </c>
      <c r="R322">
        <v>1</v>
      </c>
      <c r="S322">
        <v>0</v>
      </c>
      <c r="T322">
        <v>0</v>
      </c>
      <c r="U322">
        <v>0</v>
      </c>
      <c r="V322">
        <v>0</v>
      </c>
      <c r="W322">
        <v>1</v>
      </c>
      <c r="X322">
        <v>0</v>
      </c>
      <c r="Y322">
        <v>0</v>
      </c>
      <c r="Z322">
        <v>0</v>
      </c>
      <c r="AA322">
        <v>0</v>
      </c>
      <c r="AB322">
        <v>1</v>
      </c>
      <c r="AC322">
        <v>0</v>
      </c>
      <c r="AD322">
        <v>1</v>
      </c>
      <c r="AE322">
        <v>0</v>
      </c>
      <c r="AF322">
        <v>1</v>
      </c>
      <c r="AG322">
        <v>1</v>
      </c>
      <c r="AH322">
        <v>1</v>
      </c>
      <c r="AI322">
        <v>0</v>
      </c>
      <c r="AJ322">
        <v>1</v>
      </c>
      <c r="AK322">
        <v>1</v>
      </c>
      <c r="AL322">
        <v>1</v>
      </c>
      <c r="AM322">
        <v>1</v>
      </c>
      <c r="AN322">
        <v>1</v>
      </c>
      <c r="AO322">
        <v>0</v>
      </c>
      <c r="AP322">
        <v>0</v>
      </c>
      <c r="AQ322">
        <v>0</v>
      </c>
      <c r="AR322">
        <v>1</v>
      </c>
      <c r="AS322">
        <v>0</v>
      </c>
      <c r="AT322">
        <v>0</v>
      </c>
      <c r="AU322">
        <v>0</v>
      </c>
      <c r="AV322">
        <v>1</v>
      </c>
      <c r="AW322">
        <v>1</v>
      </c>
      <c r="AX322">
        <v>1</v>
      </c>
      <c r="AY322">
        <v>0</v>
      </c>
      <c r="AZ322">
        <v>1</v>
      </c>
      <c r="BA322">
        <v>0</v>
      </c>
      <c r="BB322">
        <v>0</v>
      </c>
      <c r="BC322">
        <v>0</v>
      </c>
      <c r="BD322">
        <v>1</v>
      </c>
      <c r="BE322">
        <v>0</v>
      </c>
      <c r="BF322">
        <v>2.3709999999999998E-2</v>
      </c>
      <c r="BG322">
        <v>2014</v>
      </c>
      <c r="BH322">
        <v>9</v>
      </c>
      <c r="BI322">
        <v>22</v>
      </c>
      <c r="BJ322">
        <v>656</v>
      </c>
      <c r="BK322">
        <v>0.68</v>
      </c>
      <c r="BL322">
        <v>0.67049998044967596</v>
      </c>
      <c r="BM322">
        <v>0.05</v>
      </c>
      <c r="BN322">
        <v>0.84899999999999998</v>
      </c>
      <c r="BO322">
        <v>0.1</v>
      </c>
      <c r="BP322" t="s">
        <v>68</v>
      </c>
    </row>
    <row r="323" spans="1:68" x14ac:dyDescent="0.25">
      <c r="A323">
        <v>111589</v>
      </c>
      <c r="B323" t="s">
        <v>69</v>
      </c>
      <c r="C323" t="s">
        <v>329</v>
      </c>
      <c r="D323">
        <v>6</v>
      </c>
      <c r="E323">
        <v>97</v>
      </c>
      <c r="F323" t="s">
        <v>584</v>
      </c>
      <c r="G323">
        <v>47</v>
      </c>
      <c r="J323">
        <v>4</v>
      </c>
      <c r="K323">
        <v>1</v>
      </c>
      <c r="L323" t="s">
        <v>585</v>
      </c>
      <c r="M323">
        <v>0</v>
      </c>
      <c r="N323">
        <v>0</v>
      </c>
      <c r="O323">
        <v>1</v>
      </c>
      <c r="P323">
        <v>0</v>
      </c>
      <c r="Q323">
        <v>0</v>
      </c>
      <c r="R323">
        <v>1</v>
      </c>
      <c r="S323">
        <v>0</v>
      </c>
      <c r="T323">
        <v>0</v>
      </c>
      <c r="U323">
        <v>0</v>
      </c>
      <c r="V323">
        <v>0</v>
      </c>
      <c r="W323">
        <v>1</v>
      </c>
      <c r="X323">
        <v>0</v>
      </c>
      <c r="Y323">
        <v>0</v>
      </c>
      <c r="Z323">
        <v>0</v>
      </c>
      <c r="AA323">
        <v>0</v>
      </c>
      <c r="AB323">
        <v>1</v>
      </c>
      <c r="AC323">
        <v>0</v>
      </c>
      <c r="AD323">
        <v>1</v>
      </c>
      <c r="AE323">
        <v>0</v>
      </c>
      <c r="AF323">
        <v>1</v>
      </c>
      <c r="AG323">
        <v>1</v>
      </c>
      <c r="AH323">
        <v>1</v>
      </c>
      <c r="AI323">
        <v>0</v>
      </c>
      <c r="AJ323">
        <v>1</v>
      </c>
      <c r="AK323">
        <v>0</v>
      </c>
      <c r="AL323">
        <v>1</v>
      </c>
      <c r="AM323">
        <v>1</v>
      </c>
      <c r="AN323">
        <v>1</v>
      </c>
      <c r="AO323">
        <v>0</v>
      </c>
      <c r="AP323">
        <v>0</v>
      </c>
      <c r="AQ323">
        <v>0</v>
      </c>
      <c r="AR323">
        <v>1</v>
      </c>
      <c r="AS323">
        <v>0</v>
      </c>
      <c r="AT323">
        <v>0</v>
      </c>
      <c r="AU323">
        <v>0</v>
      </c>
      <c r="AV323">
        <v>1</v>
      </c>
      <c r="AW323">
        <v>1</v>
      </c>
      <c r="AX323">
        <v>1</v>
      </c>
      <c r="AY323">
        <v>0</v>
      </c>
      <c r="AZ323">
        <v>1</v>
      </c>
      <c r="BA323">
        <v>0</v>
      </c>
      <c r="BB323">
        <v>0</v>
      </c>
      <c r="BC323">
        <v>0</v>
      </c>
      <c r="BD323">
        <v>1</v>
      </c>
      <c r="BE323">
        <v>0</v>
      </c>
      <c r="BF323">
        <v>2.3709999999999998E-2</v>
      </c>
      <c r="BG323">
        <v>2014</v>
      </c>
      <c r="BH323">
        <v>9</v>
      </c>
      <c r="BI323">
        <v>22</v>
      </c>
      <c r="BJ323">
        <v>656</v>
      </c>
      <c r="BK323">
        <v>0.68</v>
      </c>
      <c r="BL323">
        <v>0.67049998044967596</v>
      </c>
      <c r="BM323">
        <v>0</v>
      </c>
      <c r="BN323">
        <v>0.871</v>
      </c>
      <c r="BO323">
        <v>0.129</v>
      </c>
      <c r="BP323" t="s">
        <v>68</v>
      </c>
    </row>
    <row r="324" spans="1:68" x14ac:dyDescent="0.25">
      <c r="A324">
        <v>135056</v>
      </c>
      <c r="B324" t="s">
        <v>69</v>
      </c>
      <c r="C324" t="s">
        <v>1621</v>
      </c>
      <c r="D324">
        <v>6</v>
      </c>
      <c r="E324">
        <v>77</v>
      </c>
      <c r="F324" t="s">
        <v>1644</v>
      </c>
      <c r="G324">
        <v>33</v>
      </c>
      <c r="J324">
        <v>56</v>
      </c>
      <c r="K324">
        <v>1</v>
      </c>
      <c r="L324" t="s">
        <v>1645</v>
      </c>
      <c r="M324">
        <v>0</v>
      </c>
      <c r="N324">
        <v>1</v>
      </c>
      <c r="O324">
        <v>1</v>
      </c>
      <c r="P324">
        <v>0</v>
      </c>
      <c r="Q324">
        <v>0</v>
      </c>
      <c r="R324">
        <v>1</v>
      </c>
      <c r="S324">
        <v>0</v>
      </c>
      <c r="T324">
        <v>0</v>
      </c>
      <c r="U324">
        <v>0</v>
      </c>
      <c r="V324">
        <v>0</v>
      </c>
      <c r="W324">
        <v>1</v>
      </c>
      <c r="X324">
        <v>0</v>
      </c>
      <c r="Y324">
        <v>0</v>
      </c>
      <c r="Z324">
        <v>0</v>
      </c>
      <c r="AA324">
        <v>0</v>
      </c>
      <c r="AB324">
        <v>1</v>
      </c>
      <c r="AC324">
        <v>0</v>
      </c>
      <c r="AD324">
        <v>1</v>
      </c>
      <c r="AE324">
        <v>1</v>
      </c>
      <c r="AF324">
        <v>1</v>
      </c>
      <c r="AG324">
        <v>1</v>
      </c>
      <c r="AH324">
        <v>0</v>
      </c>
      <c r="AI324">
        <v>0</v>
      </c>
      <c r="AJ324">
        <v>1</v>
      </c>
      <c r="AK324">
        <v>0</v>
      </c>
      <c r="AL324">
        <v>1</v>
      </c>
      <c r="AM324">
        <v>1</v>
      </c>
      <c r="AN324">
        <v>1</v>
      </c>
      <c r="AO324">
        <v>0</v>
      </c>
      <c r="AP324">
        <v>0</v>
      </c>
      <c r="AQ324">
        <v>0</v>
      </c>
      <c r="AR324">
        <v>1</v>
      </c>
      <c r="AS324">
        <v>0</v>
      </c>
      <c r="AT324">
        <v>0</v>
      </c>
      <c r="AU324">
        <v>0</v>
      </c>
      <c r="AV324">
        <v>1</v>
      </c>
      <c r="AW324">
        <v>1</v>
      </c>
      <c r="AX324">
        <v>1</v>
      </c>
      <c r="AY324">
        <v>0</v>
      </c>
      <c r="AZ324">
        <v>1</v>
      </c>
      <c r="BA324">
        <v>0</v>
      </c>
      <c r="BB324">
        <v>0</v>
      </c>
      <c r="BC324">
        <v>0</v>
      </c>
      <c r="BD324">
        <v>0</v>
      </c>
      <c r="BE324">
        <v>0</v>
      </c>
      <c r="BF324">
        <v>8.9409999999999993E-3</v>
      </c>
      <c r="BG324">
        <v>2018</v>
      </c>
      <c r="BH324">
        <v>3</v>
      </c>
      <c r="BI324">
        <v>1</v>
      </c>
      <c r="BJ324">
        <v>698</v>
      </c>
      <c r="BK324">
        <v>1.1000000000000001</v>
      </c>
      <c r="BL324">
        <v>0.67049998044967596</v>
      </c>
      <c r="BM324">
        <v>0</v>
      </c>
      <c r="BN324">
        <v>0.83099999999999996</v>
      </c>
      <c r="BO324">
        <v>0.16900000000000001</v>
      </c>
      <c r="BP324" t="s">
        <v>68</v>
      </c>
    </row>
    <row r="325" spans="1:68" x14ac:dyDescent="0.25">
      <c r="A325">
        <v>143150</v>
      </c>
      <c r="B325" t="s">
        <v>69</v>
      </c>
      <c r="C325" t="s">
        <v>2192</v>
      </c>
      <c r="D325">
        <v>21</v>
      </c>
      <c r="E325">
        <v>484</v>
      </c>
      <c r="F325" t="s">
        <v>2321</v>
      </c>
      <c r="G325">
        <v>19</v>
      </c>
      <c r="J325">
        <v>70</v>
      </c>
      <c r="K325">
        <v>1</v>
      </c>
      <c r="L325" t="s">
        <v>2322</v>
      </c>
      <c r="M325">
        <v>0</v>
      </c>
      <c r="N325">
        <v>0</v>
      </c>
      <c r="O325">
        <v>1</v>
      </c>
      <c r="P325">
        <v>0</v>
      </c>
      <c r="Q325">
        <v>1</v>
      </c>
      <c r="R325">
        <v>1</v>
      </c>
      <c r="S325">
        <v>0</v>
      </c>
      <c r="T325">
        <v>0</v>
      </c>
      <c r="U325">
        <v>0</v>
      </c>
      <c r="V325">
        <v>0</v>
      </c>
      <c r="W325">
        <v>1</v>
      </c>
      <c r="X325">
        <v>0</v>
      </c>
      <c r="Y325">
        <v>0</v>
      </c>
      <c r="Z325">
        <v>0</v>
      </c>
      <c r="AA325">
        <v>0</v>
      </c>
      <c r="AB325">
        <v>1</v>
      </c>
      <c r="AC325">
        <v>0</v>
      </c>
      <c r="AD325">
        <v>1</v>
      </c>
      <c r="AE325">
        <v>0</v>
      </c>
      <c r="AF325">
        <v>1</v>
      </c>
      <c r="AG325">
        <v>1</v>
      </c>
      <c r="AH325">
        <v>0</v>
      </c>
      <c r="AI325">
        <v>0</v>
      </c>
      <c r="AJ325">
        <v>1</v>
      </c>
      <c r="AK325">
        <v>1</v>
      </c>
      <c r="AL325">
        <v>1</v>
      </c>
      <c r="AM325">
        <v>1</v>
      </c>
      <c r="AN325">
        <v>1</v>
      </c>
      <c r="AO325">
        <v>0</v>
      </c>
      <c r="AP325">
        <v>0</v>
      </c>
      <c r="AQ325">
        <v>0</v>
      </c>
      <c r="AR325">
        <v>0</v>
      </c>
      <c r="AS325">
        <v>0</v>
      </c>
      <c r="AT325">
        <v>0</v>
      </c>
      <c r="AU325">
        <v>0</v>
      </c>
      <c r="AV325">
        <v>1</v>
      </c>
      <c r="AW325">
        <v>1</v>
      </c>
      <c r="AX325">
        <v>0</v>
      </c>
      <c r="AY325">
        <v>0</v>
      </c>
      <c r="AZ325">
        <v>1</v>
      </c>
      <c r="BA325">
        <v>0</v>
      </c>
      <c r="BB325">
        <v>0</v>
      </c>
      <c r="BC325">
        <v>0</v>
      </c>
      <c r="BD325">
        <v>1</v>
      </c>
      <c r="BE325">
        <v>0</v>
      </c>
      <c r="BF325">
        <v>1.9078999999999999E-2</v>
      </c>
      <c r="BG325">
        <v>2018</v>
      </c>
      <c r="BH325">
        <v>12</v>
      </c>
      <c r="BI325">
        <v>17</v>
      </c>
      <c r="BJ325">
        <v>707</v>
      </c>
      <c r="BK325">
        <v>1.19</v>
      </c>
      <c r="BL325">
        <v>0.67049998044967596</v>
      </c>
      <c r="BM325">
        <v>0</v>
      </c>
      <c r="BN325">
        <v>0.75600000000000001</v>
      </c>
      <c r="BO325">
        <v>0.24399999999999999</v>
      </c>
      <c r="BP325" t="s">
        <v>68</v>
      </c>
    </row>
    <row r="326" spans="1:68" x14ac:dyDescent="0.25">
      <c r="A326">
        <v>160951</v>
      </c>
      <c r="B326" t="s">
        <v>69</v>
      </c>
      <c r="C326" t="s">
        <v>2957</v>
      </c>
      <c r="D326">
        <v>4</v>
      </c>
      <c r="E326">
        <v>34</v>
      </c>
      <c r="F326" t="s">
        <v>2980</v>
      </c>
      <c r="G326">
        <v>17</v>
      </c>
      <c r="J326">
        <v>91</v>
      </c>
      <c r="K326">
        <v>1</v>
      </c>
      <c r="L326" t="s">
        <v>2981</v>
      </c>
      <c r="M326">
        <v>0</v>
      </c>
      <c r="N326">
        <v>0</v>
      </c>
      <c r="O326">
        <v>1</v>
      </c>
      <c r="P326">
        <v>0</v>
      </c>
      <c r="Q326">
        <v>0</v>
      </c>
      <c r="R326">
        <v>1</v>
      </c>
      <c r="S326">
        <v>0</v>
      </c>
      <c r="T326">
        <v>0</v>
      </c>
      <c r="U326">
        <v>0</v>
      </c>
      <c r="V326">
        <v>0</v>
      </c>
      <c r="W326">
        <v>1</v>
      </c>
      <c r="X326">
        <v>0</v>
      </c>
      <c r="Y326">
        <v>0</v>
      </c>
      <c r="Z326">
        <v>0</v>
      </c>
      <c r="AA326">
        <v>0</v>
      </c>
      <c r="AB326">
        <v>1</v>
      </c>
      <c r="AC326">
        <v>0</v>
      </c>
      <c r="AD326">
        <v>1</v>
      </c>
      <c r="AE326">
        <v>0</v>
      </c>
      <c r="AF326">
        <v>1</v>
      </c>
      <c r="AG326">
        <v>1</v>
      </c>
      <c r="AH326">
        <v>1</v>
      </c>
      <c r="AI326">
        <v>0</v>
      </c>
      <c r="AJ326">
        <v>1</v>
      </c>
      <c r="AK326">
        <v>0</v>
      </c>
      <c r="AL326">
        <v>1</v>
      </c>
      <c r="AM326">
        <v>1</v>
      </c>
      <c r="AN326">
        <v>1</v>
      </c>
      <c r="AO326">
        <v>0</v>
      </c>
      <c r="AP326">
        <v>1</v>
      </c>
      <c r="AQ326">
        <v>0</v>
      </c>
      <c r="AR326">
        <v>1</v>
      </c>
      <c r="AS326">
        <v>0</v>
      </c>
      <c r="AT326">
        <v>1</v>
      </c>
      <c r="AU326">
        <v>0</v>
      </c>
      <c r="AV326">
        <v>1</v>
      </c>
      <c r="AW326">
        <v>1</v>
      </c>
      <c r="AX326">
        <v>1</v>
      </c>
      <c r="AY326">
        <v>0</v>
      </c>
      <c r="AZ326">
        <v>1</v>
      </c>
      <c r="BA326">
        <v>0</v>
      </c>
      <c r="BB326">
        <v>1</v>
      </c>
      <c r="BC326">
        <v>0</v>
      </c>
      <c r="BD326">
        <v>0</v>
      </c>
      <c r="BE326">
        <v>0</v>
      </c>
      <c r="BF326">
        <v>2.0451E-2</v>
      </c>
      <c r="BG326">
        <v>2020</v>
      </c>
      <c r="BH326">
        <v>4</v>
      </c>
      <c r="BI326">
        <v>29</v>
      </c>
      <c r="BJ326">
        <v>723</v>
      </c>
      <c r="BK326">
        <v>1.35</v>
      </c>
      <c r="BL326">
        <v>0.67049998044967596</v>
      </c>
      <c r="BM326">
        <v>0.16900000000000001</v>
      </c>
      <c r="BN326">
        <v>0.45700000000000002</v>
      </c>
      <c r="BO326">
        <v>0.374</v>
      </c>
      <c r="BP326" t="s">
        <v>68</v>
      </c>
    </row>
    <row r="327" spans="1:68" x14ac:dyDescent="0.25">
      <c r="A327">
        <v>167228</v>
      </c>
      <c r="B327" t="s">
        <v>69</v>
      </c>
      <c r="C327" t="s">
        <v>3061</v>
      </c>
      <c r="D327">
        <v>12</v>
      </c>
      <c r="E327">
        <v>350</v>
      </c>
      <c r="F327" t="s">
        <v>3086</v>
      </c>
      <c r="G327">
        <v>54</v>
      </c>
      <c r="J327">
        <v>99</v>
      </c>
      <c r="K327">
        <v>1</v>
      </c>
      <c r="L327" t="s">
        <v>3087</v>
      </c>
      <c r="M327">
        <v>0</v>
      </c>
      <c r="N327">
        <v>0</v>
      </c>
      <c r="O327">
        <v>1</v>
      </c>
      <c r="P327">
        <v>0</v>
      </c>
      <c r="Q327">
        <v>0</v>
      </c>
      <c r="R327">
        <v>1</v>
      </c>
      <c r="S327">
        <v>0</v>
      </c>
      <c r="T327">
        <v>1</v>
      </c>
      <c r="U327">
        <v>0</v>
      </c>
      <c r="V327">
        <v>0</v>
      </c>
      <c r="W327">
        <v>1</v>
      </c>
      <c r="X327">
        <v>1</v>
      </c>
      <c r="Y327">
        <v>0</v>
      </c>
      <c r="Z327">
        <v>0</v>
      </c>
      <c r="AA327">
        <v>0</v>
      </c>
      <c r="AB327">
        <v>1</v>
      </c>
      <c r="AC327">
        <v>0</v>
      </c>
      <c r="AD327">
        <v>1</v>
      </c>
      <c r="AE327">
        <v>0</v>
      </c>
      <c r="AF327">
        <v>1</v>
      </c>
      <c r="AG327">
        <v>1</v>
      </c>
      <c r="AH327">
        <v>1</v>
      </c>
      <c r="AI327">
        <v>0</v>
      </c>
      <c r="AJ327">
        <v>0</v>
      </c>
      <c r="AK327">
        <v>0</v>
      </c>
      <c r="AL327">
        <v>1</v>
      </c>
      <c r="AM327">
        <v>1</v>
      </c>
      <c r="AN327">
        <v>0</v>
      </c>
      <c r="AO327">
        <v>0</v>
      </c>
      <c r="AP327">
        <v>1</v>
      </c>
      <c r="AQ327">
        <v>1</v>
      </c>
      <c r="AR327">
        <v>1</v>
      </c>
      <c r="AS327">
        <v>0</v>
      </c>
      <c r="AT327">
        <v>1</v>
      </c>
      <c r="AU327">
        <v>0</v>
      </c>
      <c r="AV327">
        <v>1</v>
      </c>
      <c r="AW327">
        <v>1</v>
      </c>
      <c r="AX327">
        <v>1</v>
      </c>
      <c r="AY327">
        <v>1</v>
      </c>
      <c r="AZ327">
        <v>1</v>
      </c>
      <c r="BA327">
        <v>0</v>
      </c>
      <c r="BB327">
        <v>0</v>
      </c>
      <c r="BC327">
        <v>0</v>
      </c>
      <c r="BD327">
        <v>1</v>
      </c>
      <c r="BE327">
        <v>0</v>
      </c>
      <c r="BF327">
        <v>3.0303E-2</v>
      </c>
      <c r="BG327">
        <v>2020</v>
      </c>
      <c r="BH327">
        <v>10</v>
      </c>
      <c r="BI327">
        <v>19</v>
      </c>
      <c r="BJ327">
        <v>729</v>
      </c>
      <c r="BK327">
        <v>1.41</v>
      </c>
      <c r="BL327">
        <v>0.67049998044967596</v>
      </c>
      <c r="BM327">
        <v>0</v>
      </c>
      <c r="BN327">
        <v>0.89900000000000002</v>
      </c>
      <c r="BO327">
        <v>0.10100000000000001</v>
      </c>
      <c r="BP327" t="s">
        <v>68</v>
      </c>
    </row>
    <row r="328" spans="1:68" x14ac:dyDescent="0.25">
      <c r="A328">
        <v>142547</v>
      </c>
      <c r="B328" t="s">
        <v>69</v>
      </c>
      <c r="C328" t="s">
        <v>2192</v>
      </c>
      <c r="D328">
        <v>19</v>
      </c>
      <c r="E328">
        <v>421</v>
      </c>
      <c r="F328" t="s">
        <v>2199</v>
      </c>
      <c r="G328">
        <v>49</v>
      </c>
      <c r="J328">
        <v>70</v>
      </c>
      <c r="K328">
        <v>1</v>
      </c>
      <c r="L328" t="s">
        <v>2200</v>
      </c>
      <c r="M328">
        <v>0</v>
      </c>
      <c r="N328">
        <v>0</v>
      </c>
      <c r="O328">
        <v>1</v>
      </c>
      <c r="P328">
        <v>0</v>
      </c>
      <c r="Q328">
        <v>1</v>
      </c>
      <c r="R328">
        <v>1</v>
      </c>
      <c r="S328">
        <v>0</v>
      </c>
      <c r="T328">
        <v>0</v>
      </c>
      <c r="U328">
        <v>0</v>
      </c>
      <c r="V328">
        <v>0</v>
      </c>
      <c r="W328">
        <v>1</v>
      </c>
      <c r="X328">
        <v>0</v>
      </c>
      <c r="Y328">
        <v>0</v>
      </c>
      <c r="Z328">
        <v>0</v>
      </c>
      <c r="AA328">
        <v>0</v>
      </c>
      <c r="AB328">
        <v>1</v>
      </c>
      <c r="AC328">
        <v>0</v>
      </c>
      <c r="AD328">
        <v>1</v>
      </c>
      <c r="AE328">
        <v>0</v>
      </c>
      <c r="AF328">
        <v>1</v>
      </c>
      <c r="AG328">
        <v>1</v>
      </c>
      <c r="AH328">
        <v>0</v>
      </c>
      <c r="AI328">
        <v>0</v>
      </c>
      <c r="AJ328">
        <v>1</v>
      </c>
      <c r="AK328">
        <v>1</v>
      </c>
      <c r="AL328">
        <v>1</v>
      </c>
      <c r="AM328">
        <v>1</v>
      </c>
      <c r="AN328">
        <v>1</v>
      </c>
      <c r="AO328">
        <v>0</v>
      </c>
      <c r="AP328">
        <v>0</v>
      </c>
      <c r="AQ328">
        <v>0</v>
      </c>
      <c r="AR328">
        <v>0</v>
      </c>
      <c r="AS328">
        <v>0</v>
      </c>
      <c r="AT328">
        <v>0</v>
      </c>
      <c r="AU328">
        <v>0</v>
      </c>
      <c r="AV328">
        <v>1</v>
      </c>
      <c r="AW328">
        <v>1</v>
      </c>
      <c r="AX328">
        <v>0</v>
      </c>
      <c r="AY328">
        <v>0</v>
      </c>
      <c r="AZ328">
        <v>1</v>
      </c>
      <c r="BA328">
        <v>0</v>
      </c>
      <c r="BB328">
        <v>0</v>
      </c>
      <c r="BC328">
        <v>0</v>
      </c>
      <c r="BD328">
        <v>1</v>
      </c>
      <c r="BE328">
        <v>0</v>
      </c>
      <c r="BF328">
        <v>1.9078999999999999E-2</v>
      </c>
      <c r="BG328">
        <v>2018</v>
      </c>
      <c r="BH328">
        <v>12</v>
      </c>
      <c r="BI328">
        <v>17</v>
      </c>
      <c r="BJ328">
        <v>707</v>
      </c>
      <c r="BK328">
        <v>1.19</v>
      </c>
      <c r="BL328">
        <v>0.66850000619888295</v>
      </c>
      <c r="BM328">
        <v>3.9E-2</v>
      </c>
      <c r="BN328">
        <v>0.78</v>
      </c>
      <c r="BO328">
        <v>0.18099999999999999</v>
      </c>
      <c r="BP328" t="s">
        <v>68</v>
      </c>
    </row>
    <row r="329" spans="1:68" x14ac:dyDescent="0.25">
      <c r="A329">
        <v>111570</v>
      </c>
      <c r="B329" t="s">
        <v>69</v>
      </c>
      <c r="C329" t="s">
        <v>329</v>
      </c>
      <c r="D329">
        <v>6</v>
      </c>
      <c r="E329">
        <v>126</v>
      </c>
      <c r="F329" t="s">
        <v>580</v>
      </c>
      <c r="G329">
        <v>61</v>
      </c>
      <c r="J329">
        <v>4</v>
      </c>
      <c r="K329">
        <v>1</v>
      </c>
      <c r="L329" t="s">
        <v>581</v>
      </c>
      <c r="M329">
        <v>0</v>
      </c>
      <c r="N329">
        <v>0</v>
      </c>
      <c r="O329">
        <v>1</v>
      </c>
      <c r="P329">
        <v>0</v>
      </c>
      <c r="Q329">
        <v>0</v>
      </c>
      <c r="R329">
        <v>1</v>
      </c>
      <c r="S329">
        <v>0</v>
      </c>
      <c r="T329">
        <v>0</v>
      </c>
      <c r="U329">
        <v>0</v>
      </c>
      <c r="V329">
        <v>0</v>
      </c>
      <c r="W329">
        <v>1</v>
      </c>
      <c r="X329">
        <v>0</v>
      </c>
      <c r="Y329">
        <v>0</v>
      </c>
      <c r="Z329">
        <v>0</v>
      </c>
      <c r="AA329">
        <v>0</v>
      </c>
      <c r="AB329">
        <v>1</v>
      </c>
      <c r="AC329">
        <v>0</v>
      </c>
      <c r="AD329">
        <v>1</v>
      </c>
      <c r="AE329">
        <v>0</v>
      </c>
      <c r="AF329">
        <v>1</v>
      </c>
      <c r="AG329">
        <v>1</v>
      </c>
      <c r="AH329">
        <v>1</v>
      </c>
      <c r="AI329">
        <v>0</v>
      </c>
      <c r="AJ329">
        <v>1</v>
      </c>
      <c r="AK329">
        <v>0</v>
      </c>
      <c r="AL329">
        <v>1</v>
      </c>
      <c r="AM329">
        <v>1</v>
      </c>
      <c r="AN329">
        <v>1</v>
      </c>
      <c r="AO329">
        <v>0</v>
      </c>
      <c r="AP329">
        <v>0</v>
      </c>
      <c r="AQ329">
        <v>0</v>
      </c>
      <c r="AR329">
        <v>1</v>
      </c>
      <c r="AS329">
        <v>0</v>
      </c>
      <c r="AT329">
        <v>0</v>
      </c>
      <c r="AU329">
        <v>0</v>
      </c>
      <c r="AV329">
        <v>1</v>
      </c>
      <c r="AW329">
        <v>1</v>
      </c>
      <c r="AX329">
        <v>1</v>
      </c>
      <c r="AY329">
        <v>0</v>
      </c>
      <c r="AZ329">
        <v>1</v>
      </c>
      <c r="BA329">
        <v>0</v>
      </c>
      <c r="BB329">
        <v>0</v>
      </c>
      <c r="BC329">
        <v>0</v>
      </c>
      <c r="BD329">
        <v>1</v>
      </c>
      <c r="BE329">
        <v>0</v>
      </c>
      <c r="BF329">
        <v>2.3709999999999998E-2</v>
      </c>
      <c r="BG329">
        <v>2014</v>
      </c>
      <c r="BH329">
        <v>9</v>
      </c>
      <c r="BI329">
        <v>22</v>
      </c>
      <c r="BJ329">
        <v>656</v>
      </c>
      <c r="BK329">
        <v>0.68</v>
      </c>
      <c r="BL329">
        <v>0.66759997606277399</v>
      </c>
      <c r="BM329">
        <v>0</v>
      </c>
      <c r="BN329">
        <v>0.89600000000000002</v>
      </c>
      <c r="BO329">
        <v>0.104</v>
      </c>
      <c r="BP329" t="s">
        <v>68</v>
      </c>
    </row>
    <row r="330" spans="1:68" x14ac:dyDescent="0.25">
      <c r="A330">
        <v>115970</v>
      </c>
      <c r="B330" t="s">
        <v>69</v>
      </c>
      <c r="C330" t="s">
        <v>764</v>
      </c>
      <c r="D330">
        <v>5</v>
      </c>
      <c r="E330">
        <v>63</v>
      </c>
      <c r="F330" t="s">
        <v>765</v>
      </c>
      <c r="G330">
        <v>61</v>
      </c>
      <c r="J330">
        <v>15</v>
      </c>
      <c r="K330">
        <v>1</v>
      </c>
      <c r="L330" t="s">
        <v>766</v>
      </c>
      <c r="M330">
        <v>0</v>
      </c>
      <c r="N330">
        <v>0</v>
      </c>
      <c r="O330">
        <v>1</v>
      </c>
      <c r="P330">
        <v>0</v>
      </c>
      <c r="Q330">
        <v>0</v>
      </c>
      <c r="R330">
        <v>1</v>
      </c>
      <c r="S330">
        <v>0</v>
      </c>
      <c r="T330">
        <v>0</v>
      </c>
      <c r="U330">
        <v>0</v>
      </c>
      <c r="V330">
        <v>0</v>
      </c>
      <c r="W330">
        <v>1</v>
      </c>
      <c r="X330">
        <v>0</v>
      </c>
      <c r="Y330">
        <v>0</v>
      </c>
      <c r="Z330">
        <v>0</v>
      </c>
      <c r="AA330">
        <v>0</v>
      </c>
      <c r="AB330">
        <v>0</v>
      </c>
      <c r="AC330">
        <v>0</v>
      </c>
      <c r="AD330">
        <v>1</v>
      </c>
      <c r="AE330">
        <v>0</v>
      </c>
      <c r="AF330">
        <v>1</v>
      </c>
      <c r="AG330">
        <v>1</v>
      </c>
      <c r="AH330">
        <v>0</v>
      </c>
      <c r="AI330">
        <v>0</v>
      </c>
      <c r="AJ330">
        <v>0</v>
      </c>
      <c r="AK330">
        <v>0</v>
      </c>
      <c r="AL330">
        <v>1</v>
      </c>
      <c r="AM330">
        <v>1</v>
      </c>
      <c r="AN330">
        <v>0</v>
      </c>
      <c r="AO330">
        <v>0</v>
      </c>
      <c r="AP330">
        <v>0</v>
      </c>
      <c r="AQ330">
        <v>0</v>
      </c>
      <c r="AR330">
        <v>0</v>
      </c>
      <c r="AS330">
        <v>0</v>
      </c>
      <c r="AT330">
        <v>0</v>
      </c>
      <c r="AU330">
        <v>0</v>
      </c>
      <c r="AV330">
        <v>1</v>
      </c>
      <c r="AW330">
        <v>1</v>
      </c>
      <c r="AX330">
        <v>0</v>
      </c>
      <c r="AY330">
        <v>0</v>
      </c>
      <c r="AZ330">
        <v>0</v>
      </c>
      <c r="BA330">
        <v>0</v>
      </c>
      <c r="BB330">
        <v>0</v>
      </c>
      <c r="BC330">
        <v>0</v>
      </c>
      <c r="BD330">
        <v>0</v>
      </c>
      <c r="BE330">
        <v>0</v>
      </c>
      <c r="BF330">
        <v>7.587E-3</v>
      </c>
      <c r="BG330">
        <v>2015</v>
      </c>
      <c r="BH330">
        <v>7</v>
      </c>
      <c r="BI330">
        <v>10</v>
      </c>
      <c r="BJ330">
        <v>666</v>
      </c>
      <c r="BK330">
        <v>0.78</v>
      </c>
      <c r="BL330">
        <v>0.665199995040893</v>
      </c>
      <c r="BM330">
        <v>0</v>
      </c>
      <c r="BN330">
        <v>0.90700000000000003</v>
      </c>
      <c r="BO330">
        <v>9.2999999999999999E-2</v>
      </c>
      <c r="BP330" t="s">
        <v>68</v>
      </c>
    </row>
    <row r="331" spans="1:68" x14ac:dyDescent="0.25">
      <c r="A331">
        <v>152935</v>
      </c>
      <c r="B331" t="s">
        <v>69</v>
      </c>
      <c r="C331" t="s">
        <v>2638</v>
      </c>
      <c r="D331">
        <v>5</v>
      </c>
      <c r="E331">
        <v>43</v>
      </c>
      <c r="F331" t="s">
        <v>2677</v>
      </c>
      <c r="G331">
        <v>133</v>
      </c>
      <c r="J331">
        <v>80</v>
      </c>
      <c r="K331">
        <v>1</v>
      </c>
      <c r="L331" t="s">
        <v>2678</v>
      </c>
      <c r="M331">
        <v>0</v>
      </c>
      <c r="N331">
        <v>0</v>
      </c>
      <c r="O331">
        <v>1</v>
      </c>
      <c r="P331">
        <v>0</v>
      </c>
      <c r="Q331">
        <v>0</v>
      </c>
      <c r="R331">
        <v>1</v>
      </c>
      <c r="S331">
        <v>0</v>
      </c>
      <c r="T331">
        <v>0</v>
      </c>
      <c r="U331">
        <v>0</v>
      </c>
      <c r="V331">
        <v>0</v>
      </c>
      <c r="W331">
        <v>1</v>
      </c>
      <c r="X331">
        <v>1</v>
      </c>
      <c r="Y331">
        <v>0</v>
      </c>
      <c r="Z331">
        <v>0</v>
      </c>
      <c r="AA331">
        <v>0</v>
      </c>
      <c r="AB331">
        <v>1</v>
      </c>
      <c r="AC331">
        <v>0</v>
      </c>
      <c r="AD331">
        <v>1</v>
      </c>
      <c r="AE331">
        <v>0</v>
      </c>
      <c r="AF331">
        <v>1</v>
      </c>
      <c r="AG331">
        <v>1</v>
      </c>
      <c r="AH331">
        <v>1</v>
      </c>
      <c r="AI331">
        <v>0</v>
      </c>
      <c r="AJ331">
        <v>0</v>
      </c>
      <c r="AK331">
        <v>0</v>
      </c>
      <c r="AL331">
        <v>1</v>
      </c>
      <c r="AM331">
        <v>1</v>
      </c>
      <c r="AN331">
        <v>0</v>
      </c>
      <c r="AO331">
        <v>0</v>
      </c>
      <c r="AP331">
        <v>1</v>
      </c>
      <c r="AQ331">
        <v>0</v>
      </c>
      <c r="AR331">
        <v>1</v>
      </c>
      <c r="AS331">
        <v>0</v>
      </c>
      <c r="AT331">
        <v>1</v>
      </c>
      <c r="AU331">
        <v>0</v>
      </c>
      <c r="AV331">
        <v>1</v>
      </c>
      <c r="AW331">
        <v>1</v>
      </c>
      <c r="AX331">
        <v>1</v>
      </c>
      <c r="AY331">
        <v>1</v>
      </c>
      <c r="AZ331">
        <v>1</v>
      </c>
      <c r="BA331">
        <v>0</v>
      </c>
      <c r="BB331">
        <v>1</v>
      </c>
      <c r="BC331">
        <v>0</v>
      </c>
      <c r="BD331">
        <v>0</v>
      </c>
      <c r="BE331">
        <v>0</v>
      </c>
      <c r="BF331">
        <v>3.0121999999999999E-2</v>
      </c>
      <c r="BG331">
        <v>2019</v>
      </c>
      <c r="BH331">
        <v>10</v>
      </c>
      <c r="BI331">
        <v>7</v>
      </c>
      <c r="BJ331">
        <v>717</v>
      </c>
      <c r="BK331">
        <v>1.29</v>
      </c>
      <c r="BL331">
        <v>0.66329997777938798</v>
      </c>
      <c r="BM331">
        <v>0</v>
      </c>
      <c r="BN331">
        <v>0.94699999999999995</v>
      </c>
      <c r="BO331">
        <v>5.2999999999999999E-2</v>
      </c>
      <c r="BP331" t="s">
        <v>68</v>
      </c>
    </row>
    <row r="332" spans="1:68" x14ac:dyDescent="0.25">
      <c r="A332">
        <v>166460</v>
      </c>
      <c r="B332" t="s">
        <v>69</v>
      </c>
      <c r="C332" t="s">
        <v>3042</v>
      </c>
      <c r="D332">
        <v>20</v>
      </c>
      <c r="E332">
        <v>572</v>
      </c>
      <c r="F332" t="s">
        <v>3049</v>
      </c>
      <c r="G332">
        <v>104</v>
      </c>
      <c r="J332">
        <v>98</v>
      </c>
      <c r="K332">
        <v>1</v>
      </c>
      <c r="L332" t="s">
        <v>3050</v>
      </c>
      <c r="M332">
        <v>0</v>
      </c>
      <c r="N332">
        <v>0</v>
      </c>
      <c r="O332">
        <v>1</v>
      </c>
      <c r="P332">
        <v>1</v>
      </c>
      <c r="Q332">
        <v>0</v>
      </c>
      <c r="R332">
        <v>1</v>
      </c>
      <c r="S332">
        <v>0</v>
      </c>
      <c r="T332">
        <v>0</v>
      </c>
      <c r="U332">
        <v>0</v>
      </c>
      <c r="V332">
        <v>0</v>
      </c>
      <c r="W332">
        <v>1</v>
      </c>
      <c r="X332">
        <v>1</v>
      </c>
      <c r="Y332">
        <v>0</v>
      </c>
      <c r="Z332">
        <v>0</v>
      </c>
      <c r="AA332">
        <v>0</v>
      </c>
      <c r="AB332">
        <v>1</v>
      </c>
      <c r="AC332">
        <v>0</v>
      </c>
      <c r="AD332">
        <v>1</v>
      </c>
      <c r="AE332">
        <v>0</v>
      </c>
      <c r="AF332">
        <v>1</v>
      </c>
      <c r="AG332">
        <v>1</v>
      </c>
      <c r="AH332">
        <v>1</v>
      </c>
      <c r="AI332">
        <v>1</v>
      </c>
      <c r="AJ332">
        <v>1</v>
      </c>
      <c r="AK332">
        <v>0</v>
      </c>
      <c r="AL332">
        <v>1</v>
      </c>
      <c r="AM332">
        <v>1</v>
      </c>
      <c r="AN332">
        <v>0</v>
      </c>
      <c r="AO332">
        <v>0</v>
      </c>
      <c r="AP332">
        <v>1</v>
      </c>
      <c r="AQ332">
        <v>0</v>
      </c>
      <c r="AR332">
        <v>1</v>
      </c>
      <c r="AS332">
        <v>0</v>
      </c>
      <c r="AT332">
        <v>1</v>
      </c>
      <c r="AU332">
        <v>0</v>
      </c>
      <c r="AV332">
        <v>1</v>
      </c>
      <c r="AW332">
        <v>1</v>
      </c>
      <c r="AX332">
        <v>1</v>
      </c>
      <c r="AY332">
        <v>1</v>
      </c>
      <c r="AZ332">
        <v>1</v>
      </c>
      <c r="BA332">
        <v>0</v>
      </c>
      <c r="BB332">
        <v>1</v>
      </c>
      <c r="BC332">
        <v>0</v>
      </c>
      <c r="BD332">
        <v>1</v>
      </c>
      <c r="BE332">
        <v>0</v>
      </c>
      <c r="BF332">
        <v>1.8305999999999999E-2</v>
      </c>
      <c r="BG332">
        <v>2020</v>
      </c>
      <c r="BH332">
        <v>9</v>
      </c>
      <c r="BI332">
        <v>21</v>
      </c>
      <c r="BJ332">
        <v>728</v>
      </c>
      <c r="BK332">
        <v>1.4</v>
      </c>
      <c r="BL332">
        <v>0.66329997777938798</v>
      </c>
      <c r="BM332">
        <v>2.1999999999999999E-2</v>
      </c>
      <c r="BN332">
        <v>0.90100000000000002</v>
      </c>
      <c r="BO332">
        <v>7.6999999999999999E-2</v>
      </c>
      <c r="BP332" t="s">
        <v>68</v>
      </c>
    </row>
    <row r="333" spans="1:68" x14ac:dyDescent="0.25">
      <c r="A333">
        <v>117837</v>
      </c>
      <c r="B333" t="s">
        <v>69</v>
      </c>
      <c r="C333" t="s">
        <v>847</v>
      </c>
      <c r="D333">
        <v>5</v>
      </c>
      <c r="E333">
        <v>99</v>
      </c>
      <c r="F333" t="s">
        <v>880</v>
      </c>
      <c r="G333">
        <v>40</v>
      </c>
      <c r="J333">
        <v>19</v>
      </c>
      <c r="K333">
        <v>1</v>
      </c>
      <c r="L333" t="s">
        <v>881</v>
      </c>
      <c r="M333">
        <v>0</v>
      </c>
      <c r="N333">
        <v>1</v>
      </c>
      <c r="O333">
        <v>1</v>
      </c>
      <c r="P333">
        <v>0</v>
      </c>
      <c r="Q333">
        <v>0</v>
      </c>
      <c r="R333">
        <v>1</v>
      </c>
      <c r="S333">
        <v>0</v>
      </c>
      <c r="T333">
        <v>0</v>
      </c>
      <c r="U333">
        <v>0</v>
      </c>
      <c r="V333">
        <v>0</v>
      </c>
      <c r="W333">
        <v>1</v>
      </c>
      <c r="X333">
        <v>0</v>
      </c>
      <c r="Y333">
        <v>0</v>
      </c>
      <c r="Z333">
        <v>0</v>
      </c>
      <c r="AA333">
        <v>0</v>
      </c>
      <c r="AB333">
        <v>1</v>
      </c>
      <c r="AC333">
        <v>0</v>
      </c>
      <c r="AD333">
        <v>1</v>
      </c>
      <c r="AE333">
        <v>1</v>
      </c>
      <c r="AF333">
        <v>1</v>
      </c>
      <c r="AG333">
        <v>1</v>
      </c>
      <c r="AH333">
        <v>1</v>
      </c>
      <c r="AI333">
        <v>0</v>
      </c>
      <c r="AJ333">
        <v>1</v>
      </c>
      <c r="AK333">
        <v>0</v>
      </c>
      <c r="AL333">
        <v>1</v>
      </c>
      <c r="AM333">
        <v>1</v>
      </c>
      <c r="AN333">
        <v>1</v>
      </c>
      <c r="AO333">
        <v>0</v>
      </c>
      <c r="AP333">
        <v>1</v>
      </c>
      <c r="AQ333">
        <v>0</v>
      </c>
      <c r="AR333">
        <v>1</v>
      </c>
      <c r="AS333">
        <v>0</v>
      </c>
      <c r="AT333">
        <v>0</v>
      </c>
      <c r="AU333">
        <v>0</v>
      </c>
      <c r="AV333">
        <v>1</v>
      </c>
      <c r="AW333">
        <v>1</v>
      </c>
      <c r="AX333">
        <v>1</v>
      </c>
      <c r="AY333">
        <v>0</v>
      </c>
      <c r="AZ333">
        <v>1</v>
      </c>
      <c r="BA333">
        <v>0</v>
      </c>
      <c r="BB333">
        <v>0</v>
      </c>
      <c r="BC333">
        <v>0</v>
      </c>
      <c r="BD333">
        <v>1</v>
      </c>
      <c r="BE333">
        <v>0</v>
      </c>
      <c r="BF333">
        <v>1.7094999999999999E-2</v>
      </c>
      <c r="BG333">
        <v>2015</v>
      </c>
      <c r="BH333">
        <v>9</v>
      </c>
      <c r="BI333">
        <v>15</v>
      </c>
      <c r="BJ333">
        <v>668</v>
      </c>
      <c r="BK333">
        <v>0.8</v>
      </c>
      <c r="BL333">
        <v>0.65969997644424405</v>
      </c>
      <c r="BM333">
        <v>0</v>
      </c>
      <c r="BN333">
        <v>0.88100000000000001</v>
      </c>
      <c r="BO333">
        <v>0.11899999999999999</v>
      </c>
      <c r="BP333" t="s">
        <v>68</v>
      </c>
    </row>
    <row r="334" spans="1:68" x14ac:dyDescent="0.25">
      <c r="A334">
        <v>133939</v>
      </c>
      <c r="B334" t="s">
        <v>69</v>
      </c>
      <c r="C334" t="s">
        <v>1587</v>
      </c>
      <c r="D334">
        <v>11</v>
      </c>
      <c r="E334">
        <v>206</v>
      </c>
      <c r="F334" t="s">
        <v>1610</v>
      </c>
      <c r="G334">
        <v>70</v>
      </c>
      <c r="J334">
        <v>54</v>
      </c>
      <c r="K334">
        <v>1</v>
      </c>
      <c r="L334" t="s">
        <v>1611</v>
      </c>
      <c r="M334">
        <v>0</v>
      </c>
      <c r="N334">
        <v>1</v>
      </c>
      <c r="O334">
        <v>1</v>
      </c>
      <c r="P334">
        <v>0</v>
      </c>
      <c r="Q334">
        <v>0</v>
      </c>
      <c r="R334">
        <v>1</v>
      </c>
      <c r="S334">
        <v>0</v>
      </c>
      <c r="T334">
        <v>0</v>
      </c>
      <c r="U334">
        <v>0</v>
      </c>
      <c r="V334">
        <v>0</v>
      </c>
      <c r="W334">
        <v>1</v>
      </c>
      <c r="X334">
        <v>0</v>
      </c>
      <c r="Y334">
        <v>0</v>
      </c>
      <c r="Z334">
        <v>0</v>
      </c>
      <c r="AA334">
        <v>0</v>
      </c>
      <c r="AB334">
        <v>1</v>
      </c>
      <c r="AC334">
        <v>0</v>
      </c>
      <c r="AD334">
        <v>1</v>
      </c>
      <c r="AE334">
        <v>1</v>
      </c>
      <c r="AF334">
        <v>1</v>
      </c>
      <c r="AG334">
        <v>1</v>
      </c>
      <c r="AH334">
        <v>1</v>
      </c>
      <c r="AI334">
        <v>0</v>
      </c>
      <c r="AJ334">
        <v>0</v>
      </c>
      <c r="AK334">
        <v>0</v>
      </c>
      <c r="AL334">
        <v>1</v>
      </c>
      <c r="AM334">
        <v>1</v>
      </c>
      <c r="AN334">
        <v>0</v>
      </c>
      <c r="AO334">
        <v>0</v>
      </c>
      <c r="AP334">
        <v>1</v>
      </c>
      <c r="AQ334">
        <v>0</v>
      </c>
      <c r="AR334">
        <v>1</v>
      </c>
      <c r="AS334">
        <v>0</v>
      </c>
      <c r="AT334">
        <v>0</v>
      </c>
      <c r="AU334">
        <v>0</v>
      </c>
      <c r="AV334">
        <v>1</v>
      </c>
      <c r="AW334">
        <v>1</v>
      </c>
      <c r="AX334">
        <v>1</v>
      </c>
      <c r="AY334">
        <v>0</v>
      </c>
      <c r="AZ334">
        <v>1</v>
      </c>
      <c r="BA334">
        <v>0</v>
      </c>
      <c r="BB334">
        <v>1</v>
      </c>
      <c r="BC334">
        <v>0</v>
      </c>
      <c r="BD334">
        <v>1</v>
      </c>
      <c r="BE334">
        <v>0</v>
      </c>
      <c r="BF334">
        <v>2.3765999999999999E-2</v>
      </c>
      <c r="BG334">
        <v>2018</v>
      </c>
      <c r="BH334">
        <v>1</v>
      </c>
      <c r="BI334">
        <v>16</v>
      </c>
      <c r="BJ334">
        <v>696</v>
      </c>
      <c r="BK334">
        <v>1.08</v>
      </c>
      <c r="BL334">
        <v>0.65969997644424405</v>
      </c>
      <c r="BM334">
        <v>0</v>
      </c>
      <c r="BN334">
        <v>0.91</v>
      </c>
      <c r="BO334">
        <v>0.09</v>
      </c>
      <c r="BP334" t="s">
        <v>68</v>
      </c>
    </row>
    <row r="335" spans="1:68" x14ac:dyDescent="0.25">
      <c r="A335">
        <v>139397</v>
      </c>
      <c r="B335" t="s">
        <v>69</v>
      </c>
      <c r="C335" t="s">
        <v>1952</v>
      </c>
      <c r="D335">
        <v>22</v>
      </c>
      <c r="E335">
        <v>700</v>
      </c>
      <c r="F335" t="s">
        <v>1955</v>
      </c>
      <c r="G335">
        <v>33</v>
      </c>
      <c r="J335">
        <v>63</v>
      </c>
      <c r="K335">
        <v>1</v>
      </c>
      <c r="L335" t="s">
        <v>1956</v>
      </c>
      <c r="M335">
        <v>0</v>
      </c>
      <c r="N335">
        <v>0</v>
      </c>
      <c r="O335">
        <v>1</v>
      </c>
      <c r="P335">
        <v>0</v>
      </c>
      <c r="Q335">
        <v>0</v>
      </c>
      <c r="R335">
        <v>1</v>
      </c>
      <c r="S335">
        <v>0</v>
      </c>
      <c r="T335">
        <v>0</v>
      </c>
      <c r="U335">
        <v>0</v>
      </c>
      <c r="V335">
        <v>0</v>
      </c>
      <c r="W335">
        <v>1</v>
      </c>
      <c r="X335">
        <v>0</v>
      </c>
      <c r="Y335">
        <v>0</v>
      </c>
      <c r="Z335">
        <v>0</v>
      </c>
      <c r="AA335">
        <v>0</v>
      </c>
      <c r="AB335">
        <v>1</v>
      </c>
      <c r="AC335">
        <v>0</v>
      </c>
      <c r="AD335">
        <v>1</v>
      </c>
      <c r="AE335">
        <v>0</v>
      </c>
      <c r="AF335">
        <v>1</v>
      </c>
      <c r="AG335">
        <v>1</v>
      </c>
      <c r="AH335">
        <v>1</v>
      </c>
      <c r="AI335">
        <v>0</v>
      </c>
      <c r="AJ335">
        <v>0</v>
      </c>
      <c r="AK335">
        <v>0</v>
      </c>
      <c r="AL335">
        <v>1</v>
      </c>
      <c r="AM335">
        <v>1</v>
      </c>
      <c r="AN335">
        <v>0</v>
      </c>
      <c r="AO335">
        <v>0</v>
      </c>
      <c r="AP335">
        <v>0</v>
      </c>
      <c r="AQ335">
        <v>0</v>
      </c>
      <c r="AR335">
        <v>1</v>
      </c>
      <c r="AS335">
        <v>0</v>
      </c>
      <c r="AT335">
        <v>1</v>
      </c>
      <c r="AU335">
        <v>0</v>
      </c>
      <c r="AV335">
        <v>1</v>
      </c>
      <c r="AW335">
        <v>1</v>
      </c>
      <c r="AX335">
        <v>1</v>
      </c>
      <c r="AY335">
        <v>0</v>
      </c>
      <c r="AZ335">
        <v>1</v>
      </c>
      <c r="BA335">
        <v>0</v>
      </c>
      <c r="BB335">
        <v>1</v>
      </c>
      <c r="BC335">
        <v>0</v>
      </c>
      <c r="BD335">
        <v>1</v>
      </c>
      <c r="BE335">
        <v>0</v>
      </c>
      <c r="BF335">
        <v>2.223E-2</v>
      </c>
      <c r="BG335">
        <v>2018</v>
      </c>
      <c r="BH335">
        <v>7</v>
      </c>
      <c r="BI335">
        <v>17</v>
      </c>
      <c r="BJ335">
        <v>702</v>
      </c>
      <c r="BK335">
        <v>1.1399999999999999</v>
      </c>
      <c r="BL335">
        <v>0.65969997644424405</v>
      </c>
      <c r="BM335">
        <v>7.2999999999999995E-2</v>
      </c>
      <c r="BN335">
        <v>0.67900000000000005</v>
      </c>
      <c r="BO335">
        <v>0.247</v>
      </c>
      <c r="BP335" t="s">
        <v>68</v>
      </c>
    </row>
    <row r="336" spans="1:68" x14ac:dyDescent="0.25">
      <c r="A336">
        <v>140805</v>
      </c>
      <c r="B336" t="s">
        <v>69</v>
      </c>
      <c r="C336" t="s">
        <v>1987</v>
      </c>
      <c r="D336">
        <v>11</v>
      </c>
      <c r="E336">
        <v>234</v>
      </c>
      <c r="F336" t="s">
        <v>2024</v>
      </c>
      <c r="G336">
        <v>44</v>
      </c>
      <c r="J336">
        <v>66</v>
      </c>
      <c r="K336">
        <v>1</v>
      </c>
      <c r="L336" t="s">
        <v>2025</v>
      </c>
      <c r="M336">
        <v>0</v>
      </c>
      <c r="N336">
        <v>0</v>
      </c>
      <c r="O336">
        <v>1</v>
      </c>
      <c r="P336">
        <v>0</v>
      </c>
      <c r="Q336">
        <v>0</v>
      </c>
      <c r="R336">
        <v>1</v>
      </c>
      <c r="S336">
        <v>0</v>
      </c>
      <c r="T336">
        <v>0</v>
      </c>
      <c r="U336">
        <v>0</v>
      </c>
      <c r="V336">
        <v>0</v>
      </c>
      <c r="W336">
        <v>1</v>
      </c>
      <c r="X336">
        <v>1</v>
      </c>
      <c r="Y336">
        <v>0</v>
      </c>
      <c r="Z336">
        <v>0</v>
      </c>
      <c r="AA336">
        <v>0</v>
      </c>
      <c r="AB336">
        <v>1</v>
      </c>
      <c r="AC336">
        <v>0</v>
      </c>
      <c r="AD336">
        <v>1</v>
      </c>
      <c r="AE336">
        <v>0</v>
      </c>
      <c r="AF336">
        <v>1</v>
      </c>
      <c r="AG336">
        <v>1</v>
      </c>
      <c r="AH336">
        <v>1</v>
      </c>
      <c r="AI336">
        <v>0</v>
      </c>
      <c r="AJ336">
        <v>1</v>
      </c>
      <c r="AK336">
        <v>0</v>
      </c>
      <c r="AL336">
        <v>1</v>
      </c>
      <c r="AM336">
        <v>1</v>
      </c>
      <c r="AN336">
        <v>1</v>
      </c>
      <c r="AO336">
        <v>0</v>
      </c>
      <c r="AP336">
        <v>1</v>
      </c>
      <c r="AQ336">
        <v>0</v>
      </c>
      <c r="AR336">
        <v>1</v>
      </c>
      <c r="AS336">
        <v>0</v>
      </c>
      <c r="AT336">
        <v>0</v>
      </c>
      <c r="AU336">
        <v>0</v>
      </c>
      <c r="AV336">
        <v>1</v>
      </c>
      <c r="AW336">
        <v>1</v>
      </c>
      <c r="AX336">
        <v>1</v>
      </c>
      <c r="AY336">
        <v>1</v>
      </c>
      <c r="AZ336">
        <v>0</v>
      </c>
      <c r="BA336">
        <v>0</v>
      </c>
      <c r="BB336">
        <v>0</v>
      </c>
      <c r="BC336">
        <v>0</v>
      </c>
      <c r="BD336">
        <v>0</v>
      </c>
      <c r="BE336">
        <v>0</v>
      </c>
      <c r="BF336">
        <v>9.8460000000000006E-3</v>
      </c>
      <c r="BG336">
        <v>2018</v>
      </c>
      <c r="BH336">
        <v>8</v>
      </c>
      <c r="BI336">
        <v>7</v>
      </c>
      <c r="BJ336">
        <v>703</v>
      </c>
      <c r="BK336">
        <v>1.1499999999999999</v>
      </c>
      <c r="BL336">
        <v>0.65969997644424405</v>
      </c>
      <c r="BM336">
        <v>7.3999999999999996E-2</v>
      </c>
      <c r="BN336">
        <v>0.72</v>
      </c>
      <c r="BO336">
        <v>0.20599999999999999</v>
      </c>
      <c r="BP336" t="s">
        <v>68</v>
      </c>
    </row>
    <row r="337" spans="1:68" x14ac:dyDescent="0.25">
      <c r="A337">
        <v>146140</v>
      </c>
      <c r="B337" t="s">
        <v>69</v>
      </c>
      <c r="C337" t="s">
        <v>2405</v>
      </c>
      <c r="D337">
        <v>7</v>
      </c>
      <c r="E337">
        <v>78</v>
      </c>
      <c r="F337" t="s">
        <v>2412</v>
      </c>
      <c r="G337">
        <v>64</v>
      </c>
      <c r="J337">
        <v>73</v>
      </c>
      <c r="K337">
        <v>1</v>
      </c>
      <c r="L337" t="s">
        <v>2413</v>
      </c>
      <c r="M337">
        <v>0</v>
      </c>
      <c r="N337">
        <v>0</v>
      </c>
      <c r="O337">
        <v>1</v>
      </c>
      <c r="P337">
        <v>0</v>
      </c>
      <c r="Q337">
        <v>0</v>
      </c>
      <c r="R337">
        <v>1</v>
      </c>
      <c r="S337">
        <v>0</v>
      </c>
      <c r="T337">
        <v>0</v>
      </c>
      <c r="U337">
        <v>0</v>
      </c>
      <c r="V337">
        <v>0</v>
      </c>
      <c r="W337">
        <v>1</v>
      </c>
      <c r="X337">
        <v>0</v>
      </c>
      <c r="Y337">
        <v>0</v>
      </c>
      <c r="Z337">
        <v>0</v>
      </c>
      <c r="AA337">
        <v>0</v>
      </c>
      <c r="AB337">
        <v>1</v>
      </c>
      <c r="AC337">
        <v>0</v>
      </c>
      <c r="AD337">
        <v>1</v>
      </c>
      <c r="AE337">
        <v>0</v>
      </c>
      <c r="AF337">
        <v>1</v>
      </c>
      <c r="AG337">
        <v>1</v>
      </c>
      <c r="AH337">
        <v>0</v>
      </c>
      <c r="AI337">
        <v>0</v>
      </c>
      <c r="AJ337">
        <v>0</v>
      </c>
      <c r="AK337">
        <v>0</v>
      </c>
      <c r="AL337">
        <v>1</v>
      </c>
      <c r="AM337">
        <v>1</v>
      </c>
      <c r="AN337">
        <v>0</v>
      </c>
      <c r="AO337">
        <v>0</v>
      </c>
      <c r="AP337">
        <v>0</v>
      </c>
      <c r="AQ337">
        <v>0</v>
      </c>
      <c r="AR337">
        <v>0</v>
      </c>
      <c r="AS337">
        <v>0</v>
      </c>
      <c r="AT337">
        <v>0</v>
      </c>
      <c r="AU337">
        <v>0</v>
      </c>
      <c r="AV337">
        <v>1</v>
      </c>
      <c r="AW337">
        <v>1</v>
      </c>
      <c r="AX337">
        <v>0</v>
      </c>
      <c r="AY337">
        <v>0</v>
      </c>
      <c r="AZ337">
        <v>0</v>
      </c>
      <c r="BA337">
        <v>0</v>
      </c>
      <c r="BB337">
        <v>0</v>
      </c>
      <c r="BC337">
        <v>0</v>
      </c>
      <c r="BD337">
        <v>0</v>
      </c>
      <c r="BE337">
        <v>0</v>
      </c>
      <c r="BF337">
        <v>1.4042000000000001E-2</v>
      </c>
      <c r="BG337">
        <v>2019</v>
      </c>
      <c r="BH337">
        <v>3</v>
      </c>
      <c r="BI337">
        <v>22</v>
      </c>
      <c r="BJ337">
        <v>710</v>
      </c>
      <c r="BK337">
        <v>1.22</v>
      </c>
      <c r="BL337">
        <v>0.65969997644424405</v>
      </c>
      <c r="BM337">
        <v>0</v>
      </c>
      <c r="BN337">
        <v>0.89700000000000002</v>
      </c>
      <c r="BO337">
        <v>0.10299999999999999</v>
      </c>
      <c r="BP337" t="s">
        <v>68</v>
      </c>
    </row>
    <row r="338" spans="1:68" x14ac:dyDescent="0.25">
      <c r="A338">
        <v>149464</v>
      </c>
      <c r="B338" t="s">
        <v>69</v>
      </c>
      <c r="C338" t="s">
        <v>2460</v>
      </c>
      <c r="D338">
        <v>37</v>
      </c>
      <c r="E338">
        <v>1032</v>
      </c>
      <c r="F338" t="s">
        <v>2463</v>
      </c>
      <c r="G338">
        <v>58</v>
      </c>
      <c r="J338">
        <v>78</v>
      </c>
      <c r="K338">
        <v>1</v>
      </c>
      <c r="L338" t="s">
        <v>2464</v>
      </c>
      <c r="M338">
        <v>1</v>
      </c>
      <c r="N338">
        <v>0</v>
      </c>
      <c r="O338">
        <v>1</v>
      </c>
      <c r="P338">
        <v>1</v>
      </c>
      <c r="Q338">
        <v>0</v>
      </c>
      <c r="R338">
        <v>1</v>
      </c>
      <c r="S338">
        <v>0</v>
      </c>
      <c r="T338">
        <v>0</v>
      </c>
      <c r="U338">
        <v>0</v>
      </c>
      <c r="V338">
        <v>0</v>
      </c>
      <c r="W338">
        <v>1</v>
      </c>
      <c r="X338">
        <v>0</v>
      </c>
      <c r="Y338">
        <v>0</v>
      </c>
      <c r="Z338">
        <v>0</v>
      </c>
      <c r="AA338">
        <v>0</v>
      </c>
      <c r="AB338">
        <v>1</v>
      </c>
      <c r="AC338">
        <v>1</v>
      </c>
      <c r="AD338">
        <v>1</v>
      </c>
      <c r="AE338">
        <v>0</v>
      </c>
      <c r="AF338">
        <v>1</v>
      </c>
      <c r="AG338">
        <v>1</v>
      </c>
      <c r="AH338">
        <v>1</v>
      </c>
      <c r="AI338">
        <v>1</v>
      </c>
      <c r="AJ338">
        <v>1</v>
      </c>
      <c r="AK338">
        <v>0</v>
      </c>
      <c r="AL338">
        <v>1</v>
      </c>
      <c r="AM338">
        <v>1</v>
      </c>
      <c r="AN338">
        <v>1</v>
      </c>
      <c r="AO338">
        <v>0</v>
      </c>
      <c r="AP338">
        <v>1</v>
      </c>
      <c r="AQ338">
        <v>0</v>
      </c>
      <c r="AR338">
        <v>1</v>
      </c>
      <c r="AS338">
        <v>0</v>
      </c>
      <c r="AT338">
        <v>1</v>
      </c>
      <c r="AU338">
        <v>0</v>
      </c>
      <c r="AV338">
        <v>1</v>
      </c>
      <c r="AW338">
        <v>1</v>
      </c>
      <c r="AX338">
        <v>1</v>
      </c>
      <c r="AY338">
        <v>0</v>
      </c>
      <c r="AZ338">
        <v>1</v>
      </c>
      <c r="BA338">
        <v>0</v>
      </c>
      <c r="BB338">
        <v>0</v>
      </c>
      <c r="BC338">
        <v>0</v>
      </c>
      <c r="BD338">
        <v>1</v>
      </c>
      <c r="BE338">
        <v>0</v>
      </c>
      <c r="BF338">
        <v>5.6182000000000003E-2</v>
      </c>
      <c r="BG338">
        <v>2019</v>
      </c>
      <c r="BH338">
        <v>9</v>
      </c>
      <c r="BI338">
        <v>13</v>
      </c>
      <c r="BJ338">
        <v>716</v>
      </c>
      <c r="BK338">
        <v>1.28</v>
      </c>
      <c r="BL338">
        <v>0.65969997644424405</v>
      </c>
      <c r="BM338">
        <v>0</v>
      </c>
      <c r="BN338">
        <v>0.88200000000000001</v>
      </c>
      <c r="BO338">
        <v>0.11799999999999999</v>
      </c>
      <c r="BP338" t="s">
        <v>68</v>
      </c>
    </row>
    <row r="339" spans="1:68" x14ac:dyDescent="0.25">
      <c r="A339">
        <v>150438</v>
      </c>
      <c r="B339" t="s">
        <v>69</v>
      </c>
      <c r="C339" t="s">
        <v>2460</v>
      </c>
      <c r="D339">
        <v>36</v>
      </c>
      <c r="E339">
        <v>985</v>
      </c>
      <c r="F339" t="s">
        <v>2551</v>
      </c>
      <c r="G339">
        <v>31</v>
      </c>
      <c r="J339">
        <v>78</v>
      </c>
      <c r="K339">
        <v>1</v>
      </c>
      <c r="L339" t="s">
        <v>2552</v>
      </c>
      <c r="M339">
        <v>0</v>
      </c>
      <c r="N339">
        <v>0</v>
      </c>
      <c r="O339">
        <v>1</v>
      </c>
      <c r="P339">
        <v>0</v>
      </c>
      <c r="Q339">
        <v>0</v>
      </c>
      <c r="R339">
        <v>1</v>
      </c>
      <c r="S339">
        <v>0</v>
      </c>
      <c r="T339">
        <v>0</v>
      </c>
      <c r="U339">
        <v>0</v>
      </c>
      <c r="V339">
        <v>0</v>
      </c>
      <c r="W339">
        <v>1</v>
      </c>
      <c r="X339">
        <v>0</v>
      </c>
      <c r="Y339">
        <v>0</v>
      </c>
      <c r="Z339">
        <v>0</v>
      </c>
      <c r="AA339">
        <v>0</v>
      </c>
      <c r="AB339">
        <v>1</v>
      </c>
      <c r="AC339">
        <v>0</v>
      </c>
      <c r="AD339">
        <v>1</v>
      </c>
      <c r="AE339">
        <v>0</v>
      </c>
      <c r="AF339">
        <v>1</v>
      </c>
      <c r="AG339">
        <v>1</v>
      </c>
      <c r="AH339">
        <v>1</v>
      </c>
      <c r="AI339">
        <v>0</v>
      </c>
      <c r="AJ339">
        <v>1</v>
      </c>
      <c r="AK339">
        <v>0</v>
      </c>
      <c r="AL339">
        <v>1</v>
      </c>
      <c r="AM339">
        <v>1</v>
      </c>
      <c r="AN339">
        <v>1</v>
      </c>
      <c r="AO339">
        <v>0</v>
      </c>
      <c r="AP339">
        <v>1</v>
      </c>
      <c r="AQ339">
        <v>0</v>
      </c>
      <c r="AR339">
        <v>1</v>
      </c>
      <c r="AS339">
        <v>0</v>
      </c>
      <c r="AT339">
        <v>1</v>
      </c>
      <c r="AU339">
        <v>0</v>
      </c>
      <c r="AV339">
        <v>1</v>
      </c>
      <c r="AW339">
        <v>1</v>
      </c>
      <c r="AX339">
        <v>1</v>
      </c>
      <c r="AY339">
        <v>0</v>
      </c>
      <c r="AZ339">
        <v>1</v>
      </c>
      <c r="BA339">
        <v>0</v>
      </c>
      <c r="BB339">
        <v>0</v>
      </c>
      <c r="BC339">
        <v>0</v>
      </c>
      <c r="BD339">
        <v>1</v>
      </c>
      <c r="BE339">
        <v>0</v>
      </c>
      <c r="BF339">
        <v>5.6182000000000003E-2</v>
      </c>
      <c r="BG339">
        <v>2019</v>
      </c>
      <c r="BH339">
        <v>9</v>
      </c>
      <c r="BI339">
        <v>13</v>
      </c>
      <c r="BJ339">
        <v>716</v>
      </c>
      <c r="BK339">
        <v>1.28</v>
      </c>
      <c r="BL339">
        <v>0.65969997644424405</v>
      </c>
      <c r="BM339">
        <v>0</v>
      </c>
      <c r="BN339">
        <v>0.82799999999999996</v>
      </c>
      <c r="BO339">
        <v>0.17199999999999999</v>
      </c>
      <c r="BP339" t="s">
        <v>68</v>
      </c>
    </row>
    <row r="340" spans="1:68" x14ac:dyDescent="0.25">
      <c r="A340">
        <v>132801</v>
      </c>
      <c r="B340" t="s">
        <v>69</v>
      </c>
      <c r="C340" t="s">
        <v>1538</v>
      </c>
      <c r="D340">
        <v>8</v>
      </c>
      <c r="E340">
        <v>119</v>
      </c>
      <c r="F340" t="s">
        <v>1575</v>
      </c>
      <c r="G340">
        <v>38</v>
      </c>
      <c r="J340">
        <v>53</v>
      </c>
      <c r="K340">
        <v>1</v>
      </c>
      <c r="L340" t="s">
        <v>1576</v>
      </c>
      <c r="M340">
        <v>0</v>
      </c>
      <c r="N340">
        <v>0</v>
      </c>
      <c r="O340">
        <v>1</v>
      </c>
      <c r="P340">
        <v>0</v>
      </c>
      <c r="Q340">
        <v>0</v>
      </c>
      <c r="R340">
        <v>1</v>
      </c>
      <c r="S340">
        <v>0</v>
      </c>
      <c r="T340">
        <v>0</v>
      </c>
      <c r="U340">
        <v>0</v>
      </c>
      <c r="V340">
        <v>0</v>
      </c>
      <c r="W340">
        <v>1</v>
      </c>
      <c r="X340">
        <v>0</v>
      </c>
      <c r="Y340">
        <v>0</v>
      </c>
      <c r="Z340">
        <v>0</v>
      </c>
      <c r="AA340">
        <v>0</v>
      </c>
      <c r="AB340">
        <v>1</v>
      </c>
      <c r="AC340">
        <v>0</v>
      </c>
      <c r="AD340">
        <v>1</v>
      </c>
      <c r="AE340">
        <v>0</v>
      </c>
      <c r="AF340">
        <v>1</v>
      </c>
      <c r="AG340">
        <v>1</v>
      </c>
      <c r="AH340">
        <v>0</v>
      </c>
      <c r="AI340">
        <v>0</v>
      </c>
      <c r="AJ340">
        <v>1</v>
      </c>
      <c r="AK340">
        <v>0</v>
      </c>
      <c r="AL340">
        <v>1</v>
      </c>
      <c r="AM340">
        <v>1</v>
      </c>
      <c r="AN340">
        <v>1</v>
      </c>
      <c r="AO340">
        <v>0</v>
      </c>
      <c r="AP340">
        <v>0</v>
      </c>
      <c r="AQ340">
        <v>0</v>
      </c>
      <c r="AR340">
        <v>1</v>
      </c>
      <c r="AS340">
        <v>0</v>
      </c>
      <c r="AT340">
        <v>1</v>
      </c>
      <c r="AU340">
        <v>0</v>
      </c>
      <c r="AV340">
        <v>1</v>
      </c>
      <c r="AW340">
        <v>1</v>
      </c>
      <c r="AX340">
        <v>1</v>
      </c>
      <c r="AY340">
        <v>0</v>
      </c>
      <c r="AZ340">
        <v>0</v>
      </c>
      <c r="BA340">
        <v>0</v>
      </c>
      <c r="BB340">
        <v>0</v>
      </c>
      <c r="BC340">
        <v>0</v>
      </c>
      <c r="BD340">
        <v>0</v>
      </c>
      <c r="BE340">
        <v>0</v>
      </c>
      <c r="BF340">
        <v>1.4902E-2</v>
      </c>
      <c r="BG340">
        <v>2017</v>
      </c>
      <c r="BH340">
        <v>11</v>
      </c>
      <c r="BI340">
        <v>16</v>
      </c>
      <c r="BJ340">
        <v>694</v>
      </c>
      <c r="BK340">
        <v>1.06</v>
      </c>
      <c r="BL340">
        <v>0.65899997949600198</v>
      </c>
      <c r="BM340">
        <v>0</v>
      </c>
      <c r="BN340">
        <v>0.83299999999999996</v>
      </c>
      <c r="BO340">
        <v>0.16700000000000001</v>
      </c>
      <c r="BP340" t="s">
        <v>68</v>
      </c>
    </row>
    <row r="341" spans="1:68" x14ac:dyDescent="0.25">
      <c r="A341">
        <v>140772</v>
      </c>
      <c r="B341" t="s">
        <v>69</v>
      </c>
      <c r="C341" t="s">
        <v>1987</v>
      </c>
      <c r="D341">
        <v>11</v>
      </c>
      <c r="E341">
        <v>246</v>
      </c>
      <c r="F341" t="s">
        <v>2014</v>
      </c>
      <c r="G341">
        <v>68</v>
      </c>
      <c r="J341">
        <v>66</v>
      </c>
      <c r="K341">
        <v>1</v>
      </c>
      <c r="L341" t="s">
        <v>2015</v>
      </c>
      <c r="M341">
        <v>0</v>
      </c>
      <c r="N341">
        <v>0</v>
      </c>
      <c r="O341">
        <v>1</v>
      </c>
      <c r="P341">
        <v>1</v>
      </c>
      <c r="Q341">
        <v>0</v>
      </c>
      <c r="R341">
        <v>1</v>
      </c>
      <c r="S341">
        <v>0</v>
      </c>
      <c r="T341">
        <v>0</v>
      </c>
      <c r="U341">
        <v>0</v>
      </c>
      <c r="V341">
        <v>0</v>
      </c>
      <c r="W341">
        <v>1</v>
      </c>
      <c r="X341">
        <v>1</v>
      </c>
      <c r="Y341">
        <v>0</v>
      </c>
      <c r="Z341">
        <v>0</v>
      </c>
      <c r="AA341">
        <v>0</v>
      </c>
      <c r="AB341">
        <v>1</v>
      </c>
      <c r="AC341">
        <v>0</v>
      </c>
      <c r="AD341">
        <v>1</v>
      </c>
      <c r="AE341">
        <v>0</v>
      </c>
      <c r="AF341">
        <v>1</v>
      </c>
      <c r="AG341">
        <v>1</v>
      </c>
      <c r="AH341">
        <v>1</v>
      </c>
      <c r="AI341">
        <v>1</v>
      </c>
      <c r="AJ341">
        <v>1</v>
      </c>
      <c r="AK341">
        <v>0</v>
      </c>
      <c r="AL341">
        <v>1</v>
      </c>
      <c r="AM341">
        <v>1</v>
      </c>
      <c r="AN341">
        <v>1</v>
      </c>
      <c r="AO341">
        <v>0</v>
      </c>
      <c r="AP341">
        <v>1</v>
      </c>
      <c r="AQ341">
        <v>0</v>
      </c>
      <c r="AR341">
        <v>1</v>
      </c>
      <c r="AS341">
        <v>0</v>
      </c>
      <c r="AT341">
        <v>0</v>
      </c>
      <c r="AU341">
        <v>0</v>
      </c>
      <c r="AV341">
        <v>1</v>
      </c>
      <c r="AW341">
        <v>1</v>
      </c>
      <c r="AX341">
        <v>1</v>
      </c>
      <c r="AY341">
        <v>1</v>
      </c>
      <c r="AZ341">
        <v>0</v>
      </c>
      <c r="BA341">
        <v>0</v>
      </c>
      <c r="BB341">
        <v>0</v>
      </c>
      <c r="BC341">
        <v>0</v>
      </c>
      <c r="BD341">
        <v>0</v>
      </c>
      <c r="BE341">
        <v>0</v>
      </c>
      <c r="BF341">
        <v>9.8460000000000006E-3</v>
      </c>
      <c r="BG341">
        <v>2018</v>
      </c>
      <c r="BH341">
        <v>8</v>
      </c>
      <c r="BI341">
        <v>7</v>
      </c>
      <c r="BJ341">
        <v>703</v>
      </c>
      <c r="BK341">
        <v>1.1499999999999999</v>
      </c>
      <c r="BL341">
        <v>0.65479999780654896</v>
      </c>
      <c r="BM341">
        <v>0</v>
      </c>
      <c r="BN341">
        <v>0.87</v>
      </c>
      <c r="BO341">
        <v>0.13</v>
      </c>
      <c r="BP341" t="s">
        <v>68</v>
      </c>
    </row>
    <row r="342" spans="1:68" x14ac:dyDescent="0.25">
      <c r="A342">
        <v>140878</v>
      </c>
      <c r="B342" t="s">
        <v>69</v>
      </c>
      <c r="C342" t="s">
        <v>1987</v>
      </c>
      <c r="D342">
        <v>9</v>
      </c>
      <c r="E342">
        <v>184</v>
      </c>
      <c r="F342" t="s">
        <v>2058</v>
      </c>
      <c r="G342">
        <v>59</v>
      </c>
      <c r="J342">
        <v>66</v>
      </c>
      <c r="K342">
        <v>1</v>
      </c>
      <c r="L342" t="s">
        <v>2059</v>
      </c>
      <c r="M342">
        <v>0</v>
      </c>
      <c r="N342">
        <v>0</v>
      </c>
      <c r="O342">
        <v>1</v>
      </c>
      <c r="P342">
        <v>0</v>
      </c>
      <c r="Q342">
        <v>0</v>
      </c>
      <c r="R342">
        <v>1</v>
      </c>
      <c r="S342">
        <v>0</v>
      </c>
      <c r="T342">
        <v>0</v>
      </c>
      <c r="U342">
        <v>0</v>
      </c>
      <c r="V342">
        <v>0</v>
      </c>
      <c r="W342">
        <v>1</v>
      </c>
      <c r="X342">
        <v>0</v>
      </c>
      <c r="Y342">
        <v>0</v>
      </c>
      <c r="Z342">
        <v>0</v>
      </c>
      <c r="AA342">
        <v>0</v>
      </c>
      <c r="AB342">
        <v>1</v>
      </c>
      <c r="AC342">
        <v>0</v>
      </c>
      <c r="AD342">
        <v>1</v>
      </c>
      <c r="AE342">
        <v>0</v>
      </c>
      <c r="AF342">
        <v>1</v>
      </c>
      <c r="AG342">
        <v>1</v>
      </c>
      <c r="AH342">
        <v>1</v>
      </c>
      <c r="AI342">
        <v>0</v>
      </c>
      <c r="AJ342">
        <v>1</v>
      </c>
      <c r="AK342">
        <v>0</v>
      </c>
      <c r="AL342">
        <v>1</v>
      </c>
      <c r="AM342">
        <v>1</v>
      </c>
      <c r="AN342">
        <v>1</v>
      </c>
      <c r="AO342">
        <v>0</v>
      </c>
      <c r="AP342">
        <v>1</v>
      </c>
      <c r="AQ342">
        <v>0</v>
      </c>
      <c r="AR342">
        <v>1</v>
      </c>
      <c r="AS342">
        <v>0</v>
      </c>
      <c r="AT342">
        <v>0</v>
      </c>
      <c r="AU342">
        <v>0</v>
      </c>
      <c r="AV342">
        <v>1</v>
      </c>
      <c r="AW342">
        <v>1</v>
      </c>
      <c r="AX342">
        <v>1</v>
      </c>
      <c r="AY342">
        <v>0</v>
      </c>
      <c r="AZ342">
        <v>0</v>
      </c>
      <c r="BA342">
        <v>0</v>
      </c>
      <c r="BB342">
        <v>0</v>
      </c>
      <c r="BC342">
        <v>0</v>
      </c>
      <c r="BD342">
        <v>0</v>
      </c>
      <c r="BE342">
        <v>0</v>
      </c>
      <c r="BF342">
        <v>9.8460000000000006E-3</v>
      </c>
      <c r="BG342">
        <v>2018</v>
      </c>
      <c r="BH342">
        <v>8</v>
      </c>
      <c r="BI342">
        <v>7</v>
      </c>
      <c r="BJ342">
        <v>703</v>
      </c>
      <c r="BK342">
        <v>1.1499999999999999</v>
      </c>
      <c r="BL342">
        <v>0.65230000019073398</v>
      </c>
      <c r="BM342">
        <v>0</v>
      </c>
      <c r="BN342">
        <v>0.91400000000000003</v>
      </c>
      <c r="BO342">
        <v>8.5999999999999993E-2</v>
      </c>
      <c r="BP342" t="s">
        <v>68</v>
      </c>
    </row>
    <row r="343" spans="1:68" x14ac:dyDescent="0.25">
      <c r="A343">
        <v>142969</v>
      </c>
      <c r="B343" t="s">
        <v>69</v>
      </c>
      <c r="C343" t="s">
        <v>2192</v>
      </c>
      <c r="D343">
        <v>9</v>
      </c>
      <c r="E343">
        <v>153</v>
      </c>
      <c r="F343" t="s">
        <v>2269</v>
      </c>
      <c r="G343">
        <v>61</v>
      </c>
      <c r="J343">
        <v>70</v>
      </c>
      <c r="K343">
        <v>1</v>
      </c>
      <c r="L343" t="s">
        <v>2270</v>
      </c>
      <c r="M343">
        <v>0</v>
      </c>
      <c r="N343">
        <v>0</v>
      </c>
      <c r="O343">
        <v>1</v>
      </c>
      <c r="P343">
        <v>0</v>
      </c>
      <c r="Q343">
        <v>1</v>
      </c>
      <c r="R343">
        <v>1</v>
      </c>
      <c r="S343">
        <v>0</v>
      </c>
      <c r="T343">
        <v>0</v>
      </c>
      <c r="U343">
        <v>0</v>
      </c>
      <c r="V343">
        <v>0</v>
      </c>
      <c r="W343">
        <v>1</v>
      </c>
      <c r="X343">
        <v>0</v>
      </c>
      <c r="Y343">
        <v>0</v>
      </c>
      <c r="Z343">
        <v>0</v>
      </c>
      <c r="AA343">
        <v>0</v>
      </c>
      <c r="AB343">
        <v>1</v>
      </c>
      <c r="AC343">
        <v>0</v>
      </c>
      <c r="AD343">
        <v>1</v>
      </c>
      <c r="AE343">
        <v>0</v>
      </c>
      <c r="AF343">
        <v>1</v>
      </c>
      <c r="AG343">
        <v>1</v>
      </c>
      <c r="AH343">
        <v>0</v>
      </c>
      <c r="AI343">
        <v>0</v>
      </c>
      <c r="AJ343">
        <v>1</v>
      </c>
      <c r="AK343">
        <v>1</v>
      </c>
      <c r="AL343">
        <v>1</v>
      </c>
      <c r="AM343">
        <v>1</v>
      </c>
      <c r="AN343">
        <v>1</v>
      </c>
      <c r="AO343">
        <v>0</v>
      </c>
      <c r="AP343">
        <v>0</v>
      </c>
      <c r="AQ343">
        <v>0</v>
      </c>
      <c r="AR343">
        <v>0</v>
      </c>
      <c r="AS343">
        <v>0</v>
      </c>
      <c r="AT343">
        <v>0</v>
      </c>
      <c r="AU343">
        <v>0</v>
      </c>
      <c r="AV343">
        <v>1</v>
      </c>
      <c r="AW343">
        <v>1</v>
      </c>
      <c r="AX343">
        <v>0</v>
      </c>
      <c r="AY343">
        <v>0</v>
      </c>
      <c r="AZ343">
        <v>1</v>
      </c>
      <c r="BA343">
        <v>0</v>
      </c>
      <c r="BB343">
        <v>0</v>
      </c>
      <c r="BC343">
        <v>0</v>
      </c>
      <c r="BD343">
        <v>1</v>
      </c>
      <c r="BE343">
        <v>0</v>
      </c>
      <c r="BF343">
        <v>1.9078999999999999E-2</v>
      </c>
      <c r="BG343">
        <v>2018</v>
      </c>
      <c r="BH343">
        <v>12</v>
      </c>
      <c r="BI343">
        <v>17</v>
      </c>
      <c r="BJ343">
        <v>707</v>
      </c>
      <c r="BK343">
        <v>1.19</v>
      </c>
      <c r="BL343">
        <v>0.65039998292922896</v>
      </c>
      <c r="BM343">
        <v>0</v>
      </c>
      <c r="BN343">
        <v>0.90300000000000002</v>
      </c>
      <c r="BO343">
        <v>9.7000000000000003E-2</v>
      </c>
      <c r="BP343" t="s">
        <v>68</v>
      </c>
    </row>
    <row r="344" spans="1:68" x14ac:dyDescent="0.25">
      <c r="A344">
        <v>110087</v>
      </c>
      <c r="B344" t="s">
        <v>69</v>
      </c>
      <c r="C344" t="s">
        <v>130</v>
      </c>
      <c r="D344">
        <v>17</v>
      </c>
      <c r="E344">
        <v>546</v>
      </c>
      <c r="F344" t="s">
        <v>207</v>
      </c>
      <c r="G344">
        <v>37</v>
      </c>
      <c r="J344">
        <v>3</v>
      </c>
      <c r="K344">
        <v>1</v>
      </c>
      <c r="L344" t="s">
        <v>208</v>
      </c>
      <c r="M344">
        <v>0</v>
      </c>
      <c r="N344">
        <v>0</v>
      </c>
      <c r="O344">
        <v>1</v>
      </c>
      <c r="P344">
        <v>0</v>
      </c>
      <c r="Q344">
        <v>0</v>
      </c>
      <c r="R344">
        <v>1</v>
      </c>
      <c r="S344">
        <v>0</v>
      </c>
      <c r="T344">
        <v>0</v>
      </c>
      <c r="U344">
        <v>0</v>
      </c>
      <c r="V344">
        <v>0</v>
      </c>
      <c r="W344">
        <v>1</v>
      </c>
      <c r="X344">
        <v>0</v>
      </c>
      <c r="Y344">
        <v>0</v>
      </c>
      <c r="Z344">
        <v>0</v>
      </c>
      <c r="AA344">
        <v>0</v>
      </c>
      <c r="AB344">
        <v>1</v>
      </c>
      <c r="AC344">
        <v>0</v>
      </c>
      <c r="AD344">
        <v>1</v>
      </c>
      <c r="AE344">
        <v>0</v>
      </c>
      <c r="AF344">
        <v>1</v>
      </c>
      <c r="AG344">
        <v>1</v>
      </c>
      <c r="AH344">
        <v>1</v>
      </c>
      <c r="AI344">
        <v>0</v>
      </c>
      <c r="AJ344">
        <v>1</v>
      </c>
      <c r="AK344">
        <v>0</v>
      </c>
      <c r="AL344">
        <v>1</v>
      </c>
      <c r="AM344">
        <v>1</v>
      </c>
      <c r="AN344">
        <v>1</v>
      </c>
      <c r="AO344">
        <v>0</v>
      </c>
      <c r="AP344">
        <v>1</v>
      </c>
      <c r="AQ344">
        <v>0</v>
      </c>
      <c r="AR344">
        <v>1</v>
      </c>
      <c r="AS344">
        <v>0</v>
      </c>
      <c r="AT344">
        <v>0</v>
      </c>
      <c r="AU344">
        <v>0</v>
      </c>
      <c r="AV344">
        <v>1</v>
      </c>
      <c r="AW344">
        <v>1</v>
      </c>
      <c r="AX344">
        <v>1</v>
      </c>
      <c r="AY344">
        <v>0</v>
      </c>
      <c r="AZ344">
        <v>1</v>
      </c>
      <c r="BA344">
        <v>0</v>
      </c>
      <c r="BB344">
        <v>0</v>
      </c>
      <c r="BC344">
        <v>0</v>
      </c>
      <c r="BD344">
        <v>0</v>
      </c>
      <c r="BE344">
        <v>0</v>
      </c>
      <c r="BF344">
        <v>2.9175E-2</v>
      </c>
      <c r="BG344">
        <v>2014</v>
      </c>
      <c r="BH344">
        <v>9</v>
      </c>
      <c r="BI344">
        <v>11</v>
      </c>
      <c r="BJ344">
        <v>656</v>
      </c>
      <c r="BK344">
        <v>0.68</v>
      </c>
      <c r="BL344">
        <v>0.64859998226165705</v>
      </c>
      <c r="BM344">
        <v>0</v>
      </c>
      <c r="BN344">
        <v>0.86199999999999999</v>
      </c>
      <c r="BO344">
        <v>0.13800000000000001</v>
      </c>
      <c r="BP344" t="s">
        <v>68</v>
      </c>
    </row>
    <row r="345" spans="1:68" x14ac:dyDescent="0.25">
      <c r="A345">
        <v>110345</v>
      </c>
      <c r="B345" t="s">
        <v>69</v>
      </c>
      <c r="C345" t="s">
        <v>130</v>
      </c>
      <c r="D345">
        <v>13</v>
      </c>
      <c r="E345">
        <v>388</v>
      </c>
      <c r="F345" t="s">
        <v>251</v>
      </c>
      <c r="G345">
        <v>17</v>
      </c>
      <c r="J345">
        <v>3</v>
      </c>
      <c r="K345">
        <v>1</v>
      </c>
      <c r="L345" t="s">
        <v>252</v>
      </c>
      <c r="M345">
        <v>0</v>
      </c>
      <c r="N345">
        <v>0</v>
      </c>
      <c r="O345">
        <v>1</v>
      </c>
      <c r="P345">
        <v>0</v>
      </c>
      <c r="Q345">
        <v>0</v>
      </c>
      <c r="R345">
        <v>1</v>
      </c>
      <c r="S345">
        <v>0</v>
      </c>
      <c r="T345">
        <v>0</v>
      </c>
      <c r="U345">
        <v>0</v>
      </c>
      <c r="V345">
        <v>0</v>
      </c>
      <c r="W345">
        <v>1</v>
      </c>
      <c r="X345">
        <v>0</v>
      </c>
      <c r="Y345">
        <v>0</v>
      </c>
      <c r="Z345">
        <v>0</v>
      </c>
      <c r="AA345">
        <v>0</v>
      </c>
      <c r="AB345">
        <v>1</v>
      </c>
      <c r="AC345">
        <v>0</v>
      </c>
      <c r="AD345">
        <v>1</v>
      </c>
      <c r="AE345">
        <v>0</v>
      </c>
      <c r="AF345">
        <v>1</v>
      </c>
      <c r="AG345">
        <v>1</v>
      </c>
      <c r="AH345">
        <v>1</v>
      </c>
      <c r="AI345">
        <v>0</v>
      </c>
      <c r="AJ345">
        <v>1</v>
      </c>
      <c r="AK345">
        <v>0</v>
      </c>
      <c r="AL345">
        <v>1</v>
      </c>
      <c r="AM345">
        <v>1</v>
      </c>
      <c r="AN345">
        <v>1</v>
      </c>
      <c r="AO345">
        <v>0</v>
      </c>
      <c r="AP345">
        <v>1</v>
      </c>
      <c r="AQ345">
        <v>0</v>
      </c>
      <c r="AR345">
        <v>1</v>
      </c>
      <c r="AS345">
        <v>0</v>
      </c>
      <c r="AT345">
        <v>0</v>
      </c>
      <c r="AU345">
        <v>0</v>
      </c>
      <c r="AV345">
        <v>1</v>
      </c>
      <c r="AW345">
        <v>1</v>
      </c>
      <c r="AX345">
        <v>1</v>
      </c>
      <c r="AY345">
        <v>0</v>
      </c>
      <c r="AZ345">
        <v>1</v>
      </c>
      <c r="BA345">
        <v>0</v>
      </c>
      <c r="BB345">
        <v>0</v>
      </c>
      <c r="BC345">
        <v>0</v>
      </c>
      <c r="BD345">
        <v>0</v>
      </c>
      <c r="BE345">
        <v>0</v>
      </c>
      <c r="BF345">
        <v>2.9175E-2</v>
      </c>
      <c r="BG345">
        <v>2014</v>
      </c>
      <c r="BH345">
        <v>9</v>
      </c>
      <c r="BI345">
        <v>11</v>
      </c>
      <c r="BJ345">
        <v>656</v>
      </c>
      <c r="BK345">
        <v>0.68</v>
      </c>
      <c r="BL345">
        <v>0.64859998226165705</v>
      </c>
      <c r="BM345">
        <v>0</v>
      </c>
      <c r="BN345">
        <v>0.72499999999999998</v>
      </c>
      <c r="BO345">
        <v>0.27500000000000002</v>
      </c>
      <c r="BP345" t="s">
        <v>68</v>
      </c>
    </row>
    <row r="346" spans="1:68" x14ac:dyDescent="0.25">
      <c r="A346">
        <v>114237</v>
      </c>
      <c r="B346" t="s">
        <v>69</v>
      </c>
      <c r="C346" t="s">
        <v>688</v>
      </c>
      <c r="D346">
        <v>11</v>
      </c>
      <c r="E346">
        <v>282</v>
      </c>
      <c r="F346" t="s">
        <v>719</v>
      </c>
      <c r="G346">
        <v>84</v>
      </c>
      <c r="J346">
        <v>11</v>
      </c>
      <c r="K346">
        <v>1</v>
      </c>
      <c r="L346" t="s">
        <v>720</v>
      </c>
      <c r="M346">
        <v>0</v>
      </c>
      <c r="N346">
        <v>0</v>
      </c>
      <c r="O346">
        <v>1</v>
      </c>
      <c r="P346">
        <v>0</v>
      </c>
      <c r="Q346">
        <v>1</v>
      </c>
      <c r="R346">
        <v>1</v>
      </c>
      <c r="S346">
        <v>1</v>
      </c>
      <c r="T346">
        <v>0</v>
      </c>
      <c r="U346">
        <v>0</v>
      </c>
      <c r="V346">
        <v>0</v>
      </c>
      <c r="W346">
        <v>1</v>
      </c>
      <c r="X346">
        <v>0</v>
      </c>
      <c r="Y346">
        <v>0</v>
      </c>
      <c r="Z346">
        <v>0</v>
      </c>
      <c r="AA346">
        <v>0</v>
      </c>
      <c r="AB346">
        <v>1</v>
      </c>
      <c r="AC346">
        <v>0</v>
      </c>
      <c r="AD346">
        <v>1</v>
      </c>
      <c r="AE346">
        <v>0</v>
      </c>
      <c r="AF346">
        <v>1</v>
      </c>
      <c r="AG346">
        <v>1</v>
      </c>
      <c r="AH346">
        <v>1</v>
      </c>
      <c r="AI346">
        <v>0</v>
      </c>
      <c r="AJ346">
        <v>1</v>
      </c>
      <c r="AK346">
        <v>1</v>
      </c>
      <c r="AL346">
        <v>1</v>
      </c>
      <c r="AM346">
        <v>1</v>
      </c>
      <c r="AN346">
        <v>1</v>
      </c>
      <c r="AO346">
        <v>1</v>
      </c>
      <c r="AP346">
        <v>1</v>
      </c>
      <c r="AQ346">
        <v>0</v>
      </c>
      <c r="AR346">
        <v>1</v>
      </c>
      <c r="AS346">
        <v>0</v>
      </c>
      <c r="AT346">
        <v>0</v>
      </c>
      <c r="AU346">
        <v>0</v>
      </c>
      <c r="AV346">
        <v>1</v>
      </c>
      <c r="AW346">
        <v>1</v>
      </c>
      <c r="AX346">
        <v>1</v>
      </c>
      <c r="AY346">
        <v>0</v>
      </c>
      <c r="AZ346">
        <v>1</v>
      </c>
      <c r="BA346">
        <v>0</v>
      </c>
      <c r="BB346">
        <v>0</v>
      </c>
      <c r="BC346">
        <v>0</v>
      </c>
      <c r="BD346">
        <v>0</v>
      </c>
      <c r="BE346">
        <v>0</v>
      </c>
      <c r="BF346">
        <v>1.796E-2</v>
      </c>
      <c r="BG346">
        <v>2015</v>
      </c>
      <c r="BH346">
        <v>3</v>
      </c>
      <c r="BI346">
        <v>26</v>
      </c>
      <c r="BJ346">
        <v>662</v>
      </c>
      <c r="BK346">
        <v>0.74</v>
      </c>
      <c r="BL346">
        <v>0.64859998226165705</v>
      </c>
      <c r="BM346">
        <v>1.7000000000000001E-2</v>
      </c>
      <c r="BN346">
        <v>0.91500000000000004</v>
      </c>
      <c r="BO346">
        <v>6.7000000000000004E-2</v>
      </c>
      <c r="BP346" t="s">
        <v>68</v>
      </c>
    </row>
    <row r="347" spans="1:68" x14ac:dyDescent="0.25">
      <c r="A347">
        <v>141441</v>
      </c>
      <c r="B347" t="s">
        <v>69</v>
      </c>
      <c r="C347" t="s">
        <v>2126</v>
      </c>
      <c r="D347">
        <v>7</v>
      </c>
      <c r="E347">
        <v>114</v>
      </c>
      <c r="F347" t="s">
        <v>2163</v>
      </c>
      <c r="G347">
        <v>50</v>
      </c>
      <c r="J347">
        <v>67</v>
      </c>
      <c r="K347">
        <v>1</v>
      </c>
      <c r="L347" t="s">
        <v>2164</v>
      </c>
      <c r="M347">
        <v>0</v>
      </c>
      <c r="N347">
        <v>0</v>
      </c>
      <c r="O347">
        <v>1</v>
      </c>
      <c r="P347">
        <v>0</v>
      </c>
      <c r="Q347">
        <v>0</v>
      </c>
      <c r="R347">
        <v>1</v>
      </c>
      <c r="S347">
        <v>0</v>
      </c>
      <c r="T347">
        <v>1</v>
      </c>
      <c r="U347">
        <v>0</v>
      </c>
      <c r="V347">
        <v>0</v>
      </c>
      <c r="W347">
        <v>1</v>
      </c>
      <c r="X347">
        <v>1</v>
      </c>
      <c r="Y347">
        <v>0</v>
      </c>
      <c r="Z347">
        <v>0</v>
      </c>
      <c r="AA347">
        <v>0</v>
      </c>
      <c r="AB347">
        <v>1</v>
      </c>
      <c r="AC347">
        <v>0</v>
      </c>
      <c r="AD347">
        <v>1</v>
      </c>
      <c r="AE347">
        <v>0</v>
      </c>
      <c r="AF347">
        <v>1</v>
      </c>
      <c r="AG347">
        <v>1</v>
      </c>
      <c r="AH347">
        <v>0</v>
      </c>
      <c r="AI347">
        <v>0</v>
      </c>
      <c r="AJ347">
        <v>1</v>
      </c>
      <c r="AK347">
        <v>0</v>
      </c>
      <c r="AL347">
        <v>1</v>
      </c>
      <c r="AM347">
        <v>1</v>
      </c>
      <c r="AN347">
        <v>0</v>
      </c>
      <c r="AO347">
        <v>0</v>
      </c>
      <c r="AP347">
        <v>1</v>
      </c>
      <c r="AQ347">
        <v>1</v>
      </c>
      <c r="AR347">
        <v>1</v>
      </c>
      <c r="AS347">
        <v>0</v>
      </c>
      <c r="AT347">
        <v>1</v>
      </c>
      <c r="AU347">
        <v>0</v>
      </c>
      <c r="AV347">
        <v>1</v>
      </c>
      <c r="AW347">
        <v>1</v>
      </c>
      <c r="AX347">
        <v>1</v>
      </c>
      <c r="AY347">
        <v>1</v>
      </c>
      <c r="AZ347">
        <v>1</v>
      </c>
      <c r="BA347">
        <v>0</v>
      </c>
      <c r="BB347">
        <v>0</v>
      </c>
      <c r="BC347">
        <v>0</v>
      </c>
      <c r="BD347">
        <v>0</v>
      </c>
      <c r="BE347">
        <v>0</v>
      </c>
      <c r="BF347">
        <v>1.8853000000000002E-2</v>
      </c>
      <c r="BG347">
        <v>2018</v>
      </c>
      <c r="BH347">
        <v>10</v>
      </c>
      <c r="BI347">
        <v>31</v>
      </c>
      <c r="BJ347">
        <v>705</v>
      </c>
      <c r="BK347">
        <v>1.17</v>
      </c>
      <c r="BL347">
        <v>0.64859998226165705</v>
      </c>
      <c r="BM347">
        <v>0</v>
      </c>
      <c r="BN347">
        <v>0.84599999999999997</v>
      </c>
      <c r="BO347">
        <v>0.154</v>
      </c>
      <c r="BP347" t="s">
        <v>68</v>
      </c>
    </row>
    <row r="348" spans="1:68" x14ac:dyDescent="0.25">
      <c r="A348">
        <v>148993</v>
      </c>
      <c r="B348" t="s">
        <v>69</v>
      </c>
      <c r="C348" t="s">
        <v>2443</v>
      </c>
      <c r="D348">
        <v>14</v>
      </c>
      <c r="E348">
        <v>324</v>
      </c>
      <c r="F348" t="s">
        <v>2448</v>
      </c>
      <c r="G348">
        <v>53</v>
      </c>
      <c r="J348">
        <v>77</v>
      </c>
      <c r="K348">
        <v>1</v>
      </c>
      <c r="L348" t="s">
        <v>2449</v>
      </c>
      <c r="M348">
        <v>0</v>
      </c>
      <c r="N348">
        <v>0</v>
      </c>
      <c r="O348">
        <v>1</v>
      </c>
      <c r="P348">
        <v>0</v>
      </c>
      <c r="Q348">
        <v>0</v>
      </c>
      <c r="R348">
        <v>1</v>
      </c>
      <c r="S348">
        <v>0</v>
      </c>
      <c r="T348">
        <v>0</v>
      </c>
      <c r="U348">
        <v>0</v>
      </c>
      <c r="V348">
        <v>1</v>
      </c>
      <c r="W348">
        <v>1</v>
      </c>
      <c r="X348">
        <v>1</v>
      </c>
      <c r="Y348">
        <v>0</v>
      </c>
      <c r="Z348">
        <v>0</v>
      </c>
      <c r="AA348">
        <v>0</v>
      </c>
      <c r="AB348">
        <v>1</v>
      </c>
      <c r="AC348">
        <v>0</v>
      </c>
      <c r="AD348">
        <v>1</v>
      </c>
      <c r="AE348">
        <v>0</v>
      </c>
      <c r="AF348">
        <v>1</v>
      </c>
      <c r="AG348">
        <v>1</v>
      </c>
      <c r="AH348">
        <v>1</v>
      </c>
      <c r="AI348">
        <v>0</v>
      </c>
      <c r="AJ348">
        <v>0</v>
      </c>
      <c r="AK348">
        <v>0</v>
      </c>
      <c r="AL348">
        <v>1</v>
      </c>
      <c r="AM348">
        <v>1</v>
      </c>
      <c r="AN348">
        <v>0</v>
      </c>
      <c r="AO348">
        <v>0</v>
      </c>
      <c r="AP348">
        <v>1</v>
      </c>
      <c r="AQ348">
        <v>0</v>
      </c>
      <c r="AR348">
        <v>1</v>
      </c>
      <c r="AS348">
        <v>0</v>
      </c>
      <c r="AT348">
        <v>1</v>
      </c>
      <c r="AU348">
        <v>1</v>
      </c>
      <c r="AV348">
        <v>1</v>
      </c>
      <c r="AW348">
        <v>1</v>
      </c>
      <c r="AX348">
        <v>1</v>
      </c>
      <c r="AY348">
        <v>1</v>
      </c>
      <c r="AZ348">
        <v>1</v>
      </c>
      <c r="BA348">
        <v>0</v>
      </c>
      <c r="BB348">
        <v>1</v>
      </c>
      <c r="BC348">
        <v>0</v>
      </c>
      <c r="BD348">
        <v>1</v>
      </c>
      <c r="BE348">
        <v>0</v>
      </c>
      <c r="BF348">
        <v>1.8161E-2</v>
      </c>
      <c r="BG348">
        <v>2019</v>
      </c>
      <c r="BH348">
        <v>9</v>
      </c>
      <c r="BI348">
        <v>10</v>
      </c>
      <c r="BJ348">
        <v>716</v>
      </c>
      <c r="BK348">
        <v>1.28</v>
      </c>
      <c r="BL348">
        <v>0.64859998226165705</v>
      </c>
      <c r="BM348">
        <v>0</v>
      </c>
      <c r="BN348">
        <v>0.88400000000000001</v>
      </c>
      <c r="BO348">
        <v>0.11600000000000001</v>
      </c>
      <c r="BP348" t="s">
        <v>68</v>
      </c>
    </row>
    <row r="349" spans="1:68" x14ac:dyDescent="0.25">
      <c r="A349">
        <v>149664</v>
      </c>
      <c r="B349" t="s">
        <v>69</v>
      </c>
      <c r="C349" t="s">
        <v>2460</v>
      </c>
      <c r="D349">
        <v>37</v>
      </c>
      <c r="E349">
        <v>1031</v>
      </c>
      <c r="F349" t="s">
        <v>2491</v>
      </c>
      <c r="G349">
        <v>25</v>
      </c>
      <c r="J349">
        <v>78</v>
      </c>
      <c r="K349">
        <v>1</v>
      </c>
      <c r="L349" t="s">
        <v>2492</v>
      </c>
      <c r="M349">
        <v>1</v>
      </c>
      <c r="N349">
        <v>0</v>
      </c>
      <c r="O349">
        <v>1</v>
      </c>
      <c r="P349">
        <v>1</v>
      </c>
      <c r="Q349">
        <v>0</v>
      </c>
      <c r="R349">
        <v>1</v>
      </c>
      <c r="S349">
        <v>0</v>
      </c>
      <c r="T349">
        <v>0</v>
      </c>
      <c r="U349">
        <v>0</v>
      </c>
      <c r="V349">
        <v>0</v>
      </c>
      <c r="W349">
        <v>1</v>
      </c>
      <c r="X349">
        <v>0</v>
      </c>
      <c r="Y349">
        <v>0</v>
      </c>
      <c r="Z349">
        <v>0</v>
      </c>
      <c r="AA349">
        <v>0</v>
      </c>
      <c r="AB349">
        <v>1</v>
      </c>
      <c r="AC349">
        <v>1</v>
      </c>
      <c r="AD349">
        <v>1</v>
      </c>
      <c r="AE349">
        <v>0</v>
      </c>
      <c r="AF349">
        <v>1</v>
      </c>
      <c r="AG349">
        <v>1</v>
      </c>
      <c r="AH349">
        <v>1</v>
      </c>
      <c r="AI349">
        <v>1</v>
      </c>
      <c r="AJ349">
        <v>1</v>
      </c>
      <c r="AK349">
        <v>0</v>
      </c>
      <c r="AL349">
        <v>1</v>
      </c>
      <c r="AM349">
        <v>1</v>
      </c>
      <c r="AN349">
        <v>1</v>
      </c>
      <c r="AO349">
        <v>0</v>
      </c>
      <c r="AP349">
        <v>1</v>
      </c>
      <c r="AQ349">
        <v>0</v>
      </c>
      <c r="AR349">
        <v>1</v>
      </c>
      <c r="AS349">
        <v>0</v>
      </c>
      <c r="AT349">
        <v>1</v>
      </c>
      <c r="AU349">
        <v>0</v>
      </c>
      <c r="AV349">
        <v>1</v>
      </c>
      <c r="AW349">
        <v>1</v>
      </c>
      <c r="AX349">
        <v>1</v>
      </c>
      <c r="AY349">
        <v>0</v>
      </c>
      <c r="AZ349">
        <v>1</v>
      </c>
      <c r="BA349">
        <v>0</v>
      </c>
      <c r="BB349">
        <v>0</v>
      </c>
      <c r="BC349">
        <v>0</v>
      </c>
      <c r="BD349">
        <v>1</v>
      </c>
      <c r="BE349">
        <v>0</v>
      </c>
      <c r="BF349">
        <v>5.6182000000000003E-2</v>
      </c>
      <c r="BG349">
        <v>2019</v>
      </c>
      <c r="BH349">
        <v>9</v>
      </c>
      <c r="BI349">
        <v>13</v>
      </c>
      <c r="BJ349">
        <v>716</v>
      </c>
      <c r="BK349">
        <v>1.28</v>
      </c>
      <c r="BL349">
        <v>0.64859998226165705</v>
      </c>
      <c r="BM349">
        <v>0</v>
      </c>
      <c r="BN349">
        <v>0.78200000000000003</v>
      </c>
      <c r="BO349">
        <v>0.218</v>
      </c>
      <c r="BP349" t="s">
        <v>68</v>
      </c>
    </row>
    <row r="350" spans="1:68" x14ac:dyDescent="0.25">
      <c r="A350">
        <v>149874</v>
      </c>
      <c r="B350" t="s">
        <v>69</v>
      </c>
      <c r="C350" t="s">
        <v>2460</v>
      </c>
      <c r="D350">
        <v>37</v>
      </c>
      <c r="E350">
        <v>1023</v>
      </c>
      <c r="F350" t="s">
        <v>2503</v>
      </c>
      <c r="G350">
        <v>27</v>
      </c>
      <c r="J350">
        <v>78</v>
      </c>
      <c r="K350">
        <v>1</v>
      </c>
      <c r="L350" t="s">
        <v>2504</v>
      </c>
      <c r="M350">
        <v>0</v>
      </c>
      <c r="N350">
        <v>0</v>
      </c>
      <c r="O350">
        <v>1</v>
      </c>
      <c r="P350">
        <v>0</v>
      </c>
      <c r="Q350">
        <v>0</v>
      </c>
      <c r="R350">
        <v>1</v>
      </c>
      <c r="S350">
        <v>0</v>
      </c>
      <c r="T350">
        <v>0</v>
      </c>
      <c r="U350">
        <v>0</v>
      </c>
      <c r="V350">
        <v>0</v>
      </c>
      <c r="W350">
        <v>1</v>
      </c>
      <c r="X350">
        <v>0</v>
      </c>
      <c r="Y350">
        <v>0</v>
      </c>
      <c r="Z350">
        <v>0</v>
      </c>
      <c r="AA350">
        <v>0</v>
      </c>
      <c r="AB350">
        <v>1</v>
      </c>
      <c r="AC350">
        <v>0</v>
      </c>
      <c r="AD350">
        <v>1</v>
      </c>
      <c r="AE350">
        <v>0</v>
      </c>
      <c r="AF350">
        <v>1</v>
      </c>
      <c r="AG350">
        <v>1</v>
      </c>
      <c r="AH350">
        <v>1</v>
      </c>
      <c r="AI350">
        <v>0</v>
      </c>
      <c r="AJ350">
        <v>1</v>
      </c>
      <c r="AK350">
        <v>0</v>
      </c>
      <c r="AL350">
        <v>1</v>
      </c>
      <c r="AM350">
        <v>1</v>
      </c>
      <c r="AN350">
        <v>1</v>
      </c>
      <c r="AO350">
        <v>0</v>
      </c>
      <c r="AP350">
        <v>1</v>
      </c>
      <c r="AQ350">
        <v>0</v>
      </c>
      <c r="AR350">
        <v>1</v>
      </c>
      <c r="AS350">
        <v>0</v>
      </c>
      <c r="AT350">
        <v>1</v>
      </c>
      <c r="AU350">
        <v>0</v>
      </c>
      <c r="AV350">
        <v>1</v>
      </c>
      <c r="AW350">
        <v>1</v>
      </c>
      <c r="AX350">
        <v>1</v>
      </c>
      <c r="AY350">
        <v>0</v>
      </c>
      <c r="AZ350">
        <v>1</v>
      </c>
      <c r="BA350">
        <v>0</v>
      </c>
      <c r="BB350">
        <v>0</v>
      </c>
      <c r="BC350">
        <v>0</v>
      </c>
      <c r="BD350">
        <v>1</v>
      </c>
      <c r="BE350">
        <v>0</v>
      </c>
      <c r="BF350">
        <v>5.6182000000000003E-2</v>
      </c>
      <c r="BG350">
        <v>2019</v>
      </c>
      <c r="BH350">
        <v>9</v>
      </c>
      <c r="BI350">
        <v>13</v>
      </c>
      <c r="BJ350">
        <v>716</v>
      </c>
      <c r="BK350">
        <v>1.28</v>
      </c>
      <c r="BL350">
        <v>0.64859998226165705</v>
      </c>
      <c r="BM350">
        <v>0</v>
      </c>
      <c r="BN350">
        <v>0.80500000000000005</v>
      </c>
      <c r="BO350">
        <v>0.19500000000000001</v>
      </c>
      <c r="BP350" t="s">
        <v>68</v>
      </c>
    </row>
    <row r="351" spans="1:68" x14ac:dyDescent="0.25">
      <c r="A351">
        <v>150191</v>
      </c>
      <c r="B351" t="s">
        <v>69</v>
      </c>
      <c r="C351" t="s">
        <v>2460</v>
      </c>
      <c r="D351">
        <v>41</v>
      </c>
      <c r="E351">
        <v>1077</v>
      </c>
      <c r="F351" t="s">
        <v>2529</v>
      </c>
      <c r="G351">
        <v>12</v>
      </c>
      <c r="J351">
        <v>78</v>
      </c>
      <c r="K351">
        <v>1</v>
      </c>
      <c r="L351" t="s">
        <v>2530</v>
      </c>
      <c r="M351">
        <v>1</v>
      </c>
      <c r="N351">
        <v>0</v>
      </c>
      <c r="O351">
        <v>1</v>
      </c>
      <c r="P351">
        <v>0</v>
      </c>
      <c r="Q351">
        <v>0</v>
      </c>
      <c r="R351">
        <v>1</v>
      </c>
      <c r="S351">
        <v>0</v>
      </c>
      <c r="T351">
        <v>0</v>
      </c>
      <c r="U351">
        <v>0</v>
      </c>
      <c r="V351">
        <v>0</v>
      </c>
      <c r="W351">
        <v>1</v>
      </c>
      <c r="X351">
        <v>0</v>
      </c>
      <c r="Y351">
        <v>0</v>
      </c>
      <c r="Z351">
        <v>0</v>
      </c>
      <c r="AA351">
        <v>0</v>
      </c>
      <c r="AB351">
        <v>1</v>
      </c>
      <c r="AC351">
        <v>1</v>
      </c>
      <c r="AD351">
        <v>1</v>
      </c>
      <c r="AE351">
        <v>0</v>
      </c>
      <c r="AF351">
        <v>1</v>
      </c>
      <c r="AG351">
        <v>1</v>
      </c>
      <c r="AH351">
        <v>1</v>
      </c>
      <c r="AI351">
        <v>0</v>
      </c>
      <c r="AJ351">
        <v>1</v>
      </c>
      <c r="AK351">
        <v>0</v>
      </c>
      <c r="AL351">
        <v>1</v>
      </c>
      <c r="AM351">
        <v>1</v>
      </c>
      <c r="AN351">
        <v>1</v>
      </c>
      <c r="AO351">
        <v>0</v>
      </c>
      <c r="AP351">
        <v>1</v>
      </c>
      <c r="AQ351">
        <v>0</v>
      </c>
      <c r="AR351">
        <v>1</v>
      </c>
      <c r="AS351">
        <v>0</v>
      </c>
      <c r="AT351">
        <v>1</v>
      </c>
      <c r="AU351">
        <v>0</v>
      </c>
      <c r="AV351">
        <v>1</v>
      </c>
      <c r="AW351">
        <v>1</v>
      </c>
      <c r="AX351">
        <v>1</v>
      </c>
      <c r="AY351">
        <v>0</v>
      </c>
      <c r="AZ351">
        <v>1</v>
      </c>
      <c r="BA351">
        <v>0</v>
      </c>
      <c r="BB351">
        <v>0</v>
      </c>
      <c r="BC351">
        <v>0</v>
      </c>
      <c r="BD351">
        <v>1</v>
      </c>
      <c r="BE351">
        <v>0</v>
      </c>
      <c r="BF351">
        <v>5.6182000000000003E-2</v>
      </c>
      <c r="BG351">
        <v>2019</v>
      </c>
      <c r="BH351">
        <v>9</v>
      </c>
      <c r="BI351">
        <v>13</v>
      </c>
      <c r="BJ351">
        <v>716</v>
      </c>
      <c r="BK351">
        <v>1.28</v>
      </c>
      <c r="BL351">
        <v>0.64859998226165705</v>
      </c>
      <c r="BM351">
        <v>0</v>
      </c>
      <c r="BN351">
        <v>0.71</v>
      </c>
      <c r="BO351">
        <v>0.28999999999999998</v>
      </c>
      <c r="BP351" t="s">
        <v>68</v>
      </c>
    </row>
    <row r="352" spans="1:68" x14ac:dyDescent="0.25">
      <c r="A352">
        <v>151128</v>
      </c>
      <c r="B352" t="s">
        <v>69</v>
      </c>
      <c r="C352" t="s">
        <v>2460</v>
      </c>
      <c r="D352">
        <v>37</v>
      </c>
      <c r="E352">
        <v>1026</v>
      </c>
      <c r="F352" t="s">
        <v>2603</v>
      </c>
      <c r="G352">
        <v>32</v>
      </c>
      <c r="J352">
        <v>78</v>
      </c>
      <c r="K352">
        <v>1</v>
      </c>
      <c r="L352" t="s">
        <v>2604</v>
      </c>
      <c r="M352">
        <v>0</v>
      </c>
      <c r="N352">
        <v>0</v>
      </c>
      <c r="O352">
        <v>1</v>
      </c>
      <c r="P352">
        <v>0</v>
      </c>
      <c r="Q352">
        <v>0</v>
      </c>
      <c r="R352">
        <v>1</v>
      </c>
      <c r="S352">
        <v>0</v>
      </c>
      <c r="T352">
        <v>0</v>
      </c>
      <c r="U352">
        <v>0</v>
      </c>
      <c r="V352">
        <v>0</v>
      </c>
      <c r="W352">
        <v>1</v>
      </c>
      <c r="X352">
        <v>0</v>
      </c>
      <c r="Y352">
        <v>0</v>
      </c>
      <c r="Z352">
        <v>0</v>
      </c>
      <c r="AA352">
        <v>0</v>
      </c>
      <c r="AB352">
        <v>1</v>
      </c>
      <c r="AC352">
        <v>0</v>
      </c>
      <c r="AD352">
        <v>1</v>
      </c>
      <c r="AE352">
        <v>0</v>
      </c>
      <c r="AF352">
        <v>1</v>
      </c>
      <c r="AG352">
        <v>1</v>
      </c>
      <c r="AH352">
        <v>1</v>
      </c>
      <c r="AI352">
        <v>0</v>
      </c>
      <c r="AJ352">
        <v>1</v>
      </c>
      <c r="AK352">
        <v>0</v>
      </c>
      <c r="AL352">
        <v>1</v>
      </c>
      <c r="AM352">
        <v>1</v>
      </c>
      <c r="AN352">
        <v>1</v>
      </c>
      <c r="AO352">
        <v>0</v>
      </c>
      <c r="AP352">
        <v>1</v>
      </c>
      <c r="AQ352">
        <v>0</v>
      </c>
      <c r="AR352">
        <v>1</v>
      </c>
      <c r="AS352">
        <v>0</v>
      </c>
      <c r="AT352">
        <v>1</v>
      </c>
      <c r="AU352">
        <v>0</v>
      </c>
      <c r="AV352">
        <v>1</v>
      </c>
      <c r="AW352">
        <v>1</v>
      </c>
      <c r="AX352">
        <v>1</v>
      </c>
      <c r="AY352">
        <v>0</v>
      </c>
      <c r="AZ352">
        <v>1</v>
      </c>
      <c r="BA352">
        <v>0</v>
      </c>
      <c r="BB352">
        <v>0</v>
      </c>
      <c r="BC352">
        <v>0</v>
      </c>
      <c r="BD352">
        <v>1</v>
      </c>
      <c r="BE352">
        <v>0</v>
      </c>
      <c r="BF352">
        <v>5.6182000000000003E-2</v>
      </c>
      <c r="BG352">
        <v>2019</v>
      </c>
      <c r="BH352">
        <v>9</v>
      </c>
      <c r="BI352">
        <v>13</v>
      </c>
      <c r="BJ352">
        <v>716</v>
      </c>
      <c r="BK352">
        <v>1.28</v>
      </c>
      <c r="BL352">
        <v>0.64859998226165705</v>
      </c>
      <c r="BM352">
        <v>0</v>
      </c>
      <c r="BN352">
        <v>0.84499999999999997</v>
      </c>
      <c r="BO352">
        <v>0.155</v>
      </c>
      <c r="BP352" t="s">
        <v>68</v>
      </c>
    </row>
    <row r="353" spans="1:68" x14ac:dyDescent="0.25">
      <c r="A353">
        <v>152949</v>
      </c>
      <c r="B353" t="s">
        <v>69</v>
      </c>
      <c r="C353" t="s">
        <v>2638</v>
      </c>
      <c r="D353">
        <v>21</v>
      </c>
      <c r="E353">
        <v>540</v>
      </c>
      <c r="F353" t="s">
        <v>2681</v>
      </c>
      <c r="G353">
        <v>22</v>
      </c>
      <c r="J353">
        <v>80</v>
      </c>
      <c r="K353">
        <v>1</v>
      </c>
      <c r="L353" t="s">
        <v>2682</v>
      </c>
      <c r="M353">
        <v>0</v>
      </c>
      <c r="N353">
        <v>0</v>
      </c>
      <c r="O353">
        <v>1</v>
      </c>
      <c r="P353">
        <v>0</v>
      </c>
      <c r="Q353">
        <v>0</v>
      </c>
      <c r="R353">
        <v>1</v>
      </c>
      <c r="S353">
        <v>0</v>
      </c>
      <c r="T353">
        <v>0</v>
      </c>
      <c r="U353">
        <v>0</v>
      </c>
      <c r="V353">
        <v>0</v>
      </c>
      <c r="W353">
        <v>1</v>
      </c>
      <c r="X353">
        <v>0</v>
      </c>
      <c r="Y353">
        <v>0</v>
      </c>
      <c r="Z353">
        <v>0</v>
      </c>
      <c r="AA353">
        <v>0</v>
      </c>
      <c r="AB353">
        <v>1</v>
      </c>
      <c r="AC353">
        <v>0</v>
      </c>
      <c r="AD353">
        <v>1</v>
      </c>
      <c r="AE353">
        <v>0</v>
      </c>
      <c r="AF353">
        <v>1</v>
      </c>
      <c r="AG353">
        <v>1</v>
      </c>
      <c r="AH353">
        <v>1</v>
      </c>
      <c r="AI353">
        <v>0</v>
      </c>
      <c r="AJ353">
        <v>0</v>
      </c>
      <c r="AK353">
        <v>0</v>
      </c>
      <c r="AL353">
        <v>1</v>
      </c>
      <c r="AM353">
        <v>1</v>
      </c>
      <c r="AN353">
        <v>0</v>
      </c>
      <c r="AO353">
        <v>0</v>
      </c>
      <c r="AP353">
        <v>1</v>
      </c>
      <c r="AQ353">
        <v>0</v>
      </c>
      <c r="AR353">
        <v>1</v>
      </c>
      <c r="AS353">
        <v>0</v>
      </c>
      <c r="AT353">
        <v>1</v>
      </c>
      <c r="AU353">
        <v>0</v>
      </c>
      <c r="AV353">
        <v>1</v>
      </c>
      <c r="AW353">
        <v>1</v>
      </c>
      <c r="AX353">
        <v>1</v>
      </c>
      <c r="AY353">
        <v>0</v>
      </c>
      <c r="AZ353">
        <v>1</v>
      </c>
      <c r="BA353">
        <v>0</v>
      </c>
      <c r="BB353">
        <v>1</v>
      </c>
      <c r="BC353">
        <v>0</v>
      </c>
      <c r="BD353">
        <v>0</v>
      </c>
      <c r="BE353">
        <v>0</v>
      </c>
      <c r="BF353">
        <v>3.0121999999999999E-2</v>
      </c>
      <c r="BG353">
        <v>2019</v>
      </c>
      <c r="BH353">
        <v>10</v>
      </c>
      <c r="BI353">
        <v>7</v>
      </c>
      <c r="BJ353">
        <v>717</v>
      </c>
      <c r="BK353">
        <v>1.29</v>
      </c>
      <c r="BL353">
        <v>0.64859998226165705</v>
      </c>
      <c r="BM353">
        <v>0</v>
      </c>
      <c r="BN353">
        <v>0.79100000000000004</v>
      </c>
      <c r="BO353">
        <v>0.20899999999999999</v>
      </c>
      <c r="BP353" t="s">
        <v>68</v>
      </c>
    </row>
    <row r="354" spans="1:68" x14ac:dyDescent="0.25">
      <c r="A354">
        <v>153470</v>
      </c>
      <c r="B354" t="s">
        <v>69</v>
      </c>
      <c r="C354" t="s">
        <v>2638</v>
      </c>
      <c r="D354">
        <v>9</v>
      </c>
      <c r="E354">
        <v>178</v>
      </c>
      <c r="F354" t="s">
        <v>2713</v>
      </c>
      <c r="G354">
        <v>25</v>
      </c>
      <c r="J354">
        <v>80</v>
      </c>
      <c r="K354">
        <v>1</v>
      </c>
      <c r="L354" t="s">
        <v>2714</v>
      </c>
      <c r="M354">
        <v>0</v>
      </c>
      <c r="N354">
        <v>0</v>
      </c>
      <c r="O354">
        <v>1</v>
      </c>
      <c r="P354">
        <v>0</v>
      </c>
      <c r="Q354">
        <v>0</v>
      </c>
      <c r="R354">
        <v>1</v>
      </c>
      <c r="S354">
        <v>0</v>
      </c>
      <c r="T354">
        <v>0</v>
      </c>
      <c r="U354">
        <v>0</v>
      </c>
      <c r="V354">
        <v>0</v>
      </c>
      <c r="W354">
        <v>1</v>
      </c>
      <c r="X354">
        <v>1</v>
      </c>
      <c r="Y354">
        <v>0</v>
      </c>
      <c r="Z354">
        <v>0</v>
      </c>
      <c r="AA354">
        <v>0</v>
      </c>
      <c r="AB354">
        <v>1</v>
      </c>
      <c r="AC354">
        <v>0</v>
      </c>
      <c r="AD354">
        <v>1</v>
      </c>
      <c r="AE354">
        <v>0</v>
      </c>
      <c r="AF354">
        <v>1</v>
      </c>
      <c r="AG354">
        <v>1</v>
      </c>
      <c r="AH354">
        <v>1</v>
      </c>
      <c r="AI354">
        <v>0</v>
      </c>
      <c r="AJ354">
        <v>0</v>
      </c>
      <c r="AK354">
        <v>0</v>
      </c>
      <c r="AL354">
        <v>1</v>
      </c>
      <c r="AM354">
        <v>1</v>
      </c>
      <c r="AN354">
        <v>0</v>
      </c>
      <c r="AO354">
        <v>0</v>
      </c>
      <c r="AP354">
        <v>1</v>
      </c>
      <c r="AQ354">
        <v>0</v>
      </c>
      <c r="AR354">
        <v>1</v>
      </c>
      <c r="AS354">
        <v>0</v>
      </c>
      <c r="AT354">
        <v>1</v>
      </c>
      <c r="AU354">
        <v>0</v>
      </c>
      <c r="AV354">
        <v>1</v>
      </c>
      <c r="AW354">
        <v>1</v>
      </c>
      <c r="AX354">
        <v>1</v>
      </c>
      <c r="AY354">
        <v>1</v>
      </c>
      <c r="AZ354">
        <v>1</v>
      </c>
      <c r="BA354">
        <v>0</v>
      </c>
      <c r="BB354">
        <v>1</v>
      </c>
      <c r="BC354">
        <v>0</v>
      </c>
      <c r="BD354">
        <v>0</v>
      </c>
      <c r="BE354">
        <v>0</v>
      </c>
      <c r="BF354">
        <v>3.0121999999999999E-2</v>
      </c>
      <c r="BG354">
        <v>2019</v>
      </c>
      <c r="BH354">
        <v>10</v>
      </c>
      <c r="BI354">
        <v>7</v>
      </c>
      <c r="BJ354">
        <v>717</v>
      </c>
      <c r="BK354">
        <v>1.29</v>
      </c>
      <c r="BL354">
        <v>0.64859998226165705</v>
      </c>
      <c r="BM354">
        <v>0</v>
      </c>
      <c r="BN354">
        <v>0.79100000000000004</v>
      </c>
      <c r="BO354">
        <v>0.20899999999999999</v>
      </c>
      <c r="BP354" t="s">
        <v>68</v>
      </c>
    </row>
    <row r="355" spans="1:68" x14ac:dyDescent="0.25">
      <c r="A355">
        <v>120104</v>
      </c>
      <c r="B355" t="s">
        <v>69</v>
      </c>
      <c r="C355" t="s">
        <v>1001</v>
      </c>
      <c r="D355">
        <v>3</v>
      </c>
      <c r="E355">
        <v>183</v>
      </c>
      <c r="F355" t="s">
        <v>1046</v>
      </c>
      <c r="G355">
        <v>55</v>
      </c>
      <c r="J355">
        <v>29</v>
      </c>
      <c r="K355">
        <v>1</v>
      </c>
      <c r="L355" t="s">
        <v>1047</v>
      </c>
      <c r="M355">
        <v>0</v>
      </c>
      <c r="N355">
        <v>0</v>
      </c>
      <c r="O355">
        <v>1</v>
      </c>
      <c r="P355">
        <v>0</v>
      </c>
      <c r="Q355">
        <v>1</v>
      </c>
      <c r="R355">
        <v>1</v>
      </c>
      <c r="S355">
        <v>0</v>
      </c>
      <c r="T355">
        <v>0</v>
      </c>
      <c r="U355">
        <v>0</v>
      </c>
      <c r="V355">
        <v>0</v>
      </c>
      <c r="W355">
        <v>1</v>
      </c>
      <c r="X355">
        <v>0</v>
      </c>
      <c r="Y355">
        <v>0</v>
      </c>
      <c r="Z355">
        <v>0</v>
      </c>
      <c r="AA355">
        <v>0</v>
      </c>
      <c r="AB355">
        <v>1</v>
      </c>
      <c r="AC355">
        <v>0</v>
      </c>
      <c r="AD355">
        <v>1</v>
      </c>
      <c r="AE355">
        <v>0</v>
      </c>
      <c r="AF355">
        <v>1</v>
      </c>
      <c r="AG355">
        <v>1</v>
      </c>
      <c r="AH355">
        <v>0</v>
      </c>
      <c r="AI355">
        <v>0</v>
      </c>
      <c r="AJ355">
        <v>1</v>
      </c>
      <c r="AK355">
        <v>1</v>
      </c>
      <c r="AL355">
        <v>1</v>
      </c>
      <c r="AM355">
        <v>1</v>
      </c>
      <c r="AN355">
        <v>1</v>
      </c>
      <c r="AO355">
        <v>0</v>
      </c>
      <c r="AP355">
        <v>0</v>
      </c>
      <c r="AQ355">
        <v>0</v>
      </c>
      <c r="AR355">
        <v>1</v>
      </c>
      <c r="AS355">
        <v>0</v>
      </c>
      <c r="AT355">
        <v>0</v>
      </c>
      <c r="AU355">
        <v>0</v>
      </c>
      <c r="AV355">
        <v>1</v>
      </c>
      <c r="AW355">
        <v>1</v>
      </c>
      <c r="AX355">
        <v>1</v>
      </c>
      <c r="AY355">
        <v>0</v>
      </c>
      <c r="AZ355">
        <v>0</v>
      </c>
      <c r="BA355">
        <v>0</v>
      </c>
      <c r="BB355">
        <v>0</v>
      </c>
      <c r="BC355">
        <v>0</v>
      </c>
      <c r="BD355">
        <v>0</v>
      </c>
      <c r="BE355">
        <v>0</v>
      </c>
      <c r="BF355">
        <v>7.3280000000000003E-3</v>
      </c>
      <c r="BG355">
        <v>2016</v>
      </c>
      <c r="BH355">
        <v>6</v>
      </c>
      <c r="BI355">
        <v>20</v>
      </c>
      <c r="BJ355">
        <v>677</v>
      </c>
      <c r="BK355">
        <v>0.89</v>
      </c>
      <c r="BL355">
        <v>0.64700001478195102</v>
      </c>
      <c r="BM355">
        <v>5.6000000000000001E-2</v>
      </c>
      <c r="BN355">
        <v>0.81499999999999995</v>
      </c>
      <c r="BO355">
        <v>0.129</v>
      </c>
      <c r="BP355" t="s">
        <v>68</v>
      </c>
    </row>
    <row r="356" spans="1:68" x14ac:dyDescent="0.25">
      <c r="A356">
        <v>153237</v>
      </c>
      <c r="B356" t="s">
        <v>69</v>
      </c>
      <c r="C356" t="s">
        <v>2638</v>
      </c>
      <c r="D356">
        <v>19</v>
      </c>
      <c r="E356">
        <v>480</v>
      </c>
      <c r="F356" t="s">
        <v>2697</v>
      </c>
      <c r="G356">
        <v>50</v>
      </c>
      <c r="J356">
        <v>80</v>
      </c>
      <c r="K356">
        <v>1</v>
      </c>
      <c r="L356" t="s">
        <v>2698</v>
      </c>
      <c r="M356">
        <v>0</v>
      </c>
      <c r="N356">
        <v>0</v>
      </c>
      <c r="O356">
        <v>1</v>
      </c>
      <c r="P356">
        <v>0</v>
      </c>
      <c r="Q356">
        <v>0</v>
      </c>
      <c r="R356">
        <v>1</v>
      </c>
      <c r="S356">
        <v>0</v>
      </c>
      <c r="T356">
        <v>0</v>
      </c>
      <c r="U356">
        <v>0</v>
      </c>
      <c r="V356">
        <v>0</v>
      </c>
      <c r="W356">
        <v>1</v>
      </c>
      <c r="X356">
        <v>0</v>
      </c>
      <c r="Y356">
        <v>0</v>
      </c>
      <c r="Z356">
        <v>0</v>
      </c>
      <c r="AA356">
        <v>0</v>
      </c>
      <c r="AB356">
        <v>1</v>
      </c>
      <c r="AC356">
        <v>0</v>
      </c>
      <c r="AD356">
        <v>1</v>
      </c>
      <c r="AE356">
        <v>0</v>
      </c>
      <c r="AF356">
        <v>1</v>
      </c>
      <c r="AG356">
        <v>1</v>
      </c>
      <c r="AH356">
        <v>1</v>
      </c>
      <c r="AI356">
        <v>0</v>
      </c>
      <c r="AJ356">
        <v>0</v>
      </c>
      <c r="AK356">
        <v>0</v>
      </c>
      <c r="AL356">
        <v>1</v>
      </c>
      <c r="AM356">
        <v>1</v>
      </c>
      <c r="AN356">
        <v>0</v>
      </c>
      <c r="AO356">
        <v>0</v>
      </c>
      <c r="AP356">
        <v>1</v>
      </c>
      <c r="AQ356">
        <v>0</v>
      </c>
      <c r="AR356">
        <v>1</v>
      </c>
      <c r="AS356">
        <v>0</v>
      </c>
      <c r="AT356">
        <v>1</v>
      </c>
      <c r="AU356">
        <v>0</v>
      </c>
      <c r="AV356">
        <v>1</v>
      </c>
      <c r="AW356">
        <v>1</v>
      </c>
      <c r="AX356">
        <v>1</v>
      </c>
      <c r="AY356">
        <v>0</v>
      </c>
      <c r="AZ356">
        <v>1</v>
      </c>
      <c r="BA356">
        <v>0</v>
      </c>
      <c r="BB356">
        <v>1</v>
      </c>
      <c r="BC356">
        <v>0</v>
      </c>
      <c r="BD356">
        <v>0</v>
      </c>
      <c r="BE356">
        <v>0</v>
      </c>
      <c r="BF356">
        <v>3.0121999999999999E-2</v>
      </c>
      <c r="BG356">
        <v>2019</v>
      </c>
      <c r="BH356">
        <v>10</v>
      </c>
      <c r="BI356">
        <v>7</v>
      </c>
      <c r="BJ356">
        <v>717</v>
      </c>
      <c r="BK356">
        <v>1.29</v>
      </c>
      <c r="BL356">
        <v>0.64469999074935902</v>
      </c>
      <c r="BM356">
        <v>0</v>
      </c>
      <c r="BN356">
        <v>0.89700000000000002</v>
      </c>
      <c r="BO356">
        <v>0.10299999999999999</v>
      </c>
      <c r="BP356" t="s">
        <v>68</v>
      </c>
    </row>
    <row r="357" spans="1:68" x14ac:dyDescent="0.25">
      <c r="A357">
        <v>153413</v>
      </c>
      <c r="B357" t="s">
        <v>69</v>
      </c>
      <c r="C357" t="s">
        <v>2638</v>
      </c>
      <c r="D357">
        <v>31</v>
      </c>
      <c r="E357">
        <v>905</v>
      </c>
      <c r="F357" t="s">
        <v>2705</v>
      </c>
      <c r="G357">
        <v>58</v>
      </c>
      <c r="J357">
        <v>80</v>
      </c>
      <c r="K357">
        <v>1</v>
      </c>
      <c r="L357" t="s">
        <v>2706</v>
      </c>
      <c r="M357">
        <v>0</v>
      </c>
      <c r="N357">
        <v>0</v>
      </c>
      <c r="O357">
        <v>1</v>
      </c>
      <c r="P357">
        <v>0</v>
      </c>
      <c r="Q357">
        <v>0</v>
      </c>
      <c r="R357">
        <v>1</v>
      </c>
      <c r="S357">
        <v>0</v>
      </c>
      <c r="T357">
        <v>0</v>
      </c>
      <c r="U357">
        <v>0</v>
      </c>
      <c r="V357">
        <v>0</v>
      </c>
      <c r="W357">
        <v>1</v>
      </c>
      <c r="X357">
        <v>0</v>
      </c>
      <c r="Y357">
        <v>0</v>
      </c>
      <c r="Z357">
        <v>0</v>
      </c>
      <c r="AA357">
        <v>0</v>
      </c>
      <c r="AB357">
        <v>1</v>
      </c>
      <c r="AC357">
        <v>0</v>
      </c>
      <c r="AD357">
        <v>1</v>
      </c>
      <c r="AE357">
        <v>0</v>
      </c>
      <c r="AF357">
        <v>1</v>
      </c>
      <c r="AG357">
        <v>1</v>
      </c>
      <c r="AH357">
        <v>1</v>
      </c>
      <c r="AI357">
        <v>0</v>
      </c>
      <c r="AJ357">
        <v>0</v>
      </c>
      <c r="AK357">
        <v>0</v>
      </c>
      <c r="AL357">
        <v>1</v>
      </c>
      <c r="AM357">
        <v>1</v>
      </c>
      <c r="AN357">
        <v>0</v>
      </c>
      <c r="AO357">
        <v>0</v>
      </c>
      <c r="AP357">
        <v>1</v>
      </c>
      <c r="AQ357">
        <v>0</v>
      </c>
      <c r="AR357">
        <v>1</v>
      </c>
      <c r="AS357">
        <v>0</v>
      </c>
      <c r="AT357">
        <v>1</v>
      </c>
      <c r="AU357">
        <v>0</v>
      </c>
      <c r="AV357">
        <v>1</v>
      </c>
      <c r="AW357">
        <v>1</v>
      </c>
      <c r="AX357">
        <v>1</v>
      </c>
      <c r="AY357">
        <v>0</v>
      </c>
      <c r="AZ357">
        <v>1</v>
      </c>
      <c r="BA357">
        <v>0</v>
      </c>
      <c r="BB357">
        <v>1</v>
      </c>
      <c r="BC357">
        <v>0</v>
      </c>
      <c r="BD357">
        <v>0</v>
      </c>
      <c r="BE357">
        <v>0</v>
      </c>
      <c r="BF357">
        <v>3.0121999999999999E-2</v>
      </c>
      <c r="BG357">
        <v>2019</v>
      </c>
      <c r="BH357">
        <v>10</v>
      </c>
      <c r="BI357">
        <v>7</v>
      </c>
      <c r="BJ357">
        <v>717</v>
      </c>
      <c r="BK357">
        <v>1.29</v>
      </c>
      <c r="BL357">
        <v>0.64469999074935902</v>
      </c>
      <c r="BM357">
        <v>0</v>
      </c>
      <c r="BN357">
        <v>0.91100000000000003</v>
      </c>
      <c r="BO357">
        <v>8.8999999999999996E-2</v>
      </c>
      <c r="BP357" t="s">
        <v>68</v>
      </c>
    </row>
    <row r="358" spans="1:68" x14ac:dyDescent="0.25">
      <c r="A358">
        <v>111192</v>
      </c>
      <c r="B358" t="s">
        <v>69</v>
      </c>
      <c r="C358" t="s">
        <v>329</v>
      </c>
      <c r="D358">
        <v>9</v>
      </c>
      <c r="E358">
        <v>244</v>
      </c>
      <c r="F358" t="s">
        <v>422</v>
      </c>
      <c r="G358">
        <v>120</v>
      </c>
      <c r="J358">
        <v>4</v>
      </c>
      <c r="K358">
        <v>1</v>
      </c>
      <c r="L358" t="s">
        <v>423</v>
      </c>
      <c r="M358">
        <v>0</v>
      </c>
      <c r="N358">
        <v>0</v>
      </c>
      <c r="O358">
        <v>1</v>
      </c>
      <c r="P358">
        <v>0</v>
      </c>
      <c r="Q358">
        <v>1</v>
      </c>
      <c r="R358">
        <v>1</v>
      </c>
      <c r="S358">
        <v>0</v>
      </c>
      <c r="T358">
        <v>0</v>
      </c>
      <c r="U358">
        <v>0</v>
      </c>
      <c r="V358">
        <v>0</v>
      </c>
      <c r="W358">
        <v>1</v>
      </c>
      <c r="X358">
        <v>0</v>
      </c>
      <c r="Y358">
        <v>0</v>
      </c>
      <c r="Z358">
        <v>0</v>
      </c>
      <c r="AA358">
        <v>0</v>
      </c>
      <c r="AB358">
        <v>1</v>
      </c>
      <c r="AC358">
        <v>0</v>
      </c>
      <c r="AD358">
        <v>1</v>
      </c>
      <c r="AE358">
        <v>0</v>
      </c>
      <c r="AF358">
        <v>1</v>
      </c>
      <c r="AG358">
        <v>1</v>
      </c>
      <c r="AH358">
        <v>1</v>
      </c>
      <c r="AI358">
        <v>0</v>
      </c>
      <c r="AJ358">
        <v>1</v>
      </c>
      <c r="AK358">
        <v>1</v>
      </c>
      <c r="AL358">
        <v>1</v>
      </c>
      <c r="AM358">
        <v>1</v>
      </c>
      <c r="AN358">
        <v>1</v>
      </c>
      <c r="AO358">
        <v>0</v>
      </c>
      <c r="AP358">
        <v>0</v>
      </c>
      <c r="AQ358">
        <v>0</v>
      </c>
      <c r="AR358">
        <v>1</v>
      </c>
      <c r="AS358">
        <v>0</v>
      </c>
      <c r="AT358">
        <v>0</v>
      </c>
      <c r="AU358">
        <v>0</v>
      </c>
      <c r="AV358">
        <v>1</v>
      </c>
      <c r="AW358">
        <v>1</v>
      </c>
      <c r="AX358">
        <v>1</v>
      </c>
      <c r="AY358">
        <v>0</v>
      </c>
      <c r="AZ358">
        <v>1</v>
      </c>
      <c r="BA358">
        <v>0</v>
      </c>
      <c r="BB358">
        <v>0</v>
      </c>
      <c r="BC358">
        <v>0</v>
      </c>
      <c r="BD358">
        <v>1</v>
      </c>
      <c r="BE358">
        <v>0</v>
      </c>
      <c r="BF358">
        <v>2.3709999999999998E-2</v>
      </c>
      <c r="BG358">
        <v>2014</v>
      </c>
      <c r="BH358">
        <v>9</v>
      </c>
      <c r="BI358">
        <v>22</v>
      </c>
      <c r="BJ358">
        <v>656</v>
      </c>
      <c r="BK358">
        <v>0.68</v>
      </c>
      <c r="BL358">
        <v>0.64300000667571999</v>
      </c>
      <c r="BM358">
        <v>7.5999999999999998E-2</v>
      </c>
      <c r="BN358">
        <v>0.81699999999999995</v>
      </c>
      <c r="BO358">
        <v>0.107</v>
      </c>
      <c r="BP358" t="s">
        <v>68</v>
      </c>
    </row>
    <row r="359" spans="1:68" x14ac:dyDescent="0.25">
      <c r="A359">
        <v>155075</v>
      </c>
      <c r="B359" t="s">
        <v>69</v>
      </c>
      <c r="C359" t="s">
        <v>2786</v>
      </c>
      <c r="D359">
        <v>8</v>
      </c>
      <c r="E359">
        <v>126</v>
      </c>
      <c r="F359" t="s">
        <v>2799</v>
      </c>
      <c r="G359">
        <v>103</v>
      </c>
      <c r="J359">
        <v>83</v>
      </c>
      <c r="K359">
        <v>1</v>
      </c>
      <c r="L359" t="s">
        <v>2800</v>
      </c>
      <c r="M359">
        <v>1</v>
      </c>
      <c r="N359">
        <v>0</v>
      </c>
      <c r="O359">
        <v>1</v>
      </c>
      <c r="P359">
        <v>0</v>
      </c>
      <c r="Q359">
        <v>0</v>
      </c>
      <c r="R359">
        <v>1</v>
      </c>
      <c r="S359">
        <v>0</v>
      </c>
      <c r="T359">
        <v>1</v>
      </c>
      <c r="U359">
        <v>1</v>
      </c>
      <c r="V359">
        <v>0</v>
      </c>
      <c r="W359">
        <v>1</v>
      </c>
      <c r="X359">
        <v>1</v>
      </c>
      <c r="Y359">
        <v>0</v>
      </c>
      <c r="Z359">
        <v>0</v>
      </c>
      <c r="AA359">
        <v>0</v>
      </c>
      <c r="AB359">
        <v>1</v>
      </c>
      <c r="AC359">
        <v>1</v>
      </c>
      <c r="AD359">
        <v>1</v>
      </c>
      <c r="AE359">
        <v>0</v>
      </c>
      <c r="AF359">
        <v>1</v>
      </c>
      <c r="AG359">
        <v>1</v>
      </c>
      <c r="AH359">
        <v>1</v>
      </c>
      <c r="AI359">
        <v>0</v>
      </c>
      <c r="AJ359">
        <v>0</v>
      </c>
      <c r="AK359">
        <v>0</v>
      </c>
      <c r="AL359">
        <v>1</v>
      </c>
      <c r="AM359">
        <v>1</v>
      </c>
      <c r="AN359">
        <v>0</v>
      </c>
      <c r="AO359">
        <v>0</v>
      </c>
      <c r="AP359">
        <v>1</v>
      </c>
      <c r="AQ359">
        <v>1</v>
      </c>
      <c r="AR359">
        <v>1</v>
      </c>
      <c r="AS359">
        <v>1</v>
      </c>
      <c r="AT359">
        <v>0</v>
      </c>
      <c r="AU359">
        <v>0</v>
      </c>
      <c r="AV359">
        <v>1</v>
      </c>
      <c r="AW359">
        <v>1</v>
      </c>
      <c r="AX359">
        <v>1</v>
      </c>
      <c r="AY359">
        <v>1</v>
      </c>
      <c r="AZ359">
        <v>1</v>
      </c>
      <c r="BA359">
        <v>0</v>
      </c>
      <c r="BB359">
        <v>1</v>
      </c>
      <c r="BC359">
        <v>0</v>
      </c>
      <c r="BD359">
        <v>0</v>
      </c>
      <c r="BE359">
        <v>0</v>
      </c>
      <c r="BF359">
        <v>8.8380000000000004E-3</v>
      </c>
      <c r="BG359">
        <v>2019</v>
      </c>
      <c r="BH359">
        <v>11</v>
      </c>
      <c r="BI359">
        <v>6</v>
      </c>
      <c r="BJ359">
        <v>718</v>
      </c>
      <c r="BK359">
        <v>1.3</v>
      </c>
      <c r="BL359">
        <v>0.64079999923705999</v>
      </c>
      <c r="BM359">
        <v>1.6E-2</v>
      </c>
      <c r="BN359">
        <v>0.89400000000000002</v>
      </c>
      <c r="BO359">
        <v>0.09</v>
      </c>
      <c r="BP359" t="s">
        <v>68</v>
      </c>
    </row>
    <row r="360" spans="1:68" x14ac:dyDescent="0.25">
      <c r="A360">
        <v>111107</v>
      </c>
      <c r="B360" t="s">
        <v>69</v>
      </c>
      <c r="C360" t="s">
        <v>329</v>
      </c>
      <c r="D360">
        <v>13</v>
      </c>
      <c r="E360">
        <v>430</v>
      </c>
      <c r="F360" t="s">
        <v>390</v>
      </c>
      <c r="G360">
        <v>73</v>
      </c>
      <c r="J360">
        <v>4</v>
      </c>
      <c r="K360">
        <v>1</v>
      </c>
      <c r="L360" t="s">
        <v>391</v>
      </c>
      <c r="M360">
        <v>1</v>
      </c>
      <c r="N360">
        <v>0</v>
      </c>
      <c r="O360">
        <v>1</v>
      </c>
      <c r="P360">
        <v>1</v>
      </c>
      <c r="Q360">
        <v>1</v>
      </c>
      <c r="R360">
        <v>1</v>
      </c>
      <c r="S360">
        <v>1</v>
      </c>
      <c r="T360">
        <v>0</v>
      </c>
      <c r="U360">
        <v>0</v>
      </c>
      <c r="V360">
        <v>0</v>
      </c>
      <c r="W360">
        <v>1</v>
      </c>
      <c r="X360">
        <v>0</v>
      </c>
      <c r="Y360">
        <v>0</v>
      </c>
      <c r="Z360">
        <v>0</v>
      </c>
      <c r="AA360">
        <v>0</v>
      </c>
      <c r="AB360">
        <v>1</v>
      </c>
      <c r="AC360">
        <v>1</v>
      </c>
      <c r="AD360">
        <v>1</v>
      </c>
      <c r="AE360">
        <v>0</v>
      </c>
      <c r="AF360">
        <v>1</v>
      </c>
      <c r="AG360">
        <v>1</v>
      </c>
      <c r="AH360">
        <v>1</v>
      </c>
      <c r="AI360">
        <v>1</v>
      </c>
      <c r="AJ360">
        <v>1</v>
      </c>
      <c r="AK360">
        <v>1</v>
      </c>
      <c r="AL360">
        <v>1</v>
      </c>
      <c r="AM360">
        <v>1</v>
      </c>
      <c r="AN360">
        <v>1</v>
      </c>
      <c r="AO360">
        <v>1</v>
      </c>
      <c r="AP360">
        <v>0</v>
      </c>
      <c r="AQ360">
        <v>0</v>
      </c>
      <c r="AR360">
        <v>1</v>
      </c>
      <c r="AS360">
        <v>0</v>
      </c>
      <c r="AT360">
        <v>0</v>
      </c>
      <c r="AU360">
        <v>0</v>
      </c>
      <c r="AV360">
        <v>1</v>
      </c>
      <c r="AW360">
        <v>1</v>
      </c>
      <c r="AX360">
        <v>1</v>
      </c>
      <c r="AY360">
        <v>0</v>
      </c>
      <c r="AZ360">
        <v>1</v>
      </c>
      <c r="BA360">
        <v>0</v>
      </c>
      <c r="BB360">
        <v>0</v>
      </c>
      <c r="BC360">
        <v>0</v>
      </c>
      <c r="BD360">
        <v>1</v>
      </c>
      <c r="BE360">
        <v>0</v>
      </c>
      <c r="BF360">
        <v>2.3709999999999998E-2</v>
      </c>
      <c r="BG360">
        <v>2014</v>
      </c>
      <c r="BH360">
        <v>9</v>
      </c>
      <c r="BI360">
        <v>22</v>
      </c>
      <c r="BJ360">
        <v>656</v>
      </c>
      <c r="BK360">
        <v>0.68</v>
      </c>
      <c r="BL360">
        <v>0.63690000772476196</v>
      </c>
      <c r="BM360">
        <v>2.1999999999999999E-2</v>
      </c>
      <c r="BN360">
        <v>0.88</v>
      </c>
      <c r="BO360">
        <v>9.8000000000000004E-2</v>
      </c>
      <c r="BP360" t="s">
        <v>68</v>
      </c>
    </row>
    <row r="361" spans="1:68" x14ac:dyDescent="0.25">
      <c r="A361">
        <v>111480</v>
      </c>
      <c r="B361" t="s">
        <v>69</v>
      </c>
      <c r="C361" t="s">
        <v>329</v>
      </c>
      <c r="D361">
        <v>6</v>
      </c>
      <c r="E361">
        <v>102</v>
      </c>
      <c r="F361" t="s">
        <v>534</v>
      </c>
      <c r="G361">
        <v>28</v>
      </c>
      <c r="J361">
        <v>4</v>
      </c>
      <c r="K361">
        <v>1</v>
      </c>
      <c r="L361" t="s">
        <v>535</v>
      </c>
      <c r="M361">
        <v>0</v>
      </c>
      <c r="N361">
        <v>0</v>
      </c>
      <c r="O361">
        <v>1</v>
      </c>
      <c r="P361">
        <v>0</v>
      </c>
      <c r="Q361">
        <v>0</v>
      </c>
      <c r="R361">
        <v>1</v>
      </c>
      <c r="S361">
        <v>0</v>
      </c>
      <c r="T361">
        <v>0</v>
      </c>
      <c r="U361">
        <v>0</v>
      </c>
      <c r="V361">
        <v>0</v>
      </c>
      <c r="W361">
        <v>1</v>
      </c>
      <c r="X361">
        <v>0</v>
      </c>
      <c r="Y361">
        <v>0</v>
      </c>
      <c r="Z361">
        <v>0</v>
      </c>
      <c r="AA361">
        <v>0</v>
      </c>
      <c r="AB361">
        <v>1</v>
      </c>
      <c r="AC361">
        <v>0</v>
      </c>
      <c r="AD361">
        <v>1</v>
      </c>
      <c r="AE361">
        <v>0</v>
      </c>
      <c r="AF361">
        <v>1</v>
      </c>
      <c r="AG361">
        <v>1</v>
      </c>
      <c r="AH361">
        <v>1</v>
      </c>
      <c r="AI361">
        <v>0</v>
      </c>
      <c r="AJ361">
        <v>1</v>
      </c>
      <c r="AK361">
        <v>0</v>
      </c>
      <c r="AL361">
        <v>1</v>
      </c>
      <c r="AM361">
        <v>1</v>
      </c>
      <c r="AN361">
        <v>1</v>
      </c>
      <c r="AO361">
        <v>0</v>
      </c>
      <c r="AP361">
        <v>0</v>
      </c>
      <c r="AQ361">
        <v>0</v>
      </c>
      <c r="AR361">
        <v>1</v>
      </c>
      <c r="AS361">
        <v>0</v>
      </c>
      <c r="AT361">
        <v>0</v>
      </c>
      <c r="AU361">
        <v>0</v>
      </c>
      <c r="AV361">
        <v>1</v>
      </c>
      <c r="AW361">
        <v>1</v>
      </c>
      <c r="AX361">
        <v>1</v>
      </c>
      <c r="AY361">
        <v>0</v>
      </c>
      <c r="AZ361">
        <v>1</v>
      </c>
      <c r="BA361">
        <v>0</v>
      </c>
      <c r="BB361">
        <v>0</v>
      </c>
      <c r="BC361">
        <v>0</v>
      </c>
      <c r="BD361">
        <v>1</v>
      </c>
      <c r="BE361">
        <v>0</v>
      </c>
      <c r="BF361">
        <v>2.3709999999999998E-2</v>
      </c>
      <c r="BG361">
        <v>2014</v>
      </c>
      <c r="BH361">
        <v>9</v>
      </c>
      <c r="BI361">
        <v>22</v>
      </c>
      <c r="BJ361">
        <v>656</v>
      </c>
      <c r="BK361">
        <v>0.68</v>
      </c>
      <c r="BL361">
        <v>0.63690000772476196</v>
      </c>
      <c r="BM361">
        <v>0</v>
      </c>
      <c r="BN361">
        <v>0.80900000000000005</v>
      </c>
      <c r="BO361">
        <v>0.191</v>
      </c>
      <c r="BP361" t="s">
        <v>68</v>
      </c>
    </row>
    <row r="362" spans="1:68" x14ac:dyDescent="0.25">
      <c r="A362">
        <v>131127</v>
      </c>
      <c r="B362" t="s">
        <v>69</v>
      </c>
      <c r="C362" t="s">
        <v>1429</v>
      </c>
      <c r="D362">
        <v>13</v>
      </c>
      <c r="E362">
        <v>250</v>
      </c>
      <c r="F362" t="s">
        <v>1436</v>
      </c>
      <c r="G362">
        <v>45</v>
      </c>
      <c r="J362">
        <v>50</v>
      </c>
      <c r="K362">
        <v>1</v>
      </c>
      <c r="L362" t="s">
        <v>1437</v>
      </c>
      <c r="M362">
        <v>0</v>
      </c>
      <c r="N362">
        <v>0</v>
      </c>
      <c r="O362">
        <v>1</v>
      </c>
      <c r="P362">
        <v>0</v>
      </c>
      <c r="Q362">
        <v>0</v>
      </c>
      <c r="R362">
        <v>1</v>
      </c>
      <c r="S362">
        <v>0</v>
      </c>
      <c r="T362">
        <v>0</v>
      </c>
      <c r="U362">
        <v>0</v>
      </c>
      <c r="V362">
        <v>0</v>
      </c>
      <c r="W362">
        <v>1</v>
      </c>
      <c r="X362">
        <v>0</v>
      </c>
      <c r="Y362">
        <v>0</v>
      </c>
      <c r="Z362">
        <v>0</v>
      </c>
      <c r="AA362">
        <v>0</v>
      </c>
      <c r="AB362">
        <v>0</v>
      </c>
      <c r="AC362">
        <v>0</v>
      </c>
      <c r="AD362">
        <v>1</v>
      </c>
      <c r="AE362">
        <v>0</v>
      </c>
      <c r="AF362">
        <v>1</v>
      </c>
      <c r="AG362">
        <v>1</v>
      </c>
      <c r="AH362">
        <v>0</v>
      </c>
      <c r="AI362">
        <v>0</v>
      </c>
      <c r="AJ362">
        <v>1</v>
      </c>
      <c r="AK362">
        <v>0</v>
      </c>
      <c r="AL362">
        <v>1</v>
      </c>
      <c r="AM362">
        <v>1</v>
      </c>
      <c r="AN362">
        <v>0</v>
      </c>
      <c r="AO362">
        <v>0</v>
      </c>
      <c r="AP362">
        <v>0</v>
      </c>
      <c r="AQ362">
        <v>0</v>
      </c>
      <c r="AR362">
        <v>0</v>
      </c>
      <c r="AS362">
        <v>0</v>
      </c>
      <c r="AT362">
        <v>0</v>
      </c>
      <c r="AU362">
        <v>0</v>
      </c>
      <c r="AV362">
        <v>1</v>
      </c>
      <c r="AW362">
        <v>1</v>
      </c>
      <c r="AX362">
        <v>0</v>
      </c>
      <c r="AY362">
        <v>0</v>
      </c>
      <c r="AZ362">
        <v>0</v>
      </c>
      <c r="BA362">
        <v>0</v>
      </c>
      <c r="BB362">
        <v>0</v>
      </c>
      <c r="BC362">
        <v>0</v>
      </c>
      <c r="BD362">
        <v>0</v>
      </c>
      <c r="BE362">
        <v>0</v>
      </c>
      <c r="BF362">
        <v>8.7600000000000004E-3</v>
      </c>
      <c r="BG362">
        <v>2017</v>
      </c>
      <c r="BH362">
        <v>7</v>
      </c>
      <c r="BI362">
        <v>31</v>
      </c>
      <c r="BJ362">
        <v>690</v>
      </c>
      <c r="BK362">
        <v>1.02</v>
      </c>
      <c r="BL362">
        <v>0.63690000772476196</v>
      </c>
      <c r="BM362">
        <v>4.7E-2</v>
      </c>
      <c r="BN362">
        <v>0.82</v>
      </c>
      <c r="BO362">
        <v>0.13300000000000001</v>
      </c>
      <c r="BP362" t="s">
        <v>68</v>
      </c>
    </row>
    <row r="363" spans="1:68" x14ac:dyDescent="0.25">
      <c r="A363">
        <v>141635</v>
      </c>
      <c r="B363" t="s">
        <v>69</v>
      </c>
      <c r="C363" t="s">
        <v>2126</v>
      </c>
      <c r="D363">
        <v>16</v>
      </c>
      <c r="E363">
        <v>503</v>
      </c>
      <c r="F363" t="s">
        <v>2181</v>
      </c>
      <c r="G363">
        <v>14</v>
      </c>
      <c r="J363">
        <v>67</v>
      </c>
      <c r="K363">
        <v>1</v>
      </c>
      <c r="L363" t="s">
        <v>2182</v>
      </c>
      <c r="M363">
        <v>0</v>
      </c>
      <c r="N363">
        <v>0</v>
      </c>
      <c r="O363">
        <v>1</v>
      </c>
      <c r="P363">
        <v>0</v>
      </c>
      <c r="Q363">
        <v>0</v>
      </c>
      <c r="R363">
        <v>1</v>
      </c>
      <c r="S363">
        <v>0</v>
      </c>
      <c r="T363">
        <v>0</v>
      </c>
      <c r="U363">
        <v>0</v>
      </c>
      <c r="V363">
        <v>0</v>
      </c>
      <c r="W363">
        <v>1</v>
      </c>
      <c r="X363">
        <v>0</v>
      </c>
      <c r="Y363">
        <v>0</v>
      </c>
      <c r="Z363">
        <v>0</v>
      </c>
      <c r="AA363">
        <v>0</v>
      </c>
      <c r="AB363">
        <v>1</v>
      </c>
      <c r="AC363">
        <v>0</v>
      </c>
      <c r="AD363">
        <v>1</v>
      </c>
      <c r="AE363">
        <v>0</v>
      </c>
      <c r="AF363">
        <v>1</v>
      </c>
      <c r="AG363">
        <v>1</v>
      </c>
      <c r="AH363">
        <v>0</v>
      </c>
      <c r="AI363">
        <v>0</v>
      </c>
      <c r="AJ363">
        <v>1</v>
      </c>
      <c r="AK363">
        <v>0</v>
      </c>
      <c r="AL363">
        <v>1</v>
      </c>
      <c r="AM363">
        <v>1</v>
      </c>
      <c r="AN363">
        <v>0</v>
      </c>
      <c r="AO363">
        <v>0</v>
      </c>
      <c r="AP363">
        <v>1</v>
      </c>
      <c r="AQ363">
        <v>0</v>
      </c>
      <c r="AR363">
        <v>1</v>
      </c>
      <c r="AS363">
        <v>0</v>
      </c>
      <c r="AT363">
        <v>1</v>
      </c>
      <c r="AU363">
        <v>0</v>
      </c>
      <c r="AV363">
        <v>1</v>
      </c>
      <c r="AW363">
        <v>1</v>
      </c>
      <c r="AX363">
        <v>1</v>
      </c>
      <c r="AY363">
        <v>0</v>
      </c>
      <c r="AZ363">
        <v>1</v>
      </c>
      <c r="BA363">
        <v>0</v>
      </c>
      <c r="BB363">
        <v>0</v>
      </c>
      <c r="BC363">
        <v>0</v>
      </c>
      <c r="BD363">
        <v>0</v>
      </c>
      <c r="BE363">
        <v>0</v>
      </c>
      <c r="BF363">
        <v>1.8853000000000002E-2</v>
      </c>
      <c r="BG363">
        <v>2018</v>
      </c>
      <c r="BH363">
        <v>10</v>
      </c>
      <c r="BI363">
        <v>31</v>
      </c>
      <c r="BJ363">
        <v>705</v>
      </c>
      <c r="BK363">
        <v>1.17</v>
      </c>
      <c r="BL363">
        <v>0.63690000772476196</v>
      </c>
      <c r="BM363">
        <v>0</v>
      </c>
      <c r="BN363">
        <v>0.65800000000000003</v>
      </c>
      <c r="BO363">
        <v>0.34200000000000003</v>
      </c>
      <c r="BP363" t="s">
        <v>68</v>
      </c>
    </row>
    <row r="364" spans="1:68" x14ac:dyDescent="0.25">
      <c r="A364">
        <v>142768</v>
      </c>
      <c r="B364" t="s">
        <v>69</v>
      </c>
      <c r="C364" t="s">
        <v>2192</v>
      </c>
      <c r="D364">
        <v>26</v>
      </c>
      <c r="E364">
        <v>583</v>
      </c>
      <c r="F364" t="s">
        <v>2227</v>
      </c>
      <c r="G364">
        <v>12</v>
      </c>
      <c r="J364">
        <v>70</v>
      </c>
      <c r="K364">
        <v>1</v>
      </c>
      <c r="L364" t="s">
        <v>2228</v>
      </c>
      <c r="M364">
        <v>0</v>
      </c>
      <c r="N364">
        <v>0</v>
      </c>
      <c r="O364">
        <v>1</v>
      </c>
      <c r="P364">
        <v>0</v>
      </c>
      <c r="Q364">
        <v>0</v>
      </c>
      <c r="R364">
        <v>1</v>
      </c>
      <c r="S364">
        <v>0</v>
      </c>
      <c r="T364">
        <v>0</v>
      </c>
      <c r="U364">
        <v>0</v>
      </c>
      <c r="V364">
        <v>0</v>
      </c>
      <c r="W364">
        <v>1</v>
      </c>
      <c r="X364">
        <v>0</v>
      </c>
      <c r="Y364">
        <v>0</v>
      </c>
      <c r="Z364">
        <v>0</v>
      </c>
      <c r="AA364">
        <v>0</v>
      </c>
      <c r="AB364">
        <v>1</v>
      </c>
      <c r="AC364">
        <v>0</v>
      </c>
      <c r="AD364">
        <v>1</v>
      </c>
      <c r="AE364">
        <v>0</v>
      </c>
      <c r="AF364">
        <v>1</v>
      </c>
      <c r="AG364">
        <v>1</v>
      </c>
      <c r="AH364">
        <v>0</v>
      </c>
      <c r="AI364">
        <v>0</v>
      </c>
      <c r="AJ364">
        <v>1</v>
      </c>
      <c r="AK364">
        <v>0</v>
      </c>
      <c r="AL364">
        <v>1</v>
      </c>
      <c r="AM364">
        <v>1</v>
      </c>
      <c r="AN364">
        <v>1</v>
      </c>
      <c r="AO364">
        <v>0</v>
      </c>
      <c r="AP364">
        <v>0</v>
      </c>
      <c r="AQ364">
        <v>0</v>
      </c>
      <c r="AR364">
        <v>0</v>
      </c>
      <c r="AS364">
        <v>0</v>
      </c>
      <c r="AT364">
        <v>0</v>
      </c>
      <c r="AU364">
        <v>0</v>
      </c>
      <c r="AV364">
        <v>1</v>
      </c>
      <c r="AW364">
        <v>1</v>
      </c>
      <c r="AX364">
        <v>0</v>
      </c>
      <c r="AY364">
        <v>0</v>
      </c>
      <c r="AZ364">
        <v>1</v>
      </c>
      <c r="BA364">
        <v>0</v>
      </c>
      <c r="BB364">
        <v>0</v>
      </c>
      <c r="BC364">
        <v>0</v>
      </c>
      <c r="BD364">
        <v>1</v>
      </c>
      <c r="BE364">
        <v>0</v>
      </c>
      <c r="BF364">
        <v>1.9078999999999999E-2</v>
      </c>
      <c r="BG364">
        <v>2018</v>
      </c>
      <c r="BH364">
        <v>12</v>
      </c>
      <c r="BI364">
        <v>17</v>
      </c>
      <c r="BJ364">
        <v>707</v>
      </c>
      <c r="BK364">
        <v>1.19</v>
      </c>
      <c r="BL364">
        <v>0.63690000772476196</v>
      </c>
      <c r="BM364">
        <v>0</v>
      </c>
      <c r="BN364">
        <v>0.63400000000000001</v>
      </c>
      <c r="BO364">
        <v>0.36599999999999999</v>
      </c>
      <c r="BP364" t="s">
        <v>68</v>
      </c>
    </row>
    <row r="365" spans="1:68" x14ac:dyDescent="0.25">
      <c r="A365">
        <v>151621</v>
      </c>
      <c r="B365" t="s">
        <v>69</v>
      </c>
      <c r="C365" t="s">
        <v>2631</v>
      </c>
      <c r="D365">
        <v>10</v>
      </c>
      <c r="E365">
        <v>193</v>
      </c>
      <c r="F365" t="s">
        <v>2632</v>
      </c>
      <c r="G365">
        <v>33</v>
      </c>
      <c r="J365">
        <v>79</v>
      </c>
      <c r="K365">
        <v>1</v>
      </c>
      <c r="L365" t="s">
        <v>2633</v>
      </c>
      <c r="M365">
        <v>0</v>
      </c>
      <c r="N365">
        <v>1</v>
      </c>
      <c r="O365">
        <v>1</v>
      </c>
      <c r="P365">
        <v>0</v>
      </c>
      <c r="Q365">
        <v>0</v>
      </c>
      <c r="R365">
        <v>1</v>
      </c>
      <c r="S365">
        <v>0</v>
      </c>
      <c r="T365">
        <v>0</v>
      </c>
      <c r="U365">
        <v>0</v>
      </c>
      <c r="V365">
        <v>0</v>
      </c>
      <c r="W365">
        <v>1</v>
      </c>
      <c r="X365">
        <v>0</v>
      </c>
      <c r="Y365">
        <v>0</v>
      </c>
      <c r="Z365">
        <v>0</v>
      </c>
      <c r="AA365">
        <v>0</v>
      </c>
      <c r="AB365">
        <v>1</v>
      </c>
      <c r="AC365">
        <v>0</v>
      </c>
      <c r="AD365">
        <v>1</v>
      </c>
      <c r="AE365">
        <v>1</v>
      </c>
      <c r="AF365">
        <v>1</v>
      </c>
      <c r="AG365">
        <v>1</v>
      </c>
      <c r="AH365">
        <v>0</v>
      </c>
      <c r="AI365">
        <v>0</v>
      </c>
      <c r="AJ365">
        <v>0</v>
      </c>
      <c r="AK365">
        <v>0</v>
      </c>
      <c r="AL365">
        <v>1</v>
      </c>
      <c r="AM365">
        <v>1</v>
      </c>
      <c r="AN365">
        <v>0</v>
      </c>
      <c r="AO365">
        <v>0</v>
      </c>
      <c r="AP365">
        <v>1</v>
      </c>
      <c r="AQ365">
        <v>0</v>
      </c>
      <c r="AR365">
        <v>1</v>
      </c>
      <c r="AS365">
        <v>0</v>
      </c>
      <c r="AT365">
        <v>1</v>
      </c>
      <c r="AU365">
        <v>0</v>
      </c>
      <c r="AV365">
        <v>1</v>
      </c>
      <c r="AW365">
        <v>1</v>
      </c>
      <c r="AX365">
        <v>1</v>
      </c>
      <c r="AY365">
        <v>0</v>
      </c>
      <c r="AZ365">
        <v>1</v>
      </c>
      <c r="BA365">
        <v>0</v>
      </c>
      <c r="BB365">
        <v>0</v>
      </c>
      <c r="BC365">
        <v>0</v>
      </c>
      <c r="BD365">
        <v>0</v>
      </c>
      <c r="BE365">
        <v>0</v>
      </c>
      <c r="BF365">
        <v>2.5014000000000002E-2</v>
      </c>
      <c r="BG365">
        <v>2019</v>
      </c>
      <c r="BH365">
        <v>10</v>
      </c>
      <c r="BI365">
        <v>3</v>
      </c>
      <c r="BJ365">
        <v>717</v>
      </c>
      <c r="BK365">
        <v>1.29</v>
      </c>
      <c r="BL365">
        <v>0.63690000772476196</v>
      </c>
      <c r="BM365">
        <v>0</v>
      </c>
      <c r="BN365">
        <v>0.873</v>
      </c>
      <c r="BO365">
        <v>0.127</v>
      </c>
      <c r="BP365" t="s">
        <v>68</v>
      </c>
    </row>
    <row r="366" spans="1:68" x14ac:dyDescent="0.25">
      <c r="A366">
        <v>152178</v>
      </c>
      <c r="B366" t="s">
        <v>69</v>
      </c>
      <c r="C366" t="s">
        <v>2631</v>
      </c>
      <c r="D366">
        <v>8</v>
      </c>
      <c r="E366">
        <v>123</v>
      </c>
      <c r="F366" t="s">
        <v>2636</v>
      </c>
      <c r="G366">
        <v>40</v>
      </c>
      <c r="J366">
        <v>79</v>
      </c>
      <c r="K366">
        <v>1</v>
      </c>
      <c r="L366" t="s">
        <v>2637</v>
      </c>
      <c r="M366">
        <v>1</v>
      </c>
      <c r="N366">
        <v>0</v>
      </c>
      <c r="O366">
        <v>1</v>
      </c>
      <c r="P366">
        <v>0</v>
      </c>
      <c r="Q366">
        <v>0</v>
      </c>
      <c r="R366">
        <v>1</v>
      </c>
      <c r="S366">
        <v>0</v>
      </c>
      <c r="T366">
        <v>0</v>
      </c>
      <c r="U366">
        <v>0</v>
      </c>
      <c r="V366">
        <v>0</v>
      </c>
      <c r="W366">
        <v>1</v>
      </c>
      <c r="X366">
        <v>0</v>
      </c>
      <c r="Y366">
        <v>0</v>
      </c>
      <c r="Z366">
        <v>0</v>
      </c>
      <c r="AA366">
        <v>0</v>
      </c>
      <c r="AB366">
        <v>1</v>
      </c>
      <c r="AC366">
        <v>1</v>
      </c>
      <c r="AD366">
        <v>1</v>
      </c>
      <c r="AE366">
        <v>0</v>
      </c>
      <c r="AF366">
        <v>1</v>
      </c>
      <c r="AG366">
        <v>1</v>
      </c>
      <c r="AH366">
        <v>0</v>
      </c>
      <c r="AI366">
        <v>0</v>
      </c>
      <c r="AJ366">
        <v>0</v>
      </c>
      <c r="AK366">
        <v>0</v>
      </c>
      <c r="AL366">
        <v>1</v>
      </c>
      <c r="AM366">
        <v>1</v>
      </c>
      <c r="AN366">
        <v>0</v>
      </c>
      <c r="AO366">
        <v>0</v>
      </c>
      <c r="AP366">
        <v>1</v>
      </c>
      <c r="AQ366">
        <v>0</v>
      </c>
      <c r="AR366">
        <v>1</v>
      </c>
      <c r="AS366">
        <v>0</v>
      </c>
      <c r="AT366">
        <v>1</v>
      </c>
      <c r="AU366">
        <v>0</v>
      </c>
      <c r="AV366">
        <v>1</v>
      </c>
      <c r="AW366">
        <v>1</v>
      </c>
      <c r="AX366">
        <v>1</v>
      </c>
      <c r="AY366">
        <v>0</v>
      </c>
      <c r="AZ366">
        <v>1</v>
      </c>
      <c r="BA366">
        <v>0</v>
      </c>
      <c r="BB366">
        <v>0</v>
      </c>
      <c r="BC366">
        <v>0</v>
      </c>
      <c r="BD366">
        <v>0</v>
      </c>
      <c r="BE366">
        <v>0</v>
      </c>
      <c r="BF366">
        <v>2.5014000000000002E-2</v>
      </c>
      <c r="BG366">
        <v>2019</v>
      </c>
      <c r="BH366">
        <v>10</v>
      </c>
      <c r="BI366">
        <v>3</v>
      </c>
      <c r="BJ366">
        <v>717</v>
      </c>
      <c r="BK366">
        <v>1.29</v>
      </c>
      <c r="BL366">
        <v>0.63690000772476196</v>
      </c>
      <c r="BM366">
        <v>0</v>
      </c>
      <c r="BN366">
        <v>0.89600000000000002</v>
      </c>
      <c r="BO366">
        <v>0.104</v>
      </c>
      <c r="BP366" t="s">
        <v>68</v>
      </c>
    </row>
    <row r="367" spans="1:68" x14ac:dyDescent="0.25">
      <c r="A367">
        <v>159070</v>
      </c>
      <c r="B367" t="s">
        <v>69</v>
      </c>
      <c r="C367" t="s">
        <v>2919</v>
      </c>
      <c r="D367">
        <v>25</v>
      </c>
      <c r="E367">
        <v>739</v>
      </c>
      <c r="F367" t="s">
        <v>2920</v>
      </c>
      <c r="G367">
        <v>37</v>
      </c>
      <c r="J367">
        <v>89</v>
      </c>
      <c r="K367">
        <v>1</v>
      </c>
      <c r="L367" t="s">
        <v>2921</v>
      </c>
      <c r="M367">
        <v>0</v>
      </c>
      <c r="N367">
        <v>0</v>
      </c>
      <c r="O367">
        <v>1</v>
      </c>
      <c r="P367">
        <v>0</v>
      </c>
      <c r="Q367">
        <v>1</v>
      </c>
      <c r="R367">
        <v>1</v>
      </c>
      <c r="S367">
        <v>0</v>
      </c>
      <c r="T367">
        <v>0</v>
      </c>
      <c r="U367">
        <v>0</v>
      </c>
      <c r="V367">
        <v>0</v>
      </c>
      <c r="W367">
        <v>1</v>
      </c>
      <c r="X367">
        <v>0</v>
      </c>
      <c r="Y367">
        <v>0</v>
      </c>
      <c r="Z367">
        <v>0</v>
      </c>
      <c r="AA367">
        <v>0</v>
      </c>
      <c r="AB367">
        <v>1</v>
      </c>
      <c r="AC367">
        <v>0</v>
      </c>
      <c r="AD367">
        <v>1</v>
      </c>
      <c r="AE367">
        <v>0</v>
      </c>
      <c r="AF367">
        <v>1</v>
      </c>
      <c r="AG367">
        <v>1</v>
      </c>
      <c r="AH367">
        <v>0</v>
      </c>
      <c r="AI367">
        <v>0</v>
      </c>
      <c r="AJ367">
        <v>1</v>
      </c>
      <c r="AK367">
        <v>1</v>
      </c>
      <c r="AL367">
        <v>1</v>
      </c>
      <c r="AM367">
        <v>1</v>
      </c>
      <c r="AN367">
        <v>0</v>
      </c>
      <c r="AO367">
        <v>0</v>
      </c>
      <c r="AP367">
        <v>1</v>
      </c>
      <c r="AQ367">
        <v>0</v>
      </c>
      <c r="AR367">
        <v>1</v>
      </c>
      <c r="AS367">
        <v>0</v>
      </c>
      <c r="AT367">
        <v>1</v>
      </c>
      <c r="AU367">
        <v>0</v>
      </c>
      <c r="AV367">
        <v>1</v>
      </c>
      <c r="AW367">
        <v>1</v>
      </c>
      <c r="AX367">
        <v>1</v>
      </c>
      <c r="AY367">
        <v>0</v>
      </c>
      <c r="AZ367">
        <v>1</v>
      </c>
      <c r="BA367">
        <v>0</v>
      </c>
      <c r="BB367">
        <v>0</v>
      </c>
      <c r="BC367">
        <v>0</v>
      </c>
      <c r="BD367">
        <v>0</v>
      </c>
      <c r="BE367">
        <v>0</v>
      </c>
      <c r="BF367">
        <v>2.4025999999999999E-2</v>
      </c>
      <c r="BG367">
        <v>2020</v>
      </c>
      <c r="BH367">
        <v>4</v>
      </c>
      <c r="BI367">
        <v>23</v>
      </c>
      <c r="BJ367">
        <v>723</v>
      </c>
      <c r="BK367">
        <v>1.35</v>
      </c>
      <c r="BL367">
        <v>0.63690000772476196</v>
      </c>
      <c r="BM367">
        <v>0</v>
      </c>
      <c r="BN367">
        <v>0.82799999999999996</v>
      </c>
      <c r="BO367">
        <v>0.17199999999999999</v>
      </c>
      <c r="BP367" t="s">
        <v>68</v>
      </c>
    </row>
    <row r="368" spans="1:68" x14ac:dyDescent="0.25">
      <c r="A368">
        <v>143386</v>
      </c>
      <c r="B368" t="s">
        <v>69</v>
      </c>
      <c r="C368" t="s">
        <v>2192</v>
      </c>
      <c r="D368">
        <v>6</v>
      </c>
      <c r="E368">
        <v>67</v>
      </c>
      <c r="F368" t="s">
        <v>2373</v>
      </c>
      <c r="G368">
        <v>46</v>
      </c>
      <c r="J368">
        <v>70</v>
      </c>
      <c r="K368">
        <v>1</v>
      </c>
      <c r="L368" t="s">
        <v>2374</v>
      </c>
      <c r="M368">
        <v>0</v>
      </c>
      <c r="N368">
        <v>0</v>
      </c>
      <c r="O368">
        <v>1</v>
      </c>
      <c r="P368">
        <v>0</v>
      </c>
      <c r="Q368">
        <v>1</v>
      </c>
      <c r="R368">
        <v>1</v>
      </c>
      <c r="S368">
        <v>0</v>
      </c>
      <c r="T368">
        <v>0</v>
      </c>
      <c r="U368">
        <v>0</v>
      </c>
      <c r="V368">
        <v>0</v>
      </c>
      <c r="W368">
        <v>1</v>
      </c>
      <c r="X368">
        <v>0</v>
      </c>
      <c r="Y368">
        <v>0</v>
      </c>
      <c r="Z368">
        <v>0</v>
      </c>
      <c r="AA368">
        <v>0</v>
      </c>
      <c r="AB368">
        <v>1</v>
      </c>
      <c r="AC368">
        <v>0</v>
      </c>
      <c r="AD368">
        <v>1</v>
      </c>
      <c r="AE368">
        <v>0</v>
      </c>
      <c r="AF368">
        <v>1</v>
      </c>
      <c r="AG368">
        <v>1</v>
      </c>
      <c r="AH368">
        <v>0</v>
      </c>
      <c r="AI368">
        <v>0</v>
      </c>
      <c r="AJ368">
        <v>1</v>
      </c>
      <c r="AK368">
        <v>1</v>
      </c>
      <c r="AL368">
        <v>1</v>
      </c>
      <c r="AM368">
        <v>1</v>
      </c>
      <c r="AN368">
        <v>1</v>
      </c>
      <c r="AO368">
        <v>0</v>
      </c>
      <c r="AP368">
        <v>0</v>
      </c>
      <c r="AQ368">
        <v>0</v>
      </c>
      <c r="AR368">
        <v>0</v>
      </c>
      <c r="AS368">
        <v>0</v>
      </c>
      <c r="AT368">
        <v>0</v>
      </c>
      <c r="AU368">
        <v>0</v>
      </c>
      <c r="AV368">
        <v>1</v>
      </c>
      <c r="AW368">
        <v>1</v>
      </c>
      <c r="AX368">
        <v>0</v>
      </c>
      <c r="AY368">
        <v>0</v>
      </c>
      <c r="AZ368">
        <v>1</v>
      </c>
      <c r="BA368">
        <v>0</v>
      </c>
      <c r="BB368">
        <v>0</v>
      </c>
      <c r="BC368">
        <v>0</v>
      </c>
      <c r="BD368">
        <v>1</v>
      </c>
      <c r="BE368">
        <v>0</v>
      </c>
      <c r="BF368">
        <v>1.9078999999999999E-2</v>
      </c>
      <c r="BG368">
        <v>2018</v>
      </c>
      <c r="BH368">
        <v>12</v>
      </c>
      <c r="BI368">
        <v>17</v>
      </c>
      <c r="BJ368">
        <v>707</v>
      </c>
      <c r="BK368">
        <v>1.19</v>
      </c>
      <c r="BL368">
        <v>0.63289999961853005</v>
      </c>
      <c r="BM368">
        <v>3.7999999999999999E-2</v>
      </c>
      <c r="BN368">
        <v>0.84099999999999997</v>
      </c>
      <c r="BO368">
        <v>0.121</v>
      </c>
      <c r="BP368" t="s">
        <v>68</v>
      </c>
    </row>
    <row r="369" spans="1:68" x14ac:dyDescent="0.25">
      <c r="A369">
        <v>160698</v>
      </c>
      <c r="B369" t="s">
        <v>69</v>
      </c>
      <c r="C369" t="s">
        <v>2957</v>
      </c>
      <c r="D369">
        <v>12</v>
      </c>
      <c r="E369">
        <v>306</v>
      </c>
      <c r="F369" t="s">
        <v>2970</v>
      </c>
      <c r="G369">
        <v>40</v>
      </c>
      <c r="J369">
        <v>91</v>
      </c>
      <c r="K369">
        <v>1</v>
      </c>
      <c r="L369" t="s">
        <v>2971</v>
      </c>
      <c r="M369">
        <v>0</v>
      </c>
      <c r="N369">
        <v>1</v>
      </c>
      <c r="O369">
        <v>1</v>
      </c>
      <c r="P369">
        <v>0</v>
      </c>
      <c r="Q369">
        <v>0</v>
      </c>
      <c r="R369">
        <v>1</v>
      </c>
      <c r="S369">
        <v>0</v>
      </c>
      <c r="T369">
        <v>0</v>
      </c>
      <c r="U369">
        <v>0</v>
      </c>
      <c r="V369">
        <v>0</v>
      </c>
      <c r="W369">
        <v>1</v>
      </c>
      <c r="X369">
        <v>0</v>
      </c>
      <c r="Y369">
        <v>0</v>
      </c>
      <c r="Z369">
        <v>0</v>
      </c>
      <c r="AA369">
        <v>0</v>
      </c>
      <c r="AB369">
        <v>1</v>
      </c>
      <c r="AC369">
        <v>0</v>
      </c>
      <c r="AD369">
        <v>1</v>
      </c>
      <c r="AE369">
        <v>1</v>
      </c>
      <c r="AF369">
        <v>1</v>
      </c>
      <c r="AG369">
        <v>1</v>
      </c>
      <c r="AH369">
        <v>1</v>
      </c>
      <c r="AI369">
        <v>0</v>
      </c>
      <c r="AJ369">
        <v>1</v>
      </c>
      <c r="AK369">
        <v>0</v>
      </c>
      <c r="AL369">
        <v>1</v>
      </c>
      <c r="AM369">
        <v>1</v>
      </c>
      <c r="AN369">
        <v>1</v>
      </c>
      <c r="AO369">
        <v>0</v>
      </c>
      <c r="AP369">
        <v>1</v>
      </c>
      <c r="AQ369">
        <v>0</v>
      </c>
      <c r="AR369">
        <v>1</v>
      </c>
      <c r="AS369">
        <v>0</v>
      </c>
      <c r="AT369">
        <v>1</v>
      </c>
      <c r="AU369">
        <v>0</v>
      </c>
      <c r="AV369">
        <v>1</v>
      </c>
      <c r="AW369">
        <v>1</v>
      </c>
      <c r="AX369">
        <v>1</v>
      </c>
      <c r="AY369">
        <v>0</v>
      </c>
      <c r="AZ369">
        <v>1</v>
      </c>
      <c r="BA369">
        <v>0</v>
      </c>
      <c r="BB369">
        <v>1</v>
      </c>
      <c r="BC369">
        <v>0</v>
      </c>
      <c r="BD369">
        <v>0</v>
      </c>
      <c r="BE369">
        <v>0</v>
      </c>
      <c r="BF369">
        <v>2.0451E-2</v>
      </c>
      <c r="BG369">
        <v>2020</v>
      </c>
      <c r="BH369">
        <v>4</v>
      </c>
      <c r="BI369">
        <v>29</v>
      </c>
      <c r="BJ369">
        <v>723</v>
      </c>
      <c r="BK369">
        <v>1.35</v>
      </c>
      <c r="BL369">
        <v>0.63249999284744196</v>
      </c>
      <c r="BM369">
        <v>0</v>
      </c>
      <c r="BN369">
        <v>0.84299999999999997</v>
      </c>
      <c r="BO369">
        <v>0.157</v>
      </c>
      <c r="BP369" t="s">
        <v>68</v>
      </c>
    </row>
    <row r="370" spans="1:68" x14ac:dyDescent="0.25">
      <c r="A370">
        <v>159886</v>
      </c>
      <c r="B370" t="s">
        <v>69</v>
      </c>
      <c r="C370" t="s">
        <v>2926</v>
      </c>
      <c r="D370">
        <v>5</v>
      </c>
      <c r="E370">
        <v>58</v>
      </c>
      <c r="F370" t="s">
        <v>2941</v>
      </c>
      <c r="G370">
        <v>67</v>
      </c>
      <c r="J370">
        <v>90</v>
      </c>
      <c r="K370">
        <v>1</v>
      </c>
      <c r="L370" t="s">
        <v>2942</v>
      </c>
      <c r="M370">
        <v>1</v>
      </c>
      <c r="N370">
        <v>0</v>
      </c>
      <c r="O370">
        <v>1</v>
      </c>
      <c r="P370">
        <v>0</v>
      </c>
      <c r="Q370">
        <v>0</v>
      </c>
      <c r="R370">
        <v>1</v>
      </c>
      <c r="S370">
        <v>0</v>
      </c>
      <c r="T370">
        <v>0</v>
      </c>
      <c r="U370">
        <v>0</v>
      </c>
      <c r="V370">
        <v>0</v>
      </c>
      <c r="W370">
        <v>1</v>
      </c>
      <c r="X370">
        <v>0</v>
      </c>
      <c r="Y370">
        <v>0</v>
      </c>
      <c r="Z370">
        <v>0</v>
      </c>
      <c r="AA370">
        <v>0</v>
      </c>
      <c r="AB370">
        <v>1</v>
      </c>
      <c r="AC370">
        <v>1</v>
      </c>
      <c r="AD370">
        <v>1</v>
      </c>
      <c r="AE370">
        <v>0</v>
      </c>
      <c r="AF370">
        <v>1</v>
      </c>
      <c r="AG370">
        <v>1</v>
      </c>
      <c r="AH370">
        <v>0</v>
      </c>
      <c r="AI370">
        <v>0</v>
      </c>
      <c r="AJ370">
        <v>0</v>
      </c>
      <c r="AK370">
        <v>0</v>
      </c>
      <c r="AL370">
        <v>1</v>
      </c>
      <c r="AM370">
        <v>1</v>
      </c>
      <c r="AN370">
        <v>0</v>
      </c>
      <c r="AO370">
        <v>0</v>
      </c>
      <c r="AP370">
        <v>1</v>
      </c>
      <c r="AQ370">
        <v>0</v>
      </c>
      <c r="AR370">
        <v>1</v>
      </c>
      <c r="AS370">
        <v>0</v>
      </c>
      <c r="AT370">
        <v>1</v>
      </c>
      <c r="AU370">
        <v>0</v>
      </c>
      <c r="AV370">
        <v>1</v>
      </c>
      <c r="AW370">
        <v>1</v>
      </c>
      <c r="AX370">
        <v>1</v>
      </c>
      <c r="AY370">
        <v>0</v>
      </c>
      <c r="AZ370">
        <v>1</v>
      </c>
      <c r="BA370">
        <v>0</v>
      </c>
      <c r="BB370">
        <v>0</v>
      </c>
      <c r="BC370">
        <v>0</v>
      </c>
      <c r="BD370">
        <v>0</v>
      </c>
      <c r="BE370">
        <v>0</v>
      </c>
      <c r="BF370">
        <v>1.7552999999999999E-2</v>
      </c>
      <c r="BG370">
        <v>2020</v>
      </c>
      <c r="BH370">
        <v>4</v>
      </c>
      <c r="BI370">
        <v>28</v>
      </c>
      <c r="BJ370">
        <v>723</v>
      </c>
      <c r="BK370">
        <v>1.35</v>
      </c>
      <c r="BL370">
        <v>0.62889999151229803</v>
      </c>
      <c r="BM370">
        <v>0</v>
      </c>
      <c r="BN370">
        <v>0.92</v>
      </c>
      <c r="BO370">
        <v>0.08</v>
      </c>
      <c r="BP370" t="s">
        <v>68</v>
      </c>
    </row>
    <row r="371" spans="1:68" x14ac:dyDescent="0.25">
      <c r="A371">
        <v>131409</v>
      </c>
      <c r="B371" t="s">
        <v>69</v>
      </c>
      <c r="C371" t="s">
        <v>1429</v>
      </c>
      <c r="D371">
        <v>8</v>
      </c>
      <c r="E371">
        <v>126</v>
      </c>
      <c r="F371" t="s">
        <v>1502</v>
      </c>
      <c r="G371">
        <v>91</v>
      </c>
      <c r="J371">
        <v>50</v>
      </c>
      <c r="K371">
        <v>1</v>
      </c>
      <c r="L371" t="s">
        <v>1503</v>
      </c>
      <c r="M371">
        <v>0</v>
      </c>
      <c r="N371">
        <v>1</v>
      </c>
      <c r="O371">
        <v>1</v>
      </c>
      <c r="P371">
        <v>0</v>
      </c>
      <c r="Q371">
        <v>0</v>
      </c>
      <c r="R371">
        <v>1</v>
      </c>
      <c r="S371">
        <v>0</v>
      </c>
      <c r="T371">
        <v>0</v>
      </c>
      <c r="U371">
        <v>0</v>
      </c>
      <c r="V371">
        <v>0</v>
      </c>
      <c r="W371">
        <v>1</v>
      </c>
      <c r="X371">
        <v>0</v>
      </c>
      <c r="Y371">
        <v>0</v>
      </c>
      <c r="Z371">
        <v>0</v>
      </c>
      <c r="AA371">
        <v>0</v>
      </c>
      <c r="AB371">
        <v>0</v>
      </c>
      <c r="AC371">
        <v>0</v>
      </c>
      <c r="AD371">
        <v>1</v>
      </c>
      <c r="AE371">
        <v>1</v>
      </c>
      <c r="AF371">
        <v>1</v>
      </c>
      <c r="AG371">
        <v>1</v>
      </c>
      <c r="AH371">
        <v>0</v>
      </c>
      <c r="AI371">
        <v>0</v>
      </c>
      <c r="AJ371">
        <v>1</v>
      </c>
      <c r="AK371">
        <v>0</v>
      </c>
      <c r="AL371">
        <v>1</v>
      </c>
      <c r="AM371">
        <v>1</v>
      </c>
      <c r="AN371">
        <v>0</v>
      </c>
      <c r="AO371">
        <v>0</v>
      </c>
      <c r="AP371">
        <v>0</v>
      </c>
      <c r="AQ371">
        <v>0</v>
      </c>
      <c r="AR371">
        <v>0</v>
      </c>
      <c r="AS371">
        <v>0</v>
      </c>
      <c r="AT371">
        <v>0</v>
      </c>
      <c r="AU371">
        <v>0</v>
      </c>
      <c r="AV371">
        <v>1</v>
      </c>
      <c r="AW371">
        <v>1</v>
      </c>
      <c r="AX371">
        <v>0</v>
      </c>
      <c r="AY371">
        <v>0</v>
      </c>
      <c r="AZ371">
        <v>0</v>
      </c>
      <c r="BA371">
        <v>0</v>
      </c>
      <c r="BB371">
        <v>0</v>
      </c>
      <c r="BC371">
        <v>0</v>
      </c>
      <c r="BD371">
        <v>0</v>
      </c>
      <c r="BE371">
        <v>0</v>
      </c>
      <c r="BF371">
        <v>8.7600000000000004E-3</v>
      </c>
      <c r="BG371">
        <v>2017</v>
      </c>
      <c r="BH371">
        <v>7</v>
      </c>
      <c r="BI371">
        <v>31</v>
      </c>
      <c r="BJ371">
        <v>690</v>
      </c>
      <c r="BK371">
        <v>1.02</v>
      </c>
      <c r="BL371">
        <v>0.62779998779296797</v>
      </c>
      <c r="BM371">
        <v>4.3999999999999997E-2</v>
      </c>
      <c r="BN371">
        <v>0.87</v>
      </c>
      <c r="BO371">
        <v>8.5999999999999993E-2</v>
      </c>
      <c r="BP371" t="s">
        <v>68</v>
      </c>
    </row>
    <row r="372" spans="1:68" x14ac:dyDescent="0.25">
      <c r="A372">
        <v>110783</v>
      </c>
      <c r="B372" t="s">
        <v>69</v>
      </c>
      <c r="C372" t="s">
        <v>130</v>
      </c>
      <c r="D372">
        <v>15</v>
      </c>
      <c r="E372">
        <v>453</v>
      </c>
      <c r="F372" t="s">
        <v>303</v>
      </c>
      <c r="G372">
        <v>17</v>
      </c>
      <c r="J372">
        <v>3</v>
      </c>
      <c r="K372">
        <v>1</v>
      </c>
      <c r="L372" t="s">
        <v>304</v>
      </c>
      <c r="M372">
        <v>0</v>
      </c>
      <c r="N372">
        <v>0</v>
      </c>
      <c r="O372">
        <v>1</v>
      </c>
      <c r="P372">
        <v>0</v>
      </c>
      <c r="Q372">
        <v>0</v>
      </c>
      <c r="R372">
        <v>1</v>
      </c>
      <c r="S372">
        <v>0</v>
      </c>
      <c r="T372">
        <v>1</v>
      </c>
      <c r="U372">
        <v>1</v>
      </c>
      <c r="V372">
        <v>0</v>
      </c>
      <c r="W372">
        <v>1</v>
      </c>
      <c r="X372">
        <v>1</v>
      </c>
      <c r="Y372">
        <v>0</v>
      </c>
      <c r="Z372">
        <v>0</v>
      </c>
      <c r="AA372">
        <v>0</v>
      </c>
      <c r="AB372">
        <v>1</v>
      </c>
      <c r="AC372">
        <v>0</v>
      </c>
      <c r="AD372">
        <v>1</v>
      </c>
      <c r="AE372">
        <v>0</v>
      </c>
      <c r="AF372">
        <v>1</v>
      </c>
      <c r="AG372">
        <v>1</v>
      </c>
      <c r="AH372">
        <v>1</v>
      </c>
      <c r="AI372">
        <v>0</v>
      </c>
      <c r="AJ372">
        <v>1</v>
      </c>
      <c r="AK372">
        <v>0</v>
      </c>
      <c r="AL372">
        <v>1</v>
      </c>
      <c r="AM372">
        <v>1</v>
      </c>
      <c r="AN372">
        <v>1</v>
      </c>
      <c r="AO372">
        <v>0</v>
      </c>
      <c r="AP372">
        <v>1</v>
      </c>
      <c r="AQ372">
        <v>1</v>
      </c>
      <c r="AR372">
        <v>1</v>
      </c>
      <c r="AS372">
        <v>1</v>
      </c>
      <c r="AT372">
        <v>0</v>
      </c>
      <c r="AU372">
        <v>0</v>
      </c>
      <c r="AV372">
        <v>1</v>
      </c>
      <c r="AW372">
        <v>1</v>
      </c>
      <c r="AX372">
        <v>1</v>
      </c>
      <c r="AY372">
        <v>1</v>
      </c>
      <c r="AZ372">
        <v>1</v>
      </c>
      <c r="BA372">
        <v>0</v>
      </c>
      <c r="BB372">
        <v>0</v>
      </c>
      <c r="BC372">
        <v>0</v>
      </c>
      <c r="BD372">
        <v>0</v>
      </c>
      <c r="BE372">
        <v>0</v>
      </c>
      <c r="BF372">
        <v>2.9175E-2</v>
      </c>
      <c r="BG372">
        <v>2014</v>
      </c>
      <c r="BH372">
        <v>9</v>
      </c>
      <c r="BI372">
        <v>11</v>
      </c>
      <c r="BJ372">
        <v>656</v>
      </c>
      <c r="BK372">
        <v>0.68</v>
      </c>
      <c r="BL372">
        <v>0.62489998340606601</v>
      </c>
      <c r="BM372">
        <v>0</v>
      </c>
      <c r="BN372">
        <v>0.68300000000000005</v>
      </c>
      <c r="BO372">
        <v>0.317</v>
      </c>
      <c r="BP372" t="s">
        <v>68</v>
      </c>
    </row>
    <row r="373" spans="1:68" x14ac:dyDescent="0.25">
      <c r="A373">
        <v>112375</v>
      </c>
      <c r="B373" t="s">
        <v>69</v>
      </c>
      <c r="C373" t="s">
        <v>609</v>
      </c>
      <c r="D373">
        <v>25</v>
      </c>
      <c r="E373">
        <v>1109</v>
      </c>
      <c r="F373" t="s">
        <v>622</v>
      </c>
      <c r="G373">
        <v>32</v>
      </c>
      <c r="J373">
        <v>8</v>
      </c>
      <c r="K373">
        <v>1</v>
      </c>
      <c r="L373" t="s">
        <v>623</v>
      </c>
      <c r="M373">
        <v>0</v>
      </c>
      <c r="N373">
        <v>1</v>
      </c>
      <c r="O373">
        <v>1</v>
      </c>
      <c r="P373">
        <v>1</v>
      </c>
      <c r="Q373">
        <v>0</v>
      </c>
      <c r="R373">
        <v>1</v>
      </c>
      <c r="S373">
        <v>0</v>
      </c>
      <c r="T373">
        <v>0</v>
      </c>
      <c r="U373">
        <v>0</v>
      </c>
      <c r="V373">
        <v>0</v>
      </c>
      <c r="W373">
        <v>1</v>
      </c>
      <c r="X373">
        <v>0</v>
      </c>
      <c r="Y373">
        <v>0</v>
      </c>
      <c r="Z373">
        <v>0</v>
      </c>
      <c r="AA373">
        <v>0</v>
      </c>
      <c r="AB373">
        <v>1</v>
      </c>
      <c r="AC373">
        <v>0</v>
      </c>
      <c r="AD373">
        <v>1</v>
      </c>
      <c r="AE373">
        <v>1</v>
      </c>
      <c r="AF373">
        <v>1</v>
      </c>
      <c r="AG373">
        <v>1</v>
      </c>
      <c r="AH373">
        <v>1</v>
      </c>
      <c r="AI373">
        <v>1</v>
      </c>
      <c r="AJ373">
        <v>1</v>
      </c>
      <c r="AK373">
        <v>0</v>
      </c>
      <c r="AL373">
        <v>1</v>
      </c>
      <c r="AM373">
        <v>1</v>
      </c>
      <c r="AN373">
        <v>1</v>
      </c>
      <c r="AO373">
        <v>0</v>
      </c>
      <c r="AP373">
        <v>0</v>
      </c>
      <c r="AQ373">
        <v>0</v>
      </c>
      <c r="AR373">
        <v>1</v>
      </c>
      <c r="AS373">
        <v>0</v>
      </c>
      <c r="AT373">
        <v>0</v>
      </c>
      <c r="AU373">
        <v>0</v>
      </c>
      <c r="AV373">
        <v>1</v>
      </c>
      <c r="AW373">
        <v>1</v>
      </c>
      <c r="AX373">
        <v>1</v>
      </c>
      <c r="AY373">
        <v>0</v>
      </c>
      <c r="AZ373">
        <v>1</v>
      </c>
      <c r="BA373">
        <v>0</v>
      </c>
      <c r="BB373">
        <v>0</v>
      </c>
      <c r="BC373">
        <v>0</v>
      </c>
      <c r="BD373">
        <v>0</v>
      </c>
      <c r="BE373">
        <v>0</v>
      </c>
      <c r="BF373">
        <v>4.1501000000000003E-2</v>
      </c>
      <c r="BG373">
        <v>2015</v>
      </c>
      <c r="BH373">
        <v>1</v>
      </c>
      <c r="BI373">
        <v>16</v>
      </c>
      <c r="BJ373">
        <v>660</v>
      </c>
      <c r="BK373">
        <v>0.72</v>
      </c>
      <c r="BL373">
        <v>0.62489998340606601</v>
      </c>
      <c r="BM373">
        <v>0</v>
      </c>
      <c r="BN373">
        <v>0.85499999999999998</v>
      </c>
      <c r="BO373">
        <v>0.14499999999999999</v>
      </c>
      <c r="BP373" t="s">
        <v>68</v>
      </c>
    </row>
    <row r="374" spans="1:68" x14ac:dyDescent="0.25">
      <c r="A374">
        <v>118607</v>
      </c>
      <c r="B374" t="s">
        <v>69</v>
      </c>
      <c r="C374" t="s">
        <v>936</v>
      </c>
      <c r="D374">
        <v>6</v>
      </c>
      <c r="E374">
        <v>110</v>
      </c>
      <c r="F374" t="s">
        <v>939</v>
      </c>
      <c r="G374">
        <v>51</v>
      </c>
      <c r="J374">
        <v>22</v>
      </c>
      <c r="K374">
        <v>1</v>
      </c>
      <c r="L374" t="s">
        <v>940</v>
      </c>
      <c r="M374">
        <v>0</v>
      </c>
      <c r="N374">
        <v>1</v>
      </c>
      <c r="O374">
        <v>1</v>
      </c>
      <c r="P374">
        <v>0</v>
      </c>
      <c r="Q374">
        <v>0</v>
      </c>
      <c r="R374">
        <v>1</v>
      </c>
      <c r="S374">
        <v>0</v>
      </c>
      <c r="T374">
        <v>0</v>
      </c>
      <c r="U374">
        <v>0</v>
      </c>
      <c r="V374">
        <v>0</v>
      </c>
      <c r="W374">
        <v>1</v>
      </c>
      <c r="X374">
        <v>0</v>
      </c>
      <c r="Y374">
        <v>0</v>
      </c>
      <c r="Z374">
        <v>0</v>
      </c>
      <c r="AA374">
        <v>0</v>
      </c>
      <c r="AB374">
        <v>1</v>
      </c>
      <c r="AC374">
        <v>0</v>
      </c>
      <c r="AD374">
        <v>1</v>
      </c>
      <c r="AE374">
        <v>1</v>
      </c>
      <c r="AF374">
        <v>1</v>
      </c>
      <c r="AG374">
        <v>1</v>
      </c>
      <c r="AH374">
        <v>0</v>
      </c>
      <c r="AI374">
        <v>0</v>
      </c>
      <c r="AJ374">
        <v>0</v>
      </c>
      <c r="AK374">
        <v>0</v>
      </c>
      <c r="AL374">
        <v>1</v>
      </c>
      <c r="AM374">
        <v>1</v>
      </c>
      <c r="AN374">
        <v>0</v>
      </c>
      <c r="AO374">
        <v>0</v>
      </c>
      <c r="AP374">
        <v>0</v>
      </c>
      <c r="AQ374">
        <v>0</v>
      </c>
      <c r="AR374">
        <v>1</v>
      </c>
      <c r="AS374">
        <v>0</v>
      </c>
      <c r="AT374">
        <v>0</v>
      </c>
      <c r="AU374">
        <v>0</v>
      </c>
      <c r="AV374">
        <v>1</v>
      </c>
      <c r="AW374">
        <v>1</v>
      </c>
      <c r="AX374">
        <v>1</v>
      </c>
      <c r="AY374">
        <v>0</v>
      </c>
      <c r="AZ374">
        <v>1</v>
      </c>
      <c r="BA374">
        <v>0</v>
      </c>
      <c r="BB374">
        <v>0</v>
      </c>
      <c r="BC374">
        <v>0</v>
      </c>
      <c r="BD374">
        <v>0</v>
      </c>
      <c r="BE374">
        <v>0</v>
      </c>
      <c r="BF374">
        <v>9.7529999999999995E-3</v>
      </c>
      <c r="BG374">
        <v>2015</v>
      </c>
      <c r="BH374">
        <v>10</v>
      </c>
      <c r="BI374">
        <v>30</v>
      </c>
      <c r="BJ374">
        <v>669</v>
      </c>
      <c r="BK374">
        <v>0.81</v>
      </c>
      <c r="BL374">
        <v>0.62489998340606601</v>
      </c>
      <c r="BM374">
        <v>4.1000000000000002E-2</v>
      </c>
      <c r="BN374">
        <v>0.83799999999999997</v>
      </c>
      <c r="BO374">
        <v>0.121</v>
      </c>
      <c r="BP374" t="s">
        <v>68</v>
      </c>
    </row>
    <row r="375" spans="1:68" x14ac:dyDescent="0.25">
      <c r="A375">
        <v>118917</v>
      </c>
      <c r="B375" t="s">
        <v>69</v>
      </c>
      <c r="C375" t="s">
        <v>943</v>
      </c>
      <c r="D375">
        <v>5</v>
      </c>
      <c r="E375">
        <v>149</v>
      </c>
      <c r="F375" t="s">
        <v>964</v>
      </c>
      <c r="G375">
        <v>36</v>
      </c>
      <c r="J375">
        <v>23</v>
      </c>
      <c r="K375">
        <v>1</v>
      </c>
      <c r="L375" t="s">
        <v>965</v>
      </c>
      <c r="M375">
        <v>0</v>
      </c>
      <c r="N375">
        <v>0</v>
      </c>
      <c r="O375">
        <v>1</v>
      </c>
      <c r="P375">
        <v>0</v>
      </c>
      <c r="Q375">
        <v>0</v>
      </c>
      <c r="R375">
        <v>1</v>
      </c>
      <c r="S375">
        <v>0</v>
      </c>
      <c r="T375">
        <v>0</v>
      </c>
      <c r="U375">
        <v>0</v>
      </c>
      <c r="V375">
        <v>0</v>
      </c>
      <c r="W375">
        <v>1</v>
      </c>
      <c r="X375">
        <v>0</v>
      </c>
      <c r="Y375">
        <v>0</v>
      </c>
      <c r="Z375">
        <v>0</v>
      </c>
      <c r="AA375">
        <v>0</v>
      </c>
      <c r="AB375">
        <v>1</v>
      </c>
      <c r="AC375">
        <v>0</v>
      </c>
      <c r="AD375">
        <v>1</v>
      </c>
      <c r="AE375">
        <v>0</v>
      </c>
      <c r="AF375">
        <v>1</v>
      </c>
      <c r="AG375">
        <v>1</v>
      </c>
      <c r="AH375">
        <v>0</v>
      </c>
      <c r="AI375">
        <v>0</v>
      </c>
      <c r="AJ375">
        <v>1</v>
      </c>
      <c r="AK375">
        <v>0</v>
      </c>
      <c r="AL375">
        <v>1</v>
      </c>
      <c r="AM375">
        <v>1</v>
      </c>
      <c r="AN375">
        <v>1</v>
      </c>
      <c r="AO375">
        <v>0</v>
      </c>
      <c r="AP375">
        <v>0</v>
      </c>
      <c r="AQ375">
        <v>0</v>
      </c>
      <c r="AR375">
        <v>1</v>
      </c>
      <c r="AS375">
        <v>0</v>
      </c>
      <c r="AT375">
        <v>0</v>
      </c>
      <c r="AU375">
        <v>0</v>
      </c>
      <c r="AV375">
        <v>1</v>
      </c>
      <c r="AW375">
        <v>1</v>
      </c>
      <c r="AX375">
        <v>1</v>
      </c>
      <c r="AY375">
        <v>0</v>
      </c>
      <c r="AZ375">
        <v>0</v>
      </c>
      <c r="BA375">
        <v>0</v>
      </c>
      <c r="BB375">
        <v>0</v>
      </c>
      <c r="BC375">
        <v>0</v>
      </c>
      <c r="BD375">
        <v>0</v>
      </c>
      <c r="BE375">
        <v>0</v>
      </c>
      <c r="BF375">
        <v>6.5319999999999996E-3</v>
      </c>
      <c r="BG375">
        <v>2016</v>
      </c>
      <c r="BH375">
        <v>2</v>
      </c>
      <c r="BI375">
        <v>25</v>
      </c>
      <c r="BJ375">
        <v>673</v>
      </c>
      <c r="BK375">
        <v>0.85</v>
      </c>
      <c r="BL375">
        <v>0.62489998340606601</v>
      </c>
      <c r="BM375">
        <v>0</v>
      </c>
      <c r="BN375">
        <v>0.75800000000000001</v>
      </c>
      <c r="BO375">
        <v>0.24199999999999999</v>
      </c>
      <c r="BP375" t="s">
        <v>68</v>
      </c>
    </row>
    <row r="376" spans="1:68" x14ac:dyDescent="0.25">
      <c r="A376">
        <v>120023</v>
      </c>
      <c r="B376" t="s">
        <v>69</v>
      </c>
      <c r="C376" t="s">
        <v>1001</v>
      </c>
      <c r="D376">
        <v>1</v>
      </c>
      <c r="E376">
        <v>54</v>
      </c>
      <c r="F376" t="s">
        <v>1020</v>
      </c>
      <c r="G376">
        <v>17</v>
      </c>
      <c r="J376">
        <v>29</v>
      </c>
      <c r="K376">
        <v>1</v>
      </c>
      <c r="L376" t="s">
        <v>1021</v>
      </c>
      <c r="M376">
        <v>0</v>
      </c>
      <c r="N376">
        <v>0</v>
      </c>
      <c r="O376">
        <v>1</v>
      </c>
      <c r="P376">
        <v>0</v>
      </c>
      <c r="Q376">
        <v>0</v>
      </c>
      <c r="R376">
        <v>1</v>
      </c>
      <c r="S376">
        <v>0</v>
      </c>
      <c r="T376">
        <v>0</v>
      </c>
      <c r="U376">
        <v>0</v>
      </c>
      <c r="V376">
        <v>0</v>
      </c>
      <c r="W376">
        <v>1</v>
      </c>
      <c r="X376">
        <v>0</v>
      </c>
      <c r="Y376">
        <v>0</v>
      </c>
      <c r="Z376">
        <v>0</v>
      </c>
      <c r="AA376">
        <v>0</v>
      </c>
      <c r="AB376">
        <v>1</v>
      </c>
      <c r="AC376">
        <v>0</v>
      </c>
      <c r="AD376">
        <v>1</v>
      </c>
      <c r="AE376">
        <v>0</v>
      </c>
      <c r="AF376">
        <v>1</v>
      </c>
      <c r="AG376">
        <v>1</v>
      </c>
      <c r="AH376">
        <v>0</v>
      </c>
      <c r="AI376">
        <v>0</v>
      </c>
      <c r="AJ376">
        <v>1</v>
      </c>
      <c r="AK376">
        <v>0</v>
      </c>
      <c r="AL376">
        <v>1</v>
      </c>
      <c r="AM376">
        <v>1</v>
      </c>
      <c r="AN376">
        <v>1</v>
      </c>
      <c r="AO376">
        <v>0</v>
      </c>
      <c r="AP376">
        <v>0</v>
      </c>
      <c r="AQ376">
        <v>0</v>
      </c>
      <c r="AR376">
        <v>1</v>
      </c>
      <c r="AS376">
        <v>0</v>
      </c>
      <c r="AT376">
        <v>0</v>
      </c>
      <c r="AU376">
        <v>0</v>
      </c>
      <c r="AV376">
        <v>1</v>
      </c>
      <c r="AW376">
        <v>1</v>
      </c>
      <c r="AX376">
        <v>1</v>
      </c>
      <c r="AY376">
        <v>0</v>
      </c>
      <c r="AZ376">
        <v>0</v>
      </c>
      <c r="BA376">
        <v>0</v>
      </c>
      <c r="BB376">
        <v>0</v>
      </c>
      <c r="BC376">
        <v>0</v>
      </c>
      <c r="BD376">
        <v>0</v>
      </c>
      <c r="BE376">
        <v>0</v>
      </c>
      <c r="BF376">
        <v>7.3280000000000003E-3</v>
      </c>
      <c r="BG376">
        <v>2016</v>
      </c>
      <c r="BH376">
        <v>6</v>
      </c>
      <c r="BI376">
        <v>20</v>
      </c>
      <c r="BJ376">
        <v>677</v>
      </c>
      <c r="BK376">
        <v>0.89</v>
      </c>
      <c r="BL376">
        <v>0.62489998340606601</v>
      </c>
      <c r="BM376">
        <v>0</v>
      </c>
      <c r="BN376">
        <v>0.746</v>
      </c>
      <c r="BO376">
        <v>0.254</v>
      </c>
      <c r="BP376" t="s">
        <v>68</v>
      </c>
    </row>
    <row r="377" spans="1:68" x14ac:dyDescent="0.25">
      <c r="A377">
        <v>131180</v>
      </c>
      <c r="B377" t="s">
        <v>69</v>
      </c>
      <c r="C377" t="s">
        <v>1429</v>
      </c>
      <c r="D377">
        <v>8</v>
      </c>
      <c r="E377">
        <v>132</v>
      </c>
      <c r="F377" t="s">
        <v>1448</v>
      </c>
      <c r="G377">
        <v>25</v>
      </c>
      <c r="J377">
        <v>50</v>
      </c>
      <c r="K377">
        <v>1</v>
      </c>
      <c r="L377" t="s">
        <v>1449</v>
      </c>
      <c r="M377">
        <v>0</v>
      </c>
      <c r="N377">
        <v>0</v>
      </c>
      <c r="O377">
        <v>1</v>
      </c>
      <c r="P377">
        <v>0</v>
      </c>
      <c r="Q377">
        <v>0</v>
      </c>
      <c r="R377">
        <v>1</v>
      </c>
      <c r="S377">
        <v>0</v>
      </c>
      <c r="T377">
        <v>0</v>
      </c>
      <c r="U377">
        <v>0</v>
      </c>
      <c r="V377">
        <v>0</v>
      </c>
      <c r="W377">
        <v>1</v>
      </c>
      <c r="X377">
        <v>0</v>
      </c>
      <c r="Y377">
        <v>0</v>
      </c>
      <c r="Z377">
        <v>0</v>
      </c>
      <c r="AA377">
        <v>0</v>
      </c>
      <c r="AB377">
        <v>0</v>
      </c>
      <c r="AC377">
        <v>0</v>
      </c>
      <c r="AD377">
        <v>1</v>
      </c>
      <c r="AE377">
        <v>0</v>
      </c>
      <c r="AF377">
        <v>1</v>
      </c>
      <c r="AG377">
        <v>1</v>
      </c>
      <c r="AH377">
        <v>0</v>
      </c>
      <c r="AI377">
        <v>0</v>
      </c>
      <c r="AJ377">
        <v>1</v>
      </c>
      <c r="AK377">
        <v>0</v>
      </c>
      <c r="AL377">
        <v>1</v>
      </c>
      <c r="AM377">
        <v>1</v>
      </c>
      <c r="AN377">
        <v>0</v>
      </c>
      <c r="AO377">
        <v>0</v>
      </c>
      <c r="AP377">
        <v>0</v>
      </c>
      <c r="AQ377">
        <v>0</v>
      </c>
      <c r="AR377">
        <v>0</v>
      </c>
      <c r="AS377">
        <v>0</v>
      </c>
      <c r="AT377">
        <v>0</v>
      </c>
      <c r="AU377">
        <v>0</v>
      </c>
      <c r="AV377">
        <v>1</v>
      </c>
      <c r="AW377">
        <v>1</v>
      </c>
      <c r="AX377">
        <v>0</v>
      </c>
      <c r="AY377">
        <v>0</v>
      </c>
      <c r="AZ377">
        <v>0</v>
      </c>
      <c r="BA377">
        <v>0</v>
      </c>
      <c r="BB377">
        <v>0</v>
      </c>
      <c r="BC377">
        <v>0</v>
      </c>
      <c r="BD377">
        <v>0</v>
      </c>
      <c r="BE377">
        <v>0</v>
      </c>
      <c r="BF377">
        <v>8.7600000000000004E-3</v>
      </c>
      <c r="BG377">
        <v>2017</v>
      </c>
      <c r="BH377">
        <v>7</v>
      </c>
      <c r="BI377">
        <v>31</v>
      </c>
      <c r="BJ377">
        <v>690</v>
      </c>
      <c r="BK377">
        <v>1.02</v>
      </c>
      <c r="BL377">
        <v>0.62489998340606601</v>
      </c>
      <c r="BM377">
        <v>0</v>
      </c>
      <c r="BN377">
        <v>0.77900000000000003</v>
      </c>
      <c r="BO377">
        <v>0.221</v>
      </c>
      <c r="BP377" t="s">
        <v>68</v>
      </c>
    </row>
    <row r="378" spans="1:68" x14ac:dyDescent="0.25">
      <c r="A378">
        <v>131858</v>
      </c>
      <c r="B378" t="s">
        <v>69</v>
      </c>
      <c r="C378" t="s">
        <v>1516</v>
      </c>
      <c r="D378">
        <v>10</v>
      </c>
      <c r="E378">
        <v>184</v>
      </c>
      <c r="F378" t="s">
        <v>1525</v>
      </c>
      <c r="G378">
        <v>24</v>
      </c>
      <c r="J378">
        <v>51</v>
      </c>
      <c r="K378">
        <v>1</v>
      </c>
      <c r="L378" t="s">
        <v>1526</v>
      </c>
      <c r="M378">
        <v>0</v>
      </c>
      <c r="N378">
        <v>0</v>
      </c>
      <c r="O378">
        <v>1</v>
      </c>
      <c r="P378">
        <v>0</v>
      </c>
      <c r="Q378">
        <v>0</v>
      </c>
      <c r="R378">
        <v>1</v>
      </c>
      <c r="S378">
        <v>0</v>
      </c>
      <c r="T378">
        <v>0</v>
      </c>
      <c r="U378">
        <v>0</v>
      </c>
      <c r="V378">
        <v>0</v>
      </c>
      <c r="W378">
        <v>1</v>
      </c>
      <c r="X378">
        <v>0</v>
      </c>
      <c r="Y378">
        <v>0</v>
      </c>
      <c r="Z378">
        <v>0</v>
      </c>
      <c r="AA378">
        <v>0</v>
      </c>
      <c r="AB378">
        <v>1</v>
      </c>
      <c r="AC378">
        <v>0</v>
      </c>
      <c r="AD378">
        <v>1</v>
      </c>
      <c r="AE378">
        <v>0</v>
      </c>
      <c r="AF378">
        <v>1</v>
      </c>
      <c r="AG378">
        <v>1</v>
      </c>
      <c r="AH378">
        <v>1</v>
      </c>
      <c r="AI378">
        <v>0</v>
      </c>
      <c r="AJ378">
        <v>1</v>
      </c>
      <c r="AK378">
        <v>0</v>
      </c>
      <c r="AL378">
        <v>1</v>
      </c>
      <c r="AM378">
        <v>1</v>
      </c>
      <c r="AN378">
        <v>0</v>
      </c>
      <c r="AO378">
        <v>0</v>
      </c>
      <c r="AP378">
        <v>1</v>
      </c>
      <c r="AQ378">
        <v>0</v>
      </c>
      <c r="AR378">
        <v>1</v>
      </c>
      <c r="AS378">
        <v>0</v>
      </c>
      <c r="AT378">
        <v>0</v>
      </c>
      <c r="AU378">
        <v>0</v>
      </c>
      <c r="AV378">
        <v>1</v>
      </c>
      <c r="AW378">
        <v>1</v>
      </c>
      <c r="AX378">
        <v>1</v>
      </c>
      <c r="AY378">
        <v>0</v>
      </c>
      <c r="AZ378">
        <v>1</v>
      </c>
      <c r="BA378">
        <v>0</v>
      </c>
      <c r="BB378">
        <v>0</v>
      </c>
      <c r="BC378">
        <v>0</v>
      </c>
      <c r="BD378">
        <v>0</v>
      </c>
      <c r="BE378">
        <v>0</v>
      </c>
      <c r="BF378">
        <v>1.5303000000000001E-2</v>
      </c>
      <c r="BG378">
        <v>2017</v>
      </c>
      <c r="BH378">
        <v>8</v>
      </c>
      <c r="BI378">
        <v>10</v>
      </c>
      <c r="BJ378">
        <v>691</v>
      </c>
      <c r="BK378">
        <v>1.03</v>
      </c>
      <c r="BL378">
        <v>0.62489998340606601</v>
      </c>
      <c r="BM378">
        <v>0</v>
      </c>
      <c r="BN378">
        <v>0.78800000000000003</v>
      </c>
      <c r="BO378">
        <v>0.21199999999999999</v>
      </c>
      <c r="BP378" t="s">
        <v>68</v>
      </c>
    </row>
    <row r="379" spans="1:68" x14ac:dyDescent="0.25">
      <c r="A379">
        <v>138265</v>
      </c>
      <c r="B379" t="s">
        <v>69</v>
      </c>
      <c r="C379" t="s">
        <v>1813</v>
      </c>
      <c r="D379">
        <v>37</v>
      </c>
      <c r="E379">
        <v>1002</v>
      </c>
      <c r="F379" t="s">
        <v>1824</v>
      </c>
      <c r="G379">
        <v>24</v>
      </c>
      <c r="J379">
        <v>62</v>
      </c>
      <c r="K379">
        <v>1</v>
      </c>
      <c r="L379" t="s">
        <v>1825</v>
      </c>
      <c r="M379">
        <v>0</v>
      </c>
      <c r="N379">
        <v>0</v>
      </c>
      <c r="O379">
        <v>1</v>
      </c>
      <c r="P379">
        <v>0</v>
      </c>
      <c r="Q379">
        <v>0</v>
      </c>
      <c r="R379">
        <v>1</v>
      </c>
      <c r="S379">
        <v>0</v>
      </c>
      <c r="T379">
        <v>0</v>
      </c>
      <c r="U379">
        <v>0</v>
      </c>
      <c r="V379">
        <v>0</v>
      </c>
      <c r="W379">
        <v>1</v>
      </c>
      <c r="X379">
        <v>1</v>
      </c>
      <c r="Y379">
        <v>0</v>
      </c>
      <c r="Z379">
        <v>0</v>
      </c>
      <c r="AA379">
        <v>0</v>
      </c>
      <c r="AB379">
        <v>1</v>
      </c>
      <c r="AC379">
        <v>0</v>
      </c>
      <c r="AD379">
        <v>1</v>
      </c>
      <c r="AE379">
        <v>0</v>
      </c>
      <c r="AF379">
        <v>1</v>
      </c>
      <c r="AG379">
        <v>1</v>
      </c>
      <c r="AH379">
        <v>1</v>
      </c>
      <c r="AI379">
        <v>0</v>
      </c>
      <c r="AJ379">
        <v>0</v>
      </c>
      <c r="AK379">
        <v>0</v>
      </c>
      <c r="AL379">
        <v>1</v>
      </c>
      <c r="AM379">
        <v>1</v>
      </c>
      <c r="AN379">
        <v>1</v>
      </c>
      <c r="AO379">
        <v>0</v>
      </c>
      <c r="AP379">
        <v>1</v>
      </c>
      <c r="AQ379">
        <v>0</v>
      </c>
      <c r="AR379">
        <v>1</v>
      </c>
      <c r="AS379">
        <v>0</v>
      </c>
      <c r="AT379">
        <v>1</v>
      </c>
      <c r="AU379">
        <v>0</v>
      </c>
      <c r="AV379">
        <v>1</v>
      </c>
      <c r="AW379">
        <v>1</v>
      </c>
      <c r="AX379">
        <v>1</v>
      </c>
      <c r="AY379">
        <v>1</v>
      </c>
      <c r="AZ379">
        <v>1</v>
      </c>
      <c r="BA379">
        <v>0</v>
      </c>
      <c r="BB379">
        <v>1</v>
      </c>
      <c r="BC379">
        <v>0</v>
      </c>
      <c r="BD379">
        <v>0</v>
      </c>
      <c r="BE379">
        <v>0</v>
      </c>
      <c r="BF379">
        <v>2.3082999999999999E-2</v>
      </c>
      <c r="BG379">
        <v>2018</v>
      </c>
      <c r="BH379">
        <v>7</v>
      </c>
      <c r="BI379">
        <v>17</v>
      </c>
      <c r="BJ379">
        <v>702</v>
      </c>
      <c r="BK379">
        <v>1.1399999999999999</v>
      </c>
      <c r="BL379">
        <v>0.62489998340606601</v>
      </c>
      <c r="BM379">
        <v>0</v>
      </c>
      <c r="BN379">
        <v>0.79700000000000004</v>
      </c>
      <c r="BO379">
        <v>0.20300000000000001</v>
      </c>
      <c r="BP379" t="s">
        <v>68</v>
      </c>
    </row>
    <row r="380" spans="1:68" x14ac:dyDescent="0.25">
      <c r="A380">
        <v>140711</v>
      </c>
      <c r="B380" t="s">
        <v>69</v>
      </c>
      <c r="C380" t="s">
        <v>1987</v>
      </c>
      <c r="D380">
        <v>13</v>
      </c>
      <c r="E380">
        <v>298</v>
      </c>
      <c r="F380" t="s">
        <v>1990</v>
      </c>
      <c r="G380">
        <v>20</v>
      </c>
      <c r="J380">
        <v>66</v>
      </c>
      <c r="K380">
        <v>1</v>
      </c>
      <c r="L380" t="s">
        <v>1991</v>
      </c>
      <c r="M380">
        <v>0</v>
      </c>
      <c r="N380">
        <v>0</v>
      </c>
      <c r="O380">
        <v>1</v>
      </c>
      <c r="P380">
        <v>0</v>
      </c>
      <c r="Q380">
        <v>0</v>
      </c>
      <c r="R380">
        <v>1</v>
      </c>
      <c r="S380">
        <v>0</v>
      </c>
      <c r="T380">
        <v>0</v>
      </c>
      <c r="U380">
        <v>0</v>
      </c>
      <c r="V380">
        <v>0</v>
      </c>
      <c r="W380">
        <v>1</v>
      </c>
      <c r="X380">
        <v>0</v>
      </c>
      <c r="Y380">
        <v>0</v>
      </c>
      <c r="Z380">
        <v>0</v>
      </c>
      <c r="AA380">
        <v>0</v>
      </c>
      <c r="AB380">
        <v>1</v>
      </c>
      <c r="AC380">
        <v>0</v>
      </c>
      <c r="AD380">
        <v>1</v>
      </c>
      <c r="AE380">
        <v>0</v>
      </c>
      <c r="AF380">
        <v>1</v>
      </c>
      <c r="AG380">
        <v>1</v>
      </c>
      <c r="AH380">
        <v>1</v>
      </c>
      <c r="AI380">
        <v>0</v>
      </c>
      <c r="AJ380">
        <v>1</v>
      </c>
      <c r="AK380">
        <v>0</v>
      </c>
      <c r="AL380">
        <v>1</v>
      </c>
      <c r="AM380">
        <v>1</v>
      </c>
      <c r="AN380">
        <v>1</v>
      </c>
      <c r="AO380">
        <v>0</v>
      </c>
      <c r="AP380">
        <v>1</v>
      </c>
      <c r="AQ380">
        <v>0</v>
      </c>
      <c r="AR380">
        <v>1</v>
      </c>
      <c r="AS380">
        <v>0</v>
      </c>
      <c r="AT380">
        <v>0</v>
      </c>
      <c r="AU380">
        <v>0</v>
      </c>
      <c r="AV380">
        <v>1</v>
      </c>
      <c r="AW380">
        <v>1</v>
      </c>
      <c r="AX380">
        <v>1</v>
      </c>
      <c r="AY380">
        <v>0</v>
      </c>
      <c r="AZ380">
        <v>0</v>
      </c>
      <c r="BA380">
        <v>0</v>
      </c>
      <c r="BB380">
        <v>0</v>
      </c>
      <c r="BC380">
        <v>0</v>
      </c>
      <c r="BD380">
        <v>0</v>
      </c>
      <c r="BE380">
        <v>0</v>
      </c>
      <c r="BF380">
        <v>9.8460000000000006E-3</v>
      </c>
      <c r="BG380">
        <v>2018</v>
      </c>
      <c r="BH380">
        <v>8</v>
      </c>
      <c r="BI380">
        <v>7</v>
      </c>
      <c r="BJ380">
        <v>703</v>
      </c>
      <c r="BK380">
        <v>1.1499999999999999</v>
      </c>
      <c r="BL380">
        <v>0.62489998340606601</v>
      </c>
      <c r="BM380">
        <v>0</v>
      </c>
      <c r="BN380">
        <v>0.76900000000000002</v>
      </c>
      <c r="BO380">
        <v>0.23100000000000001</v>
      </c>
      <c r="BP380" t="s">
        <v>68</v>
      </c>
    </row>
    <row r="381" spans="1:68" x14ac:dyDescent="0.25">
      <c r="A381">
        <v>140892</v>
      </c>
      <c r="B381" t="s">
        <v>69</v>
      </c>
      <c r="C381" t="s">
        <v>1987</v>
      </c>
      <c r="D381">
        <v>5</v>
      </c>
      <c r="E381">
        <v>47</v>
      </c>
      <c r="F381" t="s">
        <v>2070</v>
      </c>
      <c r="G381">
        <v>36</v>
      </c>
      <c r="J381">
        <v>66</v>
      </c>
      <c r="K381">
        <v>1</v>
      </c>
      <c r="L381" t="s">
        <v>2071</v>
      </c>
      <c r="M381">
        <v>0</v>
      </c>
      <c r="N381">
        <v>0</v>
      </c>
      <c r="O381">
        <v>1</v>
      </c>
      <c r="P381">
        <v>0</v>
      </c>
      <c r="Q381">
        <v>0</v>
      </c>
      <c r="R381">
        <v>1</v>
      </c>
      <c r="S381">
        <v>0</v>
      </c>
      <c r="T381">
        <v>0</v>
      </c>
      <c r="U381">
        <v>0</v>
      </c>
      <c r="V381">
        <v>0</v>
      </c>
      <c r="W381">
        <v>1</v>
      </c>
      <c r="X381">
        <v>1</v>
      </c>
      <c r="Y381">
        <v>0</v>
      </c>
      <c r="Z381">
        <v>0</v>
      </c>
      <c r="AA381">
        <v>0</v>
      </c>
      <c r="AB381">
        <v>1</v>
      </c>
      <c r="AC381">
        <v>0</v>
      </c>
      <c r="AD381">
        <v>1</v>
      </c>
      <c r="AE381">
        <v>0</v>
      </c>
      <c r="AF381">
        <v>1</v>
      </c>
      <c r="AG381">
        <v>1</v>
      </c>
      <c r="AH381">
        <v>1</v>
      </c>
      <c r="AI381">
        <v>0</v>
      </c>
      <c r="AJ381">
        <v>1</v>
      </c>
      <c r="AK381">
        <v>0</v>
      </c>
      <c r="AL381">
        <v>1</v>
      </c>
      <c r="AM381">
        <v>1</v>
      </c>
      <c r="AN381">
        <v>1</v>
      </c>
      <c r="AO381">
        <v>0</v>
      </c>
      <c r="AP381">
        <v>1</v>
      </c>
      <c r="AQ381">
        <v>0</v>
      </c>
      <c r="AR381">
        <v>1</v>
      </c>
      <c r="AS381">
        <v>0</v>
      </c>
      <c r="AT381">
        <v>0</v>
      </c>
      <c r="AU381">
        <v>0</v>
      </c>
      <c r="AV381">
        <v>1</v>
      </c>
      <c r="AW381">
        <v>1</v>
      </c>
      <c r="AX381">
        <v>1</v>
      </c>
      <c r="AY381">
        <v>1</v>
      </c>
      <c r="AZ381">
        <v>0</v>
      </c>
      <c r="BA381">
        <v>0</v>
      </c>
      <c r="BB381">
        <v>0</v>
      </c>
      <c r="BC381">
        <v>0</v>
      </c>
      <c r="BD381">
        <v>0</v>
      </c>
      <c r="BE381">
        <v>0</v>
      </c>
      <c r="BF381">
        <v>9.8460000000000006E-3</v>
      </c>
      <c r="BG381">
        <v>2018</v>
      </c>
      <c r="BH381">
        <v>8</v>
      </c>
      <c r="BI381">
        <v>7</v>
      </c>
      <c r="BJ381">
        <v>703</v>
      </c>
      <c r="BK381">
        <v>1.1499999999999999</v>
      </c>
      <c r="BL381">
        <v>0.62489998340606601</v>
      </c>
      <c r="BM381">
        <v>8.8999999999999996E-2</v>
      </c>
      <c r="BN381">
        <v>0.67</v>
      </c>
      <c r="BO381">
        <v>0.24099999999999999</v>
      </c>
      <c r="BP381" t="s">
        <v>68</v>
      </c>
    </row>
    <row r="382" spans="1:68" x14ac:dyDescent="0.25">
      <c r="A382">
        <v>143366</v>
      </c>
      <c r="B382" t="s">
        <v>69</v>
      </c>
      <c r="C382" t="s">
        <v>2192</v>
      </c>
      <c r="D382">
        <v>3</v>
      </c>
      <c r="E382">
        <v>22</v>
      </c>
      <c r="F382" t="s">
        <v>2367</v>
      </c>
      <c r="G382">
        <v>27</v>
      </c>
      <c r="J382">
        <v>70</v>
      </c>
      <c r="K382">
        <v>1</v>
      </c>
      <c r="L382" t="s">
        <v>2368</v>
      </c>
      <c r="M382">
        <v>0</v>
      </c>
      <c r="N382">
        <v>0</v>
      </c>
      <c r="O382">
        <v>1</v>
      </c>
      <c r="P382">
        <v>0</v>
      </c>
      <c r="Q382">
        <v>0</v>
      </c>
      <c r="R382">
        <v>1</v>
      </c>
      <c r="S382">
        <v>0</v>
      </c>
      <c r="T382">
        <v>0</v>
      </c>
      <c r="U382">
        <v>0</v>
      </c>
      <c r="V382">
        <v>0</v>
      </c>
      <c r="W382">
        <v>1</v>
      </c>
      <c r="X382">
        <v>0</v>
      </c>
      <c r="Y382">
        <v>0</v>
      </c>
      <c r="Z382">
        <v>0</v>
      </c>
      <c r="AA382">
        <v>0</v>
      </c>
      <c r="AB382">
        <v>1</v>
      </c>
      <c r="AC382">
        <v>0</v>
      </c>
      <c r="AD382">
        <v>1</v>
      </c>
      <c r="AE382">
        <v>0</v>
      </c>
      <c r="AF382">
        <v>1</v>
      </c>
      <c r="AG382">
        <v>1</v>
      </c>
      <c r="AH382">
        <v>0</v>
      </c>
      <c r="AI382">
        <v>0</v>
      </c>
      <c r="AJ382">
        <v>1</v>
      </c>
      <c r="AK382">
        <v>0</v>
      </c>
      <c r="AL382">
        <v>1</v>
      </c>
      <c r="AM382">
        <v>1</v>
      </c>
      <c r="AN382">
        <v>1</v>
      </c>
      <c r="AO382">
        <v>0</v>
      </c>
      <c r="AP382">
        <v>0</v>
      </c>
      <c r="AQ382">
        <v>0</v>
      </c>
      <c r="AR382">
        <v>0</v>
      </c>
      <c r="AS382">
        <v>0</v>
      </c>
      <c r="AT382">
        <v>0</v>
      </c>
      <c r="AU382">
        <v>0</v>
      </c>
      <c r="AV382">
        <v>1</v>
      </c>
      <c r="AW382">
        <v>1</v>
      </c>
      <c r="AX382">
        <v>0</v>
      </c>
      <c r="AY382">
        <v>0</v>
      </c>
      <c r="AZ382">
        <v>1</v>
      </c>
      <c r="BA382">
        <v>0</v>
      </c>
      <c r="BB382">
        <v>0</v>
      </c>
      <c r="BC382">
        <v>0</v>
      </c>
      <c r="BD382">
        <v>1</v>
      </c>
      <c r="BE382">
        <v>0</v>
      </c>
      <c r="BF382">
        <v>1.9078999999999999E-2</v>
      </c>
      <c r="BG382">
        <v>2018</v>
      </c>
      <c r="BH382">
        <v>12</v>
      </c>
      <c r="BI382">
        <v>17</v>
      </c>
      <c r="BJ382">
        <v>707</v>
      </c>
      <c r="BK382">
        <v>1.19</v>
      </c>
      <c r="BL382">
        <v>0.62489998340606601</v>
      </c>
      <c r="BM382">
        <v>0</v>
      </c>
      <c r="BN382">
        <v>0.78800000000000003</v>
      </c>
      <c r="BO382">
        <v>0.21199999999999999</v>
      </c>
      <c r="BP382" t="s">
        <v>68</v>
      </c>
    </row>
    <row r="383" spans="1:68" x14ac:dyDescent="0.25">
      <c r="A383">
        <v>147476</v>
      </c>
      <c r="B383" t="s">
        <v>69</v>
      </c>
      <c r="C383" t="s">
        <v>2420</v>
      </c>
      <c r="D383">
        <v>11</v>
      </c>
      <c r="E383">
        <v>238</v>
      </c>
      <c r="F383" t="s">
        <v>2429</v>
      </c>
      <c r="G383">
        <v>29</v>
      </c>
      <c r="J383">
        <v>75</v>
      </c>
      <c r="K383">
        <v>1</v>
      </c>
      <c r="L383" t="s">
        <v>2430</v>
      </c>
      <c r="M383">
        <v>1</v>
      </c>
      <c r="N383">
        <v>1</v>
      </c>
      <c r="O383">
        <v>1</v>
      </c>
      <c r="P383">
        <v>0</v>
      </c>
      <c r="Q383">
        <v>0</v>
      </c>
      <c r="R383">
        <v>1</v>
      </c>
      <c r="S383">
        <v>0</v>
      </c>
      <c r="T383">
        <v>0</v>
      </c>
      <c r="U383">
        <v>0</v>
      </c>
      <c r="V383">
        <v>0</v>
      </c>
      <c r="W383">
        <v>1</v>
      </c>
      <c r="X383">
        <v>0</v>
      </c>
      <c r="Y383">
        <v>0</v>
      </c>
      <c r="Z383">
        <v>0</v>
      </c>
      <c r="AA383">
        <v>0</v>
      </c>
      <c r="AB383">
        <v>1</v>
      </c>
      <c r="AC383">
        <v>1</v>
      </c>
      <c r="AD383">
        <v>1</v>
      </c>
      <c r="AE383">
        <v>1</v>
      </c>
      <c r="AF383">
        <v>1</v>
      </c>
      <c r="AG383">
        <v>1</v>
      </c>
      <c r="AH383">
        <v>0</v>
      </c>
      <c r="AI383">
        <v>0</v>
      </c>
      <c r="AJ383">
        <v>0</v>
      </c>
      <c r="AK383">
        <v>0</v>
      </c>
      <c r="AL383">
        <v>1</v>
      </c>
      <c r="AM383">
        <v>1</v>
      </c>
      <c r="AN383">
        <v>0</v>
      </c>
      <c r="AO383">
        <v>0</v>
      </c>
      <c r="AP383">
        <v>1</v>
      </c>
      <c r="AQ383">
        <v>0</v>
      </c>
      <c r="AR383">
        <v>1</v>
      </c>
      <c r="AS383">
        <v>0</v>
      </c>
      <c r="AT383">
        <v>0</v>
      </c>
      <c r="AU383">
        <v>0</v>
      </c>
      <c r="AV383">
        <v>1</v>
      </c>
      <c r="AW383">
        <v>1</v>
      </c>
      <c r="AX383">
        <v>1</v>
      </c>
      <c r="AY383">
        <v>0</v>
      </c>
      <c r="AZ383">
        <v>1</v>
      </c>
      <c r="BA383">
        <v>0</v>
      </c>
      <c r="BB383">
        <v>1</v>
      </c>
      <c r="BC383">
        <v>0</v>
      </c>
      <c r="BD383">
        <v>1</v>
      </c>
      <c r="BE383">
        <v>0</v>
      </c>
      <c r="BF383">
        <v>1.7727E-2</v>
      </c>
      <c r="BG383">
        <v>2019</v>
      </c>
      <c r="BH383">
        <v>7</v>
      </c>
      <c r="BI383">
        <v>15</v>
      </c>
      <c r="BJ383">
        <v>714</v>
      </c>
      <c r="BK383">
        <v>1.26</v>
      </c>
      <c r="BL383">
        <v>0.62489998340606601</v>
      </c>
      <c r="BM383">
        <v>0</v>
      </c>
      <c r="BN383">
        <v>0.81899999999999995</v>
      </c>
      <c r="BO383">
        <v>0.18099999999999999</v>
      </c>
      <c r="BP383" t="s">
        <v>68</v>
      </c>
    </row>
    <row r="384" spans="1:68" x14ac:dyDescent="0.25">
      <c r="A384">
        <v>167928</v>
      </c>
      <c r="B384" t="s">
        <v>69</v>
      </c>
      <c r="C384" t="s">
        <v>3061</v>
      </c>
      <c r="D384">
        <v>12</v>
      </c>
      <c r="E384">
        <v>342</v>
      </c>
      <c r="F384" t="s">
        <v>3128</v>
      </c>
      <c r="G384">
        <v>36</v>
      </c>
      <c r="J384">
        <v>99</v>
      </c>
      <c r="K384">
        <v>1</v>
      </c>
      <c r="L384" t="s">
        <v>3129</v>
      </c>
      <c r="M384">
        <v>0</v>
      </c>
      <c r="N384">
        <v>0</v>
      </c>
      <c r="O384">
        <v>1</v>
      </c>
      <c r="P384">
        <v>0</v>
      </c>
      <c r="Q384">
        <v>0</v>
      </c>
      <c r="R384">
        <v>1</v>
      </c>
      <c r="S384">
        <v>0</v>
      </c>
      <c r="T384">
        <v>1</v>
      </c>
      <c r="U384">
        <v>0</v>
      </c>
      <c r="V384">
        <v>0</v>
      </c>
      <c r="W384">
        <v>1</v>
      </c>
      <c r="X384">
        <v>1</v>
      </c>
      <c r="Y384">
        <v>0</v>
      </c>
      <c r="Z384">
        <v>0</v>
      </c>
      <c r="AA384">
        <v>0</v>
      </c>
      <c r="AB384">
        <v>1</v>
      </c>
      <c r="AC384">
        <v>0</v>
      </c>
      <c r="AD384">
        <v>1</v>
      </c>
      <c r="AE384">
        <v>0</v>
      </c>
      <c r="AF384">
        <v>1</v>
      </c>
      <c r="AG384">
        <v>1</v>
      </c>
      <c r="AH384">
        <v>1</v>
      </c>
      <c r="AI384">
        <v>0</v>
      </c>
      <c r="AJ384">
        <v>0</v>
      </c>
      <c r="AK384">
        <v>0</v>
      </c>
      <c r="AL384">
        <v>1</v>
      </c>
      <c r="AM384">
        <v>1</v>
      </c>
      <c r="AN384">
        <v>0</v>
      </c>
      <c r="AO384">
        <v>0</v>
      </c>
      <c r="AP384">
        <v>1</v>
      </c>
      <c r="AQ384">
        <v>1</v>
      </c>
      <c r="AR384">
        <v>1</v>
      </c>
      <c r="AS384">
        <v>0</v>
      </c>
      <c r="AT384">
        <v>1</v>
      </c>
      <c r="AU384">
        <v>0</v>
      </c>
      <c r="AV384">
        <v>1</v>
      </c>
      <c r="AW384">
        <v>1</v>
      </c>
      <c r="AX384">
        <v>1</v>
      </c>
      <c r="AY384">
        <v>1</v>
      </c>
      <c r="AZ384">
        <v>1</v>
      </c>
      <c r="BA384">
        <v>0</v>
      </c>
      <c r="BB384">
        <v>0</v>
      </c>
      <c r="BC384">
        <v>0</v>
      </c>
      <c r="BD384">
        <v>1</v>
      </c>
      <c r="BE384">
        <v>0</v>
      </c>
      <c r="BF384">
        <v>3.0303E-2</v>
      </c>
      <c r="BG384">
        <v>2020</v>
      </c>
      <c r="BH384">
        <v>10</v>
      </c>
      <c r="BI384">
        <v>19</v>
      </c>
      <c r="BJ384">
        <v>729</v>
      </c>
      <c r="BK384">
        <v>1.41</v>
      </c>
      <c r="BL384">
        <v>0.62489998340606601</v>
      </c>
      <c r="BM384">
        <v>0</v>
      </c>
      <c r="BN384">
        <v>0.84599999999999997</v>
      </c>
      <c r="BO384">
        <v>0.154</v>
      </c>
      <c r="BP384" t="s">
        <v>68</v>
      </c>
    </row>
    <row r="385" spans="1:68" x14ac:dyDescent="0.25">
      <c r="A385">
        <v>140918</v>
      </c>
      <c r="B385" t="s">
        <v>69</v>
      </c>
      <c r="C385" t="s">
        <v>1987</v>
      </c>
      <c r="D385">
        <v>11</v>
      </c>
      <c r="E385">
        <v>240</v>
      </c>
      <c r="F385" t="s">
        <v>2088</v>
      </c>
      <c r="G385">
        <v>45</v>
      </c>
      <c r="J385">
        <v>66</v>
      </c>
      <c r="K385">
        <v>1</v>
      </c>
      <c r="L385" t="s">
        <v>2089</v>
      </c>
      <c r="M385">
        <v>0</v>
      </c>
      <c r="N385">
        <v>0</v>
      </c>
      <c r="O385">
        <v>1</v>
      </c>
      <c r="P385">
        <v>0</v>
      </c>
      <c r="Q385">
        <v>0</v>
      </c>
      <c r="R385">
        <v>1</v>
      </c>
      <c r="S385">
        <v>0</v>
      </c>
      <c r="T385">
        <v>0</v>
      </c>
      <c r="U385">
        <v>0</v>
      </c>
      <c r="V385">
        <v>0</v>
      </c>
      <c r="W385">
        <v>1</v>
      </c>
      <c r="X385">
        <v>0</v>
      </c>
      <c r="Y385">
        <v>0</v>
      </c>
      <c r="Z385">
        <v>0</v>
      </c>
      <c r="AA385">
        <v>0</v>
      </c>
      <c r="AB385">
        <v>1</v>
      </c>
      <c r="AC385">
        <v>0</v>
      </c>
      <c r="AD385">
        <v>1</v>
      </c>
      <c r="AE385">
        <v>0</v>
      </c>
      <c r="AF385">
        <v>1</v>
      </c>
      <c r="AG385">
        <v>1</v>
      </c>
      <c r="AH385">
        <v>1</v>
      </c>
      <c r="AI385">
        <v>0</v>
      </c>
      <c r="AJ385">
        <v>1</v>
      </c>
      <c r="AK385">
        <v>0</v>
      </c>
      <c r="AL385">
        <v>1</v>
      </c>
      <c r="AM385">
        <v>1</v>
      </c>
      <c r="AN385">
        <v>1</v>
      </c>
      <c r="AO385">
        <v>0</v>
      </c>
      <c r="AP385">
        <v>1</v>
      </c>
      <c r="AQ385">
        <v>0</v>
      </c>
      <c r="AR385">
        <v>1</v>
      </c>
      <c r="AS385">
        <v>0</v>
      </c>
      <c r="AT385">
        <v>0</v>
      </c>
      <c r="AU385">
        <v>0</v>
      </c>
      <c r="AV385">
        <v>1</v>
      </c>
      <c r="AW385">
        <v>1</v>
      </c>
      <c r="AX385">
        <v>1</v>
      </c>
      <c r="AY385">
        <v>0</v>
      </c>
      <c r="AZ385">
        <v>0</v>
      </c>
      <c r="BA385">
        <v>0</v>
      </c>
      <c r="BB385">
        <v>0</v>
      </c>
      <c r="BC385">
        <v>0</v>
      </c>
      <c r="BD385">
        <v>0</v>
      </c>
      <c r="BE385">
        <v>0</v>
      </c>
      <c r="BF385">
        <v>9.8460000000000006E-3</v>
      </c>
      <c r="BG385">
        <v>2018</v>
      </c>
      <c r="BH385">
        <v>8</v>
      </c>
      <c r="BI385">
        <v>7</v>
      </c>
      <c r="BJ385">
        <v>703</v>
      </c>
      <c r="BK385">
        <v>1.1499999999999999</v>
      </c>
      <c r="BL385">
        <v>0.62400001287460305</v>
      </c>
      <c r="BM385">
        <v>7.4999999999999997E-2</v>
      </c>
      <c r="BN385">
        <v>0.76600000000000001</v>
      </c>
      <c r="BO385">
        <v>0.159</v>
      </c>
      <c r="BP385" t="s">
        <v>68</v>
      </c>
    </row>
    <row r="386" spans="1:68" x14ac:dyDescent="0.25">
      <c r="A386">
        <v>143060</v>
      </c>
      <c r="B386" t="s">
        <v>69</v>
      </c>
      <c r="C386" t="s">
        <v>2192</v>
      </c>
      <c r="D386">
        <v>12</v>
      </c>
      <c r="E386">
        <v>230</v>
      </c>
      <c r="F386" t="s">
        <v>2295</v>
      </c>
      <c r="G386">
        <v>80</v>
      </c>
      <c r="J386">
        <v>70</v>
      </c>
      <c r="K386">
        <v>1</v>
      </c>
      <c r="L386" t="s">
        <v>2296</v>
      </c>
      <c r="M386">
        <v>0</v>
      </c>
      <c r="N386">
        <v>0</v>
      </c>
      <c r="O386">
        <v>1</v>
      </c>
      <c r="P386">
        <v>0</v>
      </c>
      <c r="Q386">
        <v>1</v>
      </c>
      <c r="R386">
        <v>1</v>
      </c>
      <c r="S386">
        <v>0</v>
      </c>
      <c r="T386">
        <v>0</v>
      </c>
      <c r="U386">
        <v>0</v>
      </c>
      <c r="V386">
        <v>0</v>
      </c>
      <c r="W386">
        <v>1</v>
      </c>
      <c r="X386">
        <v>0</v>
      </c>
      <c r="Y386">
        <v>0</v>
      </c>
      <c r="Z386">
        <v>0</v>
      </c>
      <c r="AA386">
        <v>0</v>
      </c>
      <c r="AB386">
        <v>1</v>
      </c>
      <c r="AC386">
        <v>0</v>
      </c>
      <c r="AD386">
        <v>1</v>
      </c>
      <c r="AE386">
        <v>0</v>
      </c>
      <c r="AF386">
        <v>1</v>
      </c>
      <c r="AG386">
        <v>1</v>
      </c>
      <c r="AH386">
        <v>0</v>
      </c>
      <c r="AI386">
        <v>0</v>
      </c>
      <c r="AJ386">
        <v>1</v>
      </c>
      <c r="AK386">
        <v>1</v>
      </c>
      <c r="AL386">
        <v>1</v>
      </c>
      <c r="AM386">
        <v>1</v>
      </c>
      <c r="AN386">
        <v>1</v>
      </c>
      <c r="AO386">
        <v>0</v>
      </c>
      <c r="AP386">
        <v>0</v>
      </c>
      <c r="AQ386">
        <v>0</v>
      </c>
      <c r="AR386">
        <v>0</v>
      </c>
      <c r="AS386">
        <v>0</v>
      </c>
      <c r="AT386">
        <v>0</v>
      </c>
      <c r="AU386">
        <v>0</v>
      </c>
      <c r="AV386">
        <v>1</v>
      </c>
      <c r="AW386">
        <v>1</v>
      </c>
      <c r="AX386">
        <v>0</v>
      </c>
      <c r="AY386">
        <v>0</v>
      </c>
      <c r="AZ386">
        <v>1</v>
      </c>
      <c r="BA386">
        <v>0</v>
      </c>
      <c r="BB386">
        <v>0</v>
      </c>
      <c r="BC386">
        <v>0</v>
      </c>
      <c r="BD386">
        <v>1</v>
      </c>
      <c r="BE386">
        <v>0</v>
      </c>
      <c r="BF386">
        <v>1.9078999999999999E-2</v>
      </c>
      <c r="BG386">
        <v>2018</v>
      </c>
      <c r="BH386">
        <v>12</v>
      </c>
      <c r="BI386">
        <v>17</v>
      </c>
      <c r="BJ386">
        <v>707</v>
      </c>
      <c r="BK386">
        <v>1.19</v>
      </c>
      <c r="BL386">
        <v>0.62080001831054599</v>
      </c>
      <c r="BM386">
        <v>0</v>
      </c>
      <c r="BN386">
        <v>0.93700000000000006</v>
      </c>
      <c r="BO386">
        <v>6.3E-2</v>
      </c>
      <c r="BP386" t="s">
        <v>68</v>
      </c>
    </row>
    <row r="387" spans="1:68" x14ac:dyDescent="0.25">
      <c r="A387">
        <v>111813</v>
      </c>
      <c r="B387" t="s">
        <v>69</v>
      </c>
      <c r="C387" t="s">
        <v>604</v>
      </c>
      <c r="D387">
        <v>3</v>
      </c>
      <c r="E387">
        <v>86</v>
      </c>
      <c r="F387" t="s">
        <v>607</v>
      </c>
      <c r="G387">
        <v>46</v>
      </c>
      <c r="J387">
        <v>7</v>
      </c>
      <c r="K387">
        <v>1</v>
      </c>
      <c r="L387" t="s">
        <v>608</v>
      </c>
      <c r="M387">
        <v>0</v>
      </c>
      <c r="N387">
        <v>1</v>
      </c>
      <c r="O387">
        <v>1</v>
      </c>
      <c r="P387">
        <v>0</v>
      </c>
      <c r="Q387">
        <v>0</v>
      </c>
      <c r="R387">
        <v>1</v>
      </c>
      <c r="S387">
        <v>0</v>
      </c>
      <c r="T387">
        <v>0</v>
      </c>
      <c r="U387">
        <v>0</v>
      </c>
      <c r="V387">
        <v>0</v>
      </c>
      <c r="W387">
        <v>1</v>
      </c>
      <c r="X387">
        <v>0</v>
      </c>
      <c r="Y387">
        <v>0</v>
      </c>
      <c r="Z387">
        <v>0</v>
      </c>
      <c r="AA387">
        <v>0</v>
      </c>
      <c r="AB387">
        <v>0</v>
      </c>
      <c r="AC387">
        <v>0</v>
      </c>
      <c r="AD387">
        <v>1</v>
      </c>
      <c r="AE387">
        <v>1</v>
      </c>
      <c r="AF387">
        <v>1</v>
      </c>
      <c r="AG387">
        <v>1</v>
      </c>
      <c r="AH387">
        <v>0</v>
      </c>
      <c r="AI387">
        <v>0</v>
      </c>
      <c r="AJ387">
        <v>0</v>
      </c>
      <c r="AK387">
        <v>0</v>
      </c>
      <c r="AL387">
        <v>1</v>
      </c>
      <c r="AM387">
        <v>1</v>
      </c>
      <c r="AN387">
        <v>0</v>
      </c>
      <c r="AO387">
        <v>0</v>
      </c>
      <c r="AP387">
        <v>0</v>
      </c>
      <c r="AQ387">
        <v>0</v>
      </c>
      <c r="AR387">
        <v>0</v>
      </c>
      <c r="AS387">
        <v>0</v>
      </c>
      <c r="AT387">
        <v>0</v>
      </c>
      <c r="AU387">
        <v>0</v>
      </c>
      <c r="AV387">
        <v>1</v>
      </c>
      <c r="AW387">
        <v>1</v>
      </c>
      <c r="AX387">
        <v>0</v>
      </c>
      <c r="AY387">
        <v>0</v>
      </c>
      <c r="AZ387">
        <v>0</v>
      </c>
      <c r="BA387">
        <v>0</v>
      </c>
      <c r="BB387">
        <v>0</v>
      </c>
      <c r="BC387">
        <v>0</v>
      </c>
      <c r="BD387">
        <v>0</v>
      </c>
      <c r="BE387">
        <v>0</v>
      </c>
      <c r="BF387">
        <v>1.8339999999999999E-3</v>
      </c>
      <c r="BG387">
        <v>2014</v>
      </c>
      <c r="BH387">
        <v>12</v>
      </c>
      <c r="BI387">
        <v>10</v>
      </c>
      <c r="BJ387">
        <v>659</v>
      </c>
      <c r="BK387">
        <v>0.71</v>
      </c>
      <c r="BL387">
        <v>0.61790001392364502</v>
      </c>
      <c r="BM387">
        <v>4.4999999999999998E-2</v>
      </c>
      <c r="BN387">
        <v>0.8</v>
      </c>
      <c r="BO387">
        <v>0.154</v>
      </c>
      <c r="BP387" t="s">
        <v>68</v>
      </c>
    </row>
    <row r="388" spans="1:68" x14ac:dyDescent="0.25">
      <c r="A388">
        <v>111404</v>
      </c>
      <c r="B388" t="s">
        <v>69</v>
      </c>
      <c r="C388" t="s">
        <v>329</v>
      </c>
      <c r="D388">
        <v>8</v>
      </c>
      <c r="E388">
        <v>178</v>
      </c>
      <c r="F388" t="s">
        <v>502</v>
      </c>
      <c r="G388">
        <v>21</v>
      </c>
      <c r="J388">
        <v>4</v>
      </c>
      <c r="K388">
        <v>1</v>
      </c>
      <c r="L388" t="s">
        <v>503</v>
      </c>
      <c r="M388">
        <v>0</v>
      </c>
      <c r="N388">
        <v>0</v>
      </c>
      <c r="O388">
        <v>1</v>
      </c>
      <c r="P388">
        <v>0</v>
      </c>
      <c r="Q388">
        <v>0</v>
      </c>
      <c r="R388">
        <v>1</v>
      </c>
      <c r="S388">
        <v>0</v>
      </c>
      <c r="T388">
        <v>0</v>
      </c>
      <c r="U388">
        <v>0</v>
      </c>
      <c r="V388">
        <v>0</v>
      </c>
      <c r="W388">
        <v>1</v>
      </c>
      <c r="X388">
        <v>0</v>
      </c>
      <c r="Y388">
        <v>0</v>
      </c>
      <c r="Z388">
        <v>0</v>
      </c>
      <c r="AA388">
        <v>0</v>
      </c>
      <c r="AB388">
        <v>1</v>
      </c>
      <c r="AC388">
        <v>0</v>
      </c>
      <c r="AD388">
        <v>1</v>
      </c>
      <c r="AE388">
        <v>0</v>
      </c>
      <c r="AF388">
        <v>1</v>
      </c>
      <c r="AG388">
        <v>1</v>
      </c>
      <c r="AH388">
        <v>1</v>
      </c>
      <c r="AI388">
        <v>0</v>
      </c>
      <c r="AJ388">
        <v>1</v>
      </c>
      <c r="AK388">
        <v>0</v>
      </c>
      <c r="AL388">
        <v>1</v>
      </c>
      <c r="AM388">
        <v>1</v>
      </c>
      <c r="AN388">
        <v>1</v>
      </c>
      <c r="AO388">
        <v>0</v>
      </c>
      <c r="AP388">
        <v>0</v>
      </c>
      <c r="AQ388">
        <v>0</v>
      </c>
      <c r="AR388">
        <v>1</v>
      </c>
      <c r="AS388">
        <v>0</v>
      </c>
      <c r="AT388">
        <v>0</v>
      </c>
      <c r="AU388">
        <v>0</v>
      </c>
      <c r="AV388">
        <v>1</v>
      </c>
      <c r="AW388">
        <v>1</v>
      </c>
      <c r="AX388">
        <v>1</v>
      </c>
      <c r="AY388">
        <v>0</v>
      </c>
      <c r="AZ388">
        <v>1</v>
      </c>
      <c r="BA388">
        <v>0</v>
      </c>
      <c r="BB388">
        <v>0</v>
      </c>
      <c r="BC388">
        <v>0</v>
      </c>
      <c r="BD388">
        <v>1</v>
      </c>
      <c r="BE388">
        <v>0</v>
      </c>
      <c r="BF388">
        <v>2.3709999999999998E-2</v>
      </c>
      <c r="BG388">
        <v>2014</v>
      </c>
      <c r="BH388">
        <v>9</v>
      </c>
      <c r="BI388">
        <v>22</v>
      </c>
      <c r="BJ388">
        <v>656</v>
      </c>
      <c r="BK388">
        <v>0.68</v>
      </c>
      <c r="BL388">
        <v>0.61659997701644897</v>
      </c>
      <c r="BM388">
        <v>0</v>
      </c>
      <c r="BN388">
        <v>0.81699999999999995</v>
      </c>
      <c r="BO388">
        <v>0.183</v>
      </c>
      <c r="BP388" t="s">
        <v>68</v>
      </c>
    </row>
    <row r="389" spans="1:68" x14ac:dyDescent="0.25">
      <c r="A389">
        <v>152883</v>
      </c>
      <c r="B389" t="s">
        <v>69</v>
      </c>
      <c r="C389" t="s">
        <v>2638</v>
      </c>
      <c r="D389">
        <v>31</v>
      </c>
      <c r="E389">
        <v>893</v>
      </c>
      <c r="F389" t="s">
        <v>2671</v>
      </c>
      <c r="G389">
        <v>65</v>
      </c>
      <c r="J389">
        <v>80</v>
      </c>
      <c r="K389">
        <v>1</v>
      </c>
      <c r="L389" t="s">
        <v>2672</v>
      </c>
      <c r="M389">
        <v>0</v>
      </c>
      <c r="N389">
        <v>0</v>
      </c>
      <c r="O389">
        <v>1</v>
      </c>
      <c r="P389">
        <v>1</v>
      </c>
      <c r="Q389">
        <v>0</v>
      </c>
      <c r="R389">
        <v>1</v>
      </c>
      <c r="S389">
        <v>0</v>
      </c>
      <c r="T389">
        <v>0</v>
      </c>
      <c r="U389">
        <v>0</v>
      </c>
      <c r="V389">
        <v>0</v>
      </c>
      <c r="W389">
        <v>1</v>
      </c>
      <c r="X389">
        <v>1</v>
      </c>
      <c r="Y389">
        <v>0</v>
      </c>
      <c r="Z389">
        <v>0</v>
      </c>
      <c r="AA389">
        <v>0</v>
      </c>
      <c r="AB389">
        <v>1</v>
      </c>
      <c r="AC389">
        <v>0</v>
      </c>
      <c r="AD389">
        <v>1</v>
      </c>
      <c r="AE389">
        <v>0</v>
      </c>
      <c r="AF389">
        <v>1</v>
      </c>
      <c r="AG389">
        <v>1</v>
      </c>
      <c r="AH389">
        <v>1</v>
      </c>
      <c r="AI389">
        <v>1</v>
      </c>
      <c r="AJ389">
        <v>0</v>
      </c>
      <c r="AK389">
        <v>0</v>
      </c>
      <c r="AL389">
        <v>1</v>
      </c>
      <c r="AM389">
        <v>1</v>
      </c>
      <c r="AN389">
        <v>0</v>
      </c>
      <c r="AO389">
        <v>0</v>
      </c>
      <c r="AP389">
        <v>1</v>
      </c>
      <c r="AQ389">
        <v>0</v>
      </c>
      <c r="AR389">
        <v>1</v>
      </c>
      <c r="AS389">
        <v>0</v>
      </c>
      <c r="AT389">
        <v>1</v>
      </c>
      <c r="AU389">
        <v>0</v>
      </c>
      <c r="AV389">
        <v>1</v>
      </c>
      <c r="AW389">
        <v>1</v>
      </c>
      <c r="AX389">
        <v>1</v>
      </c>
      <c r="AY389">
        <v>1</v>
      </c>
      <c r="AZ389">
        <v>1</v>
      </c>
      <c r="BA389">
        <v>0</v>
      </c>
      <c r="BB389">
        <v>1</v>
      </c>
      <c r="BC389">
        <v>0</v>
      </c>
      <c r="BD389">
        <v>0</v>
      </c>
      <c r="BE389">
        <v>0</v>
      </c>
      <c r="BF389">
        <v>3.0121999999999999E-2</v>
      </c>
      <c r="BG389">
        <v>2019</v>
      </c>
      <c r="BH389">
        <v>10</v>
      </c>
      <c r="BI389">
        <v>7</v>
      </c>
      <c r="BJ389">
        <v>717</v>
      </c>
      <c r="BK389">
        <v>1.29</v>
      </c>
      <c r="BL389">
        <v>0.61330002546310403</v>
      </c>
      <c r="BM389">
        <v>3.5999999999999997E-2</v>
      </c>
      <c r="BN389">
        <v>0.86299999999999999</v>
      </c>
      <c r="BO389">
        <v>0.10100000000000001</v>
      </c>
      <c r="BP389" t="s">
        <v>68</v>
      </c>
    </row>
    <row r="390" spans="1:68" x14ac:dyDescent="0.25">
      <c r="A390">
        <v>110036</v>
      </c>
      <c r="B390" t="s">
        <v>69</v>
      </c>
      <c r="C390" t="s">
        <v>130</v>
      </c>
      <c r="D390">
        <v>23</v>
      </c>
      <c r="E390">
        <v>844</v>
      </c>
      <c r="F390" t="s">
        <v>199</v>
      </c>
      <c r="G390">
        <v>58</v>
      </c>
      <c r="J390">
        <v>3</v>
      </c>
      <c r="K390">
        <v>1</v>
      </c>
      <c r="L390" t="s">
        <v>200</v>
      </c>
      <c r="M390">
        <v>0</v>
      </c>
      <c r="N390">
        <v>0</v>
      </c>
      <c r="O390">
        <v>1</v>
      </c>
      <c r="P390">
        <v>1</v>
      </c>
      <c r="Q390">
        <v>0</v>
      </c>
      <c r="R390">
        <v>1</v>
      </c>
      <c r="S390">
        <v>1</v>
      </c>
      <c r="T390">
        <v>0</v>
      </c>
      <c r="U390">
        <v>0</v>
      </c>
      <c r="V390">
        <v>0</v>
      </c>
      <c r="W390">
        <v>1</v>
      </c>
      <c r="X390">
        <v>0</v>
      </c>
      <c r="Y390">
        <v>0</v>
      </c>
      <c r="Z390">
        <v>0</v>
      </c>
      <c r="AA390">
        <v>0</v>
      </c>
      <c r="AB390">
        <v>1</v>
      </c>
      <c r="AC390">
        <v>0</v>
      </c>
      <c r="AD390">
        <v>1</v>
      </c>
      <c r="AE390">
        <v>0</v>
      </c>
      <c r="AF390">
        <v>1</v>
      </c>
      <c r="AG390">
        <v>1</v>
      </c>
      <c r="AH390">
        <v>1</v>
      </c>
      <c r="AI390">
        <v>1</v>
      </c>
      <c r="AJ390">
        <v>1</v>
      </c>
      <c r="AK390">
        <v>0</v>
      </c>
      <c r="AL390">
        <v>1</v>
      </c>
      <c r="AM390">
        <v>1</v>
      </c>
      <c r="AN390">
        <v>1</v>
      </c>
      <c r="AO390">
        <v>1</v>
      </c>
      <c r="AP390">
        <v>1</v>
      </c>
      <c r="AQ390">
        <v>0</v>
      </c>
      <c r="AR390">
        <v>1</v>
      </c>
      <c r="AS390">
        <v>0</v>
      </c>
      <c r="AT390">
        <v>0</v>
      </c>
      <c r="AU390">
        <v>0</v>
      </c>
      <c r="AV390">
        <v>1</v>
      </c>
      <c r="AW390">
        <v>1</v>
      </c>
      <c r="AX390">
        <v>1</v>
      </c>
      <c r="AY390">
        <v>0</v>
      </c>
      <c r="AZ390">
        <v>1</v>
      </c>
      <c r="BA390">
        <v>0</v>
      </c>
      <c r="BB390">
        <v>0</v>
      </c>
      <c r="BC390">
        <v>0</v>
      </c>
      <c r="BD390">
        <v>0</v>
      </c>
      <c r="BE390">
        <v>0</v>
      </c>
      <c r="BF390">
        <v>2.9175E-2</v>
      </c>
      <c r="BG390">
        <v>2014</v>
      </c>
      <c r="BH390">
        <v>9</v>
      </c>
      <c r="BI390">
        <v>11</v>
      </c>
      <c r="BJ390">
        <v>656</v>
      </c>
      <c r="BK390">
        <v>0.68</v>
      </c>
      <c r="BL390">
        <v>0.61239999532699496</v>
      </c>
      <c r="BM390">
        <v>0</v>
      </c>
      <c r="BN390">
        <v>0.91400000000000003</v>
      </c>
      <c r="BO390">
        <v>8.5999999999999993E-2</v>
      </c>
      <c r="BP390" t="s">
        <v>68</v>
      </c>
    </row>
    <row r="391" spans="1:68" x14ac:dyDescent="0.25">
      <c r="A391">
        <v>110471</v>
      </c>
      <c r="B391" t="s">
        <v>69</v>
      </c>
      <c r="C391" t="s">
        <v>130</v>
      </c>
      <c r="D391">
        <v>20</v>
      </c>
      <c r="E391">
        <v>708</v>
      </c>
      <c r="F391" t="s">
        <v>267</v>
      </c>
      <c r="G391">
        <v>21</v>
      </c>
      <c r="J391">
        <v>3</v>
      </c>
      <c r="K391">
        <v>1</v>
      </c>
      <c r="L391" t="s">
        <v>268</v>
      </c>
      <c r="M391">
        <v>0</v>
      </c>
      <c r="N391">
        <v>0</v>
      </c>
      <c r="O391">
        <v>1</v>
      </c>
      <c r="P391">
        <v>0</v>
      </c>
      <c r="Q391">
        <v>0</v>
      </c>
      <c r="R391">
        <v>1</v>
      </c>
      <c r="S391">
        <v>0</v>
      </c>
      <c r="T391">
        <v>0</v>
      </c>
      <c r="U391">
        <v>0</v>
      </c>
      <c r="V391">
        <v>0</v>
      </c>
      <c r="W391">
        <v>1</v>
      </c>
      <c r="X391">
        <v>0</v>
      </c>
      <c r="Y391">
        <v>0</v>
      </c>
      <c r="Z391">
        <v>0</v>
      </c>
      <c r="AA391">
        <v>0</v>
      </c>
      <c r="AB391">
        <v>1</v>
      </c>
      <c r="AC391">
        <v>0</v>
      </c>
      <c r="AD391">
        <v>1</v>
      </c>
      <c r="AE391">
        <v>0</v>
      </c>
      <c r="AF391">
        <v>1</v>
      </c>
      <c r="AG391">
        <v>1</v>
      </c>
      <c r="AH391">
        <v>1</v>
      </c>
      <c r="AI391">
        <v>0</v>
      </c>
      <c r="AJ391">
        <v>1</v>
      </c>
      <c r="AK391">
        <v>0</v>
      </c>
      <c r="AL391">
        <v>1</v>
      </c>
      <c r="AM391">
        <v>1</v>
      </c>
      <c r="AN391">
        <v>1</v>
      </c>
      <c r="AO391">
        <v>0</v>
      </c>
      <c r="AP391">
        <v>1</v>
      </c>
      <c r="AQ391">
        <v>0</v>
      </c>
      <c r="AR391">
        <v>1</v>
      </c>
      <c r="AS391">
        <v>0</v>
      </c>
      <c r="AT391">
        <v>0</v>
      </c>
      <c r="AU391">
        <v>0</v>
      </c>
      <c r="AV391">
        <v>1</v>
      </c>
      <c r="AW391">
        <v>1</v>
      </c>
      <c r="AX391">
        <v>1</v>
      </c>
      <c r="AY391">
        <v>0</v>
      </c>
      <c r="AZ391">
        <v>1</v>
      </c>
      <c r="BA391">
        <v>0</v>
      </c>
      <c r="BB391">
        <v>0</v>
      </c>
      <c r="BC391">
        <v>0</v>
      </c>
      <c r="BD391">
        <v>0</v>
      </c>
      <c r="BE391">
        <v>0</v>
      </c>
      <c r="BF391">
        <v>2.9175E-2</v>
      </c>
      <c r="BG391">
        <v>2014</v>
      </c>
      <c r="BH391">
        <v>9</v>
      </c>
      <c r="BI391">
        <v>11</v>
      </c>
      <c r="BJ391">
        <v>656</v>
      </c>
      <c r="BK391">
        <v>0.68</v>
      </c>
      <c r="BL391">
        <v>0.61239999532699496</v>
      </c>
      <c r="BM391">
        <v>0</v>
      </c>
      <c r="BN391">
        <v>0.8</v>
      </c>
      <c r="BO391">
        <v>0.2</v>
      </c>
      <c r="BP391" t="s">
        <v>68</v>
      </c>
    </row>
    <row r="392" spans="1:68" x14ac:dyDescent="0.25">
      <c r="A392">
        <v>111221</v>
      </c>
      <c r="B392" t="s">
        <v>69</v>
      </c>
      <c r="C392" t="s">
        <v>329</v>
      </c>
      <c r="D392">
        <v>11</v>
      </c>
      <c r="E392">
        <v>325</v>
      </c>
      <c r="F392" t="s">
        <v>434</v>
      </c>
      <c r="G392">
        <v>79</v>
      </c>
      <c r="J392">
        <v>4</v>
      </c>
      <c r="K392">
        <v>1</v>
      </c>
      <c r="L392" t="s">
        <v>435</v>
      </c>
      <c r="M392">
        <v>0</v>
      </c>
      <c r="N392">
        <v>0</v>
      </c>
      <c r="O392">
        <v>1</v>
      </c>
      <c r="P392">
        <v>0</v>
      </c>
      <c r="Q392">
        <v>0</v>
      </c>
      <c r="R392">
        <v>1</v>
      </c>
      <c r="S392">
        <v>0</v>
      </c>
      <c r="T392">
        <v>0</v>
      </c>
      <c r="U392">
        <v>0</v>
      </c>
      <c r="V392">
        <v>0</v>
      </c>
      <c r="W392">
        <v>1</v>
      </c>
      <c r="X392">
        <v>0</v>
      </c>
      <c r="Y392">
        <v>0</v>
      </c>
      <c r="Z392">
        <v>0</v>
      </c>
      <c r="AA392">
        <v>0</v>
      </c>
      <c r="AB392">
        <v>1</v>
      </c>
      <c r="AC392">
        <v>0</v>
      </c>
      <c r="AD392">
        <v>1</v>
      </c>
      <c r="AE392">
        <v>0</v>
      </c>
      <c r="AF392">
        <v>1</v>
      </c>
      <c r="AG392">
        <v>1</v>
      </c>
      <c r="AH392">
        <v>1</v>
      </c>
      <c r="AI392">
        <v>0</v>
      </c>
      <c r="AJ392">
        <v>1</v>
      </c>
      <c r="AK392">
        <v>0</v>
      </c>
      <c r="AL392">
        <v>1</v>
      </c>
      <c r="AM392">
        <v>1</v>
      </c>
      <c r="AN392">
        <v>1</v>
      </c>
      <c r="AO392">
        <v>0</v>
      </c>
      <c r="AP392">
        <v>0</v>
      </c>
      <c r="AQ392">
        <v>0</v>
      </c>
      <c r="AR392">
        <v>1</v>
      </c>
      <c r="AS392">
        <v>0</v>
      </c>
      <c r="AT392">
        <v>0</v>
      </c>
      <c r="AU392">
        <v>0</v>
      </c>
      <c r="AV392">
        <v>1</v>
      </c>
      <c r="AW392">
        <v>1</v>
      </c>
      <c r="AX392">
        <v>1</v>
      </c>
      <c r="AY392">
        <v>0</v>
      </c>
      <c r="AZ392">
        <v>1</v>
      </c>
      <c r="BA392">
        <v>0</v>
      </c>
      <c r="BB392">
        <v>0</v>
      </c>
      <c r="BC392">
        <v>0</v>
      </c>
      <c r="BD392">
        <v>1</v>
      </c>
      <c r="BE392">
        <v>0</v>
      </c>
      <c r="BF392">
        <v>2.3709999999999998E-2</v>
      </c>
      <c r="BG392">
        <v>2014</v>
      </c>
      <c r="BH392">
        <v>9</v>
      </c>
      <c r="BI392">
        <v>22</v>
      </c>
      <c r="BJ392">
        <v>656</v>
      </c>
      <c r="BK392">
        <v>0.68</v>
      </c>
      <c r="BL392">
        <v>0.61239999532699496</v>
      </c>
      <c r="BM392">
        <v>0</v>
      </c>
      <c r="BN392">
        <v>0.93100000000000005</v>
      </c>
      <c r="BO392">
        <v>6.9000000000000006E-2</v>
      </c>
      <c r="BP392" t="s">
        <v>68</v>
      </c>
    </row>
    <row r="393" spans="1:68" x14ac:dyDescent="0.25">
      <c r="A393">
        <v>111232</v>
      </c>
      <c r="B393" t="s">
        <v>69</v>
      </c>
      <c r="C393" t="s">
        <v>329</v>
      </c>
      <c r="D393">
        <v>8</v>
      </c>
      <c r="E393">
        <v>183</v>
      </c>
      <c r="F393" t="s">
        <v>440</v>
      </c>
      <c r="G393">
        <v>131</v>
      </c>
      <c r="J393">
        <v>4</v>
      </c>
      <c r="K393">
        <v>1</v>
      </c>
      <c r="L393" t="s">
        <v>441</v>
      </c>
      <c r="M393">
        <v>0</v>
      </c>
      <c r="N393">
        <v>1</v>
      </c>
      <c r="O393">
        <v>1</v>
      </c>
      <c r="P393">
        <v>0</v>
      </c>
      <c r="Q393">
        <v>1</v>
      </c>
      <c r="R393">
        <v>1</v>
      </c>
      <c r="S393">
        <v>0</v>
      </c>
      <c r="T393">
        <v>0</v>
      </c>
      <c r="U393">
        <v>0</v>
      </c>
      <c r="V393">
        <v>0</v>
      </c>
      <c r="W393">
        <v>1</v>
      </c>
      <c r="X393">
        <v>0</v>
      </c>
      <c r="Y393">
        <v>0</v>
      </c>
      <c r="Z393">
        <v>0</v>
      </c>
      <c r="AA393">
        <v>0</v>
      </c>
      <c r="AB393">
        <v>1</v>
      </c>
      <c r="AC393">
        <v>0</v>
      </c>
      <c r="AD393">
        <v>1</v>
      </c>
      <c r="AE393">
        <v>1</v>
      </c>
      <c r="AF393">
        <v>1</v>
      </c>
      <c r="AG393">
        <v>1</v>
      </c>
      <c r="AH393">
        <v>1</v>
      </c>
      <c r="AI393">
        <v>0</v>
      </c>
      <c r="AJ393">
        <v>1</v>
      </c>
      <c r="AK393">
        <v>1</v>
      </c>
      <c r="AL393">
        <v>1</v>
      </c>
      <c r="AM393">
        <v>1</v>
      </c>
      <c r="AN393">
        <v>1</v>
      </c>
      <c r="AO393">
        <v>0</v>
      </c>
      <c r="AP393">
        <v>0</v>
      </c>
      <c r="AQ393">
        <v>0</v>
      </c>
      <c r="AR393">
        <v>1</v>
      </c>
      <c r="AS393">
        <v>0</v>
      </c>
      <c r="AT393">
        <v>0</v>
      </c>
      <c r="AU393">
        <v>0</v>
      </c>
      <c r="AV393">
        <v>1</v>
      </c>
      <c r="AW393">
        <v>1</v>
      </c>
      <c r="AX393">
        <v>1</v>
      </c>
      <c r="AY393">
        <v>0</v>
      </c>
      <c r="AZ393">
        <v>1</v>
      </c>
      <c r="BA393">
        <v>0</v>
      </c>
      <c r="BB393">
        <v>0</v>
      </c>
      <c r="BC393">
        <v>0</v>
      </c>
      <c r="BD393">
        <v>1</v>
      </c>
      <c r="BE393">
        <v>0</v>
      </c>
      <c r="BF393">
        <v>2.3709999999999998E-2</v>
      </c>
      <c r="BG393">
        <v>2014</v>
      </c>
      <c r="BH393">
        <v>9</v>
      </c>
      <c r="BI393">
        <v>22</v>
      </c>
      <c r="BJ393">
        <v>656</v>
      </c>
      <c r="BK393">
        <v>0.68</v>
      </c>
      <c r="BL393">
        <v>0.61239999532699496</v>
      </c>
      <c r="BM393">
        <v>1.4E-2</v>
      </c>
      <c r="BN393">
        <v>0.92700000000000005</v>
      </c>
      <c r="BO393">
        <v>5.8999999999999997E-2</v>
      </c>
      <c r="BP393" t="s">
        <v>68</v>
      </c>
    </row>
    <row r="394" spans="1:68" x14ac:dyDescent="0.25">
      <c r="A394">
        <v>111559</v>
      </c>
      <c r="B394" t="s">
        <v>69</v>
      </c>
      <c r="C394" t="s">
        <v>329</v>
      </c>
      <c r="D394">
        <v>6</v>
      </c>
      <c r="E394">
        <v>128</v>
      </c>
      <c r="F394" t="s">
        <v>572</v>
      </c>
      <c r="G394">
        <v>43</v>
      </c>
      <c r="J394">
        <v>4</v>
      </c>
      <c r="K394">
        <v>1</v>
      </c>
      <c r="L394" t="s">
        <v>573</v>
      </c>
      <c r="M394">
        <v>0</v>
      </c>
      <c r="N394">
        <v>0</v>
      </c>
      <c r="O394">
        <v>1</v>
      </c>
      <c r="P394">
        <v>0</v>
      </c>
      <c r="Q394">
        <v>0</v>
      </c>
      <c r="R394">
        <v>1</v>
      </c>
      <c r="S394">
        <v>0</v>
      </c>
      <c r="T394">
        <v>0</v>
      </c>
      <c r="U394">
        <v>0</v>
      </c>
      <c r="V394">
        <v>0</v>
      </c>
      <c r="W394">
        <v>1</v>
      </c>
      <c r="X394">
        <v>0</v>
      </c>
      <c r="Y394">
        <v>0</v>
      </c>
      <c r="Z394">
        <v>0</v>
      </c>
      <c r="AA394">
        <v>0</v>
      </c>
      <c r="AB394">
        <v>1</v>
      </c>
      <c r="AC394">
        <v>0</v>
      </c>
      <c r="AD394">
        <v>1</v>
      </c>
      <c r="AE394">
        <v>0</v>
      </c>
      <c r="AF394">
        <v>1</v>
      </c>
      <c r="AG394">
        <v>1</v>
      </c>
      <c r="AH394">
        <v>1</v>
      </c>
      <c r="AI394">
        <v>0</v>
      </c>
      <c r="AJ394">
        <v>1</v>
      </c>
      <c r="AK394">
        <v>0</v>
      </c>
      <c r="AL394">
        <v>1</v>
      </c>
      <c r="AM394">
        <v>1</v>
      </c>
      <c r="AN394">
        <v>1</v>
      </c>
      <c r="AO394">
        <v>0</v>
      </c>
      <c r="AP394">
        <v>0</v>
      </c>
      <c r="AQ394">
        <v>0</v>
      </c>
      <c r="AR394">
        <v>1</v>
      </c>
      <c r="AS394">
        <v>0</v>
      </c>
      <c r="AT394">
        <v>0</v>
      </c>
      <c r="AU394">
        <v>0</v>
      </c>
      <c r="AV394">
        <v>1</v>
      </c>
      <c r="AW394">
        <v>1</v>
      </c>
      <c r="AX394">
        <v>1</v>
      </c>
      <c r="AY394">
        <v>0</v>
      </c>
      <c r="AZ394">
        <v>1</v>
      </c>
      <c r="BA394">
        <v>0</v>
      </c>
      <c r="BB394">
        <v>0</v>
      </c>
      <c r="BC394">
        <v>0</v>
      </c>
      <c r="BD394">
        <v>1</v>
      </c>
      <c r="BE394">
        <v>0</v>
      </c>
      <c r="BF394">
        <v>2.3709999999999998E-2</v>
      </c>
      <c r="BG394">
        <v>2014</v>
      </c>
      <c r="BH394">
        <v>9</v>
      </c>
      <c r="BI394">
        <v>22</v>
      </c>
      <c r="BJ394">
        <v>656</v>
      </c>
      <c r="BK394">
        <v>0.68</v>
      </c>
      <c r="BL394">
        <v>0.61239999532699496</v>
      </c>
      <c r="BM394">
        <v>6.8000000000000005E-2</v>
      </c>
      <c r="BN394">
        <v>0.79500000000000004</v>
      </c>
      <c r="BO394">
        <v>0.13600000000000001</v>
      </c>
      <c r="BP394" t="s">
        <v>68</v>
      </c>
    </row>
    <row r="395" spans="1:68" x14ac:dyDescent="0.25">
      <c r="A395">
        <v>113465</v>
      </c>
      <c r="B395" t="s">
        <v>69</v>
      </c>
      <c r="C395" t="s">
        <v>609</v>
      </c>
      <c r="D395">
        <v>30</v>
      </c>
      <c r="E395">
        <v>1393</v>
      </c>
      <c r="F395" t="s">
        <v>648</v>
      </c>
      <c r="G395">
        <v>25</v>
      </c>
      <c r="J395">
        <v>8</v>
      </c>
      <c r="K395">
        <v>1</v>
      </c>
      <c r="L395" t="s">
        <v>649</v>
      </c>
      <c r="M395">
        <v>0</v>
      </c>
      <c r="N395">
        <v>0</v>
      </c>
      <c r="O395">
        <v>1</v>
      </c>
      <c r="P395">
        <v>0</v>
      </c>
      <c r="Q395">
        <v>0</v>
      </c>
      <c r="R395">
        <v>1</v>
      </c>
      <c r="S395">
        <v>0</v>
      </c>
      <c r="T395">
        <v>0</v>
      </c>
      <c r="U395">
        <v>0</v>
      </c>
      <c r="V395">
        <v>0</v>
      </c>
      <c r="W395">
        <v>1</v>
      </c>
      <c r="X395">
        <v>0</v>
      </c>
      <c r="Y395">
        <v>0</v>
      </c>
      <c r="Z395">
        <v>0</v>
      </c>
      <c r="AA395">
        <v>0</v>
      </c>
      <c r="AB395">
        <v>1</v>
      </c>
      <c r="AC395">
        <v>0</v>
      </c>
      <c r="AD395">
        <v>1</v>
      </c>
      <c r="AE395">
        <v>0</v>
      </c>
      <c r="AF395">
        <v>1</v>
      </c>
      <c r="AG395">
        <v>1</v>
      </c>
      <c r="AH395">
        <v>1</v>
      </c>
      <c r="AI395">
        <v>0</v>
      </c>
      <c r="AJ395">
        <v>1</v>
      </c>
      <c r="AK395">
        <v>0</v>
      </c>
      <c r="AL395">
        <v>1</v>
      </c>
      <c r="AM395">
        <v>1</v>
      </c>
      <c r="AN395">
        <v>1</v>
      </c>
      <c r="AO395">
        <v>0</v>
      </c>
      <c r="AP395">
        <v>0</v>
      </c>
      <c r="AQ395">
        <v>0</v>
      </c>
      <c r="AR395">
        <v>1</v>
      </c>
      <c r="AS395">
        <v>0</v>
      </c>
      <c r="AT395">
        <v>0</v>
      </c>
      <c r="AU395">
        <v>0</v>
      </c>
      <c r="AV395">
        <v>1</v>
      </c>
      <c r="AW395">
        <v>1</v>
      </c>
      <c r="AX395">
        <v>1</v>
      </c>
      <c r="AY395">
        <v>0</v>
      </c>
      <c r="AZ395">
        <v>1</v>
      </c>
      <c r="BA395">
        <v>0</v>
      </c>
      <c r="BB395">
        <v>0</v>
      </c>
      <c r="BC395">
        <v>0</v>
      </c>
      <c r="BD395">
        <v>0</v>
      </c>
      <c r="BE395">
        <v>0</v>
      </c>
      <c r="BF395">
        <v>4.1501000000000003E-2</v>
      </c>
      <c r="BG395">
        <v>2015</v>
      </c>
      <c r="BH395">
        <v>1</v>
      </c>
      <c r="BI395">
        <v>16</v>
      </c>
      <c r="BJ395">
        <v>660</v>
      </c>
      <c r="BK395">
        <v>0.72</v>
      </c>
      <c r="BL395">
        <v>0.61239999532699496</v>
      </c>
      <c r="BM395">
        <v>0</v>
      </c>
      <c r="BN395">
        <v>0.68799999999999994</v>
      </c>
      <c r="BO395">
        <v>0.312</v>
      </c>
      <c r="BP395" t="s">
        <v>68</v>
      </c>
    </row>
    <row r="396" spans="1:68" x14ac:dyDescent="0.25">
      <c r="A396">
        <v>116411</v>
      </c>
      <c r="B396" t="s">
        <v>69</v>
      </c>
      <c r="C396" t="s">
        <v>781</v>
      </c>
      <c r="D396">
        <v>4</v>
      </c>
      <c r="E396">
        <v>36</v>
      </c>
      <c r="F396" t="s">
        <v>805</v>
      </c>
      <c r="G396">
        <v>52</v>
      </c>
      <c r="J396">
        <v>16</v>
      </c>
      <c r="K396">
        <v>1</v>
      </c>
      <c r="L396" t="s">
        <v>806</v>
      </c>
      <c r="M396">
        <v>0</v>
      </c>
      <c r="N396">
        <v>1</v>
      </c>
      <c r="O396">
        <v>1</v>
      </c>
      <c r="P396">
        <v>0</v>
      </c>
      <c r="Q396">
        <v>0</v>
      </c>
      <c r="R396">
        <v>1</v>
      </c>
      <c r="S396">
        <v>0</v>
      </c>
      <c r="T396">
        <v>0</v>
      </c>
      <c r="U396">
        <v>0</v>
      </c>
      <c r="V396">
        <v>0</v>
      </c>
      <c r="W396">
        <v>1</v>
      </c>
      <c r="X396">
        <v>0</v>
      </c>
      <c r="Y396">
        <v>0</v>
      </c>
      <c r="Z396">
        <v>0</v>
      </c>
      <c r="AA396">
        <v>0</v>
      </c>
      <c r="AB396">
        <v>0</v>
      </c>
      <c r="AC396">
        <v>0</v>
      </c>
      <c r="AD396">
        <v>1</v>
      </c>
      <c r="AE396">
        <v>1</v>
      </c>
      <c r="AF396">
        <v>1</v>
      </c>
      <c r="AG396">
        <v>1</v>
      </c>
      <c r="AH396">
        <v>0</v>
      </c>
      <c r="AI396">
        <v>0</v>
      </c>
      <c r="AJ396">
        <v>1</v>
      </c>
      <c r="AK396">
        <v>0</v>
      </c>
      <c r="AL396">
        <v>1</v>
      </c>
      <c r="AM396">
        <v>1</v>
      </c>
      <c r="AN396">
        <v>0</v>
      </c>
      <c r="AO396">
        <v>0</v>
      </c>
      <c r="AP396">
        <v>0</v>
      </c>
      <c r="AQ396">
        <v>0</v>
      </c>
      <c r="AR396">
        <v>1</v>
      </c>
      <c r="AS396">
        <v>0</v>
      </c>
      <c r="AT396">
        <v>0</v>
      </c>
      <c r="AU396">
        <v>0</v>
      </c>
      <c r="AV396">
        <v>1</v>
      </c>
      <c r="AW396">
        <v>1</v>
      </c>
      <c r="AX396">
        <v>1</v>
      </c>
      <c r="AY396">
        <v>0</v>
      </c>
      <c r="AZ396">
        <v>0</v>
      </c>
      <c r="BA396">
        <v>0</v>
      </c>
      <c r="BB396">
        <v>0</v>
      </c>
      <c r="BC396">
        <v>0</v>
      </c>
      <c r="BD396">
        <v>0</v>
      </c>
      <c r="BE396">
        <v>0</v>
      </c>
      <c r="BF396">
        <v>1.2396000000000001E-2</v>
      </c>
      <c r="BG396">
        <v>2015</v>
      </c>
      <c r="BH396">
        <v>7</v>
      </c>
      <c r="BI396">
        <v>30</v>
      </c>
      <c r="BJ396">
        <v>666</v>
      </c>
      <c r="BK396">
        <v>0.78</v>
      </c>
      <c r="BL396">
        <v>0.61239999532699496</v>
      </c>
      <c r="BM396">
        <v>0.04</v>
      </c>
      <c r="BN396">
        <v>0.82399999999999995</v>
      </c>
      <c r="BO396">
        <v>0.13600000000000001</v>
      </c>
      <c r="BP396" t="s">
        <v>68</v>
      </c>
    </row>
    <row r="397" spans="1:68" x14ac:dyDescent="0.25">
      <c r="A397">
        <v>118031</v>
      </c>
      <c r="B397" t="s">
        <v>69</v>
      </c>
      <c r="C397" t="s">
        <v>882</v>
      </c>
      <c r="D397">
        <v>5</v>
      </c>
      <c r="E397">
        <v>83</v>
      </c>
      <c r="F397" t="s">
        <v>913</v>
      </c>
      <c r="G397">
        <v>105</v>
      </c>
      <c r="J397">
        <v>20</v>
      </c>
      <c r="K397">
        <v>1</v>
      </c>
      <c r="L397" t="s">
        <v>914</v>
      </c>
      <c r="M397">
        <v>0</v>
      </c>
      <c r="N397">
        <v>1</v>
      </c>
      <c r="O397">
        <v>1</v>
      </c>
      <c r="P397">
        <v>0</v>
      </c>
      <c r="Q397">
        <v>0</v>
      </c>
      <c r="R397">
        <v>1</v>
      </c>
      <c r="S397">
        <v>0</v>
      </c>
      <c r="T397">
        <v>0</v>
      </c>
      <c r="U397">
        <v>0</v>
      </c>
      <c r="V397">
        <v>0</v>
      </c>
      <c r="W397">
        <v>1</v>
      </c>
      <c r="X397">
        <v>1</v>
      </c>
      <c r="Y397">
        <v>0</v>
      </c>
      <c r="Z397">
        <v>0</v>
      </c>
      <c r="AA397">
        <v>0</v>
      </c>
      <c r="AB397">
        <v>1</v>
      </c>
      <c r="AC397">
        <v>0</v>
      </c>
      <c r="AD397">
        <v>1</v>
      </c>
      <c r="AE397">
        <v>1</v>
      </c>
      <c r="AF397">
        <v>1</v>
      </c>
      <c r="AG397">
        <v>1</v>
      </c>
      <c r="AH397">
        <v>0</v>
      </c>
      <c r="AI397">
        <v>0</v>
      </c>
      <c r="AJ397">
        <v>0</v>
      </c>
      <c r="AK397">
        <v>0</v>
      </c>
      <c r="AL397">
        <v>1</v>
      </c>
      <c r="AM397">
        <v>1</v>
      </c>
      <c r="AN397">
        <v>1</v>
      </c>
      <c r="AO397">
        <v>0</v>
      </c>
      <c r="AP397">
        <v>1</v>
      </c>
      <c r="AQ397">
        <v>0</v>
      </c>
      <c r="AR397">
        <v>1</v>
      </c>
      <c r="AS397">
        <v>0</v>
      </c>
      <c r="AT397">
        <v>1</v>
      </c>
      <c r="AU397">
        <v>0</v>
      </c>
      <c r="AV397">
        <v>1</v>
      </c>
      <c r="AW397">
        <v>1</v>
      </c>
      <c r="AX397">
        <v>1</v>
      </c>
      <c r="AY397">
        <v>1</v>
      </c>
      <c r="AZ397">
        <v>1</v>
      </c>
      <c r="BA397">
        <v>0</v>
      </c>
      <c r="BB397">
        <v>1</v>
      </c>
      <c r="BC397">
        <v>0</v>
      </c>
      <c r="BD397">
        <v>1</v>
      </c>
      <c r="BE397">
        <v>0</v>
      </c>
      <c r="BF397">
        <v>6.3340000000000002E-3</v>
      </c>
      <c r="BG397">
        <v>2015</v>
      </c>
      <c r="BH397">
        <v>10</v>
      </c>
      <c r="BI397">
        <v>15</v>
      </c>
      <c r="BJ397">
        <v>669</v>
      </c>
      <c r="BK397">
        <v>0.81</v>
      </c>
      <c r="BL397">
        <v>0.61239999532699496</v>
      </c>
      <c r="BM397">
        <v>2.1000000000000001E-2</v>
      </c>
      <c r="BN397">
        <v>0.91</v>
      </c>
      <c r="BO397">
        <v>6.9000000000000006E-2</v>
      </c>
      <c r="BP397" t="s">
        <v>68</v>
      </c>
    </row>
    <row r="398" spans="1:68" x14ac:dyDescent="0.25">
      <c r="A398">
        <v>120197</v>
      </c>
      <c r="B398" t="s">
        <v>69</v>
      </c>
      <c r="C398" t="s">
        <v>1001</v>
      </c>
      <c r="D398">
        <v>2</v>
      </c>
      <c r="E398">
        <v>160</v>
      </c>
      <c r="F398" t="s">
        <v>1078</v>
      </c>
      <c r="G398">
        <v>51</v>
      </c>
      <c r="J398">
        <v>29</v>
      </c>
      <c r="K398">
        <v>1</v>
      </c>
      <c r="L398" t="s">
        <v>1079</v>
      </c>
      <c r="M398">
        <v>0</v>
      </c>
      <c r="N398">
        <v>0</v>
      </c>
      <c r="O398">
        <v>1</v>
      </c>
      <c r="P398">
        <v>0</v>
      </c>
      <c r="Q398">
        <v>1</v>
      </c>
      <c r="R398">
        <v>1</v>
      </c>
      <c r="S398">
        <v>0</v>
      </c>
      <c r="T398">
        <v>0</v>
      </c>
      <c r="U398">
        <v>0</v>
      </c>
      <c r="V398">
        <v>0</v>
      </c>
      <c r="W398">
        <v>1</v>
      </c>
      <c r="X398">
        <v>0</v>
      </c>
      <c r="Y398">
        <v>0</v>
      </c>
      <c r="Z398">
        <v>0</v>
      </c>
      <c r="AA398">
        <v>0</v>
      </c>
      <c r="AB398">
        <v>1</v>
      </c>
      <c r="AC398">
        <v>0</v>
      </c>
      <c r="AD398">
        <v>1</v>
      </c>
      <c r="AE398">
        <v>0</v>
      </c>
      <c r="AF398">
        <v>1</v>
      </c>
      <c r="AG398">
        <v>1</v>
      </c>
      <c r="AH398">
        <v>0</v>
      </c>
      <c r="AI398">
        <v>0</v>
      </c>
      <c r="AJ398">
        <v>1</v>
      </c>
      <c r="AK398">
        <v>1</v>
      </c>
      <c r="AL398">
        <v>1</v>
      </c>
      <c r="AM398">
        <v>1</v>
      </c>
      <c r="AN398">
        <v>1</v>
      </c>
      <c r="AO398">
        <v>0</v>
      </c>
      <c r="AP398">
        <v>0</v>
      </c>
      <c r="AQ398">
        <v>0</v>
      </c>
      <c r="AR398">
        <v>1</v>
      </c>
      <c r="AS398">
        <v>0</v>
      </c>
      <c r="AT398">
        <v>0</v>
      </c>
      <c r="AU398">
        <v>0</v>
      </c>
      <c r="AV398">
        <v>1</v>
      </c>
      <c r="AW398">
        <v>1</v>
      </c>
      <c r="AX398">
        <v>1</v>
      </c>
      <c r="AY398">
        <v>0</v>
      </c>
      <c r="AZ398">
        <v>0</v>
      </c>
      <c r="BA398">
        <v>0</v>
      </c>
      <c r="BB398">
        <v>0</v>
      </c>
      <c r="BC398">
        <v>0</v>
      </c>
      <c r="BD398">
        <v>0</v>
      </c>
      <c r="BE398">
        <v>0</v>
      </c>
      <c r="BF398">
        <v>7.3280000000000003E-3</v>
      </c>
      <c r="BG398">
        <v>2016</v>
      </c>
      <c r="BH398">
        <v>6</v>
      </c>
      <c r="BI398">
        <v>20</v>
      </c>
      <c r="BJ398">
        <v>677</v>
      </c>
      <c r="BK398">
        <v>0.89</v>
      </c>
      <c r="BL398">
        <v>0.61239999532699496</v>
      </c>
      <c r="BM398">
        <v>4.4999999999999998E-2</v>
      </c>
      <c r="BN398">
        <v>0.81799999999999995</v>
      </c>
      <c r="BO398">
        <v>0.13600000000000001</v>
      </c>
      <c r="BP398" t="s">
        <v>68</v>
      </c>
    </row>
    <row r="399" spans="1:68" x14ac:dyDescent="0.25">
      <c r="A399">
        <v>129316</v>
      </c>
      <c r="B399" t="s">
        <v>69</v>
      </c>
      <c r="C399" t="s">
        <v>1304</v>
      </c>
      <c r="D399">
        <v>12</v>
      </c>
      <c r="E399">
        <v>285</v>
      </c>
      <c r="F399" t="s">
        <v>1365</v>
      </c>
      <c r="G399">
        <v>50</v>
      </c>
      <c r="J399">
        <v>46</v>
      </c>
      <c r="K399">
        <v>1</v>
      </c>
      <c r="L399" t="s">
        <v>1366</v>
      </c>
      <c r="M399">
        <v>1</v>
      </c>
      <c r="N399">
        <v>0</v>
      </c>
      <c r="O399">
        <v>1</v>
      </c>
      <c r="P399">
        <v>0</v>
      </c>
      <c r="Q399">
        <v>0</v>
      </c>
      <c r="R399">
        <v>1</v>
      </c>
      <c r="S399">
        <v>0</v>
      </c>
      <c r="T399">
        <v>0</v>
      </c>
      <c r="U399">
        <v>0</v>
      </c>
      <c r="V399">
        <v>0</v>
      </c>
      <c r="W399">
        <v>1</v>
      </c>
      <c r="X399">
        <v>0</v>
      </c>
      <c r="Y399">
        <v>0</v>
      </c>
      <c r="Z399">
        <v>0</v>
      </c>
      <c r="AA399">
        <v>0</v>
      </c>
      <c r="AB399">
        <v>1</v>
      </c>
      <c r="AC399">
        <v>1</v>
      </c>
      <c r="AD399">
        <v>1</v>
      </c>
      <c r="AE399">
        <v>0</v>
      </c>
      <c r="AF399">
        <v>1</v>
      </c>
      <c r="AG399">
        <v>1</v>
      </c>
      <c r="AH399">
        <v>1</v>
      </c>
      <c r="AI399">
        <v>0</v>
      </c>
      <c r="AJ399">
        <v>0</v>
      </c>
      <c r="AK399">
        <v>0</v>
      </c>
      <c r="AL399">
        <v>1</v>
      </c>
      <c r="AM399">
        <v>1</v>
      </c>
      <c r="AN399">
        <v>1</v>
      </c>
      <c r="AO399">
        <v>0</v>
      </c>
      <c r="AP399">
        <v>1</v>
      </c>
      <c r="AQ399">
        <v>0</v>
      </c>
      <c r="AR399">
        <v>1</v>
      </c>
      <c r="AS399">
        <v>0</v>
      </c>
      <c r="AT399">
        <v>1</v>
      </c>
      <c r="AU399">
        <v>0</v>
      </c>
      <c r="AV399">
        <v>1</v>
      </c>
      <c r="AW399">
        <v>1</v>
      </c>
      <c r="AX399">
        <v>1</v>
      </c>
      <c r="AY399">
        <v>0</v>
      </c>
      <c r="AZ399">
        <v>1</v>
      </c>
      <c r="BA399">
        <v>0</v>
      </c>
      <c r="BB399">
        <v>0</v>
      </c>
      <c r="BC399">
        <v>0</v>
      </c>
      <c r="BD399">
        <v>1</v>
      </c>
      <c r="BE399">
        <v>0</v>
      </c>
      <c r="BF399">
        <v>1.8086999999999999E-2</v>
      </c>
      <c r="BG399">
        <v>2017</v>
      </c>
      <c r="BH399">
        <v>4</v>
      </c>
      <c r="BI399">
        <v>25</v>
      </c>
      <c r="BJ399">
        <v>687</v>
      </c>
      <c r="BK399">
        <v>0.99</v>
      </c>
      <c r="BL399">
        <v>0.61239999532699496</v>
      </c>
      <c r="BM399">
        <v>0</v>
      </c>
      <c r="BN399">
        <v>0.95199999999999996</v>
      </c>
      <c r="BO399">
        <v>4.8000000000000001E-2</v>
      </c>
      <c r="BP399" t="s">
        <v>68</v>
      </c>
    </row>
    <row r="400" spans="1:68" x14ac:dyDescent="0.25">
      <c r="A400">
        <v>133484</v>
      </c>
      <c r="B400" t="s">
        <v>69</v>
      </c>
      <c r="C400" t="s">
        <v>1587</v>
      </c>
      <c r="D400">
        <v>11</v>
      </c>
      <c r="E400">
        <v>205</v>
      </c>
      <c r="F400" t="s">
        <v>1594</v>
      </c>
      <c r="G400">
        <v>101</v>
      </c>
      <c r="J400">
        <v>54</v>
      </c>
      <c r="K400">
        <v>1</v>
      </c>
      <c r="L400" t="s">
        <v>1595</v>
      </c>
      <c r="M400">
        <v>1</v>
      </c>
      <c r="N400">
        <v>1</v>
      </c>
      <c r="O400">
        <v>1</v>
      </c>
      <c r="P400">
        <v>0</v>
      </c>
      <c r="Q400">
        <v>0</v>
      </c>
      <c r="R400">
        <v>1</v>
      </c>
      <c r="S400">
        <v>0</v>
      </c>
      <c r="T400">
        <v>0</v>
      </c>
      <c r="U400">
        <v>0</v>
      </c>
      <c r="V400">
        <v>0</v>
      </c>
      <c r="W400">
        <v>1</v>
      </c>
      <c r="X400">
        <v>0</v>
      </c>
      <c r="Y400">
        <v>0</v>
      </c>
      <c r="Z400">
        <v>0</v>
      </c>
      <c r="AA400">
        <v>0</v>
      </c>
      <c r="AB400">
        <v>1</v>
      </c>
      <c r="AC400">
        <v>1</v>
      </c>
      <c r="AD400">
        <v>1</v>
      </c>
      <c r="AE400">
        <v>1</v>
      </c>
      <c r="AF400">
        <v>1</v>
      </c>
      <c r="AG400">
        <v>1</v>
      </c>
      <c r="AH400">
        <v>1</v>
      </c>
      <c r="AI400">
        <v>0</v>
      </c>
      <c r="AJ400">
        <v>0</v>
      </c>
      <c r="AK400">
        <v>0</v>
      </c>
      <c r="AL400">
        <v>1</v>
      </c>
      <c r="AM400">
        <v>1</v>
      </c>
      <c r="AN400">
        <v>0</v>
      </c>
      <c r="AO400">
        <v>0</v>
      </c>
      <c r="AP400">
        <v>1</v>
      </c>
      <c r="AQ400">
        <v>0</v>
      </c>
      <c r="AR400">
        <v>1</v>
      </c>
      <c r="AS400">
        <v>0</v>
      </c>
      <c r="AT400">
        <v>0</v>
      </c>
      <c r="AU400">
        <v>0</v>
      </c>
      <c r="AV400">
        <v>1</v>
      </c>
      <c r="AW400">
        <v>1</v>
      </c>
      <c r="AX400">
        <v>1</v>
      </c>
      <c r="AY400">
        <v>0</v>
      </c>
      <c r="AZ400">
        <v>1</v>
      </c>
      <c r="BA400">
        <v>0</v>
      </c>
      <c r="BB400">
        <v>1</v>
      </c>
      <c r="BC400">
        <v>0</v>
      </c>
      <c r="BD400">
        <v>1</v>
      </c>
      <c r="BE400">
        <v>0</v>
      </c>
      <c r="BF400">
        <v>2.3765999999999999E-2</v>
      </c>
      <c r="BG400">
        <v>2018</v>
      </c>
      <c r="BH400">
        <v>1</v>
      </c>
      <c r="BI400">
        <v>16</v>
      </c>
      <c r="BJ400">
        <v>696</v>
      </c>
      <c r="BK400">
        <v>1.08</v>
      </c>
      <c r="BL400">
        <v>0.61239999532699496</v>
      </c>
      <c r="BM400">
        <v>0</v>
      </c>
      <c r="BN400">
        <v>0.90500000000000003</v>
      </c>
      <c r="BO400">
        <v>9.5000000000000001E-2</v>
      </c>
      <c r="BP400" t="s">
        <v>68</v>
      </c>
    </row>
    <row r="401" spans="1:68" x14ac:dyDescent="0.25">
      <c r="A401">
        <v>135900</v>
      </c>
      <c r="B401" t="s">
        <v>69</v>
      </c>
      <c r="C401" t="s">
        <v>1686</v>
      </c>
      <c r="D401">
        <v>8</v>
      </c>
      <c r="E401">
        <v>192</v>
      </c>
      <c r="F401" t="s">
        <v>1689</v>
      </c>
      <c r="G401">
        <v>31</v>
      </c>
      <c r="J401">
        <v>59</v>
      </c>
      <c r="K401">
        <v>1</v>
      </c>
      <c r="L401" t="s">
        <v>1690</v>
      </c>
      <c r="M401">
        <v>0</v>
      </c>
      <c r="N401">
        <v>0</v>
      </c>
      <c r="O401">
        <v>1</v>
      </c>
      <c r="P401">
        <v>0</v>
      </c>
      <c r="Q401">
        <v>0</v>
      </c>
      <c r="R401">
        <v>1</v>
      </c>
      <c r="S401">
        <v>0</v>
      </c>
      <c r="T401">
        <v>0</v>
      </c>
      <c r="U401">
        <v>0</v>
      </c>
      <c r="V401">
        <v>0</v>
      </c>
      <c r="W401">
        <v>1</v>
      </c>
      <c r="X401">
        <v>0</v>
      </c>
      <c r="Y401">
        <v>0</v>
      </c>
      <c r="Z401">
        <v>0</v>
      </c>
      <c r="AA401">
        <v>0</v>
      </c>
      <c r="AB401">
        <v>1</v>
      </c>
      <c r="AC401">
        <v>0</v>
      </c>
      <c r="AD401">
        <v>1</v>
      </c>
      <c r="AE401">
        <v>0</v>
      </c>
      <c r="AF401">
        <v>1</v>
      </c>
      <c r="AG401">
        <v>1</v>
      </c>
      <c r="AH401">
        <v>0</v>
      </c>
      <c r="AI401">
        <v>0</v>
      </c>
      <c r="AJ401">
        <v>1</v>
      </c>
      <c r="AK401">
        <v>0</v>
      </c>
      <c r="AL401">
        <v>1</v>
      </c>
      <c r="AM401">
        <v>1</v>
      </c>
      <c r="AN401">
        <v>0</v>
      </c>
      <c r="AO401">
        <v>0</v>
      </c>
      <c r="AP401">
        <v>0</v>
      </c>
      <c r="AQ401">
        <v>0</v>
      </c>
      <c r="AR401">
        <v>1</v>
      </c>
      <c r="AS401">
        <v>0</v>
      </c>
      <c r="AT401">
        <v>0</v>
      </c>
      <c r="AU401">
        <v>0</v>
      </c>
      <c r="AV401">
        <v>1</v>
      </c>
      <c r="AW401">
        <v>1</v>
      </c>
      <c r="AX401">
        <v>1</v>
      </c>
      <c r="AY401">
        <v>0</v>
      </c>
      <c r="AZ401">
        <v>0</v>
      </c>
      <c r="BA401">
        <v>0</v>
      </c>
      <c r="BB401">
        <v>0</v>
      </c>
      <c r="BC401">
        <v>0</v>
      </c>
      <c r="BD401">
        <v>0</v>
      </c>
      <c r="BE401">
        <v>0</v>
      </c>
      <c r="BF401">
        <v>2.1856E-2</v>
      </c>
      <c r="BG401">
        <v>2018</v>
      </c>
      <c r="BH401">
        <v>5</v>
      </c>
      <c r="BI401">
        <v>4</v>
      </c>
      <c r="BJ401">
        <v>700</v>
      </c>
      <c r="BK401">
        <v>1.1200000000000001</v>
      </c>
      <c r="BL401">
        <v>0.61239999532699496</v>
      </c>
      <c r="BM401">
        <v>7.0000000000000007E-2</v>
      </c>
      <c r="BN401">
        <v>0.69499999999999995</v>
      </c>
      <c r="BO401">
        <v>0.23499999999999999</v>
      </c>
      <c r="BP401" t="s">
        <v>68</v>
      </c>
    </row>
    <row r="402" spans="1:68" x14ac:dyDescent="0.25">
      <c r="A402">
        <v>143373</v>
      </c>
      <c r="B402" t="s">
        <v>69</v>
      </c>
      <c r="C402" t="s">
        <v>2192</v>
      </c>
      <c r="D402">
        <v>19</v>
      </c>
      <c r="E402">
        <v>439</v>
      </c>
      <c r="F402" t="s">
        <v>2369</v>
      </c>
      <c r="G402">
        <v>11</v>
      </c>
      <c r="J402">
        <v>70</v>
      </c>
      <c r="K402">
        <v>1</v>
      </c>
      <c r="L402" t="s">
        <v>2370</v>
      </c>
      <c r="M402">
        <v>0</v>
      </c>
      <c r="N402">
        <v>0</v>
      </c>
      <c r="O402">
        <v>1</v>
      </c>
      <c r="P402">
        <v>0</v>
      </c>
      <c r="Q402">
        <v>0</v>
      </c>
      <c r="R402">
        <v>1</v>
      </c>
      <c r="S402">
        <v>0</v>
      </c>
      <c r="T402">
        <v>0</v>
      </c>
      <c r="U402">
        <v>0</v>
      </c>
      <c r="V402">
        <v>0</v>
      </c>
      <c r="W402">
        <v>1</v>
      </c>
      <c r="X402">
        <v>0</v>
      </c>
      <c r="Y402">
        <v>0</v>
      </c>
      <c r="Z402">
        <v>0</v>
      </c>
      <c r="AA402">
        <v>0</v>
      </c>
      <c r="AB402">
        <v>1</v>
      </c>
      <c r="AC402">
        <v>0</v>
      </c>
      <c r="AD402">
        <v>1</v>
      </c>
      <c r="AE402">
        <v>0</v>
      </c>
      <c r="AF402">
        <v>1</v>
      </c>
      <c r="AG402">
        <v>1</v>
      </c>
      <c r="AH402">
        <v>0</v>
      </c>
      <c r="AI402">
        <v>0</v>
      </c>
      <c r="AJ402">
        <v>1</v>
      </c>
      <c r="AK402">
        <v>0</v>
      </c>
      <c r="AL402">
        <v>1</v>
      </c>
      <c r="AM402">
        <v>1</v>
      </c>
      <c r="AN402">
        <v>1</v>
      </c>
      <c r="AO402">
        <v>0</v>
      </c>
      <c r="AP402">
        <v>0</v>
      </c>
      <c r="AQ402">
        <v>0</v>
      </c>
      <c r="AR402">
        <v>0</v>
      </c>
      <c r="AS402">
        <v>0</v>
      </c>
      <c r="AT402">
        <v>0</v>
      </c>
      <c r="AU402">
        <v>0</v>
      </c>
      <c r="AV402">
        <v>1</v>
      </c>
      <c r="AW402">
        <v>1</v>
      </c>
      <c r="AX402">
        <v>0</v>
      </c>
      <c r="AY402">
        <v>0</v>
      </c>
      <c r="AZ402">
        <v>1</v>
      </c>
      <c r="BA402">
        <v>0</v>
      </c>
      <c r="BB402">
        <v>0</v>
      </c>
      <c r="BC402">
        <v>0</v>
      </c>
      <c r="BD402">
        <v>1</v>
      </c>
      <c r="BE402">
        <v>0</v>
      </c>
      <c r="BF402">
        <v>1.9078999999999999E-2</v>
      </c>
      <c r="BG402">
        <v>2018</v>
      </c>
      <c r="BH402">
        <v>12</v>
      </c>
      <c r="BI402">
        <v>17</v>
      </c>
      <c r="BJ402">
        <v>707</v>
      </c>
      <c r="BK402">
        <v>1.19</v>
      </c>
      <c r="BL402">
        <v>0.61239999532699496</v>
      </c>
      <c r="BM402">
        <v>0</v>
      </c>
      <c r="BN402">
        <v>0.64300000000000002</v>
      </c>
      <c r="BO402">
        <v>0.35699999999999998</v>
      </c>
      <c r="BP402" t="s">
        <v>68</v>
      </c>
    </row>
    <row r="403" spans="1:68" x14ac:dyDescent="0.25">
      <c r="A403">
        <v>150524</v>
      </c>
      <c r="B403" t="s">
        <v>69</v>
      </c>
      <c r="C403" t="s">
        <v>2460</v>
      </c>
      <c r="D403">
        <v>39</v>
      </c>
      <c r="E403">
        <v>1038</v>
      </c>
      <c r="F403" t="s">
        <v>2561</v>
      </c>
      <c r="G403">
        <v>17</v>
      </c>
      <c r="J403">
        <v>78</v>
      </c>
      <c r="K403">
        <v>1</v>
      </c>
      <c r="L403" t="s">
        <v>2562</v>
      </c>
      <c r="M403">
        <v>0</v>
      </c>
      <c r="N403">
        <v>0</v>
      </c>
      <c r="O403">
        <v>1</v>
      </c>
      <c r="P403">
        <v>0</v>
      </c>
      <c r="Q403">
        <v>0</v>
      </c>
      <c r="R403">
        <v>1</v>
      </c>
      <c r="S403">
        <v>0</v>
      </c>
      <c r="T403">
        <v>0</v>
      </c>
      <c r="U403">
        <v>0</v>
      </c>
      <c r="V403">
        <v>0</v>
      </c>
      <c r="W403">
        <v>1</v>
      </c>
      <c r="X403">
        <v>0</v>
      </c>
      <c r="Y403">
        <v>0</v>
      </c>
      <c r="Z403">
        <v>0</v>
      </c>
      <c r="AA403">
        <v>0</v>
      </c>
      <c r="AB403">
        <v>1</v>
      </c>
      <c r="AC403">
        <v>0</v>
      </c>
      <c r="AD403">
        <v>1</v>
      </c>
      <c r="AE403">
        <v>0</v>
      </c>
      <c r="AF403">
        <v>1</v>
      </c>
      <c r="AG403">
        <v>1</v>
      </c>
      <c r="AH403">
        <v>1</v>
      </c>
      <c r="AI403">
        <v>0</v>
      </c>
      <c r="AJ403">
        <v>1</v>
      </c>
      <c r="AK403">
        <v>0</v>
      </c>
      <c r="AL403">
        <v>1</v>
      </c>
      <c r="AM403">
        <v>1</v>
      </c>
      <c r="AN403">
        <v>1</v>
      </c>
      <c r="AO403">
        <v>0</v>
      </c>
      <c r="AP403">
        <v>1</v>
      </c>
      <c r="AQ403">
        <v>0</v>
      </c>
      <c r="AR403">
        <v>1</v>
      </c>
      <c r="AS403">
        <v>0</v>
      </c>
      <c r="AT403">
        <v>1</v>
      </c>
      <c r="AU403">
        <v>0</v>
      </c>
      <c r="AV403">
        <v>1</v>
      </c>
      <c r="AW403">
        <v>1</v>
      </c>
      <c r="AX403">
        <v>1</v>
      </c>
      <c r="AY403">
        <v>0</v>
      </c>
      <c r="AZ403">
        <v>1</v>
      </c>
      <c r="BA403">
        <v>0</v>
      </c>
      <c r="BB403">
        <v>0</v>
      </c>
      <c r="BC403">
        <v>0</v>
      </c>
      <c r="BD403">
        <v>1</v>
      </c>
      <c r="BE403">
        <v>0</v>
      </c>
      <c r="BF403">
        <v>5.6182000000000003E-2</v>
      </c>
      <c r="BG403">
        <v>2019</v>
      </c>
      <c r="BH403">
        <v>9</v>
      </c>
      <c r="BI403">
        <v>13</v>
      </c>
      <c r="BJ403">
        <v>716</v>
      </c>
      <c r="BK403">
        <v>1.28</v>
      </c>
      <c r="BL403">
        <v>0.61239999532699496</v>
      </c>
      <c r="BM403">
        <v>0</v>
      </c>
      <c r="BN403">
        <v>0.77300000000000002</v>
      </c>
      <c r="BO403">
        <v>0.22700000000000001</v>
      </c>
      <c r="BP403" t="s">
        <v>68</v>
      </c>
    </row>
    <row r="404" spans="1:68" x14ac:dyDescent="0.25">
      <c r="A404">
        <v>154453</v>
      </c>
      <c r="B404" t="s">
        <v>69</v>
      </c>
      <c r="C404" t="s">
        <v>2749</v>
      </c>
      <c r="D404">
        <v>11</v>
      </c>
      <c r="E404">
        <v>234</v>
      </c>
      <c r="F404" t="s">
        <v>2766</v>
      </c>
      <c r="G404">
        <v>55</v>
      </c>
      <c r="J404">
        <v>82</v>
      </c>
      <c r="K404">
        <v>1</v>
      </c>
      <c r="L404" t="s">
        <v>2767</v>
      </c>
      <c r="M404">
        <v>0</v>
      </c>
      <c r="N404">
        <v>0</v>
      </c>
      <c r="O404">
        <v>1</v>
      </c>
      <c r="P404">
        <v>0</v>
      </c>
      <c r="Q404">
        <v>0</v>
      </c>
      <c r="R404">
        <v>1</v>
      </c>
      <c r="S404">
        <v>0</v>
      </c>
      <c r="T404">
        <v>0</v>
      </c>
      <c r="U404">
        <v>0</v>
      </c>
      <c r="V404">
        <v>0</v>
      </c>
      <c r="W404">
        <v>1</v>
      </c>
      <c r="X404">
        <v>0</v>
      </c>
      <c r="Y404">
        <v>0</v>
      </c>
      <c r="Z404">
        <v>0</v>
      </c>
      <c r="AA404">
        <v>0</v>
      </c>
      <c r="AB404">
        <v>1</v>
      </c>
      <c r="AC404">
        <v>0</v>
      </c>
      <c r="AD404">
        <v>1</v>
      </c>
      <c r="AE404">
        <v>0</v>
      </c>
      <c r="AF404">
        <v>1</v>
      </c>
      <c r="AG404">
        <v>1</v>
      </c>
      <c r="AH404">
        <v>0</v>
      </c>
      <c r="AI404">
        <v>0</v>
      </c>
      <c r="AJ404">
        <v>0</v>
      </c>
      <c r="AK404">
        <v>0</v>
      </c>
      <c r="AL404">
        <v>1</v>
      </c>
      <c r="AM404">
        <v>1</v>
      </c>
      <c r="AN404">
        <v>1</v>
      </c>
      <c r="AO404">
        <v>0</v>
      </c>
      <c r="AP404">
        <v>0</v>
      </c>
      <c r="AQ404">
        <v>0</v>
      </c>
      <c r="AR404">
        <v>1</v>
      </c>
      <c r="AS404">
        <v>0</v>
      </c>
      <c r="AT404">
        <v>0</v>
      </c>
      <c r="AU404">
        <v>0</v>
      </c>
      <c r="AV404">
        <v>1</v>
      </c>
      <c r="AW404">
        <v>1</v>
      </c>
      <c r="AX404">
        <v>1</v>
      </c>
      <c r="AY404">
        <v>0</v>
      </c>
      <c r="AZ404">
        <v>1</v>
      </c>
      <c r="BA404">
        <v>0</v>
      </c>
      <c r="BB404">
        <v>0</v>
      </c>
      <c r="BC404">
        <v>0</v>
      </c>
      <c r="BD404">
        <v>0</v>
      </c>
      <c r="BE404">
        <v>0</v>
      </c>
      <c r="BF404">
        <v>1.8349000000000001E-2</v>
      </c>
      <c r="BG404">
        <v>2019</v>
      </c>
      <c r="BH404">
        <v>10</v>
      </c>
      <c r="BI404">
        <v>30</v>
      </c>
      <c r="BJ404">
        <v>717</v>
      </c>
      <c r="BK404">
        <v>1.29</v>
      </c>
      <c r="BL404">
        <v>0.61239999532699496</v>
      </c>
      <c r="BM404">
        <v>0</v>
      </c>
      <c r="BN404">
        <v>0.90600000000000003</v>
      </c>
      <c r="BO404">
        <v>9.4E-2</v>
      </c>
      <c r="BP404" t="s">
        <v>68</v>
      </c>
    </row>
    <row r="405" spans="1:68" x14ac:dyDescent="0.25">
      <c r="A405">
        <v>159590</v>
      </c>
      <c r="B405" t="s">
        <v>69</v>
      </c>
      <c r="C405" t="s">
        <v>2926</v>
      </c>
      <c r="D405">
        <v>7</v>
      </c>
      <c r="E405">
        <v>107</v>
      </c>
      <c r="F405" t="s">
        <v>2927</v>
      </c>
      <c r="G405">
        <v>21</v>
      </c>
      <c r="J405">
        <v>90</v>
      </c>
      <c r="K405">
        <v>1</v>
      </c>
      <c r="L405" t="s">
        <v>2928</v>
      </c>
      <c r="M405">
        <v>0</v>
      </c>
      <c r="N405">
        <v>1</v>
      </c>
      <c r="O405">
        <v>1</v>
      </c>
      <c r="P405">
        <v>0</v>
      </c>
      <c r="Q405">
        <v>0</v>
      </c>
      <c r="R405">
        <v>1</v>
      </c>
      <c r="S405">
        <v>0</v>
      </c>
      <c r="T405">
        <v>0</v>
      </c>
      <c r="U405">
        <v>0</v>
      </c>
      <c r="V405">
        <v>0</v>
      </c>
      <c r="W405">
        <v>1</v>
      </c>
      <c r="X405">
        <v>0</v>
      </c>
      <c r="Y405">
        <v>0</v>
      </c>
      <c r="Z405">
        <v>0</v>
      </c>
      <c r="AA405">
        <v>0</v>
      </c>
      <c r="AB405">
        <v>1</v>
      </c>
      <c r="AC405">
        <v>0</v>
      </c>
      <c r="AD405">
        <v>1</v>
      </c>
      <c r="AE405">
        <v>1</v>
      </c>
      <c r="AF405">
        <v>1</v>
      </c>
      <c r="AG405">
        <v>1</v>
      </c>
      <c r="AH405">
        <v>0</v>
      </c>
      <c r="AI405">
        <v>0</v>
      </c>
      <c r="AJ405">
        <v>0</v>
      </c>
      <c r="AK405">
        <v>0</v>
      </c>
      <c r="AL405">
        <v>1</v>
      </c>
      <c r="AM405">
        <v>1</v>
      </c>
      <c r="AN405">
        <v>0</v>
      </c>
      <c r="AO405">
        <v>0</v>
      </c>
      <c r="AP405">
        <v>1</v>
      </c>
      <c r="AQ405">
        <v>0</v>
      </c>
      <c r="AR405">
        <v>1</v>
      </c>
      <c r="AS405">
        <v>0</v>
      </c>
      <c r="AT405">
        <v>1</v>
      </c>
      <c r="AU405">
        <v>0</v>
      </c>
      <c r="AV405">
        <v>1</v>
      </c>
      <c r="AW405">
        <v>1</v>
      </c>
      <c r="AX405">
        <v>1</v>
      </c>
      <c r="AY405">
        <v>0</v>
      </c>
      <c r="AZ405">
        <v>1</v>
      </c>
      <c r="BA405">
        <v>0</v>
      </c>
      <c r="BB405">
        <v>0</v>
      </c>
      <c r="BC405">
        <v>0</v>
      </c>
      <c r="BD405">
        <v>0</v>
      </c>
      <c r="BE405">
        <v>0</v>
      </c>
      <c r="BF405">
        <v>1.7552999999999999E-2</v>
      </c>
      <c r="BG405">
        <v>2020</v>
      </c>
      <c r="BH405">
        <v>4</v>
      </c>
      <c r="BI405">
        <v>28</v>
      </c>
      <c r="BJ405">
        <v>723</v>
      </c>
      <c r="BK405">
        <v>1.35</v>
      </c>
      <c r="BL405">
        <v>0.61239999532699496</v>
      </c>
      <c r="BM405">
        <v>0</v>
      </c>
      <c r="BN405">
        <v>0.77300000000000002</v>
      </c>
      <c r="BO405">
        <v>0.22700000000000001</v>
      </c>
      <c r="BP405" t="s">
        <v>68</v>
      </c>
    </row>
    <row r="406" spans="1:68" x14ac:dyDescent="0.25">
      <c r="A406">
        <v>167943</v>
      </c>
      <c r="B406" t="s">
        <v>69</v>
      </c>
      <c r="C406" t="s">
        <v>3061</v>
      </c>
      <c r="D406">
        <v>12</v>
      </c>
      <c r="E406">
        <v>343</v>
      </c>
      <c r="F406" t="s">
        <v>3132</v>
      </c>
      <c r="G406">
        <v>33</v>
      </c>
      <c r="J406">
        <v>99</v>
      </c>
      <c r="K406">
        <v>1</v>
      </c>
      <c r="L406" t="s">
        <v>3133</v>
      </c>
      <c r="M406">
        <v>0</v>
      </c>
      <c r="N406">
        <v>0</v>
      </c>
      <c r="O406">
        <v>1</v>
      </c>
      <c r="P406">
        <v>0</v>
      </c>
      <c r="Q406">
        <v>0</v>
      </c>
      <c r="R406">
        <v>1</v>
      </c>
      <c r="S406">
        <v>0</v>
      </c>
      <c r="T406">
        <v>1</v>
      </c>
      <c r="U406">
        <v>0</v>
      </c>
      <c r="V406">
        <v>0</v>
      </c>
      <c r="W406">
        <v>1</v>
      </c>
      <c r="X406">
        <v>1</v>
      </c>
      <c r="Y406">
        <v>0</v>
      </c>
      <c r="Z406">
        <v>0</v>
      </c>
      <c r="AA406">
        <v>0</v>
      </c>
      <c r="AB406">
        <v>1</v>
      </c>
      <c r="AC406">
        <v>0</v>
      </c>
      <c r="AD406">
        <v>1</v>
      </c>
      <c r="AE406">
        <v>0</v>
      </c>
      <c r="AF406">
        <v>1</v>
      </c>
      <c r="AG406">
        <v>1</v>
      </c>
      <c r="AH406">
        <v>1</v>
      </c>
      <c r="AI406">
        <v>0</v>
      </c>
      <c r="AJ406">
        <v>0</v>
      </c>
      <c r="AK406">
        <v>0</v>
      </c>
      <c r="AL406">
        <v>1</v>
      </c>
      <c r="AM406">
        <v>1</v>
      </c>
      <c r="AN406">
        <v>0</v>
      </c>
      <c r="AO406">
        <v>0</v>
      </c>
      <c r="AP406">
        <v>1</v>
      </c>
      <c r="AQ406">
        <v>1</v>
      </c>
      <c r="AR406">
        <v>1</v>
      </c>
      <c r="AS406">
        <v>0</v>
      </c>
      <c r="AT406">
        <v>1</v>
      </c>
      <c r="AU406">
        <v>0</v>
      </c>
      <c r="AV406">
        <v>1</v>
      </c>
      <c r="AW406">
        <v>1</v>
      </c>
      <c r="AX406">
        <v>1</v>
      </c>
      <c r="AY406">
        <v>1</v>
      </c>
      <c r="AZ406">
        <v>1</v>
      </c>
      <c r="BA406">
        <v>0</v>
      </c>
      <c r="BB406">
        <v>0</v>
      </c>
      <c r="BC406">
        <v>0</v>
      </c>
      <c r="BD406">
        <v>1</v>
      </c>
      <c r="BE406">
        <v>0</v>
      </c>
      <c r="BF406">
        <v>3.0303E-2</v>
      </c>
      <c r="BG406">
        <v>2020</v>
      </c>
      <c r="BH406">
        <v>10</v>
      </c>
      <c r="BI406">
        <v>19</v>
      </c>
      <c r="BJ406">
        <v>729</v>
      </c>
      <c r="BK406">
        <v>1.41</v>
      </c>
      <c r="BL406">
        <v>0.61239999532699496</v>
      </c>
      <c r="BM406">
        <v>6.2E-2</v>
      </c>
      <c r="BN406">
        <v>0.73399999999999999</v>
      </c>
      <c r="BO406">
        <v>0.20300000000000001</v>
      </c>
      <c r="BP406" t="s">
        <v>68</v>
      </c>
    </row>
    <row r="407" spans="1:68" x14ac:dyDescent="0.25">
      <c r="A407">
        <v>142752</v>
      </c>
      <c r="B407" t="s">
        <v>69</v>
      </c>
      <c r="C407" t="s">
        <v>2192</v>
      </c>
      <c r="D407">
        <v>8</v>
      </c>
      <c r="E407">
        <v>122</v>
      </c>
      <c r="F407" t="s">
        <v>2223</v>
      </c>
      <c r="G407">
        <v>59</v>
      </c>
      <c r="J407">
        <v>70</v>
      </c>
      <c r="K407">
        <v>1</v>
      </c>
      <c r="L407" t="s">
        <v>2224</v>
      </c>
      <c r="M407">
        <v>0</v>
      </c>
      <c r="N407">
        <v>0</v>
      </c>
      <c r="O407">
        <v>1</v>
      </c>
      <c r="P407">
        <v>0</v>
      </c>
      <c r="Q407">
        <v>1</v>
      </c>
      <c r="R407">
        <v>1</v>
      </c>
      <c r="S407">
        <v>0</v>
      </c>
      <c r="T407">
        <v>0</v>
      </c>
      <c r="U407">
        <v>0</v>
      </c>
      <c r="V407">
        <v>0</v>
      </c>
      <c r="W407">
        <v>1</v>
      </c>
      <c r="X407">
        <v>0</v>
      </c>
      <c r="Y407">
        <v>0</v>
      </c>
      <c r="Z407">
        <v>0</v>
      </c>
      <c r="AA407">
        <v>0</v>
      </c>
      <c r="AB407">
        <v>1</v>
      </c>
      <c r="AC407">
        <v>0</v>
      </c>
      <c r="AD407">
        <v>1</v>
      </c>
      <c r="AE407">
        <v>0</v>
      </c>
      <c r="AF407">
        <v>1</v>
      </c>
      <c r="AG407">
        <v>1</v>
      </c>
      <c r="AH407">
        <v>0</v>
      </c>
      <c r="AI407">
        <v>0</v>
      </c>
      <c r="AJ407">
        <v>1</v>
      </c>
      <c r="AK407">
        <v>1</v>
      </c>
      <c r="AL407">
        <v>1</v>
      </c>
      <c r="AM407">
        <v>1</v>
      </c>
      <c r="AN407">
        <v>1</v>
      </c>
      <c r="AO407">
        <v>0</v>
      </c>
      <c r="AP407">
        <v>0</v>
      </c>
      <c r="AQ407">
        <v>0</v>
      </c>
      <c r="AR407">
        <v>0</v>
      </c>
      <c r="AS407">
        <v>0</v>
      </c>
      <c r="AT407">
        <v>0</v>
      </c>
      <c r="AU407">
        <v>0</v>
      </c>
      <c r="AV407">
        <v>1</v>
      </c>
      <c r="AW407">
        <v>1</v>
      </c>
      <c r="AX407">
        <v>0</v>
      </c>
      <c r="AY407">
        <v>0</v>
      </c>
      <c r="AZ407">
        <v>1</v>
      </c>
      <c r="BA407">
        <v>0</v>
      </c>
      <c r="BB407">
        <v>0</v>
      </c>
      <c r="BC407">
        <v>0</v>
      </c>
      <c r="BD407">
        <v>1</v>
      </c>
      <c r="BE407">
        <v>0</v>
      </c>
      <c r="BF407">
        <v>1.9078999999999999E-2</v>
      </c>
      <c r="BG407">
        <v>2018</v>
      </c>
      <c r="BH407">
        <v>12</v>
      </c>
      <c r="BI407">
        <v>17</v>
      </c>
      <c r="BJ407">
        <v>707</v>
      </c>
      <c r="BK407">
        <v>1.19</v>
      </c>
      <c r="BL407">
        <v>0.60890001058578402</v>
      </c>
      <c r="BM407">
        <v>4.8000000000000001E-2</v>
      </c>
      <c r="BN407">
        <v>0.82899999999999996</v>
      </c>
      <c r="BO407">
        <v>0.123</v>
      </c>
      <c r="BP407" t="s">
        <v>68</v>
      </c>
    </row>
    <row r="408" spans="1:68" x14ac:dyDescent="0.25">
      <c r="A408">
        <v>118847</v>
      </c>
      <c r="B408" t="s">
        <v>69</v>
      </c>
      <c r="C408" t="s">
        <v>943</v>
      </c>
      <c r="D408">
        <v>1</v>
      </c>
      <c r="E408">
        <v>11</v>
      </c>
      <c r="F408" t="s">
        <v>944</v>
      </c>
      <c r="G408">
        <v>20</v>
      </c>
      <c r="J408">
        <v>23</v>
      </c>
      <c r="K408">
        <v>1</v>
      </c>
      <c r="L408" t="s">
        <v>945</v>
      </c>
      <c r="M408">
        <v>0</v>
      </c>
      <c r="N408">
        <v>0</v>
      </c>
      <c r="O408">
        <v>1</v>
      </c>
      <c r="P408">
        <v>0</v>
      </c>
      <c r="Q408">
        <v>0</v>
      </c>
      <c r="R408">
        <v>1</v>
      </c>
      <c r="S408">
        <v>0</v>
      </c>
      <c r="T408">
        <v>0</v>
      </c>
      <c r="U408">
        <v>0</v>
      </c>
      <c r="V408">
        <v>0</v>
      </c>
      <c r="W408">
        <v>1</v>
      </c>
      <c r="X408">
        <v>0</v>
      </c>
      <c r="Y408">
        <v>0</v>
      </c>
      <c r="Z408">
        <v>0</v>
      </c>
      <c r="AA408">
        <v>0</v>
      </c>
      <c r="AB408">
        <v>1</v>
      </c>
      <c r="AC408">
        <v>0</v>
      </c>
      <c r="AD408">
        <v>1</v>
      </c>
      <c r="AE408">
        <v>0</v>
      </c>
      <c r="AF408">
        <v>1</v>
      </c>
      <c r="AG408">
        <v>1</v>
      </c>
      <c r="AH408">
        <v>0</v>
      </c>
      <c r="AI408">
        <v>0</v>
      </c>
      <c r="AJ408">
        <v>1</v>
      </c>
      <c r="AK408">
        <v>0</v>
      </c>
      <c r="AL408">
        <v>1</v>
      </c>
      <c r="AM408">
        <v>1</v>
      </c>
      <c r="AN408">
        <v>1</v>
      </c>
      <c r="AO408">
        <v>0</v>
      </c>
      <c r="AP408">
        <v>0</v>
      </c>
      <c r="AQ408">
        <v>0</v>
      </c>
      <c r="AR408">
        <v>1</v>
      </c>
      <c r="AS408">
        <v>0</v>
      </c>
      <c r="AT408">
        <v>0</v>
      </c>
      <c r="AU408">
        <v>0</v>
      </c>
      <c r="AV408">
        <v>1</v>
      </c>
      <c r="AW408">
        <v>1</v>
      </c>
      <c r="AX408">
        <v>1</v>
      </c>
      <c r="AY408">
        <v>0</v>
      </c>
      <c r="AZ408">
        <v>0</v>
      </c>
      <c r="BA408">
        <v>0</v>
      </c>
      <c r="BB408">
        <v>0</v>
      </c>
      <c r="BC408">
        <v>0</v>
      </c>
      <c r="BD408">
        <v>0</v>
      </c>
      <c r="BE408">
        <v>0</v>
      </c>
      <c r="BF408">
        <v>6.5319999999999996E-3</v>
      </c>
      <c r="BG408">
        <v>2016</v>
      </c>
      <c r="BH408">
        <v>2</v>
      </c>
      <c r="BI408">
        <v>25</v>
      </c>
      <c r="BJ408">
        <v>673</v>
      </c>
      <c r="BK408">
        <v>0.85</v>
      </c>
      <c r="BL408">
        <v>0.60369998216628995</v>
      </c>
      <c r="BM408">
        <v>0</v>
      </c>
      <c r="BN408">
        <v>0.80200000000000005</v>
      </c>
      <c r="BO408">
        <v>0.19800000000000001</v>
      </c>
      <c r="BP408" t="s">
        <v>68</v>
      </c>
    </row>
    <row r="409" spans="1:68" x14ac:dyDescent="0.25">
      <c r="A409">
        <v>110336</v>
      </c>
      <c r="B409" t="s">
        <v>69</v>
      </c>
      <c r="C409" t="s">
        <v>130</v>
      </c>
      <c r="D409">
        <v>18</v>
      </c>
      <c r="E409">
        <v>593</v>
      </c>
      <c r="F409" t="s">
        <v>249</v>
      </c>
      <c r="G409">
        <v>17</v>
      </c>
      <c r="J409">
        <v>3</v>
      </c>
      <c r="K409">
        <v>1</v>
      </c>
      <c r="L409" t="s">
        <v>250</v>
      </c>
      <c r="M409">
        <v>0</v>
      </c>
      <c r="N409">
        <v>0</v>
      </c>
      <c r="O409">
        <v>1</v>
      </c>
      <c r="P409">
        <v>0</v>
      </c>
      <c r="Q409">
        <v>0</v>
      </c>
      <c r="R409">
        <v>1</v>
      </c>
      <c r="S409">
        <v>0</v>
      </c>
      <c r="T409">
        <v>0</v>
      </c>
      <c r="U409">
        <v>0</v>
      </c>
      <c r="V409">
        <v>0</v>
      </c>
      <c r="W409">
        <v>1</v>
      </c>
      <c r="X409">
        <v>0</v>
      </c>
      <c r="Y409">
        <v>0</v>
      </c>
      <c r="Z409">
        <v>0</v>
      </c>
      <c r="AA409">
        <v>0</v>
      </c>
      <c r="AB409">
        <v>1</v>
      </c>
      <c r="AC409">
        <v>0</v>
      </c>
      <c r="AD409">
        <v>1</v>
      </c>
      <c r="AE409">
        <v>0</v>
      </c>
      <c r="AF409">
        <v>1</v>
      </c>
      <c r="AG409">
        <v>1</v>
      </c>
      <c r="AH409">
        <v>1</v>
      </c>
      <c r="AI409">
        <v>0</v>
      </c>
      <c r="AJ409">
        <v>1</v>
      </c>
      <c r="AK409">
        <v>0</v>
      </c>
      <c r="AL409">
        <v>1</v>
      </c>
      <c r="AM409">
        <v>1</v>
      </c>
      <c r="AN409">
        <v>1</v>
      </c>
      <c r="AO409">
        <v>0</v>
      </c>
      <c r="AP409">
        <v>1</v>
      </c>
      <c r="AQ409">
        <v>0</v>
      </c>
      <c r="AR409">
        <v>1</v>
      </c>
      <c r="AS409">
        <v>0</v>
      </c>
      <c r="AT409">
        <v>0</v>
      </c>
      <c r="AU409">
        <v>0</v>
      </c>
      <c r="AV409">
        <v>1</v>
      </c>
      <c r="AW409">
        <v>1</v>
      </c>
      <c r="AX409">
        <v>1</v>
      </c>
      <c r="AY409">
        <v>0</v>
      </c>
      <c r="AZ409">
        <v>1</v>
      </c>
      <c r="BA409">
        <v>0</v>
      </c>
      <c r="BB409">
        <v>0</v>
      </c>
      <c r="BC409">
        <v>0</v>
      </c>
      <c r="BD409">
        <v>0</v>
      </c>
      <c r="BE409">
        <v>0</v>
      </c>
      <c r="BF409">
        <v>2.9175E-2</v>
      </c>
      <c r="BG409">
        <v>2014</v>
      </c>
      <c r="BH409">
        <v>9</v>
      </c>
      <c r="BI409">
        <v>11</v>
      </c>
      <c r="BJ409">
        <v>656</v>
      </c>
      <c r="BK409">
        <v>0.68</v>
      </c>
      <c r="BL409">
        <v>0.59939998388290405</v>
      </c>
      <c r="BM409">
        <v>0</v>
      </c>
      <c r="BN409">
        <v>0.72599999999999998</v>
      </c>
      <c r="BO409">
        <v>0.27400000000000002</v>
      </c>
      <c r="BP409" t="s">
        <v>68</v>
      </c>
    </row>
    <row r="410" spans="1:68" x14ac:dyDescent="0.25">
      <c r="A410">
        <v>110589</v>
      </c>
      <c r="B410" t="s">
        <v>69</v>
      </c>
      <c r="C410" t="s">
        <v>130</v>
      </c>
      <c r="D410">
        <v>5</v>
      </c>
      <c r="E410">
        <v>119</v>
      </c>
      <c r="F410" t="s">
        <v>249</v>
      </c>
      <c r="G410">
        <v>17</v>
      </c>
      <c r="J410">
        <v>3</v>
      </c>
      <c r="K410">
        <v>1</v>
      </c>
      <c r="L410" t="s">
        <v>250</v>
      </c>
      <c r="M410">
        <v>0</v>
      </c>
      <c r="N410">
        <v>0</v>
      </c>
      <c r="O410">
        <v>1</v>
      </c>
      <c r="P410">
        <v>0</v>
      </c>
      <c r="Q410">
        <v>0</v>
      </c>
      <c r="R410">
        <v>1</v>
      </c>
      <c r="S410">
        <v>0</v>
      </c>
      <c r="T410">
        <v>0</v>
      </c>
      <c r="U410">
        <v>0</v>
      </c>
      <c r="V410">
        <v>0</v>
      </c>
      <c r="W410">
        <v>1</v>
      </c>
      <c r="X410">
        <v>0</v>
      </c>
      <c r="Y410">
        <v>0</v>
      </c>
      <c r="Z410">
        <v>0</v>
      </c>
      <c r="AA410">
        <v>0</v>
      </c>
      <c r="AB410">
        <v>1</v>
      </c>
      <c r="AC410">
        <v>0</v>
      </c>
      <c r="AD410">
        <v>1</v>
      </c>
      <c r="AE410">
        <v>0</v>
      </c>
      <c r="AF410">
        <v>1</v>
      </c>
      <c r="AG410">
        <v>1</v>
      </c>
      <c r="AH410">
        <v>1</v>
      </c>
      <c r="AI410">
        <v>0</v>
      </c>
      <c r="AJ410">
        <v>1</v>
      </c>
      <c r="AK410">
        <v>0</v>
      </c>
      <c r="AL410">
        <v>1</v>
      </c>
      <c r="AM410">
        <v>1</v>
      </c>
      <c r="AN410">
        <v>1</v>
      </c>
      <c r="AO410">
        <v>0</v>
      </c>
      <c r="AP410">
        <v>1</v>
      </c>
      <c r="AQ410">
        <v>0</v>
      </c>
      <c r="AR410">
        <v>1</v>
      </c>
      <c r="AS410">
        <v>0</v>
      </c>
      <c r="AT410">
        <v>0</v>
      </c>
      <c r="AU410">
        <v>0</v>
      </c>
      <c r="AV410">
        <v>1</v>
      </c>
      <c r="AW410">
        <v>1</v>
      </c>
      <c r="AX410">
        <v>1</v>
      </c>
      <c r="AY410">
        <v>0</v>
      </c>
      <c r="AZ410">
        <v>1</v>
      </c>
      <c r="BA410">
        <v>0</v>
      </c>
      <c r="BB410">
        <v>0</v>
      </c>
      <c r="BC410">
        <v>0</v>
      </c>
      <c r="BD410">
        <v>0</v>
      </c>
      <c r="BE410">
        <v>0</v>
      </c>
      <c r="BF410">
        <v>2.9175E-2</v>
      </c>
      <c r="BG410">
        <v>2014</v>
      </c>
      <c r="BH410">
        <v>9</v>
      </c>
      <c r="BI410">
        <v>11</v>
      </c>
      <c r="BJ410">
        <v>656</v>
      </c>
      <c r="BK410">
        <v>0.68</v>
      </c>
      <c r="BL410">
        <v>0.59939998388290405</v>
      </c>
      <c r="BM410">
        <v>0</v>
      </c>
      <c r="BN410">
        <v>0.72599999999999998</v>
      </c>
      <c r="BO410">
        <v>0.27400000000000002</v>
      </c>
      <c r="BP410" t="s">
        <v>68</v>
      </c>
    </row>
    <row r="411" spans="1:68" x14ac:dyDescent="0.25">
      <c r="A411">
        <v>111285</v>
      </c>
      <c r="B411" t="s">
        <v>69</v>
      </c>
      <c r="C411" t="s">
        <v>329</v>
      </c>
      <c r="D411">
        <v>11</v>
      </c>
      <c r="E411">
        <v>316</v>
      </c>
      <c r="F411" t="s">
        <v>458</v>
      </c>
      <c r="G411">
        <v>45</v>
      </c>
      <c r="J411">
        <v>4</v>
      </c>
      <c r="K411">
        <v>1</v>
      </c>
      <c r="L411" t="s">
        <v>459</v>
      </c>
      <c r="M411">
        <v>0</v>
      </c>
      <c r="N411">
        <v>1</v>
      </c>
      <c r="O411">
        <v>1</v>
      </c>
      <c r="P411">
        <v>0</v>
      </c>
      <c r="Q411">
        <v>1</v>
      </c>
      <c r="R411">
        <v>1</v>
      </c>
      <c r="S411">
        <v>0</v>
      </c>
      <c r="T411">
        <v>0</v>
      </c>
      <c r="U411">
        <v>0</v>
      </c>
      <c r="V411">
        <v>0</v>
      </c>
      <c r="W411">
        <v>1</v>
      </c>
      <c r="X411">
        <v>0</v>
      </c>
      <c r="Y411">
        <v>0</v>
      </c>
      <c r="Z411">
        <v>0</v>
      </c>
      <c r="AA411">
        <v>0</v>
      </c>
      <c r="AB411">
        <v>1</v>
      </c>
      <c r="AC411">
        <v>0</v>
      </c>
      <c r="AD411">
        <v>1</v>
      </c>
      <c r="AE411">
        <v>1</v>
      </c>
      <c r="AF411">
        <v>1</v>
      </c>
      <c r="AG411">
        <v>1</v>
      </c>
      <c r="AH411">
        <v>1</v>
      </c>
      <c r="AI411">
        <v>0</v>
      </c>
      <c r="AJ411">
        <v>1</v>
      </c>
      <c r="AK411">
        <v>1</v>
      </c>
      <c r="AL411">
        <v>1</v>
      </c>
      <c r="AM411">
        <v>1</v>
      </c>
      <c r="AN411">
        <v>1</v>
      </c>
      <c r="AO411">
        <v>0</v>
      </c>
      <c r="AP411">
        <v>0</v>
      </c>
      <c r="AQ411">
        <v>0</v>
      </c>
      <c r="AR411">
        <v>1</v>
      </c>
      <c r="AS411">
        <v>0</v>
      </c>
      <c r="AT411">
        <v>0</v>
      </c>
      <c r="AU411">
        <v>0</v>
      </c>
      <c r="AV411">
        <v>1</v>
      </c>
      <c r="AW411">
        <v>1</v>
      </c>
      <c r="AX411">
        <v>1</v>
      </c>
      <c r="AY411">
        <v>0</v>
      </c>
      <c r="AZ411">
        <v>1</v>
      </c>
      <c r="BA411">
        <v>0</v>
      </c>
      <c r="BB411">
        <v>0</v>
      </c>
      <c r="BC411">
        <v>0</v>
      </c>
      <c r="BD411">
        <v>1</v>
      </c>
      <c r="BE411">
        <v>0</v>
      </c>
      <c r="BF411">
        <v>2.3709999999999998E-2</v>
      </c>
      <c r="BG411">
        <v>2014</v>
      </c>
      <c r="BH411">
        <v>9</v>
      </c>
      <c r="BI411">
        <v>22</v>
      </c>
      <c r="BJ411">
        <v>656</v>
      </c>
      <c r="BK411">
        <v>0.68</v>
      </c>
      <c r="BL411">
        <v>0.59939998388290405</v>
      </c>
      <c r="BM411">
        <v>5.8000000000000003E-2</v>
      </c>
      <c r="BN411">
        <v>0.79</v>
      </c>
      <c r="BO411">
        <v>0.152</v>
      </c>
      <c r="BP411" t="s">
        <v>68</v>
      </c>
    </row>
    <row r="412" spans="1:68" x14ac:dyDescent="0.25">
      <c r="A412">
        <v>119953</v>
      </c>
      <c r="B412" t="s">
        <v>69</v>
      </c>
      <c r="C412" t="s">
        <v>1001</v>
      </c>
      <c r="D412">
        <v>3</v>
      </c>
      <c r="E412">
        <v>224</v>
      </c>
      <c r="F412" t="s">
        <v>1004</v>
      </c>
      <c r="G412">
        <v>97</v>
      </c>
      <c r="J412">
        <v>29</v>
      </c>
      <c r="K412">
        <v>1</v>
      </c>
      <c r="L412" t="s">
        <v>1005</v>
      </c>
      <c r="M412">
        <v>0</v>
      </c>
      <c r="N412">
        <v>0</v>
      </c>
      <c r="O412">
        <v>1</v>
      </c>
      <c r="P412">
        <v>0</v>
      </c>
      <c r="Q412">
        <v>0</v>
      </c>
      <c r="R412">
        <v>1</v>
      </c>
      <c r="S412">
        <v>1</v>
      </c>
      <c r="T412">
        <v>0</v>
      </c>
      <c r="U412">
        <v>0</v>
      </c>
      <c r="V412">
        <v>0</v>
      </c>
      <c r="W412">
        <v>1</v>
      </c>
      <c r="X412">
        <v>0</v>
      </c>
      <c r="Y412">
        <v>0</v>
      </c>
      <c r="Z412">
        <v>0</v>
      </c>
      <c r="AA412">
        <v>0</v>
      </c>
      <c r="AB412">
        <v>1</v>
      </c>
      <c r="AC412">
        <v>0</v>
      </c>
      <c r="AD412">
        <v>1</v>
      </c>
      <c r="AE412">
        <v>0</v>
      </c>
      <c r="AF412">
        <v>1</v>
      </c>
      <c r="AG412">
        <v>1</v>
      </c>
      <c r="AH412">
        <v>0</v>
      </c>
      <c r="AI412">
        <v>0</v>
      </c>
      <c r="AJ412">
        <v>1</v>
      </c>
      <c r="AK412">
        <v>0</v>
      </c>
      <c r="AL412">
        <v>1</v>
      </c>
      <c r="AM412">
        <v>1</v>
      </c>
      <c r="AN412">
        <v>1</v>
      </c>
      <c r="AO412">
        <v>1</v>
      </c>
      <c r="AP412">
        <v>0</v>
      </c>
      <c r="AQ412">
        <v>0</v>
      </c>
      <c r="AR412">
        <v>1</v>
      </c>
      <c r="AS412">
        <v>0</v>
      </c>
      <c r="AT412">
        <v>0</v>
      </c>
      <c r="AU412">
        <v>0</v>
      </c>
      <c r="AV412">
        <v>1</v>
      </c>
      <c r="AW412">
        <v>1</v>
      </c>
      <c r="AX412">
        <v>1</v>
      </c>
      <c r="AY412">
        <v>0</v>
      </c>
      <c r="AZ412">
        <v>0</v>
      </c>
      <c r="BA412">
        <v>0</v>
      </c>
      <c r="BB412">
        <v>0</v>
      </c>
      <c r="BC412">
        <v>0</v>
      </c>
      <c r="BD412">
        <v>0</v>
      </c>
      <c r="BE412">
        <v>0</v>
      </c>
      <c r="BF412">
        <v>7.3280000000000003E-3</v>
      </c>
      <c r="BG412">
        <v>2016</v>
      </c>
      <c r="BH412">
        <v>6</v>
      </c>
      <c r="BI412">
        <v>20</v>
      </c>
      <c r="BJ412">
        <v>677</v>
      </c>
      <c r="BK412">
        <v>0.89</v>
      </c>
      <c r="BL412">
        <v>0.59939998388290405</v>
      </c>
      <c r="BM412">
        <v>0</v>
      </c>
      <c r="BN412">
        <v>0.93899999999999995</v>
      </c>
      <c r="BO412">
        <v>6.0999999999999999E-2</v>
      </c>
      <c r="BP412" t="s">
        <v>68</v>
      </c>
    </row>
    <row r="413" spans="1:68" x14ac:dyDescent="0.25">
      <c r="A413">
        <v>123626</v>
      </c>
      <c r="B413" t="s">
        <v>69</v>
      </c>
      <c r="C413" t="s">
        <v>1144</v>
      </c>
      <c r="D413">
        <v>7</v>
      </c>
      <c r="E413">
        <v>116</v>
      </c>
      <c r="F413" t="s">
        <v>1163</v>
      </c>
      <c r="G413">
        <v>40</v>
      </c>
      <c r="J413">
        <v>36</v>
      </c>
      <c r="K413">
        <v>1</v>
      </c>
      <c r="L413" t="s">
        <v>1164</v>
      </c>
      <c r="M413">
        <v>0</v>
      </c>
      <c r="N413">
        <v>0</v>
      </c>
      <c r="O413">
        <v>1</v>
      </c>
      <c r="P413">
        <v>0</v>
      </c>
      <c r="Q413">
        <v>0</v>
      </c>
      <c r="R413">
        <v>1</v>
      </c>
      <c r="S413">
        <v>0</v>
      </c>
      <c r="T413">
        <v>0</v>
      </c>
      <c r="U413">
        <v>0</v>
      </c>
      <c r="V413">
        <v>0</v>
      </c>
      <c r="W413">
        <v>1</v>
      </c>
      <c r="X413">
        <v>0</v>
      </c>
      <c r="Y413">
        <v>0</v>
      </c>
      <c r="Z413">
        <v>0</v>
      </c>
      <c r="AA413">
        <v>0</v>
      </c>
      <c r="AB413">
        <v>0</v>
      </c>
      <c r="AC413">
        <v>0</v>
      </c>
      <c r="AD413">
        <v>1</v>
      </c>
      <c r="AE413">
        <v>0</v>
      </c>
      <c r="AF413">
        <v>1</v>
      </c>
      <c r="AG413">
        <v>1</v>
      </c>
      <c r="AH413">
        <v>0</v>
      </c>
      <c r="AI413">
        <v>0</v>
      </c>
      <c r="AJ413">
        <v>1</v>
      </c>
      <c r="AK413">
        <v>0</v>
      </c>
      <c r="AL413">
        <v>1</v>
      </c>
      <c r="AM413">
        <v>1</v>
      </c>
      <c r="AN413">
        <v>1</v>
      </c>
      <c r="AO413">
        <v>0</v>
      </c>
      <c r="AP413">
        <v>0</v>
      </c>
      <c r="AQ413">
        <v>0</v>
      </c>
      <c r="AR413">
        <v>1</v>
      </c>
      <c r="AS413">
        <v>0</v>
      </c>
      <c r="AT413">
        <v>0</v>
      </c>
      <c r="AU413">
        <v>0</v>
      </c>
      <c r="AV413">
        <v>1</v>
      </c>
      <c r="AW413">
        <v>1</v>
      </c>
      <c r="AX413">
        <v>1</v>
      </c>
      <c r="AY413">
        <v>0</v>
      </c>
      <c r="AZ413">
        <v>0</v>
      </c>
      <c r="BA413">
        <v>0</v>
      </c>
      <c r="BB413">
        <v>0</v>
      </c>
      <c r="BC413">
        <v>0</v>
      </c>
      <c r="BD413">
        <v>0</v>
      </c>
      <c r="BE413">
        <v>0</v>
      </c>
      <c r="BF413">
        <v>8.5050000000000004E-3</v>
      </c>
      <c r="BG413">
        <v>2016</v>
      </c>
      <c r="BH413">
        <v>10</v>
      </c>
      <c r="BI413">
        <v>12</v>
      </c>
      <c r="BJ413">
        <v>681</v>
      </c>
      <c r="BK413">
        <v>0.93</v>
      </c>
      <c r="BL413">
        <v>0.59939998388290405</v>
      </c>
      <c r="BM413">
        <v>0</v>
      </c>
      <c r="BN413">
        <v>0.877</v>
      </c>
      <c r="BO413">
        <v>0.123</v>
      </c>
      <c r="BP413" t="s">
        <v>68</v>
      </c>
    </row>
    <row r="414" spans="1:68" x14ac:dyDescent="0.25">
      <c r="A414">
        <v>136011</v>
      </c>
      <c r="B414" t="s">
        <v>69</v>
      </c>
      <c r="C414" t="s">
        <v>1686</v>
      </c>
      <c r="D414">
        <v>14</v>
      </c>
      <c r="E414">
        <v>373</v>
      </c>
      <c r="F414" t="s">
        <v>1703</v>
      </c>
      <c r="G414">
        <v>28</v>
      </c>
      <c r="J414">
        <v>59</v>
      </c>
      <c r="K414">
        <v>1</v>
      </c>
      <c r="L414" t="s">
        <v>1704</v>
      </c>
      <c r="M414">
        <v>0</v>
      </c>
      <c r="N414">
        <v>0</v>
      </c>
      <c r="O414">
        <v>1</v>
      </c>
      <c r="P414">
        <v>0</v>
      </c>
      <c r="Q414">
        <v>1</v>
      </c>
      <c r="R414">
        <v>1</v>
      </c>
      <c r="S414">
        <v>0</v>
      </c>
      <c r="T414">
        <v>0</v>
      </c>
      <c r="U414">
        <v>0</v>
      </c>
      <c r="V414">
        <v>0</v>
      </c>
      <c r="W414">
        <v>1</v>
      </c>
      <c r="X414">
        <v>0</v>
      </c>
      <c r="Y414">
        <v>0</v>
      </c>
      <c r="Z414">
        <v>0</v>
      </c>
      <c r="AA414">
        <v>0</v>
      </c>
      <c r="AB414">
        <v>1</v>
      </c>
      <c r="AC414">
        <v>0</v>
      </c>
      <c r="AD414">
        <v>1</v>
      </c>
      <c r="AE414">
        <v>0</v>
      </c>
      <c r="AF414">
        <v>1</v>
      </c>
      <c r="AG414">
        <v>1</v>
      </c>
      <c r="AH414">
        <v>0</v>
      </c>
      <c r="AI414">
        <v>0</v>
      </c>
      <c r="AJ414">
        <v>1</v>
      </c>
      <c r="AK414">
        <v>1</v>
      </c>
      <c r="AL414">
        <v>1</v>
      </c>
      <c r="AM414">
        <v>1</v>
      </c>
      <c r="AN414">
        <v>0</v>
      </c>
      <c r="AO414">
        <v>0</v>
      </c>
      <c r="AP414">
        <v>0</v>
      </c>
      <c r="AQ414">
        <v>0</v>
      </c>
      <c r="AR414">
        <v>1</v>
      </c>
      <c r="AS414">
        <v>0</v>
      </c>
      <c r="AT414">
        <v>0</v>
      </c>
      <c r="AU414">
        <v>0</v>
      </c>
      <c r="AV414">
        <v>1</v>
      </c>
      <c r="AW414">
        <v>1</v>
      </c>
      <c r="AX414">
        <v>1</v>
      </c>
      <c r="AY414">
        <v>0</v>
      </c>
      <c r="AZ414">
        <v>0</v>
      </c>
      <c r="BA414">
        <v>0</v>
      </c>
      <c r="BB414">
        <v>0</v>
      </c>
      <c r="BC414">
        <v>0</v>
      </c>
      <c r="BD414">
        <v>0</v>
      </c>
      <c r="BE414">
        <v>0</v>
      </c>
      <c r="BF414">
        <v>2.1856E-2</v>
      </c>
      <c r="BG414">
        <v>2018</v>
      </c>
      <c r="BH414">
        <v>5</v>
      </c>
      <c r="BI414">
        <v>4</v>
      </c>
      <c r="BJ414">
        <v>700</v>
      </c>
      <c r="BK414">
        <v>1.1200000000000001</v>
      </c>
      <c r="BL414">
        <v>0.59939998388290405</v>
      </c>
      <c r="BM414">
        <v>5.1999999999999998E-2</v>
      </c>
      <c r="BN414">
        <v>0.76100000000000001</v>
      </c>
      <c r="BO414">
        <v>0.187</v>
      </c>
      <c r="BP414" t="s">
        <v>68</v>
      </c>
    </row>
    <row r="415" spans="1:68" x14ac:dyDescent="0.25">
      <c r="A415">
        <v>141404</v>
      </c>
      <c r="B415" t="s">
        <v>69</v>
      </c>
      <c r="C415" t="s">
        <v>2126</v>
      </c>
      <c r="D415">
        <v>13</v>
      </c>
      <c r="E415">
        <v>368</v>
      </c>
      <c r="F415" t="s">
        <v>2157</v>
      </c>
      <c r="G415">
        <v>14</v>
      </c>
      <c r="J415">
        <v>67</v>
      </c>
      <c r="K415">
        <v>1</v>
      </c>
      <c r="L415" t="s">
        <v>2158</v>
      </c>
      <c r="M415">
        <v>0</v>
      </c>
      <c r="N415">
        <v>0</v>
      </c>
      <c r="O415">
        <v>1</v>
      </c>
      <c r="P415">
        <v>0</v>
      </c>
      <c r="Q415">
        <v>0</v>
      </c>
      <c r="R415">
        <v>1</v>
      </c>
      <c r="S415">
        <v>0</v>
      </c>
      <c r="T415">
        <v>0</v>
      </c>
      <c r="U415">
        <v>0</v>
      </c>
      <c r="V415">
        <v>0</v>
      </c>
      <c r="W415">
        <v>1</v>
      </c>
      <c r="X415">
        <v>0</v>
      </c>
      <c r="Y415">
        <v>0</v>
      </c>
      <c r="Z415">
        <v>0</v>
      </c>
      <c r="AA415">
        <v>0</v>
      </c>
      <c r="AB415">
        <v>1</v>
      </c>
      <c r="AC415">
        <v>0</v>
      </c>
      <c r="AD415">
        <v>1</v>
      </c>
      <c r="AE415">
        <v>0</v>
      </c>
      <c r="AF415">
        <v>1</v>
      </c>
      <c r="AG415">
        <v>1</v>
      </c>
      <c r="AH415">
        <v>0</v>
      </c>
      <c r="AI415">
        <v>0</v>
      </c>
      <c r="AJ415">
        <v>1</v>
      </c>
      <c r="AK415">
        <v>0</v>
      </c>
      <c r="AL415">
        <v>1</v>
      </c>
      <c r="AM415">
        <v>1</v>
      </c>
      <c r="AN415">
        <v>0</v>
      </c>
      <c r="AO415">
        <v>0</v>
      </c>
      <c r="AP415">
        <v>1</v>
      </c>
      <c r="AQ415">
        <v>0</v>
      </c>
      <c r="AR415">
        <v>1</v>
      </c>
      <c r="AS415">
        <v>0</v>
      </c>
      <c r="AT415">
        <v>1</v>
      </c>
      <c r="AU415">
        <v>0</v>
      </c>
      <c r="AV415">
        <v>1</v>
      </c>
      <c r="AW415">
        <v>1</v>
      </c>
      <c r="AX415">
        <v>1</v>
      </c>
      <c r="AY415">
        <v>0</v>
      </c>
      <c r="AZ415">
        <v>1</v>
      </c>
      <c r="BA415">
        <v>0</v>
      </c>
      <c r="BB415">
        <v>0</v>
      </c>
      <c r="BC415">
        <v>0</v>
      </c>
      <c r="BD415">
        <v>0</v>
      </c>
      <c r="BE415">
        <v>0</v>
      </c>
      <c r="BF415">
        <v>1.8853000000000002E-2</v>
      </c>
      <c r="BG415">
        <v>2018</v>
      </c>
      <c r="BH415">
        <v>10</v>
      </c>
      <c r="BI415">
        <v>31</v>
      </c>
      <c r="BJ415">
        <v>705</v>
      </c>
      <c r="BK415">
        <v>1.17</v>
      </c>
      <c r="BL415">
        <v>0.59939998388290405</v>
      </c>
      <c r="BM415">
        <v>0</v>
      </c>
      <c r="BN415">
        <v>0.69199999999999995</v>
      </c>
      <c r="BO415">
        <v>0.308</v>
      </c>
      <c r="BP415" t="s">
        <v>68</v>
      </c>
    </row>
    <row r="416" spans="1:68" x14ac:dyDescent="0.25">
      <c r="A416">
        <v>143120</v>
      </c>
      <c r="B416" t="s">
        <v>69</v>
      </c>
      <c r="C416" t="s">
        <v>2192</v>
      </c>
      <c r="D416">
        <v>12</v>
      </c>
      <c r="E416">
        <v>251</v>
      </c>
      <c r="F416" t="s">
        <v>2313</v>
      </c>
      <c r="G416">
        <v>59</v>
      </c>
      <c r="J416">
        <v>70</v>
      </c>
      <c r="K416">
        <v>1</v>
      </c>
      <c r="L416" t="s">
        <v>2314</v>
      </c>
      <c r="M416">
        <v>1</v>
      </c>
      <c r="N416">
        <v>0</v>
      </c>
      <c r="O416">
        <v>1</v>
      </c>
      <c r="P416">
        <v>0</v>
      </c>
      <c r="Q416">
        <v>1</v>
      </c>
      <c r="R416">
        <v>1</v>
      </c>
      <c r="S416">
        <v>0</v>
      </c>
      <c r="T416">
        <v>0</v>
      </c>
      <c r="U416">
        <v>0</v>
      </c>
      <c r="V416">
        <v>0</v>
      </c>
      <c r="W416">
        <v>1</v>
      </c>
      <c r="X416">
        <v>0</v>
      </c>
      <c r="Y416">
        <v>0</v>
      </c>
      <c r="Z416">
        <v>0</v>
      </c>
      <c r="AA416">
        <v>0</v>
      </c>
      <c r="AB416">
        <v>1</v>
      </c>
      <c r="AC416">
        <v>1</v>
      </c>
      <c r="AD416">
        <v>1</v>
      </c>
      <c r="AE416">
        <v>0</v>
      </c>
      <c r="AF416">
        <v>1</v>
      </c>
      <c r="AG416">
        <v>1</v>
      </c>
      <c r="AH416">
        <v>0</v>
      </c>
      <c r="AI416">
        <v>0</v>
      </c>
      <c r="AJ416">
        <v>1</v>
      </c>
      <c r="AK416">
        <v>1</v>
      </c>
      <c r="AL416">
        <v>1</v>
      </c>
      <c r="AM416">
        <v>1</v>
      </c>
      <c r="AN416">
        <v>1</v>
      </c>
      <c r="AO416">
        <v>0</v>
      </c>
      <c r="AP416">
        <v>0</v>
      </c>
      <c r="AQ416">
        <v>0</v>
      </c>
      <c r="AR416">
        <v>0</v>
      </c>
      <c r="AS416">
        <v>0</v>
      </c>
      <c r="AT416">
        <v>0</v>
      </c>
      <c r="AU416">
        <v>0</v>
      </c>
      <c r="AV416">
        <v>1</v>
      </c>
      <c r="AW416">
        <v>1</v>
      </c>
      <c r="AX416">
        <v>0</v>
      </c>
      <c r="AY416">
        <v>0</v>
      </c>
      <c r="AZ416">
        <v>1</v>
      </c>
      <c r="BA416">
        <v>0</v>
      </c>
      <c r="BB416">
        <v>0</v>
      </c>
      <c r="BC416">
        <v>0</v>
      </c>
      <c r="BD416">
        <v>1</v>
      </c>
      <c r="BE416">
        <v>0</v>
      </c>
      <c r="BF416">
        <v>1.9078999999999999E-2</v>
      </c>
      <c r="BG416">
        <v>2018</v>
      </c>
      <c r="BH416">
        <v>12</v>
      </c>
      <c r="BI416">
        <v>17</v>
      </c>
      <c r="BJ416">
        <v>707</v>
      </c>
      <c r="BK416">
        <v>1.19</v>
      </c>
      <c r="BL416">
        <v>0.59939998388290405</v>
      </c>
      <c r="BM416">
        <v>6.3E-2</v>
      </c>
      <c r="BN416">
        <v>0.80500000000000005</v>
      </c>
      <c r="BO416">
        <v>0.13200000000000001</v>
      </c>
      <c r="BP416" t="s">
        <v>68</v>
      </c>
    </row>
    <row r="417" spans="1:68" x14ac:dyDescent="0.25">
      <c r="A417">
        <v>149764</v>
      </c>
      <c r="B417" t="s">
        <v>69</v>
      </c>
      <c r="C417" t="s">
        <v>2460</v>
      </c>
      <c r="D417">
        <v>63</v>
      </c>
      <c r="E417">
        <v>1795</v>
      </c>
      <c r="F417" t="s">
        <v>2495</v>
      </c>
      <c r="G417">
        <v>78</v>
      </c>
      <c r="J417">
        <v>78</v>
      </c>
      <c r="K417">
        <v>1</v>
      </c>
      <c r="L417" t="s">
        <v>2496</v>
      </c>
      <c r="M417">
        <v>1</v>
      </c>
      <c r="N417">
        <v>0</v>
      </c>
      <c r="O417">
        <v>1</v>
      </c>
      <c r="P417">
        <v>0</v>
      </c>
      <c r="Q417">
        <v>0</v>
      </c>
      <c r="R417">
        <v>1</v>
      </c>
      <c r="S417">
        <v>0</v>
      </c>
      <c r="T417">
        <v>1</v>
      </c>
      <c r="U417">
        <v>0</v>
      </c>
      <c r="V417">
        <v>1</v>
      </c>
      <c r="W417">
        <v>1</v>
      </c>
      <c r="X417">
        <v>1</v>
      </c>
      <c r="Y417">
        <v>0</v>
      </c>
      <c r="Z417">
        <v>0</v>
      </c>
      <c r="AA417">
        <v>0</v>
      </c>
      <c r="AB417">
        <v>1</v>
      </c>
      <c r="AC417">
        <v>1</v>
      </c>
      <c r="AD417">
        <v>1</v>
      </c>
      <c r="AE417">
        <v>0</v>
      </c>
      <c r="AF417">
        <v>1</v>
      </c>
      <c r="AG417">
        <v>1</v>
      </c>
      <c r="AH417">
        <v>1</v>
      </c>
      <c r="AI417">
        <v>0</v>
      </c>
      <c r="AJ417">
        <v>1</v>
      </c>
      <c r="AK417">
        <v>0</v>
      </c>
      <c r="AL417">
        <v>1</v>
      </c>
      <c r="AM417">
        <v>1</v>
      </c>
      <c r="AN417">
        <v>1</v>
      </c>
      <c r="AO417">
        <v>0</v>
      </c>
      <c r="AP417">
        <v>1</v>
      </c>
      <c r="AQ417">
        <v>1</v>
      </c>
      <c r="AR417">
        <v>1</v>
      </c>
      <c r="AS417">
        <v>0</v>
      </c>
      <c r="AT417">
        <v>1</v>
      </c>
      <c r="AU417">
        <v>1</v>
      </c>
      <c r="AV417">
        <v>1</v>
      </c>
      <c r="AW417">
        <v>1</v>
      </c>
      <c r="AX417">
        <v>1</v>
      </c>
      <c r="AY417">
        <v>1</v>
      </c>
      <c r="AZ417">
        <v>1</v>
      </c>
      <c r="BA417">
        <v>0</v>
      </c>
      <c r="BB417">
        <v>0</v>
      </c>
      <c r="BC417">
        <v>0</v>
      </c>
      <c r="BD417">
        <v>1</v>
      </c>
      <c r="BE417">
        <v>0</v>
      </c>
      <c r="BF417">
        <v>5.6182000000000003E-2</v>
      </c>
      <c r="BG417">
        <v>2019</v>
      </c>
      <c r="BH417">
        <v>9</v>
      </c>
      <c r="BI417">
        <v>13</v>
      </c>
      <c r="BJ417">
        <v>716</v>
      </c>
      <c r="BK417">
        <v>1.28</v>
      </c>
      <c r="BL417">
        <v>0.59939998388290405</v>
      </c>
      <c r="BM417">
        <v>0</v>
      </c>
      <c r="BN417">
        <v>0.93400000000000005</v>
      </c>
      <c r="BO417">
        <v>6.6000000000000003E-2</v>
      </c>
      <c r="BP417" t="s">
        <v>68</v>
      </c>
    </row>
    <row r="418" spans="1:68" x14ac:dyDescent="0.25">
      <c r="A418">
        <v>164359</v>
      </c>
      <c r="B418" t="s">
        <v>69</v>
      </c>
      <c r="C418" t="s">
        <v>3025</v>
      </c>
      <c r="D418">
        <v>21</v>
      </c>
      <c r="E418">
        <v>532</v>
      </c>
      <c r="F418" t="s">
        <v>3026</v>
      </c>
      <c r="G418">
        <v>58</v>
      </c>
      <c r="J418">
        <v>97</v>
      </c>
      <c r="K418">
        <v>1</v>
      </c>
      <c r="L418" t="s">
        <v>3027</v>
      </c>
      <c r="M418">
        <v>0</v>
      </c>
      <c r="N418">
        <v>0</v>
      </c>
      <c r="O418">
        <v>1</v>
      </c>
      <c r="P418">
        <v>0</v>
      </c>
      <c r="Q418">
        <v>0</v>
      </c>
      <c r="R418">
        <v>1</v>
      </c>
      <c r="S418">
        <v>0</v>
      </c>
      <c r="T418">
        <v>0</v>
      </c>
      <c r="U418">
        <v>0</v>
      </c>
      <c r="V418">
        <v>0</v>
      </c>
      <c r="W418">
        <v>1</v>
      </c>
      <c r="X418">
        <v>0</v>
      </c>
      <c r="Y418">
        <v>0</v>
      </c>
      <c r="Z418">
        <v>0</v>
      </c>
      <c r="AA418">
        <v>0</v>
      </c>
      <c r="AB418">
        <v>1</v>
      </c>
      <c r="AC418">
        <v>0</v>
      </c>
      <c r="AD418">
        <v>1</v>
      </c>
      <c r="AE418">
        <v>0</v>
      </c>
      <c r="AF418">
        <v>1</v>
      </c>
      <c r="AG418">
        <v>1</v>
      </c>
      <c r="AH418">
        <v>1</v>
      </c>
      <c r="AI418">
        <v>0</v>
      </c>
      <c r="AJ418">
        <v>0</v>
      </c>
      <c r="AK418">
        <v>0</v>
      </c>
      <c r="AL418">
        <v>1</v>
      </c>
      <c r="AM418">
        <v>1</v>
      </c>
      <c r="AN418">
        <v>1</v>
      </c>
      <c r="AO418">
        <v>0</v>
      </c>
      <c r="AP418">
        <v>1</v>
      </c>
      <c r="AQ418">
        <v>0</v>
      </c>
      <c r="AR418">
        <v>1</v>
      </c>
      <c r="AS418">
        <v>0</v>
      </c>
      <c r="AT418">
        <v>1</v>
      </c>
      <c r="AU418">
        <v>0</v>
      </c>
      <c r="AV418">
        <v>1</v>
      </c>
      <c r="AW418">
        <v>1</v>
      </c>
      <c r="AX418">
        <v>1</v>
      </c>
      <c r="AY418">
        <v>0</v>
      </c>
      <c r="AZ418">
        <v>1</v>
      </c>
      <c r="BA418">
        <v>0</v>
      </c>
      <c r="BB418">
        <v>0</v>
      </c>
      <c r="BC418">
        <v>0</v>
      </c>
      <c r="BD418">
        <v>1</v>
      </c>
      <c r="BE418">
        <v>0</v>
      </c>
      <c r="BF418">
        <v>4.2195000000000003E-2</v>
      </c>
      <c r="BG418">
        <v>2020</v>
      </c>
      <c r="BH418">
        <v>9</v>
      </c>
      <c r="BI418">
        <v>15</v>
      </c>
      <c r="BJ418">
        <v>728</v>
      </c>
      <c r="BK418">
        <v>1.4</v>
      </c>
      <c r="BL418">
        <v>0.59939998388290405</v>
      </c>
      <c r="BM418">
        <v>6.2E-2</v>
      </c>
      <c r="BN418">
        <v>0.77500000000000002</v>
      </c>
      <c r="BO418">
        <v>0.16400000000000001</v>
      </c>
      <c r="BP418" t="s">
        <v>68</v>
      </c>
    </row>
    <row r="419" spans="1:68" x14ac:dyDescent="0.25">
      <c r="A419">
        <v>119961</v>
      </c>
      <c r="B419" t="s">
        <v>69</v>
      </c>
      <c r="C419" t="s">
        <v>1001</v>
      </c>
      <c r="D419">
        <v>3</v>
      </c>
      <c r="E419">
        <v>213</v>
      </c>
      <c r="F419" t="s">
        <v>1010</v>
      </c>
      <c r="G419">
        <v>51</v>
      </c>
      <c r="J419">
        <v>29</v>
      </c>
      <c r="K419">
        <v>1</v>
      </c>
      <c r="L419" t="s">
        <v>1011</v>
      </c>
      <c r="M419">
        <v>0</v>
      </c>
      <c r="N419">
        <v>1</v>
      </c>
      <c r="O419">
        <v>1</v>
      </c>
      <c r="P419">
        <v>0</v>
      </c>
      <c r="Q419">
        <v>1</v>
      </c>
      <c r="R419">
        <v>1</v>
      </c>
      <c r="S419">
        <v>0</v>
      </c>
      <c r="T419">
        <v>0</v>
      </c>
      <c r="U419">
        <v>0</v>
      </c>
      <c r="V419">
        <v>0</v>
      </c>
      <c r="W419">
        <v>1</v>
      </c>
      <c r="X419">
        <v>0</v>
      </c>
      <c r="Y419">
        <v>0</v>
      </c>
      <c r="Z419">
        <v>0</v>
      </c>
      <c r="AA419">
        <v>0</v>
      </c>
      <c r="AB419">
        <v>1</v>
      </c>
      <c r="AC419">
        <v>0</v>
      </c>
      <c r="AD419">
        <v>1</v>
      </c>
      <c r="AE419">
        <v>1</v>
      </c>
      <c r="AF419">
        <v>1</v>
      </c>
      <c r="AG419">
        <v>1</v>
      </c>
      <c r="AH419">
        <v>0</v>
      </c>
      <c r="AI419">
        <v>0</v>
      </c>
      <c r="AJ419">
        <v>1</v>
      </c>
      <c r="AK419">
        <v>1</v>
      </c>
      <c r="AL419">
        <v>1</v>
      </c>
      <c r="AM419">
        <v>1</v>
      </c>
      <c r="AN419">
        <v>1</v>
      </c>
      <c r="AO419">
        <v>0</v>
      </c>
      <c r="AP419">
        <v>0</v>
      </c>
      <c r="AQ419">
        <v>0</v>
      </c>
      <c r="AR419">
        <v>1</v>
      </c>
      <c r="AS419">
        <v>0</v>
      </c>
      <c r="AT419">
        <v>0</v>
      </c>
      <c r="AU419">
        <v>0</v>
      </c>
      <c r="AV419">
        <v>1</v>
      </c>
      <c r="AW419">
        <v>1</v>
      </c>
      <c r="AX419">
        <v>1</v>
      </c>
      <c r="AY419">
        <v>0</v>
      </c>
      <c r="AZ419">
        <v>0</v>
      </c>
      <c r="BA419">
        <v>0</v>
      </c>
      <c r="BB419">
        <v>0</v>
      </c>
      <c r="BC419">
        <v>0</v>
      </c>
      <c r="BD419">
        <v>0</v>
      </c>
      <c r="BE419">
        <v>0</v>
      </c>
      <c r="BF419">
        <v>7.3280000000000003E-3</v>
      </c>
      <c r="BG419">
        <v>2016</v>
      </c>
      <c r="BH419">
        <v>6</v>
      </c>
      <c r="BI419">
        <v>20</v>
      </c>
      <c r="BJ419">
        <v>677</v>
      </c>
      <c r="BK419">
        <v>0.89</v>
      </c>
      <c r="BL419">
        <v>0.59839999675750699</v>
      </c>
      <c r="BM419">
        <v>0</v>
      </c>
      <c r="BN419">
        <v>0.90400000000000003</v>
      </c>
      <c r="BO419">
        <v>9.6000000000000002E-2</v>
      </c>
      <c r="BP419" t="s">
        <v>68</v>
      </c>
    </row>
    <row r="420" spans="1:68" x14ac:dyDescent="0.25">
      <c r="A420">
        <v>111408</v>
      </c>
      <c r="B420" t="s">
        <v>69</v>
      </c>
      <c r="C420" t="s">
        <v>329</v>
      </c>
      <c r="D420">
        <v>8</v>
      </c>
      <c r="E420">
        <v>236</v>
      </c>
      <c r="F420" t="s">
        <v>504</v>
      </c>
      <c r="G420">
        <v>92</v>
      </c>
      <c r="J420">
        <v>4</v>
      </c>
      <c r="K420">
        <v>1</v>
      </c>
      <c r="L420" t="s">
        <v>505</v>
      </c>
      <c r="M420">
        <v>0</v>
      </c>
      <c r="N420">
        <v>0</v>
      </c>
      <c r="O420">
        <v>1</v>
      </c>
      <c r="P420">
        <v>0</v>
      </c>
      <c r="Q420">
        <v>1</v>
      </c>
      <c r="R420">
        <v>1</v>
      </c>
      <c r="S420">
        <v>0</v>
      </c>
      <c r="T420">
        <v>0</v>
      </c>
      <c r="U420">
        <v>0</v>
      </c>
      <c r="V420">
        <v>0</v>
      </c>
      <c r="W420">
        <v>1</v>
      </c>
      <c r="X420">
        <v>0</v>
      </c>
      <c r="Y420">
        <v>0</v>
      </c>
      <c r="Z420">
        <v>0</v>
      </c>
      <c r="AA420">
        <v>0</v>
      </c>
      <c r="AB420">
        <v>1</v>
      </c>
      <c r="AC420">
        <v>0</v>
      </c>
      <c r="AD420">
        <v>1</v>
      </c>
      <c r="AE420">
        <v>0</v>
      </c>
      <c r="AF420">
        <v>1</v>
      </c>
      <c r="AG420">
        <v>1</v>
      </c>
      <c r="AH420">
        <v>1</v>
      </c>
      <c r="AI420">
        <v>0</v>
      </c>
      <c r="AJ420">
        <v>1</v>
      </c>
      <c r="AK420">
        <v>1</v>
      </c>
      <c r="AL420">
        <v>1</v>
      </c>
      <c r="AM420">
        <v>1</v>
      </c>
      <c r="AN420">
        <v>1</v>
      </c>
      <c r="AO420">
        <v>0</v>
      </c>
      <c r="AP420">
        <v>0</v>
      </c>
      <c r="AQ420">
        <v>0</v>
      </c>
      <c r="AR420">
        <v>1</v>
      </c>
      <c r="AS420">
        <v>0</v>
      </c>
      <c r="AT420">
        <v>0</v>
      </c>
      <c r="AU420">
        <v>0</v>
      </c>
      <c r="AV420">
        <v>1</v>
      </c>
      <c r="AW420">
        <v>1</v>
      </c>
      <c r="AX420">
        <v>1</v>
      </c>
      <c r="AY420">
        <v>0</v>
      </c>
      <c r="AZ420">
        <v>1</v>
      </c>
      <c r="BA420">
        <v>0</v>
      </c>
      <c r="BB420">
        <v>0</v>
      </c>
      <c r="BC420">
        <v>0</v>
      </c>
      <c r="BD420">
        <v>1</v>
      </c>
      <c r="BE420">
        <v>0</v>
      </c>
      <c r="BF420">
        <v>2.3709999999999998E-2</v>
      </c>
      <c r="BG420">
        <v>2014</v>
      </c>
      <c r="BH420">
        <v>9</v>
      </c>
      <c r="BI420">
        <v>22</v>
      </c>
      <c r="BJ420">
        <v>656</v>
      </c>
      <c r="BK420">
        <v>0.68</v>
      </c>
      <c r="BL420">
        <v>0.59750002622604304</v>
      </c>
      <c r="BM420">
        <v>1.9E-2</v>
      </c>
      <c r="BN420">
        <v>0.91300000000000003</v>
      </c>
      <c r="BO420">
        <v>6.9000000000000006E-2</v>
      </c>
      <c r="BP420" t="s">
        <v>68</v>
      </c>
    </row>
    <row r="421" spans="1:68" x14ac:dyDescent="0.25">
      <c r="A421">
        <v>144800</v>
      </c>
      <c r="B421" t="s">
        <v>69</v>
      </c>
      <c r="C421" t="s">
        <v>2380</v>
      </c>
      <c r="D421">
        <v>16</v>
      </c>
      <c r="E421">
        <v>402</v>
      </c>
      <c r="F421" t="s">
        <v>2381</v>
      </c>
      <c r="G421">
        <v>24</v>
      </c>
      <c r="J421">
        <v>72</v>
      </c>
      <c r="K421">
        <v>1</v>
      </c>
      <c r="L421" t="s">
        <v>2382</v>
      </c>
      <c r="M421">
        <v>1</v>
      </c>
      <c r="N421">
        <v>0</v>
      </c>
      <c r="O421">
        <v>1</v>
      </c>
      <c r="P421">
        <v>0</v>
      </c>
      <c r="Q421">
        <v>0</v>
      </c>
      <c r="R421">
        <v>1</v>
      </c>
      <c r="S421">
        <v>0</v>
      </c>
      <c r="T421">
        <v>0</v>
      </c>
      <c r="U421">
        <v>0</v>
      </c>
      <c r="V421">
        <v>0</v>
      </c>
      <c r="W421">
        <v>1</v>
      </c>
      <c r="X421">
        <v>0</v>
      </c>
      <c r="Y421">
        <v>0</v>
      </c>
      <c r="Z421">
        <v>0</v>
      </c>
      <c r="AA421">
        <v>0</v>
      </c>
      <c r="AB421">
        <v>1</v>
      </c>
      <c r="AC421">
        <v>1</v>
      </c>
      <c r="AD421">
        <v>1</v>
      </c>
      <c r="AE421">
        <v>0</v>
      </c>
      <c r="AF421">
        <v>1</v>
      </c>
      <c r="AG421">
        <v>1</v>
      </c>
      <c r="AH421">
        <v>1</v>
      </c>
      <c r="AI421">
        <v>0</v>
      </c>
      <c r="AJ421">
        <v>1</v>
      </c>
      <c r="AK421">
        <v>0</v>
      </c>
      <c r="AL421">
        <v>1</v>
      </c>
      <c r="AM421">
        <v>1</v>
      </c>
      <c r="AN421">
        <v>1</v>
      </c>
      <c r="AO421">
        <v>0</v>
      </c>
      <c r="AP421">
        <v>1</v>
      </c>
      <c r="AQ421">
        <v>0</v>
      </c>
      <c r="AR421">
        <v>1</v>
      </c>
      <c r="AS421">
        <v>0</v>
      </c>
      <c r="AT421">
        <v>1</v>
      </c>
      <c r="AU421">
        <v>0</v>
      </c>
      <c r="AV421">
        <v>1</v>
      </c>
      <c r="AW421">
        <v>1</v>
      </c>
      <c r="AX421">
        <v>1</v>
      </c>
      <c r="AY421">
        <v>0</v>
      </c>
      <c r="AZ421">
        <v>1</v>
      </c>
      <c r="BA421">
        <v>0</v>
      </c>
      <c r="BB421">
        <v>1</v>
      </c>
      <c r="BC421">
        <v>0</v>
      </c>
      <c r="BD421">
        <v>1</v>
      </c>
      <c r="BE421">
        <v>0</v>
      </c>
      <c r="BF421">
        <v>2.2617000000000002E-2</v>
      </c>
      <c r="BG421">
        <v>2019</v>
      </c>
      <c r="BH421">
        <v>3</v>
      </c>
      <c r="BI421">
        <v>6</v>
      </c>
      <c r="BJ421">
        <v>710</v>
      </c>
      <c r="BK421">
        <v>1.22</v>
      </c>
      <c r="BL421">
        <v>0.59750002622604304</v>
      </c>
      <c r="BM421">
        <v>0</v>
      </c>
      <c r="BN421">
        <v>0.83699999999999997</v>
      </c>
      <c r="BO421">
        <v>0.16300000000000001</v>
      </c>
      <c r="BP421" t="s">
        <v>68</v>
      </c>
    </row>
    <row r="422" spans="1:68" x14ac:dyDescent="0.25">
      <c r="A422">
        <v>142578</v>
      </c>
      <c r="B422" t="s">
        <v>69</v>
      </c>
      <c r="C422" t="s">
        <v>2192</v>
      </c>
      <c r="D422">
        <v>33</v>
      </c>
      <c r="E422">
        <v>750</v>
      </c>
      <c r="F422" t="s">
        <v>2201</v>
      </c>
      <c r="G422">
        <v>41</v>
      </c>
      <c r="J422">
        <v>70</v>
      </c>
      <c r="K422">
        <v>1</v>
      </c>
      <c r="L422" t="s">
        <v>2202</v>
      </c>
      <c r="M422">
        <v>0</v>
      </c>
      <c r="N422">
        <v>1</v>
      </c>
      <c r="O422">
        <v>1</v>
      </c>
      <c r="P422">
        <v>0</v>
      </c>
      <c r="Q422">
        <v>1</v>
      </c>
      <c r="R422">
        <v>1</v>
      </c>
      <c r="S422">
        <v>0</v>
      </c>
      <c r="T422">
        <v>0</v>
      </c>
      <c r="U422">
        <v>0</v>
      </c>
      <c r="V422">
        <v>0</v>
      </c>
      <c r="W422">
        <v>1</v>
      </c>
      <c r="X422">
        <v>0</v>
      </c>
      <c r="Y422">
        <v>0</v>
      </c>
      <c r="Z422">
        <v>0</v>
      </c>
      <c r="AA422">
        <v>0</v>
      </c>
      <c r="AB422">
        <v>1</v>
      </c>
      <c r="AC422">
        <v>0</v>
      </c>
      <c r="AD422">
        <v>1</v>
      </c>
      <c r="AE422">
        <v>1</v>
      </c>
      <c r="AF422">
        <v>1</v>
      </c>
      <c r="AG422">
        <v>1</v>
      </c>
      <c r="AH422">
        <v>0</v>
      </c>
      <c r="AI422">
        <v>0</v>
      </c>
      <c r="AJ422">
        <v>1</v>
      </c>
      <c r="AK422">
        <v>1</v>
      </c>
      <c r="AL422">
        <v>1</v>
      </c>
      <c r="AM422">
        <v>1</v>
      </c>
      <c r="AN422">
        <v>1</v>
      </c>
      <c r="AO422">
        <v>0</v>
      </c>
      <c r="AP422">
        <v>0</v>
      </c>
      <c r="AQ422">
        <v>0</v>
      </c>
      <c r="AR422">
        <v>0</v>
      </c>
      <c r="AS422">
        <v>0</v>
      </c>
      <c r="AT422">
        <v>0</v>
      </c>
      <c r="AU422">
        <v>0</v>
      </c>
      <c r="AV422">
        <v>1</v>
      </c>
      <c r="AW422">
        <v>1</v>
      </c>
      <c r="AX422">
        <v>0</v>
      </c>
      <c r="AY422">
        <v>0</v>
      </c>
      <c r="AZ422">
        <v>1</v>
      </c>
      <c r="BA422">
        <v>0</v>
      </c>
      <c r="BB422">
        <v>0</v>
      </c>
      <c r="BC422">
        <v>0</v>
      </c>
      <c r="BD422">
        <v>1</v>
      </c>
      <c r="BE422">
        <v>0</v>
      </c>
      <c r="BF422">
        <v>1.9078999999999999E-2</v>
      </c>
      <c r="BG422">
        <v>2018</v>
      </c>
      <c r="BH422">
        <v>12</v>
      </c>
      <c r="BI422">
        <v>17</v>
      </c>
      <c r="BJ422">
        <v>707</v>
      </c>
      <c r="BK422">
        <v>1.19</v>
      </c>
      <c r="BL422">
        <v>0.59479999542236295</v>
      </c>
      <c r="BM422">
        <v>6.6000000000000003E-2</v>
      </c>
      <c r="BN422">
        <v>0.752</v>
      </c>
      <c r="BO422">
        <v>0.182</v>
      </c>
      <c r="BP422" t="s">
        <v>68</v>
      </c>
    </row>
    <row r="423" spans="1:68" x14ac:dyDescent="0.25">
      <c r="A423">
        <v>139167</v>
      </c>
      <c r="B423" t="s">
        <v>69</v>
      </c>
      <c r="C423" t="s">
        <v>1813</v>
      </c>
      <c r="D423">
        <v>12</v>
      </c>
      <c r="E423">
        <v>276</v>
      </c>
      <c r="F423" t="s">
        <v>1950</v>
      </c>
      <c r="G423">
        <v>69</v>
      </c>
      <c r="J423">
        <v>62</v>
      </c>
      <c r="K423">
        <v>1</v>
      </c>
      <c r="L423" t="s">
        <v>1951</v>
      </c>
      <c r="M423">
        <v>0</v>
      </c>
      <c r="N423">
        <v>0</v>
      </c>
      <c r="O423">
        <v>1</v>
      </c>
      <c r="P423">
        <v>0</v>
      </c>
      <c r="Q423">
        <v>0</v>
      </c>
      <c r="R423">
        <v>1</v>
      </c>
      <c r="S423">
        <v>0</v>
      </c>
      <c r="T423">
        <v>0</v>
      </c>
      <c r="U423">
        <v>0</v>
      </c>
      <c r="V423">
        <v>0</v>
      </c>
      <c r="W423">
        <v>1</v>
      </c>
      <c r="X423">
        <v>1</v>
      </c>
      <c r="Y423">
        <v>0</v>
      </c>
      <c r="Z423">
        <v>0</v>
      </c>
      <c r="AA423">
        <v>0</v>
      </c>
      <c r="AB423">
        <v>1</v>
      </c>
      <c r="AC423">
        <v>0</v>
      </c>
      <c r="AD423">
        <v>1</v>
      </c>
      <c r="AE423">
        <v>0</v>
      </c>
      <c r="AF423">
        <v>1</v>
      </c>
      <c r="AG423">
        <v>1</v>
      </c>
      <c r="AH423">
        <v>1</v>
      </c>
      <c r="AI423">
        <v>0</v>
      </c>
      <c r="AJ423">
        <v>0</v>
      </c>
      <c r="AK423">
        <v>0</v>
      </c>
      <c r="AL423">
        <v>1</v>
      </c>
      <c r="AM423">
        <v>1</v>
      </c>
      <c r="AN423">
        <v>1</v>
      </c>
      <c r="AO423">
        <v>0</v>
      </c>
      <c r="AP423">
        <v>1</v>
      </c>
      <c r="AQ423">
        <v>0</v>
      </c>
      <c r="AR423">
        <v>1</v>
      </c>
      <c r="AS423">
        <v>0</v>
      </c>
      <c r="AT423">
        <v>1</v>
      </c>
      <c r="AU423">
        <v>0</v>
      </c>
      <c r="AV423">
        <v>1</v>
      </c>
      <c r="AW423">
        <v>1</v>
      </c>
      <c r="AX423">
        <v>1</v>
      </c>
      <c r="AY423">
        <v>1</v>
      </c>
      <c r="AZ423">
        <v>1</v>
      </c>
      <c r="BA423">
        <v>0</v>
      </c>
      <c r="BB423">
        <v>1</v>
      </c>
      <c r="BC423">
        <v>0</v>
      </c>
      <c r="BD423">
        <v>0</v>
      </c>
      <c r="BE423">
        <v>0</v>
      </c>
      <c r="BF423">
        <v>2.3082999999999999E-2</v>
      </c>
      <c r="BG423">
        <v>2018</v>
      </c>
      <c r="BH423">
        <v>7</v>
      </c>
      <c r="BI423">
        <v>17</v>
      </c>
      <c r="BJ423">
        <v>702</v>
      </c>
      <c r="BK423">
        <v>1.1399999999999999</v>
      </c>
      <c r="BL423">
        <v>0.59270000457763605</v>
      </c>
      <c r="BM423">
        <v>2.1000000000000001E-2</v>
      </c>
      <c r="BN423">
        <v>0.90200000000000002</v>
      </c>
      <c r="BO423">
        <v>7.6999999999999999E-2</v>
      </c>
      <c r="BP423" t="s">
        <v>68</v>
      </c>
    </row>
    <row r="424" spans="1:68" x14ac:dyDescent="0.25">
      <c r="A424">
        <v>140846</v>
      </c>
      <c r="B424" t="s">
        <v>69</v>
      </c>
      <c r="C424" t="s">
        <v>1987</v>
      </c>
      <c r="D424">
        <v>10</v>
      </c>
      <c r="E424">
        <v>215</v>
      </c>
      <c r="F424" t="s">
        <v>2042</v>
      </c>
      <c r="G424">
        <v>45</v>
      </c>
      <c r="J424">
        <v>66</v>
      </c>
      <c r="K424">
        <v>1</v>
      </c>
      <c r="L424" t="s">
        <v>2043</v>
      </c>
      <c r="M424">
        <v>0</v>
      </c>
      <c r="N424">
        <v>0</v>
      </c>
      <c r="O424">
        <v>1</v>
      </c>
      <c r="P424">
        <v>0</v>
      </c>
      <c r="Q424">
        <v>0</v>
      </c>
      <c r="R424">
        <v>1</v>
      </c>
      <c r="S424">
        <v>0</v>
      </c>
      <c r="T424">
        <v>0</v>
      </c>
      <c r="U424">
        <v>0</v>
      </c>
      <c r="V424">
        <v>0</v>
      </c>
      <c r="W424">
        <v>1</v>
      </c>
      <c r="X424">
        <v>0</v>
      </c>
      <c r="Y424">
        <v>0</v>
      </c>
      <c r="Z424">
        <v>0</v>
      </c>
      <c r="AA424">
        <v>0</v>
      </c>
      <c r="AB424">
        <v>1</v>
      </c>
      <c r="AC424">
        <v>0</v>
      </c>
      <c r="AD424">
        <v>1</v>
      </c>
      <c r="AE424">
        <v>0</v>
      </c>
      <c r="AF424">
        <v>1</v>
      </c>
      <c r="AG424">
        <v>1</v>
      </c>
      <c r="AH424">
        <v>1</v>
      </c>
      <c r="AI424">
        <v>0</v>
      </c>
      <c r="AJ424">
        <v>1</v>
      </c>
      <c r="AK424">
        <v>0</v>
      </c>
      <c r="AL424">
        <v>1</v>
      </c>
      <c r="AM424">
        <v>1</v>
      </c>
      <c r="AN424">
        <v>1</v>
      </c>
      <c r="AO424">
        <v>0</v>
      </c>
      <c r="AP424">
        <v>1</v>
      </c>
      <c r="AQ424">
        <v>0</v>
      </c>
      <c r="AR424">
        <v>1</v>
      </c>
      <c r="AS424">
        <v>0</v>
      </c>
      <c r="AT424">
        <v>0</v>
      </c>
      <c r="AU424">
        <v>0</v>
      </c>
      <c r="AV424">
        <v>1</v>
      </c>
      <c r="AW424">
        <v>1</v>
      </c>
      <c r="AX424">
        <v>1</v>
      </c>
      <c r="AY424">
        <v>0</v>
      </c>
      <c r="AZ424">
        <v>0</v>
      </c>
      <c r="BA424">
        <v>0</v>
      </c>
      <c r="BB424">
        <v>0</v>
      </c>
      <c r="BC424">
        <v>0</v>
      </c>
      <c r="BD424">
        <v>0</v>
      </c>
      <c r="BE424">
        <v>0</v>
      </c>
      <c r="BF424">
        <v>9.8460000000000006E-3</v>
      </c>
      <c r="BG424">
        <v>2018</v>
      </c>
      <c r="BH424">
        <v>8</v>
      </c>
      <c r="BI424">
        <v>7</v>
      </c>
      <c r="BJ424">
        <v>703</v>
      </c>
      <c r="BK424">
        <v>1.1499999999999999</v>
      </c>
      <c r="BL424">
        <v>0.59039998054504395</v>
      </c>
      <c r="BM424">
        <v>5.8999999999999997E-2</v>
      </c>
      <c r="BN424">
        <v>0.82599999999999996</v>
      </c>
      <c r="BO424">
        <v>0.115</v>
      </c>
      <c r="BP424" t="s">
        <v>68</v>
      </c>
    </row>
    <row r="425" spans="1:68" x14ac:dyDescent="0.25">
      <c r="A425">
        <v>167347</v>
      </c>
      <c r="B425" t="s">
        <v>69</v>
      </c>
      <c r="C425" t="s">
        <v>3061</v>
      </c>
      <c r="D425">
        <v>38</v>
      </c>
      <c r="E425">
        <v>1257</v>
      </c>
      <c r="F425" t="s">
        <v>3098</v>
      </c>
      <c r="G425">
        <v>35</v>
      </c>
      <c r="J425">
        <v>99</v>
      </c>
      <c r="K425">
        <v>1</v>
      </c>
      <c r="L425" t="s">
        <v>3099</v>
      </c>
      <c r="M425">
        <v>0</v>
      </c>
      <c r="N425">
        <v>0</v>
      </c>
      <c r="O425">
        <v>1</v>
      </c>
      <c r="P425">
        <v>0</v>
      </c>
      <c r="Q425">
        <v>0</v>
      </c>
      <c r="R425">
        <v>1</v>
      </c>
      <c r="S425">
        <v>0</v>
      </c>
      <c r="T425">
        <v>1</v>
      </c>
      <c r="U425">
        <v>0</v>
      </c>
      <c r="V425">
        <v>0</v>
      </c>
      <c r="W425">
        <v>1</v>
      </c>
      <c r="X425">
        <v>1</v>
      </c>
      <c r="Y425">
        <v>0</v>
      </c>
      <c r="Z425">
        <v>0</v>
      </c>
      <c r="AA425">
        <v>0</v>
      </c>
      <c r="AB425">
        <v>1</v>
      </c>
      <c r="AC425">
        <v>0</v>
      </c>
      <c r="AD425">
        <v>1</v>
      </c>
      <c r="AE425">
        <v>0</v>
      </c>
      <c r="AF425">
        <v>1</v>
      </c>
      <c r="AG425">
        <v>1</v>
      </c>
      <c r="AH425">
        <v>1</v>
      </c>
      <c r="AI425">
        <v>0</v>
      </c>
      <c r="AJ425">
        <v>0</v>
      </c>
      <c r="AK425">
        <v>0</v>
      </c>
      <c r="AL425">
        <v>1</v>
      </c>
      <c r="AM425">
        <v>1</v>
      </c>
      <c r="AN425">
        <v>0</v>
      </c>
      <c r="AO425">
        <v>0</v>
      </c>
      <c r="AP425">
        <v>1</v>
      </c>
      <c r="AQ425">
        <v>1</v>
      </c>
      <c r="AR425">
        <v>1</v>
      </c>
      <c r="AS425">
        <v>0</v>
      </c>
      <c r="AT425">
        <v>1</v>
      </c>
      <c r="AU425">
        <v>0</v>
      </c>
      <c r="AV425">
        <v>1</v>
      </c>
      <c r="AW425">
        <v>1</v>
      </c>
      <c r="AX425">
        <v>1</v>
      </c>
      <c r="AY425">
        <v>1</v>
      </c>
      <c r="AZ425">
        <v>1</v>
      </c>
      <c r="BA425">
        <v>0</v>
      </c>
      <c r="BB425">
        <v>0</v>
      </c>
      <c r="BC425">
        <v>0</v>
      </c>
      <c r="BD425">
        <v>1</v>
      </c>
      <c r="BE425">
        <v>0</v>
      </c>
      <c r="BF425">
        <v>3.0303E-2</v>
      </c>
      <c r="BG425">
        <v>2020</v>
      </c>
      <c r="BH425">
        <v>10</v>
      </c>
      <c r="BI425">
        <v>19</v>
      </c>
      <c r="BJ425">
        <v>729</v>
      </c>
      <c r="BK425">
        <v>1.41</v>
      </c>
      <c r="BL425">
        <v>0.59039998054504395</v>
      </c>
      <c r="BM425">
        <v>0</v>
      </c>
      <c r="BN425">
        <v>0.88</v>
      </c>
      <c r="BO425">
        <v>0.12</v>
      </c>
      <c r="BP425" t="s">
        <v>68</v>
      </c>
    </row>
    <row r="426" spans="1:68" x14ac:dyDescent="0.25">
      <c r="A426">
        <v>109164</v>
      </c>
      <c r="B426" t="s">
        <v>69</v>
      </c>
      <c r="C426" t="s">
        <v>70</v>
      </c>
      <c r="D426">
        <v>6</v>
      </c>
      <c r="E426">
        <v>157</v>
      </c>
      <c r="F426" t="s">
        <v>91</v>
      </c>
      <c r="G426">
        <v>33</v>
      </c>
      <c r="J426">
        <v>1</v>
      </c>
      <c r="K426">
        <v>1</v>
      </c>
      <c r="L426" t="s">
        <v>92</v>
      </c>
      <c r="M426">
        <v>0</v>
      </c>
      <c r="N426">
        <v>0</v>
      </c>
      <c r="O426">
        <v>1</v>
      </c>
      <c r="P426">
        <v>0</v>
      </c>
      <c r="Q426">
        <v>0</v>
      </c>
      <c r="R426">
        <v>1</v>
      </c>
      <c r="S426">
        <v>0</v>
      </c>
      <c r="T426">
        <v>0</v>
      </c>
      <c r="U426">
        <v>0</v>
      </c>
      <c r="V426">
        <v>0</v>
      </c>
      <c r="W426">
        <v>1</v>
      </c>
      <c r="X426">
        <v>0</v>
      </c>
      <c r="Y426">
        <v>0</v>
      </c>
      <c r="Z426">
        <v>0</v>
      </c>
      <c r="AA426">
        <v>0</v>
      </c>
      <c r="AB426">
        <v>0</v>
      </c>
      <c r="AC426">
        <v>0</v>
      </c>
      <c r="AD426">
        <v>1</v>
      </c>
      <c r="AE426">
        <v>0</v>
      </c>
      <c r="AF426">
        <v>1</v>
      </c>
      <c r="AG426">
        <v>1</v>
      </c>
      <c r="AH426">
        <v>0</v>
      </c>
      <c r="AI426">
        <v>0</v>
      </c>
      <c r="AJ426">
        <v>0</v>
      </c>
      <c r="AK426">
        <v>0</v>
      </c>
      <c r="AL426">
        <v>1</v>
      </c>
      <c r="AM426">
        <v>1</v>
      </c>
      <c r="AN426">
        <v>1</v>
      </c>
      <c r="AO426">
        <v>0</v>
      </c>
      <c r="AP426">
        <v>0</v>
      </c>
      <c r="AQ426">
        <v>0</v>
      </c>
      <c r="AR426">
        <v>1</v>
      </c>
      <c r="AS426">
        <v>0</v>
      </c>
      <c r="AT426">
        <v>0</v>
      </c>
      <c r="AU426">
        <v>0</v>
      </c>
      <c r="AV426">
        <v>1</v>
      </c>
      <c r="AW426">
        <v>1</v>
      </c>
      <c r="AX426">
        <v>1</v>
      </c>
      <c r="AY426">
        <v>0</v>
      </c>
      <c r="AZ426">
        <v>0</v>
      </c>
      <c r="BA426">
        <v>0</v>
      </c>
      <c r="BB426">
        <v>0</v>
      </c>
      <c r="BC426">
        <v>0</v>
      </c>
      <c r="BD426">
        <v>0</v>
      </c>
      <c r="BE426">
        <v>0</v>
      </c>
      <c r="BF426">
        <v>9.1129999999999996E-3</v>
      </c>
      <c r="BG426">
        <v>2014</v>
      </c>
      <c r="BH426">
        <v>6</v>
      </c>
      <c r="BI426">
        <v>11</v>
      </c>
      <c r="BJ426">
        <v>653</v>
      </c>
      <c r="BK426">
        <v>0.65</v>
      </c>
      <c r="BL426">
        <v>0.58590000867843595</v>
      </c>
      <c r="BM426">
        <v>0</v>
      </c>
      <c r="BN426">
        <v>0.86599999999999999</v>
      </c>
      <c r="BO426">
        <v>0.13400000000000001</v>
      </c>
      <c r="BP426" t="s">
        <v>68</v>
      </c>
    </row>
    <row r="427" spans="1:68" x14ac:dyDescent="0.25">
      <c r="A427">
        <v>111053</v>
      </c>
      <c r="B427" t="s">
        <v>69</v>
      </c>
      <c r="C427" t="s">
        <v>329</v>
      </c>
      <c r="D427">
        <v>8</v>
      </c>
      <c r="E427">
        <v>200</v>
      </c>
      <c r="F427" t="s">
        <v>366</v>
      </c>
      <c r="G427">
        <v>40</v>
      </c>
      <c r="J427">
        <v>4</v>
      </c>
      <c r="K427">
        <v>1</v>
      </c>
      <c r="L427" t="s">
        <v>367</v>
      </c>
      <c r="M427">
        <v>0</v>
      </c>
      <c r="N427">
        <v>0</v>
      </c>
      <c r="O427">
        <v>1</v>
      </c>
      <c r="P427">
        <v>0</v>
      </c>
      <c r="Q427">
        <v>0</v>
      </c>
      <c r="R427">
        <v>1</v>
      </c>
      <c r="S427">
        <v>0</v>
      </c>
      <c r="T427">
        <v>0</v>
      </c>
      <c r="U427">
        <v>0</v>
      </c>
      <c r="V427">
        <v>0</v>
      </c>
      <c r="W427">
        <v>1</v>
      </c>
      <c r="X427">
        <v>0</v>
      </c>
      <c r="Y427">
        <v>0</v>
      </c>
      <c r="Z427">
        <v>0</v>
      </c>
      <c r="AA427">
        <v>0</v>
      </c>
      <c r="AB427">
        <v>1</v>
      </c>
      <c r="AC427">
        <v>0</v>
      </c>
      <c r="AD427">
        <v>1</v>
      </c>
      <c r="AE427">
        <v>0</v>
      </c>
      <c r="AF427">
        <v>1</v>
      </c>
      <c r="AG427">
        <v>1</v>
      </c>
      <c r="AH427">
        <v>1</v>
      </c>
      <c r="AI427">
        <v>0</v>
      </c>
      <c r="AJ427">
        <v>1</v>
      </c>
      <c r="AK427">
        <v>0</v>
      </c>
      <c r="AL427">
        <v>1</v>
      </c>
      <c r="AM427">
        <v>1</v>
      </c>
      <c r="AN427">
        <v>1</v>
      </c>
      <c r="AO427">
        <v>0</v>
      </c>
      <c r="AP427">
        <v>0</v>
      </c>
      <c r="AQ427">
        <v>0</v>
      </c>
      <c r="AR427">
        <v>1</v>
      </c>
      <c r="AS427">
        <v>0</v>
      </c>
      <c r="AT427">
        <v>0</v>
      </c>
      <c r="AU427">
        <v>0</v>
      </c>
      <c r="AV427">
        <v>1</v>
      </c>
      <c r="AW427">
        <v>1</v>
      </c>
      <c r="AX427">
        <v>1</v>
      </c>
      <c r="AY427">
        <v>0</v>
      </c>
      <c r="AZ427">
        <v>1</v>
      </c>
      <c r="BA427">
        <v>0</v>
      </c>
      <c r="BB427">
        <v>0</v>
      </c>
      <c r="BC427">
        <v>0</v>
      </c>
      <c r="BD427">
        <v>1</v>
      </c>
      <c r="BE427">
        <v>0</v>
      </c>
      <c r="BF427">
        <v>2.3709999999999998E-2</v>
      </c>
      <c r="BG427">
        <v>2014</v>
      </c>
      <c r="BH427">
        <v>9</v>
      </c>
      <c r="BI427">
        <v>22</v>
      </c>
      <c r="BJ427">
        <v>656</v>
      </c>
      <c r="BK427">
        <v>0.68</v>
      </c>
      <c r="BL427">
        <v>0.58590000867843595</v>
      </c>
      <c r="BM427">
        <v>0</v>
      </c>
      <c r="BN427">
        <v>0.879</v>
      </c>
      <c r="BO427">
        <v>0.121</v>
      </c>
      <c r="BP427" t="s">
        <v>68</v>
      </c>
    </row>
    <row r="428" spans="1:68" x14ac:dyDescent="0.25">
      <c r="A428">
        <v>122179</v>
      </c>
      <c r="B428" t="s">
        <v>69</v>
      </c>
      <c r="C428" t="s">
        <v>1117</v>
      </c>
      <c r="D428">
        <v>9</v>
      </c>
      <c r="E428">
        <v>240</v>
      </c>
      <c r="F428" t="s">
        <v>1124</v>
      </c>
      <c r="G428">
        <v>82</v>
      </c>
      <c r="J428">
        <v>33</v>
      </c>
      <c r="K428">
        <v>1</v>
      </c>
      <c r="L428" t="s">
        <v>1125</v>
      </c>
      <c r="M428">
        <v>0</v>
      </c>
      <c r="N428">
        <v>1</v>
      </c>
      <c r="O428">
        <v>1</v>
      </c>
      <c r="P428">
        <v>0</v>
      </c>
      <c r="Q428">
        <v>0</v>
      </c>
      <c r="R428">
        <v>1</v>
      </c>
      <c r="S428">
        <v>0</v>
      </c>
      <c r="T428">
        <v>0</v>
      </c>
      <c r="U428">
        <v>0</v>
      </c>
      <c r="V428">
        <v>0</v>
      </c>
      <c r="W428">
        <v>1</v>
      </c>
      <c r="X428">
        <v>0</v>
      </c>
      <c r="Y428">
        <v>0</v>
      </c>
      <c r="Z428">
        <v>0</v>
      </c>
      <c r="AA428">
        <v>0</v>
      </c>
      <c r="AB428">
        <v>1</v>
      </c>
      <c r="AC428">
        <v>0</v>
      </c>
      <c r="AD428">
        <v>1</v>
      </c>
      <c r="AE428">
        <v>1</v>
      </c>
      <c r="AF428">
        <v>1</v>
      </c>
      <c r="AG428">
        <v>1</v>
      </c>
      <c r="AH428">
        <v>1</v>
      </c>
      <c r="AI428">
        <v>0</v>
      </c>
      <c r="AJ428">
        <v>1</v>
      </c>
      <c r="AK428">
        <v>0</v>
      </c>
      <c r="AL428">
        <v>1</v>
      </c>
      <c r="AM428">
        <v>1</v>
      </c>
      <c r="AN428">
        <v>1</v>
      </c>
      <c r="AO428">
        <v>0</v>
      </c>
      <c r="AP428">
        <v>0</v>
      </c>
      <c r="AQ428">
        <v>0</v>
      </c>
      <c r="AR428">
        <v>1</v>
      </c>
      <c r="AS428">
        <v>0</v>
      </c>
      <c r="AT428">
        <v>0</v>
      </c>
      <c r="AU428">
        <v>0</v>
      </c>
      <c r="AV428">
        <v>1</v>
      </c>
      <c r="AW428">
        <v>1</v>
      </c>
      <c r="AX428">
        <v>1</v>
      </c>
      <c r="AY428">
        <v>0</v>
      </c>
      <c r="AZ428">
        <v>0</v>
      </c>
      <c r="BA428">
        <v>0</v>
      </c>
      <c r="BB428">
        <v>0</v>
      </c>
      <c r="BC428">
        <v>0</v>
      </c>
      <c r="BD428">
        <v>0</v>
      </c>
      <c r="BE428">
        <v>0</v>
      </c>
      <c r="BF428">
        <v>4.2474999999999999E-2</v>
      </c>
      <c r="BG428">
        <v>2016</v>
      </c>
      <c r="BH428">
        <v>8</v>
      </c>
      <c r="BI428">
        <v>5</v>
      </c>
      <c r="BJ428">
        <v>679</v>
      </c>
      <c r="BK428">
        <v>0.91</v>
      </c>
      <c r="BL428">
        <v>0.58590000867843595</v>
      </c>
      <c r="BM428">
        <v>3.9E-2</v>
      </c>
      <c r="BN428">
        <v>0.877</v>
      </c>
      <c r="BO428">
        <v>8.4000000000000005E-2</v>
      </c>
      <c r="BP428" t="s">
        <v>68</v>
      </c>
    </row>
    <row r="429" spans="1:68" x14ac:dyDescent="0.25">
      <c r="A429">
        <v>125398</v>
      </c>
      <c r="B429" t="s">
        <v>69</v>
      </c>
      <c r="C429" t="s">
        <v>1237</v>
      </c>
      <c r="D429">
        <v>8</v>
      </c>
      <c r="E429">
        <v>139</v>
      </c>
      <c r="F429" t="s">
        <v>1250</v>
      </c>
      <c r="G429">
        <v>17</v>
      </c>
      <c r="J429">
        <v>41</v>
      </c>
      <c r="K429">
        <v>1</v>
      </c>
      <c r="L429" t="s">
        <v>1251</v>
      </c>
      <c r="M429">
        <v>0</v>
      </c>
      <c r="N429">
        <v>0</v>
      </c>
      <c r="O429">
        <v>1</v>
      </c>
      <c r="P429">
        <v>0</v>
      </c>
      <c r="Q429">
        <v>0</v>
      </c>
      <c r="R429">
        <v>1</v>
      </c>
      <c r="S429">
        <v>0</v>
      </c>
      <c r="T429">
        <v>0</v>
      </c>
      <c r="U429">
        <v>0</v>
      </c>
      <c r="V429">
        <v>0</v>
      </c>
      <c r="W429">
        <v>1</v>
      </c>
      <c r="X429">
        <v>0</v>
      </c>
      <c r="Y429">
        <v>0</v>
      </c>
      <c r="Z429">
        <v>0</v>
      </c>
      <c r="AA429">
        <v>0</v>
      </c>
      <c r="AB429">
        <v>0</v>
      </c>
      <c r="AC429">
        <v>0</v>
      </c>
      <c r="AD429">
        <v>1</v>
      </c>
      <c r="AE429">
        <v>0</v>
      </c>
      <c r="AF429">
        <v>1</v>
      </c>
      <c r="AG429">
        <v>1</v>
      </c>
      <c r="AH429">
        <v>0</v>
      </c>
      <c r="AI429">
        <v>0</v>
      </c>
      <c r="AJ429">
        <v>0</v>
      </c>
      <c r="AK429">
        <v>0</v>
      </c>
      <c r="AL429">
        <v>1</v>
      </c>
      <c r="AM429">
        <v>1</v>
      </c>
      <c r="AN429">
        <v>0</v>
      </c>
      <c r="AO429">
        <v>0</v>
      </c>
      <c r="AP429">
        <v>0</v>
      </c>
      <c r="AQ429">
        <v>0</v>
      </c>
      <c r="AR429">
        <v>1</v>
      </c>
      <c r="AS429">
        <v>0</v>
      </c>
      <c r="AT429">
        <v>0</v>
      </c>
      <c r="AU429">
        <v>0</v>
      </c>
      <c r="AV429">
        <v>1</v>
      </c>
      <c r="AW429">
        <v>1</v>
      </c>
      <c r="AX429">
        <v>1</v>
      </c>
      <c r="AY429">
        <v>0</v>
      </c>
      <c r="AZ429">
        <v>1</v>
      </c>
      <c r="BA429">
        <v>0</v>
      </c>
      <c r="BB429">
        <v>0</v>
      </c>
      <c r="BC429">
        <v>0</v>
      </c>
      <c r="BD429">
        <v>0</v>
      </c>
      <c r="BE429">
        <v>0</v>
      </c>
      <c r="BF429">
        <v>1.2279999999999999E-2</v>
      </c>
      <c r="BG429">
        <v>2016</v>
      </c>
      <c r="BH429">
        <v>12</v>
      </c>
      <c r="BI429">
        <v>20</v>
      </c>
      <c r="BJ429">
        <v>683</v>
      </c>
      <c r="BK429">
        <v>0.95</v>
      </c>
      <c r="BL429">
        <v>0.58590000867843595</v>
      </c>
      <c r="BM429">
        <v>0</v>
      </c>
      <c r="BN429">
        <v>0.745</v>
      </c>
      <c r="BO429">
        <v>0.255</v>
      </c>
      <c r="BP429" t="s">
        <v>68</v>
      </c>
    </row>
    <row r="430" spans="1:68" x14ac:dyDescent="0.25">
      <c r="A430">
        <v>131211</v>
      </c>
      <c r="B430" t="s">
        <v>69</v>
      </c>
      <c r="C430" t="s">
        <v>1429</v>
      </c>
      <c r="D430">
        <v>11</v>
      </c>
      <c r="E430">
        <v>228</v>
      </c>
      <c r="F430" t="s">
        <v>1460</v>
      </c>
      <c r="G430">
        <v>15</v>
      </c>
      <c r="J430">
        <v>50</v>
      </c>
      <c r="K430">
        <v>1</v>
      </c>
      <c r="L430" t="s">
        <v>1461</v>
      </c>
      <c r="M430">
        <v>0</v>
      </c>
      <c r="N430">
        <v>0</v>
      </c>
      <c r="O430">
        <v>1</v>
      </c>
      <c r="P430">
        <v>0</v>
      </c>
      <c r="Q430">
        <v>0</v>
      </c>
      <c r="R430">
        <v>1</v>
      </c>
      <c r="S430">
        <v>0</v>
      </c>
      <c r="T430">
        <v>0</v>
      </c>
      <c r="U430">
        <v>0</v>
      </c>
      <c r="V430">
        <v>0</v>
      </c>
      <c r="W430">
        <v>1</v>
      </c>
      <c r="X430">
        <v>0</v>
      </c>
      <c r="Y430">
        <v>0</v>
      </c>
      <c r="Z430">
        <v>0</v>
      </c>
      <c r="AA430">
        <v>0</v>
      </c>
      <c r="AB430">
        <v>0</v>
      </c>
      <c r="AC430">
        <v>0</v>
      </c>
      <c r="AD430">
        <v>1</v>
      </c>
      <c r="AE430">
        <v>0</v>
      </c>
      <c r="AF430">
        <v>1</v>
      </c>
      <c r="AG430">
        <v>1</v>
      </c>
      <c r="AH430">
        <v>0</v>
      </c>
      <c r="AI430">
        <v>0</v>
      </c>
      <c r="AJ430">
        <v>1</v>
      </c>
      <c r="AK430">
        <v>0</v>
      </c>
      <c r="AL430">
        <v>1</v>
      </c>
      <c r="AM430">
        <v>1</v>
      </c>
      <c r="AN430">
        <v>0</v>
      </c>
      <c r="AO430">
        <v>0</v>
      </c>
      <c r="AP430">
        <v>0</v>
      </c>
      <c r="AQ430">
        <v>0</v>
      </c>
      <c r="AR430">
        <v>0</v>
      </c>
      <c r="AS430">
        <v>0</v>
      </c>
      <c r="AT430">
        <v>0</v>
      </c>
      <c r="AU430">
        <v>0</v>
      </c>
      <c r="AV430">
        <v>1</v>
      </c>
      <c r="AW430">
        <v>1</v>
      </c>
      <c r="AX430">
        <v>0</v>
      </c>
      <c r="AY430">
        <v>0</v>
      </c>
      <c r="AZ430">
        <v>0</v>
      </c>
      <c r="BA430">
        <v>0</v>
      </c>
      <c r="BB430">
        <v>0</v>
      </c>
      <c r="BC430">
        <v>0</v>
      </c>
      <c r="BD430">
        <v>0</v>
      </c>
      <c r="BE430">
        <v>0</v>
      </c>
      <c r="BF430">
        <v>8.7600000000000004E-3</v>
      </c>
      <c r="BG430">
        <v>2017</v>
      </c>
      <c r="BH430">
        <v>7</v>
      </c>
      <c r="BI430">
        <v>31</v>
      </c>
      <c r="BJ430">
        <v>690</v>
      </c>
      <c r="BK430">
        <v>1.02</v>
      </c>
      <c r="BL430">
        <v>0.58590000867843595</v>
      </c>
      <c r="BM430">
        <v>0</v>
      </c>
      <c r="BN430">
        <v>0.69599999999999995</v>
      </c>
      <c r="BO430">
        <v>0.30399999999999999</v>
      </c>
      <c r="BP430" t="s">
        <v>68</v>
      </c>
    </row>
    <row r="431" spans="1:68" x14ac:dyDescent="0.25">
      <c r="A431">
        <v>131356</v>
      </c>
      <c r="B431" t="s">
        <v>69</v>
      </c>
      <c r="C431" t="s">
        <v>1429</v>
      </c>
      <c r="D431">
        <v>8</v>
      </c>
      <c r="E431">
        <v>114</v>
      </c>
      <c r="F431" t="s">
        <v>1494</v>
      </c>
      <c r="G431">
        <v>31</v>
      </c>
      <c r="J431">
        <v>50</v>
      </c>
      <c r="K431">
        <v>1</v>
      </c>
      <c r="L431" t="s">
        <v>1495</v>
      </c>
      <c r="M431">
        <v>0</v>
      </c>
      <c r="N431">
        <v>1</v>
      </c>
      <c r="O431">
        <v>1</v>
      </c>
      <c r="P431">
        <v>0</v>
      </c>
      <c r="Q431">
        <v>0</v>
      </c>
      <c r="R431">
        <v>1</v>
      </c>
      <c r="S431">
        <v>0</v>
      </c>
      <c r="T431">
        <v>0</v>
      </c>
      <c r="U431">
        <v>0</v>
      </c>
      <c r="V431">
        <v>0</v>
      </c>
      <c r="W431">
        <v>1</v>
      </c>
      <c r="X431">
        <v>0</v>
      </c>
      <c r="Y431">
        <v>0</v>
      </c>
      <c r="Z431">
        <v>0</v>
      </c>
      <c r="AA431">
        <v>0</v>
      </c>
      <c r="AB431">
        <v>0</v>
      </c>
      <c r="AC431">
        <v>0</v>
      </c>
      <c r="AD431">
        <v>1</v>
      </c>
      <c r="AE431">
        <v>1</v>
      </c>
      <c r="AF431">
        <v>1</v>
      </c>
      <c r="AG431">
        <v>1</v>
      </c>
      <c r="AH431">
        <v>0</v>
      </c>
      <c r="AI431">
        <v>0</v>
      </c>
      <c r="AJ431">
        <v>1</v>
      </c>
      <c r="AK431">
        <v>0</v>
      </c>
      <c r="AL431">
        <v>1</v>
      </c>
      <c r="AM431">
        <v>1</v>
      </c>
      <c r="AN431">
        <v>0</v>
      </c>
      <c r="AO431">
        <v>0</v>
      </c>
      <c r="AP431">
        <v>0</v>
      </c>
      <c r="AQ431">
        <v>0</v>
      </c>
      <c r="AR431">
        <v>0</v>
      </c>
      <c r="AS431">
        <v>0</v>
      </c>
      <c r="AT431">
        <v>0</v>
      </c>
      <c r="AU431">
        <v>0</v>
      </c>
      <c r="AV431">
        <v>1</v>
      </c>
      <c r="AW431">
        <v>1</v>
      </c>
      <c r="AX431">
        <v>0</v>
      </c>
      <c r="AY431">
        <v>0</v>
      </c>
      <c r="AZ431">
        <v>0</v>
      </c>
      <c r="BA431">
        <v>0</v>
      </c>
      <c r="BB431">
        <v>0</v>
      </c>
      <c r="BC431">
        <v>0</v>
      </c>
      <c r="BD431">
        <v>0</v>
      </c>
      <c r="BE431">
        <v>0</v>
      </c>
      <c r="BF431">
        <v>8.7600000000000004E-3</v>
      </c>
      <c r="BG431">
        <v>2017</v>
      </c>
      <c r="BH431">
        <v>7</v>
      </c>
      <c r="BI431">
        <v>31</v>
      </c>
      <c r="BJ431">
        <v>690</v>
      </c>
      <c r="BK431">
        <v>1.02</v>
      </c>
      <c r="BL431">
        <v>0.58590000867843595</v>
      </c>
      <c r="BM431">
        <v>0</v>
      </c>
      <c r="BN431">
        <v>0.82699999999999996</v>
      </c>
      <c r="BO431">
        <v>0.17299999999999999</v>
      </c>
      <c r="BP431" t="s">
        <v>68</v>
      </c>
    </row>
    <row r="432" spans="1:68" x14ac:dyDescent="0.25">
      <c r="A432">
        <v>131405</v>
      </c>
      <c r="B432" t="s">
        <v>69</v>
      </c>
      <c r="C432" t="s">
        <v>1429</v>
      </c>
      <c r="D432">
        <v>14</v>
      </c>
      <c r="E432">
        <v>299</v>
      </c>
      <c r="F432" t="s">
        <v>1500</v>
      </c>
      <c r="G432">
        <v>11</v>
      </c>
      <c r="J432">
        <v>50</v>
      </c>
      <c r="K432">
        <v>1</v>
      </c>
      <c r="L432" t="s">
        <v>1501</v>
      </c>
      <c r="M432">
        <v>0</v>
      </c>
      <c r="N432">
        <v>0</v>
      </c>
      <c r="O432">
        <v>1</v>
      </c>
      <c r="P432">
        <v>0</v>
      </c>
      <c r="Q432">
        <v>0</v>
      </c>
      <c r="R432">
        <v>1</v>
      </c>
      <c r="S432">
        <v>0</v>
      </c>
      <c r="T432">
        <v>0</v>
      </c>
      <c r="U432">
        <v>0</v>
      </c>
      <c r="V432">
        <v>0</v>
      </c>
      <c r="W432">
        <v>1</v>
      </c>
      <c r="X432">
        <v>0</v>
      </c>
      <c r="Y432">
        <v>0</v>
      </c>
      <c r="Z432">
        <v>0</v>
      </c>
      <c r="AA432">
        <v>0</v>
      </c>
      <c r="AB432">
        <v>0</v>
      </c>
      <c r="AC432">
        <v>0</v>
      </c>
      <c r="AD432">
        <v>1</v>
      </c>
      <c r="AE432">
        <v>0</v>
      </c>
      <c r="AF432">
        <v>1</v>
      </c>
      <c r="AG432">
        <v>1</v>
      </c>
      <c r="AH432">
        <v>0</v>
      </c>
      <c r="AI432">
        <v>0</v>
      </c>
      <c r="AJ432">
        <v>1</v>
      </c>
      <c r="AK432">
        <v>0</v>
      </c>
      <c r="AL432">
        <v>1</v>
      </c>
      <c r="AM432">
        <v>1</v>
      </c>
      <c r="AN432">
        <v>0</v>
      </c>
      <c r="AO432">
        <v>0</v>
      </c>
      <c r="AP432">
        <v>0</v>
      </c>
      <c r="AQ432">
        <v>0</v>
      </c>
      <c r="AR432">
        <v>0</v>
      </c>
      <c r="AS432">
        <v>0</v>
      </c>
      <c r="AT432">
        <v>0</v>
      </c>
      <c r="AU432">
        <v>0</v>
      </c>
      <c r="AV432">
        <v>1</v>
      </c>
      <c r="AW432">
        <v>1</v>
      </c>
      <c r="AX432">
        <v>0</v>
      </c>
      <c r="AY432">
        <v>0</v>
      </c>
      <c r="AZ432">
        <v>0</v>
      </c>
      <c r="BA432">
        <v>0</v>
      </c>
      <c r="BB432">
        <v>0</v>
      </c>
      <c r="BC432">
        <v>0</v>
      </c>
      <c r="BD432">
        <v>0</v>
      </c>
      <c r="BE432">
        <v>0</v>
      </c>
      <c r="BF432">
        <v>8.7600000000000004E-3</v>
      </c>
      <c r="BG432">
        <v>2017</v>
      </c>
      <c r="BH432">
        <v>7</v>
      </c>
      <c r="BI432">
        <v>31</v>
      </c>
      <c r="BJ432">
        <v>690</v>
      </c>
      <c r="BK432">
        <v>1.02</v>
      </c>
      <c r="BL432">
        <v>0.58590000867843595</v>
      </c>
      <c r="BM432">
        <v>0</v>
      </c>
      <c r="BN432">
        <v>0.67600000000000005</v>
      </c>
      <c r="BO432">
        <v>0.32400000000000001</v>
      </c>
      <c r="BP432" t="s">
        <v>68</v>
      </c>
    </row>
    <row r="433" spans="1:68" x14ac:dyDescent="0.25">
      <c r="A433">
        <v>136194</v>
      </c>
      <c r="B433" t="s">
        <v>69</v>
      </c>
      <c r="C433" t="s">
        <v>1686</v>
      </c>
      <c r="D433">
        <v>12</v>
      </c>
      <c r="E433">
        <v>331</v>
      </c>
      <c r="F433" t="s">
        <v>1721</v>
      </c>
      <c r="G433">
        <v>26</v>
      </c>
      <c r="J433">
        <v>59</v>
      </c>
      <c r="K433">
        <v>1</v>
      </c>
      <c r="L433" t="s">
        <v>1722</v>
      </c>
      <c r="M433">
        <v>0</v>
      </c>
      <c r="N433">
        <v>0</v>
      </c>
      <c r="O433">
        <v>1</v>
      </c>
      <c r="P433">
        <v>0</v>
      </c>
      <c r="Q433">
        <v>0</v>
      </c>
      <c r="R433">
        <v>1</v>
      </c>
      <c r="S433">
        <v>0</v>
      </c>
      <c r="T433">
        <v>0</v>
      </c>
      <c r="U433">
        <v>0</v>
      </c>
      <c r="V433">
        <v>0</v>
      </c>
      <c r="W433">
        <v>1</v>
      </c>
      <c r="X433">
        <v>0</v>
      </c>
      <c r="Y433">
        <v>0</v>
      </c>
      <c r="Z433">
        <v>0</v>
      </c>
      <c r="AA433">
        <v>0</v>
      </c>
      <c r="AB433">
        <v>1</v>
      </c>
      <c r="AC433">
        <v>0</v>
      </c>
      <c r="AD433">
        <v>1</v>
      </c>
      <c r="AE433">
        <v>0</v>
      </c>
      <c r="AF433">
        <v>1</v>
      </c>
      <c r="AG433">
        <v>1</v>
      </c>
      <c r="AH433">
        <v>0</v>
      </c>
      <c r="AI433">
        <v>0</v>
      </c>
      <c r="AJ433">
        <v>1</v>
      </c>
      <c r="AK433">
        <v>0</v>
      </c>
      <c r="AL433">
        <v>1</v>
      </c>
      <c r="AM433">
        <v>1</v>
      </c>
      <c r="AN433">
        <v>0</v>
      </c>
      <c r="AO433">
        <v>0</v>
      </c>
      <c r="AP433">
        <v>0</v>
      </c>
      <c r="AQ433">
        <v>0</v>
      </c>
      <c r="AR433">
        <v>1</v>
      </c>
      <c r="AS433">
        <v>0</v>
      </c>
      <c r="AT433">
        <v>0</v>
      </c>
      <c r="AU433">
        <v>0</v>
      </c>
      <c r="AV433">
        <v>1</v>
      </c>
      <c r="AW433">
        <v>1</v>
      </c>
      <c r="AX433">
        <v>1</v>
      </c>
      <c r="AY433">
        <v>0</v>
      </c>
      <c r="AZ433">
        <v>0</v>
      </c>
      <c r="BA433">
        <v>0</v>
      </c>
      <c r="BB433">
        <v>0</v>
      </c>
      <c r="BC433">
        <v>0</v>
      </c>
      <c r="BD433">
        <v>0</v>
      </c>
      <c r="BE433">
        <v>0</v>
      </c>
      <c r="BF433">
        <v>2.1856E-2</v>
      </c>
      <c r="BG433">
        <v>2018</v>
      </c>
      <c r="BH433">
        <v>5</v>
      </c>
      <c r="BI433">
        <v>4</v>
      </c>
      <c r="BJ433">
        <v>700</v>
      </c>
      <c r="BK433">
        <v>1.1200000000000001</v>
      </c>
      <c r="BL433">
        <v>0.58590000867843595</v>
      </c>
      <c r="BM433">
        <v>0</v>
      </c>
      <c r="BN433">
        <v>0.82099999999999995</v>
      </c>
      <c r="BO433">
        <v>0.17899999999999999</v>
      </c>
      <c r="BP433" t="s">
        <v>68</v>
      </c>
    </row>
    <row r="434" spans="1:68" x14ac:dyDescent="0.25">
      <c r="A434">
        <v>162079</v>
      </c>
      <c r="B434" t="s">
        <v>69</v>
      </c>
      <c r="C434" t="s">
        <v>2997</v>
      </c>
      <c r="D434">
        <v>8</v>
      </c>
      <c r="E434">
        <v>159</v>
      </c>
      <c r="F434" t="s">
        <v>3004</v>
      </c>
      <c r="G434">
        <v>45</v>
      </c>
      <c r="J434">
        <v>93</v>
      </c>
      <c r="K434">
        <v>1</v>
      </c>
      <c r="L434" t="s">
        <v>3005</v>
      </c>
      <c r="M434">
        <v>0</v>
      </c>
      <c r="N434">
        <v>0</v>
      </c>
      <c r="O434">
        <v>1</v>
      </c>
      <c r="P434">
        <v>0</v>
      </c>
      <c r="Q434">
        <v>0</v>
      </c>
      <c r="R434">
        <v>1</v>
      </c>
      <c r="S434">
        <v>0</v>
      </c>
      <c r="T434">
        <v>1</v>
      </c>
      <c r="U434">
        <v>1</v>
      </c>
      <c r="V434">
        <v>0</v>
      </c>
      <c r="W434">
        <v>1</v>
      </c>
      <c r="X434">
        <v>1</v>
      </c>
      <c r="Y434">
        <v>0</v>
      </c>
      <c r="Z434">
        <v>0</v>
      </c>
      <c r="AA434">
        <v>0</v>
      </c>
      <c r="AB434">
        <v>1</v>
      </c>
      <c r="AC434">
        <v>0</v>
      </c>
      <c r="AD434">
        <v>1</v>
      </c>
      <c r="AE434">
        <v>0</v>
      </c>
      <c r="AF434">
        <v>1</v>
      </c>
      <c r="AG434">
        <v>1</v>
      </c>
      <c r="AH434">
        <v>0</v>
      </c>
      <c r="AI434">
        <v>0</v>
      </c>
      <c r="AJ434">
        <v>1</v>
      </c>
      <c r="AK434">
        <v>0</v>
      </c>
      <c r="AL434">
        <v>1</v>
      </c>
      <c r="AM434">
        <v>1</v>
      </c>
      <c r="AN434">
        <v>0</v>
      </c>
      <c r="AO434">
        <v>0</v>
      </c>
      <c r="AP434">
        <v>1</v>
      </c>
      <c r="AQ434">
        <v>1</v>
      </c>
      <c r="AR434">
        <v>1</v>
      </c>
      <c r="AS434">
        <v>1</v>
      </c>
      <c r="AT434">
        <v>0</v>
      </c>
      <c r="AU434">
        <v>0</v>
      </c>
      <c r="AV434">
        <v>1</v>
      </c>
      <c r="AW434">
        <v>1</v>
      </c>
      <c r="AX434">
        <v>1</v>
      </c>
      <c r="AY434">
        <v>1</v>
      </c>
      <c r="AZ434">
        <v>1</v>
      </c>
      <c r="BA434">
        <v>0</v>
      </c>
      <c r="BB434">
        <v>0</v>
      </c>
      <c r="BC434">
        <v>0</v>
      </c>
      <c r="BD434">
        <v>0</v>
      </c>
      <c r="BE434">
        <v>0</v>
      </c>
      <c r="BF434">
        <v>1.7769E-2</v>
      </c>
      <c r="BG434">
        <v>2020</v>
      </c>
      <c r="BH434">
        <v>7</v>
      </c>
      <c r="BI434">
        <v>23</v>
      </c>
      <c r="BJ434">
        <v>726</v>
      </c>
      <c r="BK434">
        <v>1.38</v>
      </c>
      <c r="BL434">
        <v>0.58590000867843595</v>
      </c>
      <c r="BM434">
        <v>0</v>
      </c>
      <c r="BN434">
        <v>0.89300000000000002</v>
      </c>
      <c r="BO434">
        <v>0.107</v>
      </c>
      <c r="BP434" t="s">
        <v>68</v>
      </c>
    </row>
    <row r="435" spans="1:68" x14ac:dyDescent="0.25">
      <c r="A435">
        <v>168603</v>
      </c>
      <c r="B435" t="s">
        <v>69</v>
      </c>
      <c r="C435" t="s">
        <v>3160</v>
      </c>
      <c r="D435">
        <v>14</v>
      </c>
      <c r="E435">
        <v>353</v>
      </c>
      <c r="F435" t="s">
        <v>3171</v>
      </c>
      <c r="G435">
        <v>52</v>
      </c>
      <c r="J435">
        <v>100</v>
      </c>
      <c r="K435">
        <v>1</v>
      </c>
      <c r="L435" t="s">
        <v>3172</v>
      </c>
      <c r="M435">
        <v>0</v>
      </c>
      <c r="N435">
        <v>1</v>
      </c>
      <c r="O435">
        <v>1</v>
      </c>
      <c r="P435">
        <v>0</v>
      </c>
      <c r="Q435">
        <v>0</v>
      </c>
      <c r="R435">
        <v>1</v>
      </c>
      <c r="S435">
        <v>0</v>
      </c>
      <c r="T435">
        <v>0</v>
      </c>
      <c r="U435">
        <v>0</v>
      </c>
      <c r="V435">
        <v>0</v>
      </c>
      <c r="W435">
        <v>1</v>
      </c>
      <c r="X435">
        <v>0</v>
      </c>
      <c r="Y435">
        <v>0</v>
      </c>
      <c r="Z435">
        <v>1</v>
      </c>
      <c r="AA435">
        <v>0</v>
      </c>
      <c r="AB435">
        <v>1</v>
      </c>
      <c r="AC435">
        <v>0</v>
      </c>
      <c r="AD435">
        <v>1</v>
      </c>
      <c r="AE435">
        <v>1</v>
      </c>
      <c r="AF435">
        <v>1</v>
      </c>
      <c r="AG435">
        <v>1</v>
      </c>
      <c r="AH435">
        <v>1</v>
      </c>
      <c r="AI435">
        <v>0</v>
      </c>
      <c r="AJ435">
        <v>0</v>
      </c>
      <c r="AK435">
        <v>0</v>
      </c>
      <c r="AL435">
        <v>1</v>
      </c>
      <c r="AM435">
        <v>1</v>
      </c>
      <c r="AN435">
        <v>0</v>
      </c>
      <c r="AO435">
        <v>0</v>
      </c>
      <c r="AP435">
        <v>1</v>
      </c>
      <c r="AQ435">
        <v>0</v>
      </c>
      <c r="AR435">
        <v>1</v>
      </c>
      <c r="AS435">
        <v>0</v>
      </c>
      <c r="AT435">
        <v>0</v>
      </c>
      <c r="AU435">
        <v>0</v>
      </c>
      <c r="AV435">
        <v>1</v>
      </c>
      <c r="AW435">
        <v>1</v>
      </c>
      <c r="AX435">
        <v>1</v>
      </c>
      <c r="AY435">
        <v>0</v>
      </c>
      <c r="AZ435">
        <v>1</v>
      </c>
      <c r="BA435">
        <v>0</v>
      </c>
      <c r="BB435">
        <v>1</v>
      </c>
      <c r="BC435">
        <v>1</v>
      </c>
      <c r="BD435">
        <v>0</v>
      </c>
      <c r="BE435">
        <v>0</v>
      </c>
      <c r="BF435">
        <v>1.5570000000000001E-2</v>
      </c>
      <c r="BG435">
        <v>2020</v>
      </c>
      <c r="BH435">
        <v>10</v>
      </c>
      <c r="BI435">
        <v>20</v>
      </c>
      <c r="BJ435">
        <v>729</v>
      </c>
      <c r="BK435">
        <v>1.41</v>
      </c>
      <c r="BL435">
        <v>0.58590000867843595</v>
      </c>
      <c r="BM435">
        <v>0</v>
      </c>
      <c r="BN435">
        <v>0.89500000000000002</v>
      </c>
      <c r="BO435">
        <v>0.105</v>
      </c>
      <c r="BP435" t="s">
        <v>68</v>
      </c>
    </row>
    <row r="436" spans="1:68" x14ac:dyDescent="0.25">
      <c r="A436">
        <v>162320</v>
      </c>
      <c r="B436" t="s">
        <v>69</v>
      </c>
      <c r="C436" t="s">
        <v>3010</v>
      </c>
      <c r="D436">
        <v>8</v>
      </c>
      <c r="E436">
        <v>168</v>
      </c>
      <c r="F436" t="s">
        <v>3011</v>
      </c>
      <c r="G436">
        <v>57</v>
      </c>
      <c r="J436">
        <v>94</v>
      </c>
      <c r="K436">
        <v>1</v>
      </c>
      <c r="L436" t="s">
        <v>3012</v>
      </c>
      <c r="M436">
        <v>0</v>
      </c>
      <c r="N436">
        <v>0</v>
      </c>
      <c r="O436">
        <v>1</v>
      </c>
      <c r="P436">
        <v>0</v>
      </c>
      <c r="Q436">
        <v>0</v>
      </c>
      <c r="R436">
        <v>1</v>
      </c>
      <c r="S436">
        <v>0</v>
      </c>
      <c r="T436">
        <v>0</v>
      </c>
      <c r="U436">
        <v>0</v>
      </c>
      <c r="V436">
        <v>0</v>
      </c>
      <c r="W436">
        <v>1</v>
      </c>
      <c r="X436">
        <v>0</v>
      </c>
      <c r="Y436">
        <v>0</v>
      </c>
      <c r="Z436">
        <v>0</v>
      </c>
      <c r="AA436">
        <v>0</v>
      </c>
      <c r="AB436">
        <v>1</v>
      </c>
      <c r="AC436">
        <v>0</v>
      </c>
      <c r="AD436">
        <v>1</v>
      </c>
      <c r="AE436">
        <v>0</v>
      </c>
      <c r="AF436">
        <v>1</v>
      </c>
      <c r="AG436">
        <v>1</v>
      </c>
      <c r="AH436">
        <v>0</v>
      </c>
      <c r="AI436">
        <v>0</v>
      </c>
      <c r="AJ436">
        <v>0</v>
      </c>
      <c r="AK436">
        <v>0</v>
      </c>
      <c r="AL436">
        <v>1</v>
      </c>
      <c r="AM436">
        <v>1</v>
      </c>
      <c r="AN436">
        <v>0</v>
      </c>
      <c r="AO436">
        <v>0</v>
      </c>
      <c r="AP436">
        <v>1</v>
      </c>
      <c r="AQ436">
        <v>0</v>
      </c>
      <c r="AR436">
        <v>1</v>
      </c>
      <c r="AS436">
        <v>0</v>
      </c>
      <c r="AT436">
        <v>0</v>
      </c>
      <c r="AU436">
        <v>0</v>
      </c>
      <c r="AV436">
        <v>1</v>
      </c>
      <c r="AW436">
        <v>1</v>
      </c>
      <c r="AX436">
        <v>1</v>
      </c>
      <c r="AY436">
        <v>0</v>
      </c>
      <c r="AZ436">
        <v>1</v>
      </c>
      <c r="BA436">
        <v>0</v>
      </c>
      <c r="BB436">
        <v>0</v>
      </c>
      <c r="BC436">
        <v>0</v>
      </c>
      <c r="BD436">
        <v>1</v>
      </c>
      <c r="BE436">
        <v>0</v>
      </c>
      <c r="BF436">
        <v>2.2245000000000001E-2</v>
      </c>
      <c r="BG436">
        <v>2020</v>
      </c>
      <c r="BH436">
        <v>7</v>
      </c>
      <c r="BI436">
        <v>28</v>
      </c>
      <c r="BJ436">
        <v>726</v>
      </c>
      <c r="BK436">
        <v>1.38</v>
      </c>
      <c r="BL436">
        <v>0.57340002059936501</v>
      </c>
      <c r="BM436">
        <v>0</v>
      </c>
      <c r="BN436">
        <v>0.93300000000000005</v>
      </c>
      <c r="BO436">
        <v>6.7000000000000004E-2</v>
      </c>
      <c r="BP436" t="s">
        <v>68</v>
      </c>
    </row>
    <row r="437" spans="1:68" x14ac:dyDescent="0.25">
      <c r="A437">
        <v>110203</v>
      </c>
      <c r="B437" t="s">
        <v>69</v>
      </c>
      <c r="C437" t="s">
        <v>130</v>
      </c>
      <c r="D437">
        <v>23</v>
      </c>
      <c r="E437">
        <v>813</v>
      </c>
      <c r="F437" t="s">
        <v>233</v>
      </c>
      <c r="G437">
        <v>24</v>
      </c>
      <c r="J437">
        <v>3</v>
      </c>
      <c r="K437">
        <v>1</v>
      </c>
      <c r="L437" t="s">
        <v>234</v>
      </c>
      <c r="M437">
        <v>0</v>
      </c>
      <c r="N437">
        <v>0</v>
      </c>
      <c r="O437">
        <v>1</v>
      </c>
      <c r="P437">
        <v>0</v>
      </c>
      <c r="Q437">
        <v>0</v>
      </c>
      <c r="R437">
        <v>1</v>
      </c>
      <c r="S437">
        <v>0</v>
      </c>
      <c r="T437">
        <v>0</v>
      </c>
      <c r="U437">
        <v>0</v>
      </c>
      <c r="V437">
        <v>0</v>
      </c>
      <c r="W437">
        <v>1</v>
      </c>
      <c r="X437">
        <v>0</v>
      </c>
      <c r="Y437">
        <v>1</v>
      </c>
      <c r="Z437">
        <v>0</v>
      </c>
      <c r="AA437">
        <v>0</v>
      </c>
      <c r="AB437">
        <v>1</v>
      </c>
      <c r="AC437">
        <v>0</v>
      </c>
      <c r="AD437">
        <v>1</v>
      </c>
      <c r="AE437">
        <v>0</v>
      </c>
      <c r="AF437">
        <v>1</v>
      </c>
      <c r="AG437">
        <v>1</v>
      </c>
      <c r="AH437">
        <v>1</v>
      </c>
      <c r="AI437">
        <v>0</v>
      </c>
      <c r="AJ437">
        <v>1</v>
      </c>
      <c r="AK437">
        <v>0</v>
      </c>
      <c r="AL437">
        <v>1</v>
      </c>
      <c r="AM437">
        <v>1</v>
      </c>
      <c r="AN437">
        <v>1</v>
      </c>
      <c r="AO437">
        <v>0</v>
      </c>
      <c r="AP437">
        <v>1</v>
      </c>
      <c r="AQ437">
        <v>0</v>
      </c>
      <c r="AR437">
        <v>1</v>
      </c>
      <c r="AS437">
        <v>0</v>
      </c>
      <c r="AT437">
        <v>0</v>
      </c>
      <c r="AU437">
        <v>0</v>
      </c>
      <c r="AV437">
        <v>1</v>
      </c>
      <c r="AW437">
        <v>1</v>
      </c>
      <c r="AX437">
        <v>1</v>
      </c>
      <c r="AY437">
        <v>0</v>
      </c>
      <c r="AZ437">
        <v>1</v>
      </c>
      <c r="BA437">
        <v>1</v>
      </c>
      <c r="BB437">
        <v>0</v>
      </c>
      <c r="BC437">
        <v>0</v>
      </c>
      <c r="BD437">
        <v>0</v>
      </c>
      <c r="BE437">
        <v>0</v>
      </c>
      <c r="BF437">
        <v>2.9175E-2</v>
      </c>
      <c r="BG437">
        <v>2014</v>
      </c>
      <c r="BH437">
        <v>9</v>
      </c>
      <c r="BI437">
        <v>11</v>
      </c>
      <c r="BJ437">
        <v>656</v>
      </c>
      <c r="BK437">
        <v>0.68</v>
      </c>
      <c r="BL437">
        <v>0.57190001010894698</v>
      </c>
      <c r="BM437">
        <v>0</v>
      </c>
      <c r="BN437">
        <v>0.77300000000000002</v>
      </c>
      <c r="BO437">
        <v>0.22700000000000001</v>
      </c>
      <c r="BP437" t="s">
        <v>68</v>
      </c>
    </row>
    <row r="438" spans="1:68" x14ac:dyDescent="0.25">
      <c r="A438">
        <v>111141</v>
      </c>
      <c r="B438" t="s">
        <v>69</v>
      </c>
      <c r="C438" t="s">
        <v>329</v>
      </c>
      <c r="D438">
        <v>9</v>
      </c>
      <c r="E438">
        <v>259</v>
      </c>
      <c r="F438" t="s">
        <v>402</v>
      </c>
      <c r="G438">
        <v>58</v>
      </c>
      <c r="J438">
        <v>4</v>
      </c>
      <c r="K438">
        <v>1</v>
      </c>
      <c r="L438" t="s">
        <v>403</v>
      </c>
      <c r="M438">
        <v>0</v>
      </c>
      <c r="N438">
        <v>0</v>
      </c>
      <c r="O438">
        <v>1</v>
      </c>
      <c r="P438">
        <v>0</v>
      </c>
      <c r="Q438">
        <v>1</v>
      </c>
      <c r="R438">
        <v>1</v>
      </c>
      <c r="S438">
        <v>0</v>
      </c>
      <c r="T438">
        <v>0</v>
      </c>
      <c r="U438">
        <v>0</v>
      </c>
      <c r="V438">
        <v>0</v>
      </c>
      <c r="W438">
        <v>1</v>
      </c>
      <c r="X438">
        <v>0</v>
      </c>
      <c r="Y438">
        <v>0</v>
      </c>
      <c r="Z438">
        <v>0</v>
      </c>
      <c r="AA438">
        <v>0</v>
      </c>
      <c r="AB438">
        <v>1</v>
      </c>
      <c r="AC438">
        <v>0</v>
      </c>
      <c r="AD438">
        <v>1</v>
      </c>
      <c r="AE438">
        <v>0</v>
      </c>
      <c r="AF438">
        <v>1</v>
      </c>
      <c r="AG438">
        <v>1</v>
      </c>
      <c r="AH438">
        <v>1</v>
      </c>
      <c r="AI438">
        <v>0</v>
      </c>
      <c r="AJ438">
        <v>1</v>
      </c>
      <c r="AK438">
        <v>1</v>
      </c>
      <c r="AL438">
        <v>1</v>
      </c>
      <c r="AM438">
        <v>1</v>
      </c>
      <c r="AN438">
        <v>1</v>
      </c>
      <c r="AO438">
        <v>0</v>
      </c>
      <c r="AP438">
        <v>0</v>
      </c>
      <c r="AQ438">
        <v>0</v>
      </c>
      <c r="AR438">
        <v>1</v>
      </c>
      <c r="AS438">
        <v>0</v>
      </c>
      <c r="AT438">
        <v>0</v>
      </c>
      <c r="AU438">
        <v>0</v>
      </c>
      <c r="AV438">
        <v>1</v>
      </c>
      <c r="AW438">
        <v>1</v>
      </c>
      <c r="AX438">
        <v>1</v>
      </c>
      <c r="AY438">
        <v>0</v>
      </c>
      <c r="AZ438">
        <v>1</v>
      </c>
      <c r="BA438">
        <v>0</v>
      </c>
      <c r="BB438">
        <v>0</v>
      </c>
      <c r="BC438">
        <v>0</v>
      </c>
      <c r="BD438">
        <v>1</v>
      </c>
      <c r="BE438">
        <v>0</v>
      </c>
      <c r="BF438">
        <v>2.3709999999999998E-2</v>
      </c>
      <c r="BG438">
        <v>2014</v>
      </c>
      <c r="BH438">
        <v>9</v>
      </c>
      <c r="BI438">
        <v>22</v>
      </c>
      <c r="BJ438">
        <v>656</v>
      </c>
      <c r="BK438">
        <v>0.68</v>
      </c>
      <c r="BL438">
        <v>0.57190001010894698</v>
      </c>
      <c r="BM438">
        <v>0.03</v>
      </c>
      <c r="BN438">
        <v>0.88</v>
      </c>
      <c r="BO438">
        <v>0.09</v>
      </c>
      <c r="BP438" t="s">
        <v>68</v>
      </c>
    </row>
    <row r="439" spans="1:68" x14ac:dyDescent="0.25">
      <c r="A439">
        <v>111515</v>
      </c>
      <c r="B439" t="s">
        <v>69</v>
      </c>
      <c r="C439" t="s">
        <v>329</v>
      </c>
      <c r="D439">
        <v>10</v>
      </c>
      <c r="E439">
        <v>261</v>
      </c>
      <c r="F439" t="s">
        <v>550</v>
      </c>
      <c r="G439">
        <v>62</v>
      </c>
      <c r="J439">
        <v>4</v>
      </c>
      <c r="K439">
        <v>1</v>
      </c>
      <c r="L439" t="s">
        <v>551</v>
      </c>
      <c r="M439">
        <v>0</v>
      </c>
      <c r="N439">
        <v>0</v>
      </c>
      <c r="O439">
        <v>1</v>
      </c>
      <c r="P439">
        <v>0</v>
      </c>
      <c r="Q439">
        <v>1</v>
      </c>
      <c r="R439">
        <v>1</v>
      </c>
      <c r="S439">
        <v>0</v>
      </c>
      <c r="T439">
        <v>0</v>
      </c>
      <c r="U439">
        <v>0</v>
      </c>
      <c r="V439">
        <v>0</v>
      </c>
      <c r="W439">
        <v>1</v>
      </c>
      <c r="X439">
        <v>0</v>
      </c>
      <c r="Y439">
        <v>0</v>
      </c>
      <c r="Z439">
        <v>0</v>
      </c>
      <c r="AA439">
        <v>0</v>
      </c>
      <c r="AB439">
        <v>1</v>
      </c>
      <c r="AC439">
        <v>0</v>
      </c>
      <c r="AD439">
        <v>1</v>
      </c>
      <c r="AE439">
        <v>0</v>
      </c>
      <c r="AF439">
        <v>1</v>
      </c>
      <c r="AG439">
        <v>1</v>
      </c>
      <c r="AH439">
        <v>1</v>
      </c>
      <c r="AI439">
        <v>0</v>
      </c>
      <c r="AJ439">
        <v>1</v>
      </c>
      <c r="AK439">
        <v>1</v>
      </c>
      <c r="AL439">
        <v>1</v>
      </c>
      <c r="AM439">
        <v>1</v>
      </c>
      <c r="AN439">
        <v>1</v>
      </c>
      <c r="AO439">
        <v>0</v>
      </c>
      <c r="AP439">
        <v>0</v>
      </c>
      <c r="AQ439">
        <v>0</v>
      </c>
      <c r="AR439">
        <v>1</v>
      </c>
      <c r="AS439">
        <v>0</v>
      </c>
      <c r="AT439">
        <v>0</v>
      </c>
      <c r="AU439">
        <v>0</v>
      </c>
      <c r="AV439">
        <v>1</v>
      </c>
      <c r="AW439">
        <v>1</v>
      </c>
      <c r="AX439">
        <v>1</v>
      </c>
      <c r="AY439">
        <v>0</v>
      </c>
      <c r="AZ439">
        <v>1</v>
      </c>
      <c r="BA439">
        <v>0</v>
      </c>
      <c r="BB439">
        <v>0</v>
      </c>
      <c r="BC439">
        <v>0</v>
      </c>
      <c r="BD439">
        <v>1</v>
      </c>
      <c r="BE439">
        <v>0</v>
      </c>
      <c r="BF439">
        <v>2.3709999999999998E-2</v>
      </c>
      <c r="BG439">
        <v>2014</v>
      </c>
      <c r="BH439">
        <v>9</v>
      </c>
      <c r="BI439">
        <v>22</v>
      </c>
      <c r="BJ439">
        <v>656</v>
      </c>
      <c r="BK439">
        <v>0.68</v>
      </c>
      <c r="BL439">
        <v>0.57190001010894698</v>
      </c>
      <c r="BM439">
        <v>0</v>
      </c>
      <c r="BN439">
        <v>0.92300000000000004</v>
      </c>
      <c r="BO439">
        <v>7.6999999999999999E-2</v>
      </c>
      <c r="BP439" t="s">
        <v>68</v>
      </c>
    </row>
    <row r="440" spans="1:68" x14ac:dyDescent="0.25">
      <c r="A440">
        <v>117613</v>
      </c>
      <c r="B440" t="s">
        <v>69</v>
      </c>
      <c r="C440" t="s">
        <v>847</v>
      </c>
      <c r="D440">
        <v>13</v>
      </c>
      <c r="E440">
        <v>484</v>
      </c>
      <c r="F440" t="s">
        <v>858</v>
      </c>
      <c r="G440">
        <v>30</v>
      </c>
      <c r="J440">
        <v>19</v>
      </c>
      <c r="K440">
        <v>1</v>
      </c>
      <c r="L440" t="s">
        <v>859</v>
      </c>
      <c r="M440">
        <v>1</v>
      </c>
      <c r="N440">
        <v>0</v>
      </c>
      <c r="O440">
        <v>1</v>
      </c>
      <c r="P440">
        <v>1</v>
      </c>
      <c r="Q440">
        <v>0</v>
      </c>
      <c r="R440">
        <v>1</v>
      </c>
      <c r="S440">
        <v>0</v>
      </c>
      <c r="T440">
        <v>0</v>
      </c>
      <c r="U440">
        <v>0</v>
      </c>
      <c r="V440">
        <v>0</v>
      </c>
      <c r="W440">
        <v>1</v>
      </c>
      <c r="X440">
        <v>0</v>
      </c>
      <c r="Y440">
        <v>0</v>
      </c>
      <c r="Z440">
        <v>0</v>
      </c>
      <c r="AA440">
        <v>0</v>
      </c>
      <c r="AB440">
        <v>1</v>
      </c>
      <c r="AC440">
        <v>1</v>
      </c>
      <c r="AD440">
        <v>1</v>
      </c>
      <c r="AE440">
        <v>0</v>
      </c>
      <c r="AF440">
        <v>1</v>
      </c>
      <c r="AG440">
        <v>1</v>
      </c>
      <c r="AH440">
        <v>1</v>
      </c>
      <c r="AI440">
        <v>1</v>
      </c>
      <c r="AJ440">
        <v>1</v>
      </c>
      <c r="AK440">
        <v>0</v>
      </c>
      <c r="AL440">
        <v>1</v>
      </c>
      <c r="AM440">
        <v>1</v>
      </c>
      <c r="AN440">
        <v>1</v>
      </c>
      <c r="AO440">
        <v>0</v>
      </c>
      <c r="AP440">
        <v>1</v>
      </c>
      <c r="AQ440">
        <v>0</v>
      </c>
      <c r="AR440">
        <v>1</v>
      </c>
      <c r="AS440">
        <v>0</v>
      </c>
      <c r="AT440">
        <v>0</v>
      </c>
      <c r="AU440">
        <v>0</v>
      </c>
      <c r="AV440">
        <v>1</v>
      </c>
      <c r="AW440">
        <v>1</v>
      </c>
      <c r="AX440">
        <v>1</v>
      </c>
      <c r="AY440">
        <v>0</v>
      </c>
      <c r="AZ440">
        <v>1</v>
      </c>
      <c r="BA440">
        <v>0</v>
      </c>
      <c r="BB440">
        <v>0</v>
      </c>
      <c r="BC440">
        <v>0</v>
      </c>
      <c r="BD440">
        <v>1</v>
      </c>
      <c r="BE440">
        <v>0</v>
      </c>
      <c r="BF440">
        <v>1.7094999999999999E-2</v>
      </c>
      <c r="BG440">
        <v>2015</v>
      </c>
      <c r="BH440">
        <v>9</v>
      </c>
      <c r="BI440">
        <v>15</v>
      </c>
      <c r="BJ440">
        <v>668</v>
      </c>
      <c r="BK440">
        <v>0.8</v>
      </c>
      <c r="BL440">
        <v>0.57190001010894698</v>
      </c>
      <c r="BM440">
        <v>0</v>
      </c>
      <c r="BN440">
        <v>0.83599999999999997</v>
      </c>
      <c r="BO440">
        <v>0.16400000000000001</v>
      </c>
      <c r="BP440" t="s">
        <v>68</v>
      </c>
    </row>
    <row r="441" spans="1:68" x14ac:dyDescent="0.25">
      <c r="A441">
        <v>120115</v>
      </c>
      <c r="B441" t="s">
        <v>69</v>
      </c>
      <c r="C441" t="s">
        <v>1001</v>
      </c>
      <c r="D441">
        <v>3</v>
      </c>
      <c r="E441">
        <v>194</v>
      </c>
      <c r="F441" t="s">
        <v>1048</v>
      </c>
      <c r="G441">
        <v>99</v>
      </c>
      <c r="J441">
        <v>29</v>
      </c>
      <c r="K441">
        <v>1</v>
      </c>
      <c r="L441" t="s">
        <v>1049</v>
      </c>
      <c r="M441">
        <v>0</v>
      </c>
      <c r="N441">
        <v>0</v>
      </c>
      <c r="O441">
        <v>1</v>
      </c>
      <c r="P441">
        <v>0</v>
      </c>
      <c r="Q441">
        <v>1</v>
      </c>
      <c r="R441">
        <v>1</v>
      </c>
      <c r="S441">
        <v>0</v>
      </c>
      <c r="T441">
        <v>0</v>
      </c>
      <c r="U441">
        <v>0</v>
      </c>
      <c r="V441">
        <v>0</v>
      </c>
      <c r="W441">
        <v>1</v>
      </c>
      <c r="X441">
        <v>0</v>
      </c>
      <c r="Y441">
        <v>0</v>
      </c>
      <c r="Z441">
        <v>0</v>
      </c>
      <c r="AA441">
        <v>0</v>
      </c>
      <c r="AB441">
        <v>1</v>
      </c>
      <c r="AC441">
        <v>0</v>
      </c>
      <c r="AD441">
        <v>1</v>
      </c>
      <c r="AE441">
        <v>0</v>
      </c>
      <c r="AF441">
        <v>1</v>
      </c>
      <c r="AG441">
        <v>1</v>
      </c>
      <c r="AH441">
        <v>0</v>
      </c>
      <c r="AI441">
        <v>0</v>
      </c>
      <c r="AJ441">
        <v>1</v>
      </c>
      <c r="AK441">
        <v>1</v>
      </c>
      <c r="AL441">
        <v>1</v>
      </c>
      <c r="AM441">
        <v>1</v>
      </c>
      <c r="AN441">
        <v>1</v>
      </c>
      <c r="AO441">
        <v>0</v>
      </c>
      <c r="AP441">
        <v>0</v>
      </c>
      <c r="AQ441">
        <v>0</v>
      </c>
      <c r="AR441">
        <v>1</v>
      </c>
      <c r="AS441">
        <v>0</v>
      </c>
      <c r="AT441">
        <v>0</v>
      </c>
      <c r="AU441">
        <v>0</v>
      </c>
      <c r="AV441">
        <v>1</v>
      </c>
      <c r="AW441">
        <v>1</v>
      </c>
      <c r="AX441">
        <v>1</v>
      </c>
      <c r="AY441">
        <v>0</v>
      </c>
      <c r="AZ441">
        <v>0</v>
      </c>
      <c r="BA441">
        <v>0</v>
      </c>
      <c r="BB441">
        <v>0</v>
      </c>
      <c r="BC441">
        <v>0</v>
      </c>
      <c r="BD441">
        <v>0</v>
      </c>
      <c r="BE441">
        <v>0</v>
      </c>
      <c r="BF441">
        <v>7.3280000000000003E-3</v>
      </c>
      <c r="BG441">
        <v>2016</v>
      </c>
      <c r="BH441">
        <v>6</v>
      </c>
      <c r="BI441">
        <v>20</v>
      </c>
      <c r="BJ441">
        <v>677</v>
      </c>
      <c r="BK441">
        <v>0.89</v>
      </c>
      <c r="BL441">
        <v>0.57190001010894698</v>
      </c>
      <c r="BM441">
        <v>7.0999999999999994E-2</v>
      </c>
      <c r="BN441">
        <v>0.81399999999999995</v>
      </c>
      <c r="BO441">
        <v>0.115</v>
      </c>
      <c r="BP441" t="s">
        <v>68</v>
      </c>
    </row>
    <row r="442" spans="1:68" x14ac:dyDescent="0.25">
      <c r="A442">
        <v>120223</v>
      </c>
      <c r="B442" t="s">
        <v>69</v>
      </c>
      <c r="C442" t="s">
        <v>1001</v>
      </c>
      <c r="D442">
        <v>7</v>
      </c>
      <c r="E442">
        <v>272</v>
      </c>
      <c r="F442" t="s">
        <v>1086</v>
      </c>
      <c r="G442">
        <v>23</v>
      </c>
      <c r="J442">
        <v>29</v>
      </c>
      <c r="K442">
        <v>1</v>
      </c>
      <c r="L442" t="s">
        <v>1087</v>
      </c>
      <c r="M442">
        <v>0</v>
      </c>
      <c r="N442">
        <v>0</v>
      </c>
      <c r="O442">
        <v>1</v>
      </c>
      <c r="P442">
        <v>0</v>
      </c>
      <c r="Q442">
        <v>0</v>
      </c>
      <c r="R442">
        <v>1</v>
      </c>
      <c r="S442">
        <v>0</v>
      </c>
      <c r="T442">
        <v>0</v>
      </c>
      <c r="U442">
        <v>0</v>
      </c>
      <c r="V442">
        <v>0</v>
      </c>
      <c r="W442">
        <v>1</v>
      </c>
      <c r="X442">
        <v>0</v>
      </c>
      <c r="Y442">
        <v>0</v>
      </c>
      <c r="Z442">
        <v>0</v>
      </c>
      <c r="AA442">
        <v>0</v>
      </c>
      <c r="AB442">
        <v>1</v>
      </c>
      <c r="AC442">
        <v>0</v>
      </c>
      <c r="AD442">
        <v>1</v>
      </c>
      <c r="AE442">
        <v>0</v>
      </c>
      <c r="AF442">
        <v>1</v>
      </c>
      <c r="AG442">
        <v>1</v>
      </c>
      <c r="AH442">
        <v>0</v>
      </c>
      <c r="AI442">
        <v>0</v>
      </c>
      <c r="AJ442">
        <v>1</v>
      </c>
      <c r="AK442">
        <v>0</v>
      </c>
      <c r="AL442">
        <v>1</v>
      </c>
      <c r="AM442">
        <v>1</v>
      </c>
      <c r="AN442">
        <v>1</v>
      </c>
      <c r="AO442">
        <v>0</v>
      </c>
      <c r="AP442">
        <v>0</v>
      </c>
      <c r="AQ442">
        <v>0</v>
      </c>
      <c r="AR442">
        <v>1</v>
      </c>
      <c r="AS442">
        <v>0</v>
      </c>
      <c r="AT442">
        <v>0</v>
      </c>
      <c r="AU442">
        <v>0</v>
      </c>
      <c r="AV442">
        <v>1</v>
      </c>
      <c r="AW442">
        <v>1</v>
      </c>
      <c r="AX442">
        <v>1</v>
      </c>
      <c r="AY442">
        <v>0</v>
      </c>
      <c r="AZ442">
        <v>0</v>
      </c>
      <c r="BA442">
        <v>0</v>
      </c>
      <c r="BB442">
        <v>0</v>
      </c>
      <c r="BC442">
        <v>0</v>
      </c>
      <c r="BD442">
        <v>0</v>
      </c>
      <c r="BE442">
        <v>0</v>
      </c>
      <c r="BF442">
        <v>7.3280000000000003E-3</v>
      </c>
      <c r="BG442">
        <v>2016</v>
      </c>
      <c r="BH442">
        <v>6</v>
      </c>
      <c r="BI442">
        <v>20</v>
      </c>
      <c r="BJ442">
        <v>677</v>
      </c>
      <c r="BK442">
        <v>0.89</v>
      </c>
      <c r="BL442">
        <v>0.57190001010894698</v>
      </c>
      <c r="BM442">
        <v>0</v>
      </c>
      <c r="BN442">
        <v>0.81</v>
      </c>
      <c r="BO442">
        <v>0.19</v>
      </c>
      <c r="BP442" t="s">
        <v>68</v>
      </c>
    </row>
    <row r="443" spans="1:68" x14ac:dyDescent="0.25">
      <c r="A443">
        <v>129467</v>
      </c>
      <c r="B443" t="s">
        <v>69</v>
      </c>
      <c r="C443" t="s">
        <v>1304</v>
      </c>
      <c r="D443">
        <v>9</v>
      </c>
      <c r="E443">
        <v>184</v>
      </c>
      <c r="F443" t="s">
        <v>1379</v>
      </c>
      <c r="G443">
        <v>20</v>
      </c>
      <c r="J443">
        <v>46</v>
      </c>
      <c r="K443">
        <v>1</v>
      </c>
      <c r="L443" t="s">
        <v>1380</v>
      </c>
      <c r="M443">
        <v>0</v>
      </c>
      <c r="N443">
        <v>1</v>
      </c>
      <c r="O443">
        <v>1</v>
      </c>
      <c r="P443">
        <v>0</v>
      </c>
      <c r="Q443">
        <v>0</v>
      </c>
      <c r="R443">
        <v>1</v>
      </c>
      <c r="S443">
        <v>0</v>
      </c>
      <c r="T443">
        <v>0</v>
      </c>
      <c r="U443">
        <v>0</v>
      </c>
      <c r="V443">
        <v>0</v>
      </c>
      <c r="W443">
        <v>1</v>
      </c>
      <c r="X443">
        <v>0</v>
      </c>
      <c r="Y443">
        <v>0</v>
      </c>
      <c r="Z443">
        <v>0</v>
      </c>
      <c r="AA443">
        <v>0</v>
      </c>
      <c r="AB443">
        <v>1</v>
      </c>
      <c r="AC443">
        <v>0</v>
      </c>
      <c r="AD443">
        <v>1</v>
      </c>
      <c r="AE443">
        <v>1</v>
      </c>
      <c r="AF443">
        <v>1</v>
      </c>
      <c r="AG443">
        <v>1</v>
      </c>
      <c r="AH443">
        <v>1</v>
      </c>
      <c r="AI443">
        <v>0</v>
      </c>
      <c r="AJ443">
        <v>0</v>
      </c>
      <c r="AK443">
        <v>0</v>
      </c>
      <c r="AL443">
        <v>1</v>
      </c>
      <c r="AM443">
        <v>1</v>
      </c>
      <c r="AN443">
        <v>1</v>
      </c>
      <c r="AO443">
        <v>0</v>
      </c>
      <c r="AP443">
        <v>1</v>
      </c>
      <c r="AQ443">
        <v>0</v>
      </c>
      <c r="AR443">
        <v>1</v>
      </c>
      <c r="AS443">
        <v>0</v>
      </c>
      <c r="AT443">
        <v>1</v>
      </c>
      <c r="AU443">
        <v>0</v>
      </c>
      <c r="AV443">
        <v>1</v>
      </c>
      <c r="AW443">
        <v>1</v>
      </c>
      <c r="AX443">
        <v>1</v>
      </c>
      <c r="AY443">
        <v>0</v>
      </c>
      <c r="AZ443">
        <v>1</v>
      </c>
      <c r="BA443">
        <v>0</v>
      </c>
      <c r="BB443">
        <v>0</v>
      </c>
      <c r="BC443">
        <v>0</v>
      </c>
      <c r="BD443">
        <v>1</v>
      </c>
      <c r="BE443">
        <v>0</v>
      </c>
      <c r="BF443">
        <v>1.8086999999999999E-2</v>
      </c>
      <c r="BG443">
        <v>2017</v>
      </c>
      <c r="BH443">
        <v>4</v>
      </c>
      <c r="BI443">
        <v>25</v>
      </c>
      <c r="BJ443">
        <v>687</v>
      </c>
      <c r="BK443">
        <v>0.99</v>
      </c>
      <c r="BL443">
        <v>0.57190001010894698</v>
      </c>
      <c r="BM443">
        <v>0</v>
      </c>
      <c r="BN443">
        <v>0.78300000000000003</v>
      </c>
      <c r="BO443">
        <v>0.217</v>
      </c>
      <c r="BP443" t="s">
        <v>68</v>
      </c>
    </row>
    <row r="444" spans="1:68" x14ac:dyDescent="0.25">
      <c r="A444">
        <v>141652</v>
      </c>
      <c r="B444" t="s">
        <v>69</v>
      </c>
      <c r="C444" t="s">
        <v>2126</v>
      </c>
      <c r="D444">
        <v>7</v>
      </c>
      <c r="E444">
        <v>133</v>
      </c>
      <c r="F444" t="s">
        <v>2185</v>
      </c>
      <c r="G444">
        <v>16</v>
      </c>
      <c r="J444">
        <v>67</v>
      </c>
      <c r="K444">
        <v>1</v>
      </c>
      <c r="L444" t="s">
        <v>2186</v>
      </c>
      <c r="M444">
        <v>0</v>
      </c>
      <c r="N444">
        <v>0</v>
      </c>
      <c r="O444">
        <v>1</v>
      </c>
      <c r="P444">
        <v>0</v>
      </c>
      <c r="Q444">
        <v>0</v>
      </c>
      <c r="R444">
        <v>1</v>
      </c>
      <c r="S444">
        <v>0</v>
      </c>
      <c r="T444">
        <v>0</v>
      </c>
      <c r="U444">
        <v>0</v>
      </c>
      <c r="V444">
        <v>0</v>
      </c>
      <c r="W444">
        <v>1</v>
      </c>
      <c r="X444">
        <v>0</v>
      </c>
      <c r="Y444">
        <v>0</v>
      </c>
      <c r="Z444">
        <v>0</v>
      </c>
      <c r="AA444">
        <v>0</v>
      </c>
      <c r="AB444">
        <v>1</v>
      </c>
      <c r="AC444">
        <v>0</v>
      </c>
      <c r="AD444">
        <v>1</v>
      </c>
      <c r="AE444">
        <v>0</v>
      </c>
      <c r="AF444">
        <v>1</v>
      </c>
      <c r="AG444">
        <v>1</v>
      </c>
      <c r="AH444">
        <v>0</v>
      </c>
      <c r="AI444">
        <v>0</v>
      </c>
      <c r="AJ444">
        <v>1</v>
      </c>
      <c r="AK444">
        <v>0</v>
      </c>
      <c r="AL444">
        <v>1</v>
      </c>
      <c r="AM444">
        <v>1</v>
      </c>
      <c r="AN444">
        <v>0</v>
      </c>
      <c r="AO444">
        <v>0</v>
      </c>
      <c r="AP444">
        <v>1</v>
      </c>
      <c r="AQ444">
        <v>0</v>
      </c>
      <c r="AR444">
        <v>1</v>
      </c>
      <c r="AS444">
        <v>0</v>
      </c>
      <c r="AT444">
        <v>1</v>
      </c>
      <c r="AU444">
        <v>0</v>
      </c>
      <c r="AV444">
        <v>1</v>
      </c>
      <c r="AW444">
        <v>1</v>
      </c>
      <c r="AX444">
        <v>1</v>
      </c>
      <c r="AY444">
        <v>0</v>
      </c>
      <c r="AZ444">
        <v>1</v>
      </c>
      <c r="BA444">
        <v>0</v>
      </c>
      <c r="BB444">
        <v>0</v>
      </c>
      <c r="BC444">
        <v>0</v>
      </c>
      <c r="BD444">
        <v>0</v>
      </c>
      <c r="BE444">
        <v>0</v>
      </c>
      <c r="BF444">
        <v>1.8853000000000002E-2</v>
      </c>
      <c r="BG444">
        <v>2018</v>
      </c>
      <c r="BH444">
        <v>10</v>
      </c>
      <c r="BI444">
        <v>31</v>
      </c>
      <c r="BJ444">
        <v>705</v>
      </c>
      <c r="BK444">
        <v>1.17</v>
      </c>
      <c r="BL444">
        <v>0.57190001010894698</v>
      </c>
      <c r="BM444">
        <v>0</v>
      </c>
      <c r="BN444">
        <v>0.73399999999999999</v>
      </c>
      <c r="BO444">
        <v>0.26600000000000001</v>
      </c>
      <c r="BP444" t="s">
        <v>68</v>
      </c>
    </row>
    <row r="445" spans="1:68" x14ac:dyDescent="0.25">
      <c r="A445">
        <v>151329</v>
      </c>
      <c r="B445" t="s">
        <v>69</v>
      </c>
      <c r="C445" t="s">
        <v>2460</v>
      </c>
      <c r="D445">
        <v>24</v>
      </c>
      <c r="E445">
        <v>568</v>
      </c>
      <c r="F445" t="s">
        <v>2617</v>
      </c>
      <c r="G445">
        <v>72</v>
      </c>
      <c r="J445">
        <v>78</v>
      </c>
      <c r="K445">
        <v>1</v>
      </c>
      <c r="L445" t="s">
        <v>2618</v>
      </c>
      <c r="M445">
        <v>1</v>
      </c>
      <c r="N445">
        <v>0</v>
      </c>
      <c r="O445">
        <v>1</v>
      </c>
      <c r="P445">
        <v>0</v>
      </c>
      <c r="Q445">
        <v>0</v>
      </c>
      <c r="R445">
        <v>1</v>
      </c>
      <c r="S445">
        <v>0</v>
      </c>
      <c r="T445">
        <v>0</v>
      </c>
      <c r="U445">
        <v>0</v>
      </c>
      <c r="V445">
        <v>0</v>
      </c>
      <c r="W445">
        <v>1</v>
      </c>
      <c r="X445">
        <v>1</v>
      </c>
      <c r="Y445">
        <v>0</v>
      </c>
      <c r="Z445">
        <v>0</v>
      </c>
      <c r="AA445">
        <v>0</v>
      </c>
      <c r="AB445">
        <v>1</v>
      </c>
      <c r="AC445">
        <v>1</v>
      </c>
      <c r="AD445">
        <v>1</v>
      </c>
      <c r="AE445">
        <v>0</v>
      </c>
      <c r="AF445">
        <v>1</v>
      </c>
      <c r="AG445">
        <v>1</v>
      </c>
      <c r="AH445">
        <v>1</v>
      </c>
      <c r="AI445">
        <v>0</v>
      </c>
      <c r="AJ445">
        <v>1</v>
      </c>
      <c r="AK445">
        <v>0</v>
      </c>
      <c r="AL445">
        <v>1</v>
      </c>
      <c r="AM445">
        <v>1</v>
      </c>
      <c r="AN445">
        <v>1</v>
      </c>
      <c r="AO445">
        <v>0</v>
      </c>
      <c r="AP445">
        <v>1</v>
      </c>
      <c r="AQ445">
        <v>0</v>
      </c>
      <c r="AR445">
        <v>1</v>
      </c>
      <c r="AS445">
        <v>0</v>
      </c>
      <c r="AT445">
        <v>1</v>
      </c>
      <c r="AU445">
        <v>0</v>
      </c>
      <c r="AV445">
        <v>1</v>
      </c>
      <c r="AW445">
        <v>1</v>
      </c>
      <c r="AX445">
        <v>1</v>
      </c>
      <c r="AY445">
        <v>1</v>
      </c>
      <c r="AZ445">
        <v>1</v>
      </c>
      <c r="BA445">
        <v>0</v>
      </c>
      <c r="BB445">
        <v>0</v>
      </c>
      <c r="BC445">
        <v>0</v>
      </c>
      <c r="BD445">
        <v>1</v>
      </c>
      <c r="BE445">
        <v>0</v>
      </c>
      <c r="BF445">
        <v>5.6182000000000003E-2</v>
      </c>
      <c r="BG445">
        <v>2019</v>
      </c>
      <c r="BH445">
        <v>9</v>
      </c>
      <c r="BI445">
        <v>13</v>
      </c>
      <c r="BJ445">
        <v>716</v>
      </c>
      <c r="BK445">
        <v>1.28</v>
      </c>
      <c r="BL445">
        <v>0.57190001010894698</v>
      </c>
      <c r="BM445">
        <v>3.4000000000000002E-2</v>
      </c>
      <c r="BN445">
        <v>0.86399999999999999</v>
      </c>
      <c r="BO445">
        <v>0.10199999999999999</v>
      </c>
      <c r="BP445" t="s">
        <v>68</v>
      </c>
    </row>
    <row r="446" spans="1:68" x14ac:dyDescent="0.25">
      <c r="A446">
        <v>115979</v>
      </c>
      <c r="B446" t="s">
        <v>69</v>
      </c>
      <c r="C446" t="s">
        <v>764</v>
      </c>
      <c r="D446">
        <v>6</v>
      </c>
      <c r="E446">
        <v>103</v>
      </c>
      <c r="F446" t="s">
        <v>767</v>
      </c>
      <c r="G446">
        <v>95</v>
      </c>
      <c r="J446">
        <v>15</v>
      </c>
      <c r="K446">
        <v>1</v>
      </c>
      <c r="L446" t="s">
        <v>768</v>
      </c>
      <c r="M446">
        <v>0</v>
      </c>
      <c r="N446">
        <v>1</v>
      </c>
      <c r="O446">
        <v>1</v>
      </c>
      <c r="P446">
        <v>0</v>
      </c>
      <c r="Q446">
        <v>0</v>
      </c>
      <c r="R446">
        <v>1</v>
      </c>
      <c r="S446">
        <v>0</v>
      </c>
      <c r="T446">
        <v>0</v>
      </c>
      <c r="U446">
        <v>0</v>
      </c>
      <c r="V446">
        <v>0</v>
      </c>
      <c r="W446">
        <v>1</v>
      </c>
      <c r="X446">
        <v>0</v>
      </c>
      <c r="Y446">
        <v>0</v>
      </c>
      <c r="Z446">
        <v>0</v>
      </c>
      <c r="AA446">
        <v>0</v>
      </c>
      <c r="AB446">
        <v>0</v>
      </c>
      <c r="AC446">
        <v>0</v>
      </c>
      <c r="AD446">
        <v>1</v>
      </c>
      <c r="AE446">
        <v>1</v>
      </c>
      <c r="AF446">
        <v>1</v>
      </c>
      <c r="AG446">
        <v>1</v>
      </c>
      <c r="AH446">
        <v>0</v>
      </c>
      <c r="AI446">
        <v>0</v>
      </c>
      <c r="AJ446">
        <v>0</v>
      </c>
      <c r="AK446">
        <v>0</v>
      </c>
      <c r="AL446">
        <v>1</v>
      </c>
      <c r="AM446">
        <v>1</v>
      </c>
      <c r="AN446">
        <v>0</v>
      </c>
      <c r="AO446">
        <v>0</v>
      </c>
      <c r="AP446">
        <v>0</v>
      </c>
      <c r="AQ446">
        <v>0</v>
      </c>
      <c r="AR446">
        <v>0</v>
      </c>
      <c r="AS446">
        <v>0</v>
      </c>
      <c r="AT446">
        <v>0</v>
      </c>
      <c r="AU446">
        <v>0</v>
      </c>
      <c r="AV446">
        <v>1</v>
      </c>
      <c r="AW446">
        <v>1</v>
      </c>
      <c r="AX446">
        <v>0</v>
      </c>
      <c r="AY446">
        <v>0</v>
      </c>
      <c r="AZ446">
        <v>0</v>
      </c>
      <c r="BA446">
        <v>0</v>
      </c>
      <c r="BB446">
        <v>0</v>
      </c>
      <c r="BC446">
        <v>0</v>
      </c>
      <c r="BD446">
        <v>0</v>
      </c>
      <c r="BE446">
        <v>0</v>
      </c>
      <c r="BF446">
        <v>7.587E-3</v>
      </c>
      <c r="BG446">
        <v>2015</v>
      </c>
      <c r="BH446">
        <v>7</v>
      </c>
      <c r="BI446">
        <v>10</v>
      </c>
      <c r="BJ446">
        <v>666</v>
      </c>
      <c r="BK446">
        <v>0.78</v>
      </c>
      <c r="BL446">
        <v>0.56889998912811202</v>
      </c>
      <c r="BM446">
        <v>7.0999999999999994E-2</v>
      </c>
      <c r="BN446">
        <v>0.83099999999999996</v>
      </c>
      <c r="BO446">
        <v>9.8000000000000004E-2</v>
      </c>
      <c r="BP446" t="s">
        <v>68</v>
      </c>
    </row>
    <row r="447" spans="1:68" x14ac:dyDescent="0.25">
      <c r="A447">
        <v>140930</v>
      </c>
      <c r="B447" t="s">
        <v>69</v>
      </c>
      <c r="C447" t="s">
        <v>1987</v>
      </c>
      <c r="D447">
        <v>10</v>
      </c>
      <c r="E447">
        <v>200</v>
      </c>
      <c r="F447" t="s">
        <v>2096</v>
      </c>
      <c r="G447">
        <v>73</v>
      </c>
      <c r="J447">
        <v>66</v>
      </c>
      <c r="K447">
        <v>1</v>
      </c>
      <c r="L447" t="s">
        <v>2097</v>
      </c>
      <c r="M447">
        <v>0</v>
      </c>
      <c r="N447">
        <v>0</v>
      </c>
      <c r="O447">
        <v>1</v>
      </c>
      <c r="P447">
        <v>0</v>
      </c>
      <c r="Q447">
        <v>0</v>
      </c>
      <c r="R447">
        <v>1</v>
      </c>
      <c r="S447">
        <v>0</v>
      </c>
      <c r="T447">
        <v>0</v>
      </c>
      <c r="U447">
        <v>0</v>
      </c>
      <c r="V447">
        <v>0</v>
      </c>
      <c r="W447">
        <v>1</v>
      </c>
      <c r="X447">
        <v>0</v>
      </c>
      <c r="Y447">
        <v>0</v>
      </c>
      <c r="Z447">
        <v>0</v>
      </c>
      <c r="AA447">
        <v>0</v>
      </c>
      <c r="AB447">
        <v>1</v>
      </c>
      <c r="AC447">
        <v>0</v>
      </c>
      <c r="AD447">
        <v>1</v>
      </c>
      <c r="AE447">
        <v>0</v>
      </c>
      <c r="AF447">
        <v>1</v>
      </c>
      <c r="AG447">
        <v>1</v>
      </c>
      <c r="AH447">
        <v>1</v>
      </c>
      <c r="AI447">
        <v>0</v>
      </c>
      <c r="AJ447">
        <v>1</v>
      </c>
      <c r="AK447">
        <v>0</v>
      </c>
      <c r="AL447">
        <v>1</v>
      </c>
      <c r="AM447">
        <v>1</v>
      </c>
      <c r="AN447">
        <v>1</v>
      </c>
      <c r="AO447">
        <v>0</v>
      </c>
      <c r="AP447">
        <v>1</v>
      </c>
      <c r="AQ447">
        <v>0</v>
      </c>
      <c r="AR447">
        <v>1</v>
      </c>
      <c r="AS447">
        <v>0</v>
      </c>
      <c r="AT447">
        <v>0</v>
      </c>
      <c r="AU447">
        <v>0</v>
      </c>
      <c r="AV447">
        <v>1</v>
      </c>
      <c r="AW447">
        <v>1</v>
      </c>
      <c r="AX447">
        <v>1</v>
      </c>
      <c r="AY447">
        <v>0</v>
      </c>
      <c r="AZ447">
        <v>0</v>
      </c>
      <c r="BA447">
        <v>0</v>
      </c>
      <c r="BB447">
        <v>0</v>
      </c>
      <c r="BC447">
        <v>0</v>
      </c>
      <c r="BD447">
        <v>0</v>
      </c>
      <c r="BE447">
        <v>0</v>
      </c>
      <c r="BF447">
        <v>9.8460000000000006E-3</v>
      </c>
      <c r="BG447">
        <v>2018</v>
      </c>
      <c r="BH447">
        <v>8</v>
      </c>
      <c r="BI447">
        <v>7</v>
      </c>
      <c r="BJ447">
        <v>703</v>
      </c>
      <c r="BK447">
        <v>1.1499999999999999</v>
      </c>
      <c r="BL447">
        <v>0.566999971866607</v>
      </c>
      <c r="BM447">
        <v>2.3E-2</v>
      </c>
      <c r="BN447">
        <v>0.91400000000000003</v>
      </c>
      <c r="BO447">
        <v>6.3E-2</v>
      </c>
      <c r="BP447" t="s">
        <v>68</v>
      </c>
    </row>
    <row r="448" spans="1:68" x14ac:dyDescent="0.25">
      <c r="A448">
        <v>143175</v>
      </c>
      <c r="B448" t="s">
        <v>69</v>
      </c>
      <c r="C448" t="s">
        <v>2192</v>
      </c>
      <c r="D448">
        <v>16</v>
      </c>
      <c r="E448">
        <v>330</v>
      </c>
      <c r="F448" t="s">
        <v>2329</v>
      </c>
      <c r="G448">
        <v>98</v>
      </c>
      <c r="J448">
        <v>70</v>
      </c>
      <c r="K448">
        <v>1</v>
      </c>
      <c r="L448" t="s">
        <v>2330</v>
      </c>
      <c r="M448">
        <v>0</v>
      </c>
      <c r="N448">
        <v>0</v>
      </c>
      <c r="O448">
        <v>1</v>
      </c>
      <c r="P448">
        <v>0</v>
      </c>
      <c r="Q448">
        <v>1</v>
      </c>
      <c r="R448">
        <v>1</v>
      </c>
      <c r="S448">
        <v>0</v>
      </c>
      <c r="T448">
        <v>0</v>
      </c>
      <c r="U448">
        <v>0</v>
      </c>
      <c r="V448">
        <v>0</v>
      </c>
      <c r="W448">
        <v>1</v>
      </c>
      <c r="X448">
        <v>0</v>
      </c>
      <c r="Y448">
        <v>0</v>
      </c>
      <c r="Z448">
        <v>0</v>
      </c>
      <c r="AA448">
        <v>0</v>
      </c>
      <c r="AB448">
        <v>1</v>
      </c>
      <c r="AC448">
        <v>0</v>
      </c>
      <c r="AD448">
        <v>1</v>
      </c>
      <c r="AE448">
        <v>0</v>
      </c>
      <c r="AF448">
        <v>1</v>
      </c>
      <c r="AG448">
        <v>1</v>
      </c>
      <c r="AH448">
        <v>0</v>
      </c>
      <c r="AI448">
        <v>0</v>
      </c>
      <c r="AJ448">
        <v>1</v>
      </c>
      <c r="AK448">
        <v>1</v>
      </c>
      <c r="AL448">
        <v>1</v>
      </c>
      <c r="AM448">
        <v>1</v>
      </c>
      <c r="AN448">
        <v>1</v>
      </c>
      <c r="AO448">
        <v>0</v>
      </c>
      <c r="AP448">
        <v>0</v>
      </c>
      <c r="AQ448">
        <v>0</v>
      </c>
      <c r="AR448">
        <v>0</v>
      </c>
      <c r="AS448">
        <v>0</v>
      </c>
      <c r="AT448">
        <v>0</v>
      </c>
      <c r="AU448">
        <v>0</v>
      </c>
      <c r="AV448">
        <v>1</v>
      </c>
      <c r="AW448">
        <v>1</v>
      </c>
      <c r="AX448">
        <v>0</v>
      </c>
      <c r="AY448">
        <v>0</v>
      </c>
      <c r="AZ448">
        <v>1</v>
      </c>
      <c r="BA448">
        <v>0</v>
      </c>
      <c r="BB448">
        <v>0</v>
      </c>
      <c r="BC448">
        <v>0</v>
      </c>
      <c r="BD448">
        <v>1</v>
      </c>
      <c r="BE448">
        <v>0</v>
      </c>
      <c r="BF448">
        <v>1.9078999999999999E-2</v>
      </c>
      <c r="BG448">
        <v>2018</v>
      </c>
      <c r="BH448">
        <v>12</v>
      </c>
      <c r="BI448">
        <v>17</v>
      </c>
      <c r="BJ448">
        <v>707</v>
      </c>
      <c r="BK448">
        <v>1.19</v>
      </c>
      <c r="BL448">
        <v>0.56220000982284501</v>
      </c>
      <c r="BM448">
        <v>5.7000000000000002E-2</v>
      </c>
      <c r="BN448">
        <v>0.84299999999999997</v>
      </c>
      <c r="BO448">
        <v>0.1</v>
      </c>
      <c r="BP448" t="s">
        <v>68</v>
      </c>
    </row>
    <row r="449" spans="1:68" x14ac:dyDescent="0.25">
      <c r="A449">
        <v>109581</v>
      </c>
      <c r="B449" t="s">
        <v>69</v>
      </c>
      <c r="C449" t="s">
        <v>130</v>
      </c>
      <c r="D449">
        <v>4</v>
      </c>
      <c r="E449">
        <v>94</v>
      </c>
      <c r="F449" t="s">
        <v>145</v>
      </c>
      <c r="G449">
        <v>24</v>
      </c>
      <c r="J449">
        <v>3</v>
      </c>
      <c r="K449">
        <v>1</v>
      </c>
      <c r="L449" t="s">
        <v>146</v>
      </c>
      <c r="M449">
        <v>0</v>
      </c>
      <c r="N449">
        <v>0</v>
      </c>
      <c r="O449">
        <v>1</v>
      </c>
      <c r="P449">
        <v>0</v>
      </c>
      <c r="Q449">
        <v>0</v>
      </c>
      <c r="R449">
        <v>1</v>
      </c>
      <c r="S449">
        <v>0</v>
      </c>
      <c r="T449">
        <v>0</v>
      </c>
      <c r="U449">
        <v>0</v>
      </c>
      <c r="V449">
        <v>0</v>
      </c>
      <c r="W449">
        <v>1</v>
      </c>
      <c r="X449">
        <v>0</v>
      </c>
      <c r="Y449">
        <v>0</v>
      </c>
      <c r="Z449">
        <v>0</v>
      </c>
      <c r="AA449">
        <v>0</v>
      </c>
      <c r="AB449">
        <v>1</v>
      </c>
      <c r="AC449">
        <v>0</v>
      </c>
      <c r="AD449">
        <v>1</v>
      </c>
      <c r="AE449">
        <v>0</v>
      </c>
      <c r="AF449">
        <v>1</v>
      </c>
      <c r="AG449">
        <v>1</v>
      </c>
      <c r="AH449">
        <v>1</v>
      </c>
      <c r="AI449">
        <v>0</v>
      </c>
      <c r="AJ449">
        <v>1</v>
      </c>
      <c r="AK449">
        <v>0</v>
      </c>
      <c r="AL449">
        <v>1</v>
      </c>
      <c r="AM449">
        <v>1</v>
      </c>
      <c r="AN449">
        <v>1</v>
      </c>
      <c r="AO449">
        <v>0</v>
      </c>
      <c r="AP449">
        <v>1</v>
      </c>
      <c r="AQ449">
        <v>0</v>
      </c>
      <c r="AR449">
        <v>1</v>
      </c>
      <c r="AS449">
        <v>0</v>
      </c>
      <c r="AT449">
        <v>0</v>
      </c>
      <c r="AU449">
        <v>0</v>
      </c>
      <c r="AV449">
        <v>1</v>
      </c>
      <c r="AW449">
        <v>1</v>
      </c>
      <c r="AX449">
        <v>1</v>
      </c>
      <c r="AY449">
        <v>0</v>
      </c>
      <c r="AZ449">
        <v>1</v>
      </c>
      <c r="BA449">
        <v>0</v>
      </c>
      <c r="BB449">
        <v>0</v>
      </c>
      <c r="BC449">
        <v>0</v>
      </c>
      <c r="BD449">
        <v>0</v>
      </c>
      <c r="BE449">
        <v>0</v>
      </c>
      <c r="BF449">
        <v>2.9175E-2</v>
      </c>
      <c r="BG449">
        <v>2014</v>
      </c>
      <c r="BH449">
        <v>9</v>
      </c>
      <c r="BI449">
        <v>11</v>
      </c>
      <c r="BJ449">
        <v>656</v>
      </c>
      <c r="BK449">
        <v>0.68</v>
      </c>
      <c r="BL449">
        <v>0.55739998817443803</v>
      </c>
      <c r="BM449">
        <v>0</v>
      </c>
      <c r="BN449">
        <v>0.80500000000000005</v>
      </c>
      <c r="BO449">
        <v>0.19500000000000001</v>
      </c>
      <c r="BP449" t="s">
        <v>68</v>
      </c>
    </row>
    <row r="450" spans="1:68" x14ac:dyDescent="0.25">
      <c r="A450">
        <v>109721</v>
      </c>
      <c r="B450" t="s">
        <v>69</v>
      </c>
      <c r="C450" t="s">
        <v>130</v>
      </c>
      <c r="D450">
        <v>26</v>
      </c>
      <c r="E450">
        <v>965</v>
      </c>
      <c r="F450" t="s">
        <v>161</v>
      </c>
      <c r="G450">
        <v>23</v>
      </c>
      <c r="J450">
        <v>3</v>
      </c>
      <c r="K450">
        <v>1</v>
      </c>
      <c r="L450" t="s">
        <v>162</v>
      </c>
      <c r="M450">
        <v>0</v>
      </c>
      <c r="N450">
        <v>0</v>
      </c>
      <c r="O450">
        <v>1</v>
      </c>
      <c r="P450">
        <v>0</v>
      </c>
      <c r="Q450">
        <v>0</v>
      </c>
      <c r="R450">
        <v>1</v>
      </c>
      <c r="S450">
        <v>1</v>
      </c>
      <c r="T450">
        <v>0</v>
      </c>
      <c r="U450">
        <v>0</v>
      </c>
      <c r="V450">
        <v>0</v>
      </c>
      <c r="W450">
        <v>1</v>
      </c>
      <c r="X450">
        <v>0</v>
      </c>
      <c r="Y450">
        <v>0</v>
      </c>
      <c r="Z450">
        <v>0</v>
      </c>
      <c r="AA450">
        <v>0</v>
      </c>
      <c r="AB450">
        <v>1</v>
      </c>
      <c r="AC450">
        <v>0</v>
      </c>
      <c r="AD450">
        <v>1</v>
      </c>
      <c r="AE450">
        <v>0</v>
      </c>
      <c r="AF450">
        <v>1</v>
      </c>
      <c r="AG450">
        <v>1</v>
      </c>
      <c r="AH450">
        <v>1</v>
      </c>
      <c r="AI450">
        <v>0</v>
      </c>
      <c r="AJ450">
        <v>1</v>
      </c>
      <c r="AK450">
        <v>0</v>
      </c>
      <c r="AL450">
        <v>1</v>
      </c>
      <c r="AM450">
        <v>1</v>
      </c>
      <c r="AN450">
        <v>1</v>
      </c>
      <c r="AO450">
        <v>1</v>
      </c>
      <c r="AP450">
        <v>1</v>
      </c>
      <c r="AQ450">
        <v>0</v>
      </c>
      <c r="AR450">
        <v>1</v>
      </c>
      <c r="AS450">
        <v>0</v>
      </c>
      <c r="AT450">
        <v>0</v>
      </c>
      <c r="AU450">
        <v>0</v>
      </c>
      <c r="AV450">
        <v>1</v>
      </c>
      <c r="AW450">
        <v>1</v>
      </c>
      <c r="AX450">
        <v>1</v>
      </c>
      <c r="AY450">
        <v>0</v>
      </c>
      <c r="AZ450">
        <v>1</v>
      </c>
      <c r="BA450">
        <v>0</v>
      </c>
      <c r="BB450">
        <v>0</v>
      </c>
      <c r="BC450">
        <v>0</v>
      </c>
      <c r="BD450">
        <v>0</v>
      </c>
      <c r="BE450">
        <v>0</v>
      </c>
      <c r="BF450">
        <v>2.9175E-2</v>
      </c>
      <c r="BG450">
        <v>2014</v>
      </c>
      <c r="BH450">
        <v>9</v>
      </c>
      <c r="BI450">
        <v>11</v>
      </c>
      <c r="BJ450">
        <v>656</v>
      </c>
      <c r="BK450">
        <v>0.68</v>
      </c>
      <c r="BL450">
        <v>0.55739998817443803</v>
      </c>
      <c r="BM450">
        <v>0</v>
      </c>
      <c r="BN450">
        <v>0.78700000000000003</v>
      </c>
      <c r="BO450">
        <v>0.21299999999999999</v>
      </c>
      <c r="BP450" t="s">
        <v>68</v>
      </c>
    </row>
    <row r="451" spans="1:68" x14ac:dyDescent="0.25">
      <c r="A451">
        <v>110876</v>
      </c>
      <c r="B451" t="s">
        <v>69</v>
      </c>
      <c r="C451" t="s">
        <v>130</v>
      </c>
      <c r="D451">
        <v>7</v>
      </c>
      <c r="E451">
        <v>199</v>
      </c>
      <c r="F451" t="s">
        <v>317</v>
      </c>
      <c r="G451">
        <v>45</v>
      </c>
      <c r="J451">
        <v>3</v>
      </c>
      <c r="K451">
        <v>1</v>
      </c>
      <c r="L451" t="s">
        <v>318</v>
      </c>
      <c r="M451">
        <v>0</v>
      </c>
      <c r="N451">
        <v>0</v>
      </c>
      <c r="O451">
        <v>1</v>
      </c>
      <c r="P451">
        <v>0</v>
      </c>
      <c r="Q451">
        <v>0</v>
      </c>
      <c r="R451">
        <v>1</v>
      </c>
      <c r="S451">
        <v>1</v>
      </c>
      <c r="T451">
        <v>0</v>
      </c>
      <c r="U451">
        <v>0</v>
      </c>
      <c r="V451">
        <v>0</v>
      </c>
      <c r="W451">
        <v>1</v>
      </c>
      <c r="X451">
        <v>0</v>
      </c>
      <c r="Y451">
        <v>0</v>
      </c>
      <c r="Z451">
        <v>0</v>
      </c>
      <c r="AA451">
        <v>0</v>
      </c>
      <c r="AB451">
        <v>1</v>
      </c>
      <c r="AC451">
        <v>0</v>
      </c>
      <c r="AD451">
        <v>1</v>
      </c>
      <c r="AE451">
        <v>0</v>
      </c>
      <c r="AF451">
        <v>1</v>
      </c>
      <c r="AG451">
        <v>1</v>
      </c>
      <c r="AH451">
        <v>1</v>
      </c>
      <c r="AI451">
        <v>0</v>
      </c>
      <c r="AJ451">
        <v>1</v>
      </c>
      <c r="AK451">
        <v>0</v>
      </c>
      <c r="AL451">
        <v>1</v>
      </c>
      <c r="AM451">
        <v>1</v>
      </c>
      <c r="AN451">
        <v>1</v>
      </c>
      <c r="AO451">
        <v>1</v>
      </c>
      <c r="AP451">
        <v>1</v>
      </c>
      <c r="AQ451">
        <v>0</v>
      </c>
      <c r="AR451">
        <v>1</v>
      </c>
      <c r="AS451">
        <v>0</v>
      </c>
      <c r="AT451">
        <v>0</v>
      </c>
      <c r="AU451">
        <v>0</v>
      </c>
      <c r="AV451">
        <v>1</v>
      </c>
      <c r="AW451">
        <v>1</v>
      </c>
      <c r="AX451">
        <v>1</v>
      </c>
      <c r="AY451">
        <v>0</v>
      </c>
      <c r="AZ451">
        <v>1</v>
      </c>
      <c r="BA451">
        <v>0</v>
      </c>
      <c r="BB451">
        <v>0</v>
      </c>
      <c r="BC451">
        <v>0</v>
      </c>
      <c r="BD451">
        <v>0</v>
      </c>
      <c r="BE451">
        <v>0</v>
      </c>
      <c r="BF451">
        <v>2.9175E-2</v>
      </c>
      <c r="BG451">
        <v>2014</v>
      </c>
      <c r="BH451">
        <v>9</v>
      </c>
      <c r="BI451">
        <v>11</v>
      </c>
      <c r="BJ451">
        <v>656</v>
      </c>
      <c r="BK451">
        <v>0.68</v>
      </c>
      <c r="BL451">
        <v>0.55739998817443803</v>
      </c>
      <c r="BM451">
        <v>0</v>
      </c>
      <c r="BN451">
        <v>0.89200000000000002</v>
      </c>
      <c r="BO451">
        <v>0.108</v>
      </c>
      <c r="BP451" t="s">
        <v>68</v>
      </c>
    </row>
    <row r="452" spans="1:68" x14ac:dyDescent="0.25">
      <c r="A452">
        <v>111047</v>
      </c>
      <c r="B452" t="s">
        <v>69</v>
      </c>
      <c r="C452" t="s">
        <v>329</v>
      </c>
      <c r="D452">
        <v>15</v>
      </c>
      <c r="E452">
        <v>536</v>
      </c>
      <c r="F452" t="s">
        <v>364</v>
      </c>
      <c r="G452">
        <v>18</v>
      </c>
      <c r="J452">
        <v>4</v>
      </c>
      <c r="K452">
        <v>1</v>
      </c>
      <c r="L452" t="s">
        <v>365</v>
      </c>
      <c r="M452">
        <v>0</v>
      </c>
      <c r="N452">
        <v>0</v>
      </c>
      <c r="O452">
        <v>1</v>
      </c>
      <c r="P452">
        <v>0</v>
      </c>
      <c r="Q452">
        <v>1</v>
      </c>
      <c r="R452">
        <v>1</v>
      </c>
      <c r="S452">
        <v>0</v>
      </c>
      <c r="T452">
        <v>0</v>
      </c>
      <c r="U452">
        <v>0</v>
      </c>
      <c r="V452">
        <v>0</v>
      </c>
      <c r="W452">
        <v>1</v>
      </c>
      <c r="X452">
        <v>0</v>
      </c>
      <c r="Y452">
        <v>0</v>
      </c>
      <c r="Z452">
        <v>0</v>
      </c>
      <c r="AA452">
        <v>0</v>
      </c>
      <c r="AB452">
        <v>1</v>
      </c>
      <c r="AC452">
        <v>0</v>
      </c>
      <c r="AD452">
        <v>1</v>
      </c>
      <c r="AE452">
        <v>0</v>
      </c>
      <c r="AF452">
        <v>1</v>
      </c>
      <c r="AG452">
        <v>1</v>
      </c>
      <c r="AH452">
        <v>1</v>
      </c>
      <c r="AI452">
        <v>0</v>
      </c>
      <c r="AJ452">
        <v>1</v>
      </c>
      <c r="AK452">
        <v>1</v>
      </c>
      <c r="AL452">
        <v>1</v>
      </c>
      <c r="AM452">
        <v>1</v>
      </c>
      <c r="AN452">
        <v>1</v>
      </c>
      <c r="AO452">
        <v>0</v>
      </c>
      <c r="AP452">
        <v>0</v>
      </c>
      <c r="AQ452">
        <v>0</v>
      </c>
      <c r="AR452">
        <v>1</v>
      </c>
      <c r="AS452">
        <v>0</v>
      </c>
      <c r="AT452">
        <v>0</v>
      </c>
      <c r="AU452">
        <v>0</v>
      </c>
      <c r="AV452">
        <v>1</v>
      </c>
      <c r="AW452">
        <v>1</v>
      </c>
      <c r="AX452">
        <v>1</v>
      </c>
      <c r="AY452">
        <v>0</v>
      </c>
      <c r="AZ452">
        <v>1</v>
      </c>
      <c r="BA452">
        <v>0</v>
      </c>
      <c r="BB452">
        <v>0</v>
      </c>
      <c r="BC452">
        <v>0</v>
      </c>
      <c r="BD452">
        <v>1</v>
      </c>
      <c r="BE452">
        <v>0</v>
      </c>
      <c r="BF452">
        <v>2.3709999999999998E-2</v>
      </c>
      <c r="BG452">
        <v>2014</v>
      </c>
      <c r="BH452">
        <v>9</v>
      </c>
      <c r="BI452">
        <v>22</v>
      </c>
      <c r="BJ452">
        <v>656</v>
      </c>
      <c r="BK452">
        <v>0.68</v>
      </c>
      <c r="BL452">
        <v>0.55739998817443803</v>
      </c>
      <c r="BM452">
        <v>0</v>
      </c>
      <c r="BN452">
        <v>0.78700000000000003</v>
      </c>
      <c r="BO452">
        <v>0.21299999999999999</v>
      </c>
      <c r="BP452" t="s">
        <v>68</v>
      </c>
    </row>
    <row r="453" spans="1:68" x14ac:dyDescent="0.25">
      <c r="A453">
        <v>111105</v>
      </c>
      <c r="B453" t="s">
        <v>69</v>
      </c>
      <c r="C453" t="s">
        <v>329</v>
      </c>
      <c r="D453">
        <v>17</v>
      </c>
      <c r="E453">
        <v>624</v>
      </c>
      <c r="F453" t="s">
        <v>388</v>
      </c>
      <c r="G453">
        <v>20</v>
      </c>
      <c r="J453">
        <v>4</v>
      </c>
      <c r="K453">
        <v>1</v>
      </c>
      <c r="L453" t="s">
        <v>389</v>
      </c>
      <c r="M453">
        <v>0</v>
      </c>
      <c r="N453">
        <v>0</v>
      </c>
      <c r="O453">
        <v>1</v>
      </c>
      <c r="P453">
        <v>0</v>
      </c>
      <c r="Q453">
        <v>1</v>
      </c>
      <c r="R453">
        <v>1</v>
      </c>
      <c r="S453">
        <v>1</v>
      </c>
      <c r="T453">
        <v>0</v>
      </c>
      <c r="U453">
        <v>0</v>
      </c>
      <c r="V453">
        <v>0</v>
      </c>
      <c r="W453">
        <v>1</v>
      </c>
      <c r="X453">
        <v>0</v>
      </c>
      <c r="Y453">
        <v>0</v>
      </c>
      <c r="Z453">
        <v>0</v>
      </c>
      <c r="AA453">
        <v>0</v>
      </c>
      <c r="AB453">
        <v>1</v>
      </c>
      <c r="AC453">
        <v>0</v>
      </c>
      <c r="AD453">
        <v>1</v>
      </c>
      <c r="AE453">
        <v>0</v>
      </c>
      <c r="AF453">
        <v>1</v>
      </c>
      <c r="AG453">
        <v>1</v>
      </c>
      <c r="AH453">
        <v>1</v>
      </c>
      <c r="AI453">
        <v>0</v>
      </c>
      <c r="AJ453">
        <v>1</v>
      </c>
      <c r="AK453">
        <v>1</v>
      </c>
      <c r="AL453">
        <v>1</v>
      </c>
      <c r="AM453">
        <v>1</v>
      </c>
      <c r="AN453">
        <v>1</v>
      </c>
      <c r="AO453">
        <v>1</v>
      </c>
      <c r="AP453">
        <v>0</v>
      </c>
      <c r="AQ453">
        <v>0</v>
      </c>
      <c r="AR453">
        <v>1</v>
      </c>
      <c r="AS453">
        <v>0</v>
      </c>
      <c r="AT453">
        <v>0</v>
      </c>
      <c r="AU453">
        <v>0</v>
      </c>
      <c r="AV453">
        <v>1</v>
      </c>
      <c r="AW453">
        <v>1</v>
      </c>
      <c r="AX453">
        <v>1</v>
      </c>
      <c r="AY453">
        <v>0</v>
      </c>
      <c r="AZ453">
        <v>1</v>
      </c>
      <c r="BA453">
        <v>0</v>
      </c>
      <c r="BB453">
        <v>0</v>
      </c>
      <c r="BC453">
        <v>0</v>
      </c>
      <c r="BD453">
        <v>1</v>
      </c>
      <c r="BE453">
        <v>0</v>
      </c>
      <c r="BF453">
        <v>2.3709999999999998E-2</v>
      </c>
      <c r="BG453">
        <v>2014</v>
      </c>
      <c r="BH453">
        <v>9</v>
      </c>
      <c r="BI453">
        <v>22</v>
      </c>
      <c r="BJ453">
        <v>656</v>
      </c>
      <c r="BK453">
        <v>0.68</v>
      </c>
      <c r="BL453">
        <v>0.55739998817443803</v>
      </c>
      <c r="BM453">
        <v>0</v>
      </c>
      <c r="BN453">
        <v>0.79600000000000004</v>
      </c>
      <c r="BO453">
        <v>0.20399999999999999</v>
      </c>
      <c r="BP453" t="s">
        <v>68</v>
      </c>
    </row>
    <row r="454" spans="1:68" x14ac:dyDescent="0.25">
      <c r="A454">
        <v>111417</v>
      </c>
      <c r="B454" t="s">
        <v>69</v>
      </c>
      <c r="C454" t="s">
        <v>329</v>
      </c>
      <c r="D454">
        <v>18</v>
      </c>
      <c r="E454">
        <v>636</v>
      </c>
      <c r="F454" t="s">
        <v>508</v>
      </c>
      <c r="G454">
        <v>17</v>
      </c>
      <c r="J454">
        <v>4</v>
      </c>
      <c r="K454">
        <v>1</v>
      </c>
      <c r="L454" t="s">
        <v>509</v>
      </c>
      <c r="M454">
        <v>0</v>
      </c>
      <c r="N454">
        <v>0</v>
      </c>
      <c r="O454">
        <v>1</v>
      </c>
      <c r="P454">
        <v>0</v>
      </c>
      <c r="Q454">
        <v>1</v>
      </c>
      <c r="R454">
        <v>1</v>
      </c>
      <c r="S454">
        <v>0</v>
      </c>
      <c r="T454">
        <v>0</v>
      </c>
      <c r="U454">
        <v>0</v>
      </c>
      <c r="V454">
        <v>0</v>
      </c>
      <c r="W454">
        <v>1</v>
      </c>
      <c r="X454">
        <v>0</v>
      </c>
      <c r="Y454">
        <v>0</v>
      </c>
      <c r="Z454">
        <v>0</v>
      </c>
      <c r="AA454">
        <v>0</v>
      </c>
      <c r="AB454">
        <v>1</v>
      </c>
      <c r="AC454">
        <v>0</v>
      </c>
      <c r="AD454">
        <v>1</v>
      </c>
      <c r="AE454">
        <v>0</v>
      </c>
      <c r="AF454">
        <v>1</v>
      </c>
      <c r="AG454">
        <v>1</v>
      </c>
      <c r="AH454">
        <v>1</v>
      </c>
      <c r="AI454">
        <v>0</v>
      </c>
      <c r="AJ454">
        <v>1</v>
      </c>
      <c r="AK454">
        <v>1</v>
      </c>
      <c r="AL454">
        <v>1</v>
      </c>
      <c r="AM454">
        <v>1</v>
      </c>
      <c r="AN454">
        <v>1</v>
      </c>
      <c r="AO454">
        <v>0</v>
      </c>
      <c r="AP454">
        <v>0</v>
      </c>
      <c r="AQ454">
        <v>0</v>
      </c>
      <c r="AR454">
        <v>1</v>
      </c>
      <c r="AS454">
        <v>0</v>
      </c>
      <c r="AT454">
        <v>0</v>
      </c>
      <c r="AU454">
        <v>0</v>
      </c>
      <c r="AV454">
        <v>1</v>
      </c>
      <c r="AW454">
        <v>1</v>
      </c>
      <c r="AX454">
        <v>1</v>
      </c>
      <c r="AY454">
        <v>0</v>
      </c>
      <c r="AZ454">
        <v>1</v>
      </c>
      <c r="BA454">
        <v>0</v>
      </c>
      <c r="BB454">
        <v>0</v>
      </c>
      <c r="BC454">
        <v>0</v>
      </c>
      <c r="BD454">
        <v>1</v>
      </c>
      <c r="BE454">
        <v>0</v>
      </c>
      <c r="BF454">
        <v>2.3709999999999998E-2</v>
      </c>
      <c r="BG454">
        <v>2014</v>
      </c>
      <c r="BH454">
        <v>9</v>
      </c>
      <c r="BI454">
        <v>22</v>
      </c>
      <c r="BJ454">
        <v>656</v>
      </c>
      <c r="BK454">
        <v>0.68</v>
      </c>
      <c r="BL454">
        <v>0.55739998817443803</v>
      </c>
      <c r="BM454">
        <v>0</v>
      </c>
      <c r="BN454">
        <v>0.76500000000000001</v>
      </c>
      <c r="BO454">
        <v>0.23499999999999999</v>
      </c>
      <c r="BP454" t="s">
        <v>68</v>
      </c>
    </row>
    <row r="455" spans="1:68" x14ac:dyDescent="0.25">
      <c r="A455">
        <v>111437</v>
      </c>
      <c r="B455" t="s">
        <v>69</v>
      </c>
      <c r="C455" t="s">
        <v>329</v>
      </c>
      <c r="D455">
        <v>14</v>
      </c>
      <c r="E455">
        <v>470</v>
      </c>
      <c r="F455" t="s">
        <v>512</v>
      </c>
      <c r="G455">
        <v>44</v>
      </c>
      <c r="J455">
        <v>4</v>
      </c>
      <c r="K455">
        <v>1</v>
      </c>
      <c r="L455" t="s">
        <v>513</v>
      </c>
      <c r="M455">
        <v>0</v>
      </c>
      <c r="N455">
        <v>0</v>
      </c>
      <c r="O455">
        <v>1</v>
      </c>
      <c r="P455">
        <v>0</v>
      </c>
      <c r="Q455">
        <v>1</v>
      </c>
      <c r="R455">
        <v>1</v>
      </c>
      <c r="S455">
        <v>0</v>
      </c>
      <c r="T455">
        <v>0</v>
      </c>
      <c r="U455">
        <v>0</v>
      </c>
      <c r="V455">
        <v>0</v>
      </c>
      <c r="W455">
        <v>1</v>
      </c>
      <c r="X455">
        <v>0</v>
      </c>
      <c r="Y455">
        <v>0</v>
      </c>
      <c r="Z455">
        <v>0</v>
      </c>
      <c r="AA455">
        <v>0</v>
      </c>
      <c r="AB455">
        <v>1</v>
      </c>
      <c r="AC455">
        <v>0</v>
      </c>
      <c r="AD455">
        <v>1</v>
      </c>
      <c r="AE455">
        <v>0</v>
      </c>
      <c r="AF455">
        <v>1</v>
      </c>
      <c r="AG455">
        <v>1</v>
      </c>
      <c r="AH455">
        <v>1</v>
      </c>
      <c r="AI455">
        <v>0</v>
      </c>
      <c r="AJ455">
        <v>1</v>
      </c>
      <c r="AK455">
        <v>1</v>
      </c>
      <c r="AL455">
        <v>1</v>
      </c>
      <c r="AM455">
        <v>1</v>
      </c>
      <c r="AN455">
        <v>1</v>
      </c>
      <c r="AO455">
        <v>0</v>
      </c>
      <c r="AP455">
        <v>0</v>
      </c>
      <c r="AQ455">
        <v>0</v>
      </c>
      <c r="AR455">
        <v>1</v>
      </c>
      <c r="AS455">
        <v>0</v>
      </c>
      <c r="AT455">
        <v>0</v>
      </c>
      <c r="AU455">
        <v>0</v>
      </c>
      <c r="AV455">
        <v>1</v>
      </c>
      <c r="AW455">
        <v>1</v>
      </c>
      <c r="AX455">
        <v>1</v>
      </c>
      <c r="AY455">
        <v>0</v>
      </c>
      <c r="AZ455">
        <v>1</v>
      </c>
      <c r="BA455">
        <v>0</v>
      </c>
      <c r="BB455">
        <v>0</v>
      </c>
      <c r="BC455">
        <v>0</v>
      </c>
      <c r="BD455">
        <v>1</v>
      </c>
      <c r="BE455">
        <v>0</v>
      </c>
      <c r="BF455">
        <v>2.3709999999999998E-2</v>
      </c>
      <c r="BG455">
        <v>2014</v>
      </c>
      <c r="BH455">
        <v>9</v>
      </c>
      <c r="BI455">
        <v>22</v>
      </c>
      <c r="BJ455">
        <v>656</v>
      </c>
      <c r="BK455">
        <v>0.68</v>
      </c>
      <c r="BL455">
        <v>0.55739998817443803</v>
      </c>
      <c r="BM455">
        <v>0</v>
      </c>
      <c r="BN455">
        <v>0.83899999999999997</v>
      </c>
      <c r="BO455">
        <v>0.161</v>
      </c>
      <c r="BP455" t="s">
        <v>68</v>
      </c>
    </row>
    <row r="456" spans="1:68" x14ac:dyDescent="0.25">
      <c r="A456">
        <v>111580</v>
      </c>
      <c r="B456" t="s">
        <v>69</v>
      </c>
      <c r="C456" t="s">
        <v>329</v>
      </c>
      <c r="D456">
        <v>17</v>
      </c>
      <c r="E456">
        <v>600</v>
      </c>
      <c r="F456" t="s">
        <v>582</v>
      </c>
      <c r="G456">
        <v>33</v>
      </c>
      <c r="J456">
        <v>4</v>
      </c>
      <c r="K456">
        <v>1</v>
      </c>
      <c r="L456" t="s">
        <v>583</v>
      </c>
      <c r="M456">
        <v>0</v>
      </c>
      <c r="N456">
        <v>0</v>
      </c>
      <c r="O456">
        <v>1</v>
      </c>
      <c r="P456">
        <v>0</v>
      </c>
      <c r="Q456">
        <v>0</v>
      </c>
      <c r="R456">
        <v>1</v>
      </c>
      <c r="S456">
        <v>0</v>
      </c>
      <c r="T456">
        <v>0</v>
      </c>
      <c r="U456">
        <v>0</v>
      </c>
      <c r="V456">
        <v>0</v>
      </c>
      <c r="W456">
        <v>1</v>
      </c>
      <c r="X456">
        <v>0</v>
      </c>
      <c r="Y456">
        <v>0</v>
      </c>
      <c r="Z456">
        <v>0</v>
      </c>
      <c r="AA456">
        <v>0</v>
      </c>
      <c r="AB456">
        <v>1</v>
      </c>
      <c r="AC456">
        <v>0</v>
      </c>
      <c r="AD456">
        <v>1</v>
      </c>
      <c r="AE456">
        <v>0</v>
      </c>
      <c r="AF456">
        <v>1</v>
      </c>
      <c r="AG456">
        <v>1</v>
      </c>
      <c r="AH456">
        <v>1</v>
      </c>
      <c r="AI456">
        <v>0</v>
      </c>
      <c r="AJ456">
        <v>1</v>
      </c>
      <c r="AK456">
        <v>0</v>
      </c>
      <c r="AL456">
        <v>1</v>
      </c>
      <c r="AM456">
        <v>1</v>
      </c>
      <c r="AN456">
        <v>1</v>
      </c>
      <c r="AO456">
        <v>0</v>
      </c>
      <c r="AP456">
        <v>0</v>
      </c>
      <c r="AQ456">
        <v>0</v>
      </c>
      <c r="AR456">
        <v>1</v>
      </c>
      <c r="AS456">
        <v>0</v>
      </c>
      <c r="AT456">
        <v>0</v>
      </c>
      <c r="AU456">
        <v>0</v>
      </c>
      <c r="AV456">
        <v>1</v>
      </c>
      <c r="AW456">
        <v>1</v>
      </c>
      <c r="AX456">
        <v>1</v>
      </c>
      <c r="AY456">
        <v>0</v>
      </c>
      <c r="AZ456">
        <v>1</v>
      </c>
      <c r="BA456">
        <v>0</v>
      </c>
      <c r="BB456">
        <v>0</v>
      </c>
      <c r="BC456">
        <v>0</v>
      </c>
      <c r="BD456">
        <v>1</v>
      </c>
      <c r="BE456">
        <v>0</v>
      </c>
      <c r="BF456">
        <v>2.3709999999999998E-2</v>
      </c>
      <c r="BG456">
        <v>2014</v>
      </c>
      <c r="BH456">
        <v>9</v>
      </c>
      <c r="BI456">
        <v>22</v>
      </c>
      <c r="BJ456">
        <v>656</v>
      </c>
      <c r="BK456">
        <v>0.68</v>
      </c>
      <c r="BL456">
        <v>0.55739998817443803</v>
      </c>
      <c r="BM456">
        <v>0</v>
      </c>
      <c r="BN456">
        <v>0.81299999999999994</v>
      </c>
      <c r="BO456">
        <v>0.187</v>
      </c>
      <c r="BP456" t="s">
        <v>68</v>
      </c>
    </row>
    <row r="457" spans="1:68" x14ac:dyDescent="0.25">
      <c r="A457">
        <v>111603</v>
      </c>
      <c r="B457" t="s">
        <v>69</v>
      </c>
      <c r="C457" t="s">
        <v>329</v>
      </c>
      <c r="D457">
        <v>6</v>
      </c>
      <c r="E457">
        <v>117</v>
      </c>
      <c r="F457" t="s">
        <v>594</v>
      </c>
      <c r="G457">
        <v>30</v>
      </c>
      <c r="J457">
        <v>4</v>
      </c>
      <c r="K457">
        <v>1</v>
      </c>
      <c r="L457" t="s">
        <v>595</v>
      </c>
      <c r="M457">
        <v>0</v>
      </c>
      <c r="N457">
        <v>0</v>
      </c>
      <c r="O457">
        <v>1</v>
      </c>
      <c r="P457">
        <v>0</v>
      </c>
      <c r="Q457">
        <v>1</v>
      </c>
      <c r="R457">
        <v>1</v>
      </c>
      <c r="S457">
        <v>0</v>
      </c>
      <c r="T457">
        <v>0</v>
      </c>
      <c r="U457">
        <v>0</v>
      </c>
      <c r="V457">
        <v>0</v>
      </c>
      <c r="W457">
        <v>1</v>
      </c>
      <c r="X457">
        <v>0</v>
      </c>
      <c r="Y457">
        <v>0</v>
      </c>
      <c r="Z457">
        <v>0</v>
      </c>
      <c r="AA457">
        <v>0</v>
      </c>
      <c r="AB457">
        <v>1</v>
      </c>
      <c r="AC457">
        <v>0</v>
      </c>
      <c r="AD457">
        <v>1</v>
      </c>
      <c r="AE457">
        <v>0</v>
      </c>
      <c r="AF457">
        <v>1</v>
      </c>
      <c r="AG457">
        <v>1</v>
      </c>
      <c r="AH457">
        <v>1</v>
      </c>
      <c r="AI457">
        <v>0</v>
      </c>
      <c r="AJ457">
        <v>1</v>
      </c>
      <c r="AK457">
        <v>1</v>
      </c>
      <c r="AL457">
        <v>1</v>
      </c>
      <c r="AM457">
        <v>1</v>
      </c>
      <c r="AN457">
        <v>1</v>
      </c>
      <c r="AO457">
        <v>0</v>
      </c>
      <c r="AP457">
        <v>0</v>
      </c>
      <c r="AQ457">
        <v>0</v>
      </c>
      <c r="AR457">
        <v>1</v>
      </c>
      <c r="AS457">
        <v>0</v>
      </c>
      <c r="AT457">
        <v>0</v>
      </c>
      <c r="AU457">
        <v>0</v>
      </c>
      <c r="AV457">
        <v>1</v>
      </c>
      <c r="AW457">
        <v>1</v>
      </c>
      <c r="AX457">
        <v>1</v>
      </c>
      <c r="AY457">
        <v>0</v>
      </c>
      <c r="AZ457">
        <v>1</v>
      </c>
      <c r="BA457">
        <v>0</v>
      </c>
      <c r="BB457">
        <v>0</v>
      </c>
      <c r="BC457">
        <v>0</v>
      </c>
      <c r="BD457">
        <v>1</v>
      </c>
      <c r="BE457">
        <v>0</v>
      </c>
      <c r="BF457">
        <v>2.3709999999999998E-2</v>
      </c>
      <c r="BG457">
        <v>2014</v>
      </c>
      <c r="BH457">
        <v>9</v>
      </c>
      <c r="BI457">
        <v>22</v>
      </c>
      <c r="BJ457">
        <v>656</v>
      </c>
      <c r="BK457">
        <v>0.68</v>
      </c>
      <c r="BL457">
        <v>0.55739998817443803</v>
      </c>
      <c r="BM457">
        <v>0</v>
      </c>
      <c r="BN457">
        <v>0.91700000000000004</v>
      </c>
      <c r="BO457">
        <v>8.3000000000000004E-2</v>
      </c>
      <c r="BP457" t="s">
        <v>68</v>
      </c>
    </row>
    <row r="458" spans="1:68" x14ac:dyDescent="0.25">
      <c r="A458">
        <v>113297</v>
      </c>
      <c r="B458" t="s">
        <v>69</v>
      </c>
      <c r="C458" t="s">
        <v>609</v>
      </c>
      <c r="D458">
        <v>19</v>
      </c>
      <c r="E458">
        <v>814</v>
      </c>
      <c r="F458" t="s">
        <v>636</v>
      </c>
      <c r="G458">
        <v>49</v>
      </c>
      <c r="J458">
        <v>8</v>
      </c>
      <c r="K458">
        <v>1</v>
      </c>
      <c r="L458" t="s">
        <v>637</v>
      </c>
      <c r="M458">
        <v>0</v>
      </c>
      <c r="N458">
        <v>1</v>
      </c>
      <c r="O458">
        <v>1</v>
      </c>
      <c r="P458">
        <v>0</v>
      </c>
      <c r="Q458">
        <v>0</v>
      </c>
      <c r="R458">
        <v>1</v>
      </c>
      <c r="S458">
        <v>0</v>
      </c>
      <c r="T458">
        <v>0</v>
      </c>
      <c r="U458">
        <v>0</v>
      </c>
      <c r="V458">
        <v>0</v>
      </c>
      <c r="W458">
        <v>1</v>
      </c>
      <c r="X458">
        <v>0</v>
      </c>
      <c r="Y458">
        <v>0</v>
      </c>
      <c r="Z458">
        <v>0</v>
      </c>
      <c r="AA458">
        <v>0</v>
      </c>
      <c r="AB458">
        <v>1</v>
      </c>
      <c r="AC458">
        <v>0</v>
      </c>
      <c r="AD458">
        <v>1</v>
      </c>
      <c r="AE458">
        <v>1</v>
      </c>
      <c r="AF458">
        <v>1</v>
      </c>
      <c r="AG458">
        <v>1</v>
      </c>
      <c r="AH458">
        <v>1</v>
      </c>
      <c r="AI458">
        <v>0</v>
      </c>
      <c r="AJ458">
        <v>1</v>
      </c>
      <c r="AK458">
        <v>0</v>
      </c>
      <c r="AL458">
        <v>1</v>
      </c>
      <c r="AM458">
        <v>1</v>
      </c>
      <c r="AN458">
        <v>1</v>
      </c>
      <c r="AO458">
        <v>0</v>
      </c>
      <c r="AP458">
        <v>0</v>
      </c>
      <c r="AQ458">
        <v>0</v>
      </c>
      <c r="AR458">
        <v>1</v>
      </c>
      <c r="AS458">
        <v>0</v>
      </c>
      <c r="AT458">
        <v>0</v>
      </c>
      <c r="AU458">
        <v>0</v>
      </c>
      <c r="AV458">
        <v>1</v>
      </c>
      <c r="AW458">
        <v>1</v>
      </c>
      <c r="AX458">
        <v>1</v>
      </c>
      <c r="AY458">
        <v>0</v>
      </c>
      <c r="AZ458">
        <v>1</v>
      </c>
      <c r="BA458">
        <v>0</v>
      </c>
      <c r="BB458">
        <v>0</v>
      </c>
      <c r="BC458">
        <v>0</v>
      </c>
      <c r="BD458">
        <v>0</v>
      </c>
      <c r="BE458">
        <v>0</v>
      </c>
      <c r="BF458">
        <v>4.1501000000000003E-2</v>
      </c>
      <c r="BG458">
        <v>2015</v>
      </c>
      <c r="BH458">
        <v>1</v>
      </c>
      <c r="BI458">
        <v>16</v>
      </c>
      <c r="BJ458">
        <v>660</v>
      </c>
      <c r="BK458">
        <v>0.72</v>
      </c>
      <c r="BL458">
        <v>0.55739998817443803</v>
      </c>
      <c r="BM458">
        <v>0.111</v>
      </c>
      <c r="BN458">
        <v>0.69599999999999995</v>
      </c>
      <c r="BO458">
        <v>0.193</v>
      </c>
      <c r="BP458" t="s">
        <v>68</v>
      </c>
    </row>
    <row r="459" spans="1:68" x14ac:dyDescent="0.25">
      <c r="A459">
        <v>113480</v>
      </c>
      <c r="B459" t="s">
        <v>69</v>
      </c>
      <c r="C459" t="s">
        <v>609</v>
      </c>
      <c r="D459">
        <v>35</v>
      </c>
      <c r="E459">
        <v>1655</v>
      </c>
      <c r="F459" t="s">
        <v>650</v>
      </c>
      <c r="G459">
        <v>20</v>
      </c>
      <c r="J459">
        <v>8</v>
      </c>
      <c r="K459">
        <v>1</v>
      </c>
      <c r="L459" t="s">
        <v>651</v>
      </c>
      <c r="M459">
        <v>0</v>
      </c>
      <c r="N459">
        <v>1</v>
      </c>
      <c r="O459">
        <v>1</v>
      </c>
      <c r="P459">
        <v>0</v>
      </c>
      <c r="Q459">
        <v>0</v>
      </c>
      <c r="R459">
        <v>1</v>
      </c>
      <c r="S459">
        <v>0</v>
      </c>
      <c r="T459">
        <v>0</v>
      </c>
      <c r="U459">
        <v>0</v>
      </c>
      <c r="V459">
        <v>0</v>
      </c>
      <c r="W459">
        <v>1</v>
      </c>
      <c r="X459">
        <v>0</v>
      </c>
      <c r="Y459">
        <v>0</v>
      </c>
      <c r="Z459">
        <v>0</v>
      </c>
      <c r="AA459">
        <v>0</v>
      </c>
      <c r="AB459">
        <v>1</v>
      </c>
      <c r="AC459">
        <v>0</v>
      </c>
      <c r="AD459">
        <v>1</v>
      </c>
      <c r="AE459">
        <v>1</v>
      </c>
      <c r="AF459">
        <v>1</v>
      </c>
      <c r="AG459">
        <v>1</v>
      </c>
      <c r="AH459">
        <v>1</v>
      </c>
      <c r="AI459">
        <v>0</v>
      </c>
      <c r="AJ459">
        <v>1</v>
      </c>
      <c r="AK459">
        <v>0</v>
      </c>
      <c r="AL459">
        <v>1</v>
      </c>
      <c r="AM459">
        <v>1</v>
      </c>
      <c r="AN459">
        <v>1</v>
      </c>
      <c r="AO459">
        <v>0</v>
      </c>
      <c r="AP459">
        <v>0</v>
      </c>
      <c r="AQ459">
        <v>0</v>
      </c>
      <c r="AR459">
        <v>1</v>
      </c>
      <c r="AS459">
        <v>0</v>
      </c>
      <c r="AT459">
        <v>0</v>
      </c>
      <c r="AU459">
        <v>0</v>
      </c>
      <c r="AV459">
        <v>1</v>
      </c>
      <c r="AW459">
        <v>1</v>
      </c>
      <c r="AX459">
        <v>1</v>
      </c>
      <c r="AY459">
        <v>0</v>
      </c>
      <c r="AZ459">
        <v>1</v>
      </c>
      <c r="BA459">
        <v>0</v>
      </c>
      <c r="BB459">
        <v>0</v>
      </c>
      <c r="BC459">
        <v>0</v>
      </c>
      <c r="BD459">
        <v>0</v>
      </c>
      <c r="BE459">
        <v>0</v>
      </c>
      <c r="BF459">
        <v>4.1501000000000003E-2</v>
      </c>
      <c r="BG459">
        <v>2015</v>
      </c>
      <c r="BH459">
        <v>1</v>
      </c>
      <c r="BI459">
        <v>16</v>
      </c>
      <c r="BJ459">
        <v>660</v>
      </c>
      <c r="BK459">
        <v>0.72</v>
      </c>
      <c r="BL459">
        <v>0.55739998817443803</v>
      </c>
      <c r="BM459">
        <v>0</v>
      </c>
      <c r="BN459">
        <v>0.81299999999999994</v>
      </c>
      <c r="BO459">
        <v>0.187</v>
      </c>
      <c r="BP459" t="s">
        <v>68</v>
      </c>
    </row>
    <row r="460" spans="1:68" x14ac:dyDescent="0.25">
      <c r="A460">
        <v>116276</v>
      </c>
      <c r="B460" t="s">
        <v>69</v>
      </c>
      <c r="C460" t="s">
        <v>781</v>
      </c>
      <c r="D460">
        <v>8</v>
      </c>
      <c r="E460">
        <v>247</v>
      </c>
      <c r="F460" t="s">
        <v>797</v>
      </c>
      <c r="G460">
        <v>48</v>
      </c>
      <c r="J460">
        <v>16</v>
      </c>
      <c r="K460">
        <v>1</v>
      </c>
      <c r="L460" t="s">
        <v>798</v>
      </c>
      <c r="M460">
        <v>0</v>
      </c>
      <c r="N460">
        <v>0</v>
      </c>
      <c r="O460">
        <v>1</v>
      </c>
      <c r="P460">
        <v>0</v>
      </c>
      <c r="Q460">
        <v>1</v>
      </c>
      <c r="R460">
        <v>1</v>
      </c>
      <c r="S460">
        <v>0</v>
      </c>
      <c r="T460">
        <v>0</v>
      </c>
      <c r="U460">
        <v>0</v>
      </c>
      <c r="V460">
        <v>0</v>
      </c>
      <c r="W460">
        <v>1</v>
      </c>
      <c r="X460">
        <v>0</v>
      </c>
      <c r="Y460">
        <v>0</v>
      </c>
      <c r="Z460">
        <v>0</v>
      </c>
      <c r="AA460">
        <v>0</v>
      </c>
      <c r="AB460">
        <v>0</v>
      </c>
      <c r="AC460">
        <v>0</v>
      </c>
      <c r="AD460">
        <v>1</v>
      </c>
      <c r="AE460">
        <v>0</v>
      </c>
      <c r="AF460">
        <v>1</v>
      </c>
      <c r="AG460">
        <v>1</v>
      </c>
      <c r="AH460">
        <v>0</v>
      </c>
      <c r="AI460">
        <v>0</v>
      </c>
      <c r="AJ460">
        <v>1</v>
      </c>
      <c r="AK460">
        <v>1</v>
      </c>
      <c r="AL460">
        <v>1</v>
      </c>
      <c r="AM460">
        <v>1</v>
      </c>
      <c r="AN460">
        <v>0</v>
      </c>
      <c r="AO460">
        <v>0</v>
      </c>
      <c r="AP460">
        <v>0</v>
      </c>
      <c r="AQ460">
        <v>0</v>
      </c>
      <c r="AR460">
        <v>1</v>
      </c>
      <c r="AS460">
        <v>0</v>
      </c>
      <c r="AT460">
        <v>0</v>
      </c>
      <c r="AU460">
        <v>0</v>
      </c>
      <c r="AV460">
        <v>1</v>
      </c>
      <c r="AW460">
        <v>1</v>
      </c>
      <c r="AX460">
        <v>1</v>
      </c>
      <c r="AY460">
        <v>0</v>
      </c>
      <c r="AZ460">
        <v>0</v>
      </c>
      <c r="BA460">
        <v>0</v>
      </c>
      <c r="BB460">
        <v>0</v>
      </c>
      <c r="BC460">
        <v>0</v>
      </c>
      <c r="BD460">
        <v>0</v>
      </c>
      <c r="BE460">
        <v>0</v>
      </c>
      <c r="BF460">
        <v>1.2396000000000001E-2</v>
      </c>
      <c r="BG460">
        <v>2015</v>
      </c>
      <c r="BH460">
        <v>7</v>
      </c>
      <c r="BI460">
        <v>30</v>
      </c>
      <c r="BJ460">
        <v>666</v>
      </c>
      <c r="BK460">
        <v>0.78</v>
      </c>
      <c r="BL460">
        <v>0.55739998817443803</v>
      </c>
      <c r="BM460">
        <v>3.3000000000000002E-2</v>
      </c>
      <c r="BN460">
        <v>0.88100000000000001</v>
      </c>
      <c r="BO460">
        <v>8.5999999999999993E-2</v>
      </c>
      <c r="BP460" t="s">
        <v>68</v>
      </c>
    </row>
    <row r="461" spans="1:68" x14ac:dyDescent="0.25">
      <c r="A461">
        <v>118872</v>
      </c>
      <c r="B461" t="s">
        <v>69</v>
      </c>
      <c r="C461" t="s">
        <v>943</v>
      </c>
      <c r="D461">
        <v>1</v>
      </c>
      <c r="E461">
        <v>13</v>
      </c>
      <c r="F461" t="s">
        <v>950</v>
      </c>
      <c r="G461">
        <v>49</v>
      </c>
      <c r="J461">
        <v>23</v>
      </c>
      <c r="K461">
        <v>1</v>
      </c>
      <c r="L461" t="s">
        <v>951</v>
      </c>
      <c r="M461">
        <v>0</v>
      </c>
      <c r="N461">
        <v>0</v>
      </c>
      <c r="O461">
        <v>1</v>
      </c>
      <c r="P461">
        <v>0</v>
      </c>
      <c r="Q461">
        <v>0</v>
      </c>
      <c r="R461">
        <v>1</v>
      </c>
      <c r="S461">
        <v>0</v>
      </c>
      <c r="T461">
        <v>0</v>
      </c>
      <c r="U461">
        <v>0</v>
      </c>
      <c r="V461">
        <v>0</v>
      </c>
      <c r="W461">
        <v>1</v>
      </c>
      <c r="X461">
        <v>0</v>
      </c>
      <c r="Y461">
        <v>0</v>
      </c>
      <c r="Z461">
        <v>0</v>
      </c>
      <c r="AA461">
        <v>0</v>
      </c>
      <c r="AB461">
        <v>1</v>
      </c>
      <c r="AC461">
        <v>0</v>
      </c>
      <c r="AD461">
        <v>1</v>
      </c>
      <c r="AE461">
        <v>0</v>
      </c>
      <c r="AF461">
        <v>1</v>
      </c>
      <c r="AG461">
        <v>1</v>
      </c>
      <c r="AH461">
        <v>0</v>
      </c>
      <c r="AI461">
        <v>0</v>
      </c>
      <c r="AJ461">
        <v>1</v>
      </c>
      <c r="AK461">
        <v>0</v>
      </c>
      <c r="AL461">
        <v>1</v>
      </c>
      <c r="AM461">
        <v>1</v>
      </c>
      <c r="AN461">
        <v>1</v>
      </c>
      <c r="AO461">
        <v>0</v>
      </c>
      <c r="AP461">
        <v>0</v>
      </c>
      <c r="AQ461">
        <v>0</v>
      </c>
      <c r="AR461">
        <v>1</v>
      </c>
      <c r="AS461">
        <v>0</v>
      </c>
      <c r="AT461">
        <v>0</v>
      </c>
      <c r="AU461">
        <v>0</v>
      </c>
      <c r="AV461">
        <v>1</v>
      </c>
      <c r="AW461">
        <v>1</v>
      </c>
      <c r="AX461">
        <v>1</v>
      </c>
      <c r="AY461">
        <v>0</v>
      </c>
      <c r="AZ461">
        <v>0</v>
      </c>
      <c r="BA461">
        <v>0</v>
      </c>
      <c r="BB461">
        <v>0</v>
      </c>
      <c r="BC461">
        <v>0</v>
      </c>
      <c r="BD461">
        <v>0</v>
      </c>
      <c r="BE461">
        <v>0</v>
      </c>
      <c r="BF461">
        <v>6.5319999999999996E-3</v>
      </c>
      <c r="BG461">
        <v>2016</v>
      </c>
      <c r="BH461">
        <v>2</v>
      </c>
      <c r="BI461">
        <v>25</v>
      </c>
      <c r="BJ461">
        <v>673</v>
      </c>
      <c r="BK461">
        <v>0.85</v>
      </c>
      <c r="BL461">
        <v>0.55739998817443803</v>
      </c>
      <c r="BM461">
        <v>0</v>
      </c>
      <c r="BN461">
        <v>0.92300000000000004</v>
      </c>
      <c r="BO461">
        <v>7.6999999999999999E-2</v>
      </c>
      <c r="BP461" t="s">
        <v>68</v>
      </c>
    </row>
    <row r="462" spans="1:68" x14ac:dyDescent="0.25">
      <c r="A462">
        <v>120205</v>
      </c>
      <c r="B462" t="s">
        <v>69</v>
      </c>
      <c r="C462" t="s">
        <v>1001</v>
      </c>
      <c r="D462">
        <v>7</v>
      </c>
      <c r="E462">
        <v>308</v>
      </c>
      <c r="F462" t="s">
        <v>1082</v>
      </c>
      <c r="G462">
        <v>38</v>
      </c>
      <c r="J462">
        <v>29</v>
      </c>
      <c r="K462">
        <v>1</v>
      </c>
      <c r="L462" t="s">
        <v>1083</v>
      </c>
      <c r="M462">
        <v>0</v>
      </c>
      <c r="N462">
        <v>0</v>
      </c>
      <c r="O462">
        <v>1</v>
      </c>
      <c r="P462">
        <v>0</v>
      </c>
      <c r="Q462">
        <v>0</v>
      </c>
      <c r="R462">
        <v>1</v>
      </c>
      <c r="S462">
        <v>1</v>
      </c>
      <c r="T462">
        <v>0</v>
      </c>
      <c r="U462">
        <v>0</v>
      </c>
      <c r="V462">
        <v>0</v>
      </c>
      <c r="W462">
        <v>1</v>
      </c>
      <c r="X462">
        <v>0</v>
      </c>
      <c r="Y462">
        <v>0</v>
      </c>
      <c r="Z462">
        <v>0</v>
      </c>
      <c r="AA462">
        <v>0</v>
      </c>
      <c r="AB462">
        <v>1</v>
      </c>
      <c r="AC462">
        <v>0</v>
      </c>
      <c r="AD462">
        <v>1</v>
      </c>
      <c r="AE462">
        <v>0</v>
      </c>
      <c r="AF462">
        <v>1</v>
      </c>
      <c r="AG462">
        <v>1</v>
      </c>
      <c r="AH462">
        <v>0</v>
      </c>
      <c r="AI462">
        <v>0</v>
      </c>
      <c r="AJ462">
        <v>1</v>
      </c>
      <c r="AK462">
        <v>0</v>
      </c>
      <c r="AL462">
        <v>1</v>
      </c>
      <c r="AM462">
        <v>1</v>
      </c>
      <c r="AN462">
        <v>1</v>
      </c>
      <c r="AO462">
        <v>1</v>
      </c>
      <c r="AP462">
        <v>0</v>
      </c>
      <c r="AQ462">
        <v>0</v>
      </c>
      <c r="AR462">
        <v>1</v>
      </c>
      <c r="AS462">
        <v>0</v>
      </c>
      <c r="AT462">
        <v>0</v>
      </c>
      <c r="AU462">
        <v>0</v>
      </c>
      <c r="AV462">
        <v>1</v>
      </c>
      <c r="AW462">
        <v>1</v>
      </c>
      <c r="AX462">
        <v>1</v>
      </c>
      <c r="AY462">
        <v>0</v>
      </c>
      <c r="AZ462">
        <v>0</v>
      </c>
      <c r="BA462">
        <v>0</v>
      </c>
      <c r="BB462">
        <v>0</v>
      </c>
      <c r="BC462">
        <v>0</v>
      </c>
      <c r="BD462">
        <v>0</v>
      </c>
      <c r="BE462">
        <v>0</v>
      </c>
      <c r="BF462">
        <v>7.3280000000000003E-3</v>
      </c>
      <c r="BG462">
        <v>2016</v>
      </c>
      <c r="BH462">
        <v>6</v>
      </c>
      <c r="BI462">
        <v>20</v>
      </c>
      <c r="BJ462">
        <v>677</v>
      </c>
      <c r="BK462">
        <v>0.89</v>
      </c>
      <c r="BL462">
        <v>0.55739998817443803</v>
      </c>
      <c r="BM462">
        <v>0</v>
      </c>
      <c r="BN462">
        <v>0.85</v>
      </c>
      <c r="BO462">
        <v>0.15</v>
      </c>
      <c r="BP462" t="s">
        <v>68</v>
      </c>
    </row>
    <row r="463" spans="1:68" x14ac:dyDescent="0.25">
      <c r="A463">
        <v>122692</v>
      </c>
      <c r="B463" t="s">
        <v>69</v>
      </c>
      <c r="C463" t="s">
        <v>1117</v>
      </c>
      <c r="D463">
        <v>5</v>
      </c>
      <c r="E463">
        <v>106</v>
      </c>
      <c r="F463" t="s">
        <v>1136</v>
      </c>
      <c r="G463">
        <v>142</v>
      </c>
      <c r="J463">
        <v>33</v>
      </c>
      <c r="K463">
        <v>1</v>
      </c>
      <c r="L463" t="s">
        <v>1137</v>
      </c>
      <c r="M463">
        <v>0</v>
      </c>
      <c r="N463">
        <v>1</v>
      </c>
      <c r="O463">
        <v>1</v>
      </c>
      <c r="P463">
        <v>0</v>
      </c>
      <c r="Q463">
        <v>1</v>
      </c>
      <c r="R463">
        <v>1</v>
      </c>
      <c r="S463">
        <v>0</v>
      </c>
      <c r="T463">
        <v>0</v>
      </c>
      <c r="U463">
        <v>0</v>
      </c>
      <c r="V463">
        <v>0</v>
      </c>
      <c r="W463">
        <v>1</v>
      </c>
      <c r="X463">
        <v>0</v>
      </c>
      <c r="Y463">
        <v>0</v>
      </c>
      <c r="Z463">
        <v>0</v>
      </c>
      <c r="AA463">
        <v>0</v>
      </c>
      <c r="AB463">
        <v>1</v>
      </c>
      <c r="AC463">
        <v>0</v>
      </c>
      <c r="AD463">
        <v>1</v>
      </c>
      <c r="AE463">
        <v>1</v>
      </c>
      <c r="AF463">
        <v>1</v>
      </c>
      <c r="AG463">
        <v>1</v>
      </c>
      <c r="AH463">
        <v>1</v>
      </c>
      <c r="AI463">
        <v>0</v>
      </c>
      <c r="AJ463">
        <v>1</v>
      </c>
      <c r="AK463">
        <v>1</v>
      </c>
      <c r="AL463">
        <v>1</v>
      </c>
      <c r="AM463">
        <v>1</v>
      </c>
      <c r="AN463">
        <v>1</v>
      </c>
      <c r="AO463">
        <v>0</v>
      </c>
      <c r="AP463">
        <v>0</v>
      </c>
      <c r="AQ463">
        <v>0</v>
      </c>
      <c r="AR463">
        <v>1</v>
      </c>
      <c r="AS463">
        <v>0</v>
      </c>
      <c r="AT463">
        <v>0</v>
      </c>
      <c r="AU463">
        <v>0</v>
      </c>
      <c r="AV463">
        <v>1</v>
      </c>
      <c r="AW463">
        <v>1</v>
      </c>
      <c r="AX463">
        <v>1</v>
      </c>
      <c r="AY463">
        <v>0</v>
      </c>
      <c r="AZ463">
        <v>0</v>
      </c>
      <c r="BA463">
        <v>0</v>
      </c>
      <c r="BB463">
        <v>0</v>
      </c>
      <c r="BC463">
        <v>0</v>
      </c>
      <c r="BD463">
        <v>0</v>
      </c>
      <c r="BE463">
        <v>0</v>
      </c>
      <c r="BF463">
        <v>4.2474999999999999E-2</v>
      </c>
      <c r="BG463">
        <v>2016</v>
      </c>
      <c r="BH463">
        <v>8</v>
      </c>
      <c r="BI463">
        <v>5</v>
      </c>
      <c r="BJ463">
        <v>679</v>
      </c>
      <c r="BK463">
        <v>0.91</v>
      </c>
      <c r="BL463">
        <v>0.55739998817443803</v>
      </c>
      <c r="BM463">
        <v>2.3E-2</v>
      </c>
      <c r="BN463">
        <v>0.92200000000000004</v>
      </c>
      <c r="BO463">
        <v>5.5E-2</v>
      </c>
      <c r="BP463" t="s">
        <v>68</v>
      </c>
    </row>
    <row r="464" spans="1:68" x14ac:dyDescent="0.25">
      <c r="A464">
        <v>124412</v>
      </c>
      <c r="B464" t="s">
        <v>69</v>
      </c>
      <c r="C464" t="s">
        <v>1180</v>
      </c>
      <c r="D464">
        <v>6</v>
      </c>
      <c r="E464">
        <v>113</v>
      </c>
      <c r="F464" t="s">
        <v>1193</v>
      </c>
      <c r="G464">
        <v>81</v>
      </c>
      <c r="J464">
        <v>39</v>
      </c>
      <c r="K464">
        <v>1</v>
      </c>
      <c r="L464" t="s">
        <v>1194</v>
      </c>
      <c r="M464">
        <v>0</v>
      </c>
      <c r="N464">
        <v>0</v>
      </c>
      <c r="O464">
        <v>1</v>
      </c>
      <c r="P464">
        <v>0</v>
      </c>
      <c r="Q464">
        <v>1</v>
      </c>
      <c r="R464">
        <v>1</v>
      </c>
      <c r="S464">
        <v>0</v>
      </c>
      <c r="T464">
        <v>0</v>
      </c>
      <c r="U464">
        <v>0</v>
      </c>
      <c r="V464">
        <v>0</v>
      </c>
      <c r="W464">
        <v>1</v>
      </c>
      <c r="X464">
        <v>0</v>
      </c>
      <c r="Y464">
        <v>0</v>
      </c>
      <c r="Z464">
        <v>0</v>
      </c>
      <c r="AA464">
        <v>0</v>
      </c>
      <c r="AB464">
        <v>1</v>
      </c>
      <c r="AC464">
        <v>0</v>
      </c>
      <c r="AD464">
        <v>1</v>
      </c>
      <c r="AE464">
        <v>0</v>
      </c>
      <c r="AF464">
        <v>1</v>
      </c>
      <c r="AG464">
        <v>1</v>
      </c>
      <c r="AH464">
        <v>1</v>
      </c>
      <c r="AI464">
        <v>0</v>
      </c>
      <c r="AJ464">
        <v>1</v>
      </c>
      <c r="AK464">
        <v>1</v>
      </c>
      <c r="AL464">
        <v>1</v>
      </c>
      <c r="AM464">
        <v>1</v>
      </c>
      <c r="AN464">
        <v>1</v>
      </c>
      <c r="AO464">
        <v>0</v>
      </c>
      <c r="AP464">
        <v>0</v>
      </c>
      <c r="AQ464">
        <v>0</v>
      </c>
      <c r="AR464">
        <v>1</v>
      </c>
      <c r="AS464">
        <v>0</v>
      </c>
      <c r="AT464">
        <v>0</v>
      </c>
      <c r="AU464">
        <v>0</v>
      </c>
      <c r="AV464">
        <v>1</v>
      </c>
      <c r="AW464">
        <v>1</v>
      </c>
      <c r="AX464">
        <v>1</v>
      </c>
      <c r="AY464">
        <v>0</v>
      </c>
      <c r="AZ464">
        <v>1</v>
      </c>
      <c r="BA464">
        <v>0</v>
      </c>
      <c r="BB464">
        <v>0</v>
      </c>
      <c r="BC464">
        <v>0</v>
      </c>
      <c r="BD464">
        <v>0</v>
      </c>
      <c r="BE464">
        <v>0</v>
      </c>
      <c r="BF464">
        <v>1.1106E-2</v>
      </c>
      <c r="BG464">
        <v>2016</v>
      </c>
      <c r="BH464">
        <v>11</v>
      </c>
      <c r="BI464">
        <v>22</v>
      </c>
      <c r="BJ464">
        <v>682</v>
      </c>
      <c r="BK464">
        <v>0.94</v>
      </c>
      <c r="BL464">
        <v>0.55739998817443803</v>
      </c>
      <c r="BM464">
        <v>0</v>
      </c>
      <c r="BN464">
        <v>0.94399999999999995</v>
      </c>
      <c r="BO464">
        <v>5.6000000000000001E-2</v>
      </c>
      <c r="BP464" t="s">
        <v>68</v>
      </c>
    </row>
    <row r="465" spans="1:68" x14ac:dyDescent="0.25">
      <c r="A465">
        <v>125394</v>
      </c>
      <c r="B465" t="s">
        <v>69</v>
      </c>
      <c r="C465" t="s">
        <v>1237</v>
      </c>
      <c r="D465">
        <v>9</v>
      </c>
      <c r="E465">
        <v>182</v>
      </c>
      <c r="F465" t="s">
        <v>1248</v>
      </c>
      <c r="G465">
        <v>28</v>
      </c>
      <c r="J465">
        <v>41</v>
      </c>
      <c r="K465">
        <v>1</v>
      </c>
      <c r="L465" t="s">
        <v>1249</v>
      </c>
      <c r="M465">
        <v>0</v>
      </c>
      <c r="N465">
        <v>1</v>
      </c>
      <c r="O465">
        <v>1</v>
      </c>
      <c r="P465">
        <v>0</v>
      </c>
      <c r="Q465">
        <v>0</v>
      </c>
      <c r="R465">
        <v>1</v>
      </c>
      <c r="S465">
        <v>0</v>
      </c>
      <c r="T465">
        <v>0</v>
      </c>
      <c r="U465">
        <v>0</v>
      </c>
      <c r="V465">
        <v>0</v>
      </c>
      <c r="W465">
        <v>1</v>
      </c>
      <c r="X465">
        <v>0</v>
      </c>
      <c r="Y465">
        <v>0</v>
      </c>
      <c r="Z465">
        <v>0</v>
      </c>
      <c r="AA465">
        <v>0</v>
      </c>
      <c r="AB465">
        <v>0</v>
      </c>
      <c r="AC465">
        <v>0</v>
      </c>
      <c r="AD465">
        <v>1</v>
      </c>
      <c r="AE465">
        <v>1</v>
      </c>
      <c r="AF465">
        <v>1</v>
      </c>
      <c r="AG465">
        <v>1</v>
      </c>
      <c r="AH465">
        <v>0</v>
      </c>
      <c r="AI465">
        <v>0</v>
      </c>
      <c r="AJ465">
        <v>0</v>
      </c>
      <c r="AK465">
        <v>0</v>
      </c>
      <c r="AL465">
        <v>1</v>
      </c>
      <c r="AM465">
        <v>1</v>
      </c>
      <c r="AN465">
        <v>0</v>
      </c>
      <c r="AO465">
        <v>0</v>
      </c>
      <c r="AP465">
        <v>0</v>
      </c>
      <c r="AQ465">
        <v>0</v>
      </c>
      <c r="AR465">
        <v>1</v>
      </c>
      <c r="AS465">
        <v>0</v>
      </c>
      <c r="AT465">
        <v>0</v>
      </c>
      <c r="AU465">
        <v>0</v>
      </c>
      <c r="AV465">
        <v>1</v>
      </c>
      <c r="AW465">
        <v>1</v>
      </c>
      <c r="AX465">
        <v>1</v>
      </c>
      <c r="AY465">
        <v>0</v>
      </c>
      <c r="AZ465">
        <v>1</v>
      </c>
      <c r="BA465">
        <v>0</v>
      </c>
      <c r="BB465">
        <v>0</v>
      </c>
      <c r="BC465">
        <v>0</v>
      </c>
      <c r="BD465">
        <v>0</v>
      </c>
      <c r="BE465">
        <v>0</v>
      </c>
      <c r="BF465">
        <v>1.2279999999999999E-2</v>
      </c>
      <c r="BG465">
        <v>2016</v>
      </c>
      <c r="BH465">
        <v>12</v>
      </c>
      <c r="BI465">
        <v>20</v>
      </c>
      <c r="BJ465">
        <v>683</v>
      </c>
      <c r="BK465">
        <v>0.95</v>
      </c>
      <c r="BL465">
        <v>0.55739998817443803</v>
      </c>
      <c r="BM465">
        <v>0</v>
      </c>
      <c r="BN465">
        <v>0.90500000000000003</v>
      </c>
      <c r="BO465">
        <v>9.5000000000000001E-2</v>
      </c>
      <c r="BP465" t="s">
        <v>68</v>
      </c>
    </row>
    <row r="466" spans="1:68" x14ac:dyDescent="0.25">
      <c r="A466">
        <v>129164</v>
      </c>
      <c r="B466" t="s">
        <v>69</v>
      </c>
      <c r="C466" t="s">
        <v>1304</v>
      </c>
      <c r="D466">
        <v>9</v>
      </c>
      <c r="E466">
        <v>176</v>
      </c>
      <c r="F466" t="s">
        <v>1347</v>
      </c>
      <c r="G466">
        <v>26</v>
      </c>
      <c r="J466">
        <v>46</v>
      </c>
      <c r="K466">
        <v>1</v>
      </c>
      <c r="L466" t="s">
        <v>1348</v>
      </c>
      <c r="M466">
        <v>1</v>
      </c>
      <c r="N466">
        <v>1</v>
      </c>
      <c r="O466">
        <v>1</v>
      </c>
      <c r="P466">
        <v>0</v>
      </c>
      <c r="Q466">
        <v>0</v>
      </c>
      <c r="R466">
        <v>1</v>
      </c>
      <c r="S466">
        <v>0</v>
      </c>
      <c r="T466">
        <v>0</v>
      </c>
      <c r="U466">
        <v>0</v>
      </c>
      <c r="V466">
        <v>0</v>
      </c>
      <c r="W466">
        <v>1</v>
      </c>
      <c r="X466">
        <v>1</v>
      </c>
      <c r="Y466">
        <v>0</v>
      </c>
      <c r="Z466">
        <v>0</v>
      </c>
      <c r="AA466">
        <v>0</v>
      </c>
      <c r="AB466">
        <v>1</v>
      </c>
      <c r="AC466">
        <v>1</v>
      </c>
      <c r="AD466">
        <v>1</v>
      </c>
      <c r="AE466">
        <v>1</v>
      </c>
      <c r="AF466">
        <v>1</v>
      </c>
      <c r="AG466">
        <v>1</v>
      </c>
      <c r="AH466">
        <v>1</v>
      </c>
      <c r="AI466">
        <v>0</v>
      </c>
      <c r="AJ466">
        <v>0</v>
      </c>
      <c r="AK466">
        <v>0</v>
      </c>
      <c r="AL466">
        <v>1</v>
      </c>
      <c r="AM466">
        <v>1</v>
      </c>
      <c r="AN466">
        <v>1</v>
      </c>
      <c r="AO466">
        <v>0</v>
      </c>
      <c r="AP466">
        <v>1</v>
      </c>
      <c r="AQ466">
        <v>0</v>
      </c>
      <c r="AR466">
        <v>1</v>
      </c>
      <c r="AS466">
        <v>0</v>
      </c>
      <c r="AT466">
        <v>1</v>
      </c>
      <c r="AU466">
        <v>0</v>
      </c>
      <c r="AV466">
        <v>1</v>
      </c>
      <c r="AW466">
        <v>1</v>
      </c>
      <c r="AX466">
        <v>1</v>
      </c>
      <c r="AY466">
        <v>1</v>
      </c>
      <c r="AZ466">
        <v>1</v>
      </c>
      <c r="BA466">
        <v>0</v>
      </c>
      <c r="BB466">
        <v>0</v>
      </c>
      <c r="BC466">
        <v>0</v>
      </c>
      <c r="BD466">
        <v>1</v>
      </c>
      <c r="BE466">
        <v>0</v>
      </c>
      <c r="BF466">
        <v>1.8086999999999999E-2</v>
      </c>
      <c r="BG466">
        <v>2017</v>
      </c>
      <c r="BH466">
        <v>4</v>
      </c>
      <c r="BI466">
        <v>25</v>
      </c>
      <c r="BJ466">
        <v>687</v>
      </c>
      <c r="BK466">
        <v>0.99</v>
      </c>
      <c r="BL466">
        <v>0.55739998817443803</v>
      </c>
      <c r="BM466">
        <v>0</v>
      </c>
      <c r="BN466">
        <v>0.91700000000000004</v>
      </c>
      <c r="BO466">
        <v>8.3000000000000004E-2</v>
      </c>
      <c r="BP466" t="s">
        <v>68</v>
      </c>
    </row>
    <row r="467" spans="1:68" x14ac:dyDescent="0.25">
      <c r="A467">
        <v>131266</v>
      </c>
      <c r="B467" t="s">
        <v>69</v>
      </c>
      <c r="C467" t="s">
        <v>1429</v>
      </c>
      <c r="D467">
        <v>7</v>
      </c>
      <c r="E467">
        <v>74</v>
      </c>
      <c r="F467" t="s">
        <v>1472</v>
      </c>
      <c r="G467">
        <v>43</v>
      </c>
      <c r="J467">
        <v>50</v>
      </c>
      <c r="K467">
        <v>1</v>
      </c>
      <c r="L467" t="s">
        <v>1473</v>
      </c>
      <c r="M467">
        <v>0</v>
      </c>
      <c r="N467">
        <v>0</v>
      </c>
      <c r="O467">
        <v>1</v>
      </c>
      <c r="P467">
        <v>0</v>
      </c>
      <c r="Q467">
        <v>0</v>
      </c>
      <c r="R467">
        <v>1</v>
      </c>
      <c r="S467">
        <v>0</v>
      </c>
      <c r="T467">
        <v>0</v>
      </c>
      <c r="U467">
        <v>0</v>
      </c>
      <c r="V467">
        <v>0</v>
      </c>
      <c r="W467">
        <v>1</v>
      </c>
      <c r="X467">
        <v>0</v>
      </c>
      <c r="Y467">
        <v>0</v>
      </c>
      <c r="Z467">
        <v>0</v>
      </c>
      <c r="AA467">
        <v>0</v>
      </c>
      <c r="AB467">
        <v>0</v>
      </c>
      <c r="AC467">
        <v>0</v>
      </c>
      <c r="AD467">
        <v>1</v>
      </c>
      <c r="AE467">
        <v>0</v>
      </c>
      <c r="AF467">
        <v>1</v>
      </c>
      <c r="AG467">
        <v>1</v>
      </c>
      <c r="AH467">
        <v>0</v>
      </c>
      <c r="AI467">
        <v>0</v>
      </c>
      <c r="AJ467">
        <v>1</v>
      </c>
      <c r="AK467">
        <v>0</v>
      </c>
      <c r="AL467">
        <v>1</v>
      </c>
      <c r="AM467">
        <v>1</v>
      </c>
      <c r="AN467">
        <v>0</v>
      </c>
      <c r="AO467">
        <v>0</v>
      </c>
      <c r="AP467">
        <v>0</v>
      </c>
      <c r="AQ467">
        <v>0</v>
      </c>
      <c r="AR467">
        <v>0</v>
      </c>
      <c r="AS467">
        <v>0</v>
      </c>
      <c r="AT467">
        <v>0</v>
      </c>
      <c r="AU467">
        <v>0</v>
      </c>
      <c r="AV467">
        <v>1</v>
      </c>
      <c r="AW467">
        <v>1</v>
      </c>
      <c r="AX467">
        <v>0</v>
      </c>
      <c r="AY467">
        <v>0</v>
      </c>
      <c r="AZ467">
        <v>0</v>
      </c>
      <c r="BA467">
        <v>0</v>
      </c>
      <c r="BB467">
        <v>0</v>
      </c>
      <c r="BC467">
        <v>0</v>
      </c>
      <c r="BD467">
        <v>0</v>
      </c>
      <c r="BE467">
        <v>0</v>
      </c>
      <c r="BF467">
        <v>8.7600000000000004E-3</v>
      </c>
      <c r="BG467">
        <v>2017</v>
      </c>
      <c r="BH467">
        <v>7</v>
      </c>
      <c r="BI467">
        <v>31</v>
      </c>
      <c r="BJ467">
        <v>690</v>
      </c>
      <c r="BK467">
        <v>1.02</v>
      </c>
      <c r="BL467">
        <v>0.55739998817443803</v>
      </c>
      <c r="BM467">
        <v>6.2E-2</v>
      </c>
      <c r="BN467">
        <v>0.77600000000000002</v>
      </c>
      <c r="BO467">
        <v>0.16200000000000001</v>
      </c>
      <c r="BP467" t="s">
        <v>68</v>
      </c>
    </row>
    <row r="468" spans="1:68" x14ac:dyDescent="0.25">
      <c r="A468">
        <v>134982</v>
      </c>
      <c r="B468" t="s">
        <v>69</v>
      </c>
      <c r="C468" t="s">
        <v>1621</v>
      </c>
      <c r="D468">
        <v>11</v>
      </c>
      <c r="E468">
        <v>267</v>
      </c>
      <c r="F468" t="s">
        <v>1626</v>
      </c>
      <c r="G468">
        <v>35</v>
      </c>
      <c r="J468">
        <v>56</v>
      </c>
      <c r="K468">
        <v>1</v>
      </c>
      <c r="L468" t="s">
        <v>1627</v>
      </c>
      <c r="M468">
        <v>0</v>
      </c>
      <c r="N468">
        <v>0</v>
      </c>
      <c r="O468">
        <v>1</v>
      </c>
      <c r="P468">
        <v>0</v>
      </c>
      <c r="Q468">
        <v>0</v>
      </c>
      <c r="R468">
        <v>1</v>
      </c>
      <c r="S468">
        <v>0</v>
      </c>
      <c r="T468">
        <v>0</v>
      </c>
      <c r="U468">
        <v>0</v>
      </c>
      <c r="V468">
        <v>0</v>
      </c>
      <c r="W468">
        <v>1</v>
      </c>
      <c r="X468">
        <v>0</v>
      </c>
      <c r="Y468">
        <v>0</v>
      </c>
      <c r="Z468">
        <v>0</v>
      </c>
      <c r="AA468">
        <v>0</v>
      </c>
      <c r="AB468">
        <v>1</v>
      </c>
      <c r="AC468">
        <v>0</v>
      </c>
      <c r="AD468">
        <v>1</v>
      </c>
      <c r="AE468">
        <v>0</v>
      </c>
      <c r="AF468">
        <v>1</v>
      </c>
      <c r="AG468">
        <v>1</v>
      </c>
      <c r="AH468">
        <v>0</v>
      </c>
      <c r="AI468">
        <v>0</v>
      </c>
      <c r="AJ468">
        <v>1</v>
      </c>
      <c r="AK468">
        <v>0</v>
      </c>
      <c r="AL468">
        <v>1</v>
      </c>
      <c r="AM468">
        <v>1</v>
      </c>
      <c r="AN468">
        <v>1</v>
      </c>
      <c r="AO468">
        <v>0</v>
      </c>
      <c r="AP468">
        <v>0</v>
      </c>
      <c r="AQ468">
        <v>0</v>
      </c>
      <c r="AR468">
        <v>1</v>
      </c>
      <c r="AS468">
        <v>0</v>
      </c>
      <c r="AT468">
        <v>0</v>
      </c>
      <c r="AU468">
        <v>0</v>
      </c>
      <c r="AV468">
        <v>1</v>
      </c>
      <c r="AW468">
        <v>1</v>
      </c>
      <c r="AX468">
        <v>1</v>
      </c>
      <c r="AY468">
        <v>0</v>
      </c>
      <c r="AZ468">
        <v>1</v>
      </c>
      <c r="BA468">
        <v>0</v>
      </c>
      <c r="BB468">
        <v>0</v>
      </c>
      <c r="BC468">
        <v>0</v>
      </c>
      <c r="BD468">
        <v>0</v>
      </c>
      <c r="BE468">
        <v>0</v>
      </c>
      <c r="BF468">
        <v>8.9409999999999993E-3</v>
      </c>
      <c r="BG468">
        <v>2018</v>
      </c>
      <c r="BH468">
        <v>3</v>
      </c>
      <c r="BI468">
        <v>1</v>
      </c>
      <c r="BJ468">
        <v>698</v>
      </c>
      <c r="BK468">
        <v>1.1000000000000001</v>
      </c>
      <c r="BL468">
        <v>0.55739998817443803</v>
      </c>
      <c r="BM468">
        <v>0</v>
      </c>
      <c r="BN468">
        <v>0.79600000000000004</v>
      </c>
      <c r="BO468">
        <v>0.20399999999999999</v>
      </c>
      <c r="BP468" t="s">
        <v>68</v>
      </c>
    </row>
    <row r="469" spans="1:68" x14ac:dyDescent="0.25">
      <c r="A469">
        <v>135062</v>
      </c>
      <c r="B469" t="s">
        <v>69</v>
      </c>
      <c r="C469" t="s">
        <v>1621</v>
      </c>
      <c r="D469">
        <v>13</v>
      </c>
      <c r="E469">
        <v>326</v>
      </c>
      <c r="F469" t="s">
        <v>1648</v>
      </c>
      <c r="G469">
        <v>15</v>
      </c>
      <c r="J469">
        <v>56</v>
      </c>
      <c r="K469">
        <v>1</v>
      </c>
      <c r="L469" t="s">
        <v>1649</v>
      </c>
      <c r="M469">
        <v>0</v>
      </c>
      <c r="N469">
        <v>0</v>
      </c>
      <c r="O469">
        <v>1</v>
      </c>
      <c r="P469">
        <v>0</v>
      </c>
      <c r="Q469">
        <v>0</v>
      </c>
      <c r="R469">
        <v>1</v>
      </c>
      <c r="S469">
        <v>0</v>
      </c>
      <c r="T469">
        <v>0</v>
      </c>
      <c r="U469">
        <v>0</v>
      </c>
      <c r="V469">
        <v>0</v>
      </c>
      <c r="W469">
        <v>1</v>
      </c>
      <c r="X469">
        <v>0</v>
      </c>
      <c r="Y469">
        <v>0</v>
      </c>
      <c r="Z469">
        <v>0</v>
      </c>
      <c r="AA469">
        <v>0</v>
      </c>
      <c r="AB469">
        <v>1</v>
      </c>
      <c r="AC469">
        <v>0</v>
      </c>
      <c r="AD469">
        <v>1</v>
      </c>
      <c r="AE469">
        <v>0</v>
      </c>
      <c r="AF469">
        <v>1</v>
      </c>
      <c r="AG469">
        <v>1</v>
      </c>
      <c r="AH469">
        <v>0</v>
      </c>
      <c r="AI469">
        <v>0</v>
      </c>
      <c r="AJ469">
        <v>1</v>
      </c>
      <c r="AK469">
        <v>0</v>
      </c>
      <c r="AL469">
        <v>1</v>
      </c>
      <c r="AM469">
        <v>1</v>
      </c>
      <c r="AN469">
        <v>1</v>
      </c>
      <c r="AO469">
        <v>0</v>
      </c>
      <c r="AP469">
        <v>0</v>
      </c>
      <c r="AQ469">
        <v>0</v>
      </c>
      <c r="AR469">
        <v>1</v>
      </c>
      <c r="AS469">
        <v>0</v>
      </c>
      <c r="AT469">
        <v>0</v>
      </c>
      <c r="AU469">
        <v>0</v>
      </c>
      <c r="AV469">
        <v>1</v>
      </c>
      <c r="AW469">
        <v>1</v>
      </c>
      <c r="AX469">
        <v>1</v>
      </c>
      <c r="AY469">
        <v>0</v>
      </c>
      <c r="AZ469">
        <v>1</v>
      </c>
      <c r="BA469">
        <v>0</v>
      </c>
      <c r="BB469">
        <v>0</v>
      </c>
      <c r="BC469">
        <v>0</v>
      </c>
      <c r="BD469">
        <v>0</v>
      </c>
      <c r="BE469">
        <v>0</v>
      </c>
      <c r="BF469">
        <v>8.9409999999999993E-3</v>
      </c>
      <c r="BG469">
        <v>2018</v>
      </c>
      <c r="BH469">
        <v>3</v>
      </c>
      <c r="BI469">
        <v>1</v>
      </c>
      <c r="BJ469">
        <v>698</v>
      </c>
      <c r="BK469">
        <v>1.1000000000000001</v>
      </c>
      <c r="BL469">
        <v>0.55739998817443803</v>
      </c>
      <c r="BM469">
        <v>0</v>
      </c>
      <c r="BN469">
        <v>0.77700000000000002</v>
      </c>
      <c r="BO469">
        <v>0.223</v>
      </c>
      <c r="BP469" t="s">
        <v>68</v>
      </c>
    </row>
    <row r="470" spans="1:68" x14ac:dyDescent="0.25">
      <c r="A470">
        <v>135977</v>
      </c>
      <c r="B470" t="s">
        <v>69</v>
      </c>
      <c r="C470" t="s">
        <v>1686</v>
      </c>
      <c r="D470">
        <v>24</v>
      </c>
      <c r="E470">
        <v>769</v>
      </c>
      <c r="F470" t="s">
        <v>1699</v>
      </c>
      <c r="G470">
        <v>9</v>
      </c>
      <c r="J470">
        <v>59</v>
      </c>
      <c r="K470">
        <v>1</v>
      </c>
      <c r="L470" t="s">
        <v>1700</v>
      </c>
      <c r="M470">
        <v>0</v>
      </c>
      <c r="N470">
        <v>0</v>
      </c>
      <c r="O470">
        <v>1</v>
      </c>
      <c r="P470">
        <v>0</v>
      </c>
      <c r="Q470">
        <v>0</v>
      </c>
      <c r="R470">
        <v>1</v>
      </c>
      <c r="S470">
        <v>0</v>
      </c>
      <c r="T470">
        <v>0</v>
      </c>
      <c r="U470">
        <v>0</v>
      </c>
      <c r="V470">
        <v>0</v>
      </c>
      <c r="W470">
        <v>1</v>
      </c>
      <c r="X470">
        <v>0</v>
      </c>
      <c r="Y470">
        <v>0</v>
      </c>
      <c r="Z470">
        <v>0</v>
      </c>
      <c r="AA470">
        <v>0</v>
      </c>
      <c r="AB470">
        <v>1</v>
      </c>
      <c r="AC470">
        <v>0</v>
      </c>
      <c r="AD470">
        <v>1</v>
      </c>
      <c r="AE470">
        <v>0</v>
      </c>
      <c r="AF470">
        <v>1</v>
      </c>
      <c r="AG470">
        <v>1</v>
      </c>
      <c r="AH470">
        <v>0</v>
      </c>
      <c r="AI470">
        <v>0</v>
      </c>
      <c r="AJ470">
        <v>1</v>
      </c>
      <c r="AK470">
        <v>0</v>
      </c>
      <c r="AL470">
        <v>1</v>
      </c>
      <c r="AM470">
        <v>1</v>
      </c>
      <c r="AN470">
        <v>0</v>
      </c>
      <c r="AO470">
        <v>0</v>
      </c>
      <c r="AP470">
        <v>0</v>
      </c>
      <c r="AQ470">
        <v>0</v>
      </c>
      <c r="AR470">
        <v>1</v>
      </c>
      <c r="AS470">
        <v>0</v>
      </c>
      <c r="AT470">
        <v>0</v>
      </c>
      <c r="AU470">
        <v>0</v>
      </c>
      <c r="AV470">
        <v>1</v>
      </c>
      <c r="AW470">
        <v>1</v>
      </c>
      <c r="AX470">
        <v>1</v>
      </c>
      <c r="AY470">
        <v>0</v>
      </c>
      <c r="AZ470">
        <v>0</v>
      </c>
      <c r="BA470">
        <v>0</v>
      </c>
      <c r="BB470">
        <v>0</v>
      </c>
      <c r="BC470">
        <v>0</v>
      </c>
      <c r="BD470">
        <v>0</v>
      </c>
      <c r="BE470">
        <v>0</v>
      </c>
      <c r="BF470">
        <v>2.1856E-2</v>
      </c>
      <c r="BG470">
        <v>2018</v>
      </c>
      <c r="BH470">
        <v>5</v>
      </c>
      <c r="BI470">
        <v>4</v>
      </c>
      <c r="BJ470">
        <v>700</v>
      </c>
      <c r="BK470">
        <v>1.1200000000000001</v>
      </c>
      <c r="BL470">
        <v>0.55739998817443803</v>
      </c>
      <c r="BM470">
        <v>0</v>
      </c>
      <c r="BN470">
        <v>0.63500000000000001</v>
      </c>
      <c r="BO470">
        <v>0.36499999999999999</v>
      </c>
      <c r="BP470" t="s">
        <v>68</v>
      </c>
    </row>
    <row r="471" spans="1:68" x14ac:dyDescent="0.25">
      <c r="A471">
        <v>136646</v>
      </c>
      <c r="B471" t="s">
        <v>69</v>
      </c>
      <c r="C471" t="s">
        <v>1686</v>
      </c>
      <c r="D471">
        <v>23</v>
      </c>
      <c r="E471">
        <v>723</v>
      </c>
      <c r="F471" t="s">
        <v>1767</v>
      </c>
      <c r="G471">
        <v>11</v>
      </c>
      <c r="J471">
        <v>59</v>
      </c>
      <c r="K471">
        <v>1</v>
      </c>
      <c r="L471" t="s">
        <v>1768</v>
      </c>
      <c r="M471">
        <v>0</v>
      </c>
      <c r="N471">
        <v>0</v>
      </c>
      <c r="O471">
        <v>1</v>
      </c>
      <c r="P471">
        <v>0</v>
      </c>
      <c r="Q471">
        <v>0</v>
      </c>
      <c r="R471">
        <v>1</v>
      </c>
      <c r="S471">
        <v>0</v>
      </c>
      <c r="T471">
        <v>0</v>
      </c>
      <c r="U471">
        <v>0</v>
      </c>
      <c r="V471">
        <v>0</v>
      </c>
      <c r="W471">
        <v>1</v>
      </c>
      <c r="X471">
        <v>0</v>
      </c>
      <c r="Y471">
        <v>0</v>
      </c>
      <c r="Z471">
        <v>0</v>
      </c>
      <c r="AA471">
        <v>0</v>
      </c>
      <c r="AB471">
        <v>1</v>
      </c>
      <c r="AC471">
        <v>0</v>
      </c>
      <c r="AD471">
        <v>1</v>
      </c>
      <c r="AE471">
        <v>0</v>
      </c>
      <c r="AF471">
        <v>1</v>
      </c>
      <c r="AG471">
        <v>1</v>
      </c>
      <c r="AH471">
        <v>0</v>
      </c>
      <c r="AI471">
        <v>0</v>
      </c>
      <c r="AJ471">
        <v>1</v>
      </c>
      <c r="AK471">
        <v>0</v>
      </c>
      <c r="AL471">
        <v>1</v>
      </c>
      <c r="AM471">
        <v>1</v>
      </c>
      <c r="AN471">
        <v>0</v>
      </c>
      <c r="AO471">
        <v>0</v>
      </c>
      <c r="AP471">
        <v>0</v>
      </c>
      <c r="AQ471">
        <v>0</v>
      </c>
      <c r="AR471">
        <v>1</v>
      </c>
      <c r="AS471">
        <v>0</v>
      </c>
      <c r="AT471">
        <v>0</v>
      </c>
      <c r="AU471">
        <v>0</v>
      </c>
      <c r="AV471">
        <v>1</v>
      </c>
      <c r="AW471">
        <v>1</v>
      </c>
      <c r="AX471">
        <v>1</v>
      </c>
      <c r="AY471">
        <v>0</v>
      </c>
      <c r="AZ471">
        <v>0</v>
      </c>
      <c r="BA471">
        <v>0</v>
      </c>
      <c r="BB471">
        <v>0</v>
      </c>
      <c r="BC471">
        <v>0</v>
      </c>
      <c r="BD471">
        <v>0</v>
      </c>
      <c r="BE471">
        <v>0</v>
      </c>
      <c r="BF471">
        <v>2.1856E-2</v>
      </c>
      <c r="BG471">
        <v>2018</v>
      </c>
      <c r="BH471">
        <v>5</v>
      </c>
      <c r="BI471">
        <v>4</v>
      </c>
      <c r="BJ471">
        <v>700</v>
      </c>
      <c r="BK471">
        <v>1.1200000000000001</v>
      </c>
      <c r="BL471">
        <v>0.55739998817443803</v>
      </c>
      <c r="BM471">
        <v>0</v>
      </c>
      <c r="BN471">
        <v>0.63500000000000001</v>
      </c>
      <c r="BO471">
        <v>0.36499999999999999</v>
      </c>
      <c r="BP471" t="s">
        <v>68</v>
      </c>
    </row>
    <row r="472" spans="1:68" x14ac:dyDescent="0.25">
      <c r="A472">
        <v>142998</v>
      </c>
      <c r="B472" t="s">
        <v>69</v>
      </c>
      <c r="C472" t="s">
        <v>2192</v>
      </c>
      <c r="D472">
        <v>2</v>
      </c>
      <c r="E472">
        <v>17</v>
      </c>
      <c r="F472" t="s">
        <v>2281</v>
      </c>
      <c r="G472">
        <v>21</v>
      </c>
      <c r="J472">
        <v>70</v>
      </c>
      <c r="K472">
        <v>1</v>
      </c>
      <c r="L472" t="s">
        <v>2282</v>
      </c>
      <c r="M472">
        <v>0</v>
      </c>
      <c r="N472">
        <v>0</v>
      </c>
      <c r="O472">
        <v>1</v>
      </c>
      <c r="P472">
        <v>0</v>
      </c>
      <c r="Q472">
        <v>0</v>
      </c>
      <c r="R472">
        <v>1</v>
      </c>
      <c r="S472">
        <v>0</v>
      </c>
      <c r="T472">
        <v>0</v>
      </c>
      <c r="U472">
        <v>0</v>
      </c>
      <c r="V472">
        <v>0</v>
      </c>
      <c r="W472">
        <v>1</v>
      </c>
      <c r="X472">
        <v>0</v>
      </c>
      <c r="Y472">
        <v>0</v>
      </c>
      <c r="Z472">
        <v>0</v>
      </c>
      <c r="AA472">
        <v>0</v>
      </c>
      <c r="AB472">
        <v>1</v>
      </c>
      <c r="AC472">
        <v>0</v>
      </c>
      <c r="AD472">
        <v>1</v>
      </c>
      <c r="AE472">
        <v>0</v>
      </c>
      <c r="AF472">
        <v>1</v>
      </c>
      <c r="AG472">
        <v>1</v>
      </c>
      <c r="AH472">
        <v>0</v>
      </c>
      <c r="AI472">
        <v>0</v>
      </c>
      <c r="AJ472">
        <v>1</v>
      </c>
      <c r="AK472">
        <v>0</v>
      </c>
      <c r="AL472">
        <v>1</v>
      </c>
      <c r="AM472">
        <v>1</v>
      </c>
      <c r="AN472">
        <v>1</v>
      </c>
      <c r="AO472">
        <v>0</v>
      </c>
      <c r="AP472">
        <v>0</v>
      </c>
      <c r="AQ472">
        <v>0</v>
      </c>
      <c r="AR472">
        <v>0</v>
      </c>
      <c r="AS472">
        <v>0</v>
      </c>
      <c r="AT472">
        <v>0</v>
      </c>
      <c r="AU472">
        <v>0</v>
      </c>
      <c r="AV472">
        <v>1</v>
      </c>
      <c r="AW472">
        <v>1</v>
      </c>
      <c r="AX472">
        <v>0</v>
      </c>
      <c r="AY472">
        <v>0</v>
      </c>
      <c r="AZ472">
        <v>1</v>
      </c>
      <c r="BA472">
        <v>0</v>
      </c>
      <c r="BB472">
        <v>0</v>
      </c>
      <c r="BC472">
        <v>0</v>
      </c>
      <c r="BD472">
        <v>1</v>
      </c>
      <c r="BE472">
        <v>0</v>
      </c>
      <c r="BF472">
        <v>1.9078999999999999E-2</v>
      </c>
      <c r="BG472">
        <v>2018</v>
      </c>
      <c r="BH472">
        <v>12</v>
      </c>
      <c r="BI472">
        <v>17</v>
      </c>
      <c r="BJ472">
        <v>707</v>
      </c>
      <c r="BK472">
        <v>1.19</v>
      </c>
      <c r="BL472">
        <v>0.55739998817443803</v>
      </c>
      <c r="BM472">
        <v>0</v>
      </c>
      <c r="BN472">
        <v>0.79600000000000004</v>
      </c>
      <c r="BO472">
        <v>0.20399999999999999</v>
      </c>
      <c r="BP472" t="s">
        <v>68</v>
      </c>
    </row>
    <row r="473" spans="1:68" x14ac:dyDescent="0.25">
      <c r="A473">
        <v>143019</v>
      </c>
      <c r="B473" t="s">
        <v>69</v>
      </c>
      <c r="C473" t="s">
        <v>2192</v>
      </c>
      <c r="D473">
        <v>24</v>
      </c>
      <c r="E473">
        <v>550</v>
      </c>
      <c r="F473" t="s">
        <v>2285</v>
      </c>
      <c r="G473">
        <v>8</v>
      </c>
      <c r="J473">
        <v>70</v>
      </c>
      <c r="K473">
        <v>1</v>
      </c>
      <c r="L473" t="s">
        <v>2286</v>
      </c>
      <c r="M473">
        <v>0</v>
      </c>
      <c r="N473">
        <v>0</v>
      </c>
      <c r="O473">
        <v>1</v>
      </c>
      <c r="P473">
        <v>0</v>
      </c>
      <c r="Q473">
        <v>0</v>
      </c>
      <c r="R473">
        <v>1</v>
      </c>
      <c r="S473">
        <v>0</v>
      </c>
      <c r="T473">
        <v>0</v>
      </c>
      <c r="U473">
        <v>0</v>
      </c>
      <c r="V473">
        <v>0</v>
      </c>
      <c r="W473">
        <v>1</v>
      </c>
      <c r="X473">
        <v>0</v>
      </c>
      <c r="Y473">
        <v>0</v>
      </c>
      <c r="Z473">
        <v>0</v>
      </c>
      <c r="AA473">
        <v>0</v>
      </c>
      <c r="AB473">
        <v>1</v>
      </c>
      <c r="AC473">
        <v>0</v>
      </c>
      <c r="AD473">
        <v>1</v>
      </c>
      <c r="AE473">
        <v>0</v>
      </c>
      <c r="AF473">
        <v>1</v>
      </c>
      <c r="AG473">
        <v>1</v>
      </c>
      <c r="AH473">
        <v>0</v>
      </c>
      <c r="AI473">
        <v>0</v>
      </c>
      <c r="AJ473">
        <v>1</v>
      </c>
      <c r="AK473">
        <v>0</v>
      </c>
      <c r="AL473">
        <v>1</v>
      </c>
      <c r="AM473">
        <v>1</v>
      </c>
      <c r="AN473">
        <v>1</v>
      </c>
      <c r="AO473">
        <v>0</v>
      </c>
      <c r="AP473">
        <v>0</v>
      </c>
      <c r="AQ473">
        <v>0</v>
      </c>
      <c r="AR473">
        <v>0</v>
      </c>
      <c r="AS473">
        <v>0</v>
      </c>
      <c r="AT473">
        <v>0</v>
      </c>
      <c r="AU473">
        <v>0</v>
      </c>
      <c r="AV473">
        <v>1</v>
      </c>
      <c r="AW473">
        <v>1</v>
      </c>
      <c r="AX473">
        <v>0</v>
      </c>
      <c r="AY473">
        <v>0</v>
      </c>
      <c r="AZ473">
        <v>1</v>
      </c>
      <c r="BA473">
        <v>0</v>
      </c>
      <c r="BB473">
        <v>0</v>
      </c>
      <c r="BC473">
        <v>0</v>
      </c>
      <c r="BD473">
        <v>1</v>
      </c>
      <c r="BE473">
        <v>0</v>
      </c>
      <c r="BF473">
        <v>1.9078999999999999E-2</v>
      </c>
      <c r="BG473">
        <v>2018</v>
      </c>
      <c r="BH473">
        <v>12</v>
      </c>
      <c r="BI473">
        <v>17</v>
      </c>
      <c r="BJ473">
        <v>707</v>
      </c>
      <c r="BK473">
        <v>1.19</v>
      </c>
      <c r="BL473">
        <v>0.55739998817443803</v>
      </c>
      <c r="BM473">
        <v>0</v>
      </c>
      <c r="BN473">
        <v>0.56599999999999995</v>
      </c>
      <c r="BO473">
        <v>0.434</v>
      </c>
      <c r="BP473" t="s">
        <v>68</v>
      </c>
    </row>
    <row r="474" spans="1:68" x14ac:dyDescent="0.25">
      <c r="A474">
        <v>150206</v>
      </c>
      <c r="B474" t="s">
        <v>69</v>
      </c>
      <c r="C474" t="s">
        <v>2460</v>
      </c>
      <c r="D474">
        <v>41</v>
      </c>
      <c r="E474">
        <v>1069</v>
      </c>
      <c r="F474" t="s">
        <v>2533</v>
      </c>
      <c r="G474">
        <v>55</v>
      </c>
      <c r="J474">
        <v>78</v>
      </c>
      <c r="K474">
        <v>1</v>
      </c>
      <c r="L474" t="s">
        <v>2534</v>
      </c>
      <c r="M474">
        <v>0</v>
      </c>
      <c r="N474">
        <v>0</v>
      </c>
      <c r="O474">
        <v>1</v>
      </c>
      <c r="P474">
        <v>0</v>
      </c>
      <c r="Q474">
        <v>0</v>
      </c>
      <c r="R474">
        <v>1</v>
      </c>
      <c r="S474">
        <v>0</v>
      </c>
      <c r="T474">
        <v>0</v>
      </c>
      <c r="U474">
        <v>0</v>
      </c>
      <c r="V474">
        <v>0</v>
      </c>
      <c r="W474">
        <v>1</v>
      </c>
      <c r="X474">
        <v>0</v>
      </c>
      <c r="Y474">
        <v>1</v>
      </c>
      <c r="Z474">
        <v>0</v>
      </c>
      <c r="AA474">
        <v>0</v>
      </c>
      <c r="AB474">
        <v>1</v>
      </c>
      <c r="AC474">
        <v>0</v>
      </c>
      <c r="AD474">
        <v>1</v>
      </c>
      <c r="AE474">
        <v>0</v>
      </c>
      <c r="AF474">
        <v>1</v>
      </c>
      <c r="AG474">
        <v>1</v>
      </c>
      <c r="AH474">
        <v>1</v>
      </c>
      <c r="AI474">
        <v>0</v>
      </c>
      <c r="AJ474">
        <v>1</v>
      </c>
      <c r="AK474">
        <v>0</v>
      </c>
      <c r="AL474">
        <v>1</v>
      </c>
      <c r="AM474">
        <v>1</v>
      </c>
      <c r="AN474">
        <v>1</v>
      </c>
      <c r="AO474">
        <v>0</v>
      </c>
      <c r="AP474">
        <v>1</v>
      </c>
      <c r="AQ474">
        <v>0</v>
      </c>
      <c r="AR474">
        <v>1</v>
      </c>
      <c r="AS474">
        <v>0</v>
      </c>
      <c r="AT474">
        <v>1</v>
      </c>
      <c r="AU474">
        <v>0</v>
      </c>
      <c r="AV474">
        <v>1</v>
      </c>
      <c r="AW474">
        <v>1</v>
      </c>
      <c r="AX474">
        <v>1</v>
      </c>
      <c r="AY474">
        <v>0</v>
      </c>
      <c r="AZ474">
        <v>1</v>
      </c>
      <c r="BA474">
        <v>1</v>
      </c>
      <c r="BB474">
        <v>0</v>
      </c>
      <c r="BC474">
        <v>0</v>
      </c>
      <c r="BD474">
        <v>1</v>
      </c>
      <c r="BE474">
        <v>0</v>
      </c>
      <c r="BF474">
        <v>5.6182000000000003E-2</v>
      </c>
      <c r="BG474">
        <v>2019</v>
      </c>
      <c r="BH474">
        <v>9</v>
      </c>
      <c r="BI474">
        <v>13</v>
      </c>
      <c r="BJ474">
        <v>716</v>
      </c>
      <c r="BK474">
        <v>1.28</v>
      </c>
      <c r="BL474">
        <v>0.55739998817443803</v>
      </c>
      <c r="BM474">
        <v>0</v>
      </c>
      <c r="BN474">
        <v>0.91300000000000003</v>
      </c>
      <c r="BO474">
        <v>8.6999999999999994E-2</v>
      </c>
      <c r="BP474" t="s">
        <v>68</v>
      </c>
    </row>
    <row r="475" spans="1:68" x14ac:dyDescent="0.25">
      <c r="A475">
        <v>150367</v>
      </c>
      <c r="B475" t="s">
        <v>69</v>
      </c>
      <c r="C475" t="s">
        <v>2460</v>
      </c>
      <c r="D475">
        <v>24</v>
      </c>
      <c r="E475">
        <v>560</v>
      </c>
      <c r="F475" t="s">
        <v>2539</v>
      </c>
      <c r="G475">
        <v>16</v>
      </c>
      <c r="J475">
        <v>78</v>
      </c>
      <c r="K475">
        <v>1</v>
      </c>
      <c r="L475" t="s">
        <v>2540</v>
      </c>
      <c r="M475">
        <v>1</v>
      </c>
      <c r="N475">
        <v>0</v>
      </c>
      <c r="O475">
        <v>1</v>
      </c>
      <c r="P475">
        <v>0</v>
      </c>
      <c r="Q475">
        <v>0</v>
      </c>
      <c r="R475">
        <v>1</v>
      </c>
      <c r="S475">
        <v>0</v>
      </c>
      <c r="T475">
        <v>0</v>
      </c>
      <c r="U475">
        <v>0</v>
      </c>
      <c r="V475">
        <v>0</v>
      </c>
      <c r="W475">
        <v>1</v>
      </c>
      <c r="X475">
        <v>0</v>
      </c>
      <c r="Y475">
        <v>0</v>
      </c>
      <c r="Z475">
        <v>0</v>
      </c>
      <c r="AA475">
        <v>0</v>
      </c>
      <c r="AB475">
        <v>1</v>
      </c>
      <c r="AC475">
        <v>1</v>
      </c>
      <c r="AD475">
        <v>1</v>
      </c>
      <c r="AE475">
        <v>0</v>
      </c>
      <c r="AF475">
        <v>1</v>
      </c>
      <c r="AG475">
        <v>1</v>
      </c>
      <c r="AH475">
        <v>1</v>
      </c>
      <c r="AI475">
        <v>0</v>
      </c>
      <c r="AJ475">
        <v>1</v>
      </c>
      <c r="AK475">
        <v>0</v>
      </c>
      <c r="AL475">
        <v>1</v>
      </c>
      <c r="AM475">
        <v>1</v>
      </c>
      <c r="AN475">
        <v>1</v>
      </c>
      <c r="AO475">
        <v>0</v>
      </c>
      <c r="AP475">
        <v>1</v>
      </c>
      <c r="AQ475">
        <v>0</v>
      </c>
      <c r="AR475">
        <v>1</v>
      </c>
      <c r="AS475">
        <v>0</v>
      </c>
      <c r="AT475">
        <v>1</v>
      </c>
      <c r="AU475">
        <v>0</v>
      </c>
      <c r="AV475">
        <v>1</v>
      </c>
      <c r="AW475">
        <v>1</v>
      </c>
      <c r="AX475">
        <v>1</v>
      </c>
      <c r="AY475">
        <v>0</v>
      </c>
      <c r="AZ475">
        <v>1</v>
      </c>
      <c r="BA475">
        <v>0</v>
      </c>
      <c r="BB475">
        <v>0</v>
      </c>
      <c r="BC475">
        <v>0</v>
      </c>
      <c r="BD475">
        <v>1</v>
      </c>
      <c r="BE475">
        <v>0</v>
      </c>
      <c r="BF475">
        <v>5.6182000000000003E-2</v>
      </c>
      <c r="BG475">
        <v>2019</v>
      </c>
      <c r="BH475">
        <v>9</v>
      </c>
      <c r="BI475">
        <v>13</v>
      </c>
      <c r="BJ475">
        <v>716</v>
      </c>
      <c r="BK475">
        <v>1.28</v>
      </c>
      <c r="BL475">
        <v>0.55739998817443803</v>
      </c>
      <c r="BM475">
        <v>0</v>
      </c>
      <c r="BN475">
        <v>0.72299999999999998</v>
      </c>
      <c r="BO475">
        <v>0.27700000000000002</v>
      </c>
      <c r="BP475" t="s">
        <v>68</v>
      </c>
    </row>
    <row r="476" spans="1:68" x14ac:dyDescent="0.25">
      <c r="A476">
        <v>152713</v>
      </c>
      <c r="B476" t="s">
        <v>69</v>
      </c>
      <c r="C476" t="s">
        <v>2638</v>
      </c>
      <c r="D476">
        <v>21</v>
      </c>
      <c r="E476">
        <v>555</v>
      </c>
      <c r="F476" t="s">
        <v>2659</v>
      </c>
      <c r="G476">
        <v>35</v>
      </c>
      <c r="J476">
        <v>80</v>
      </c>
      <c r="K476">
        <v>1</v>
      </c>
      <c r="L476" t="s">
        <v>2660</v>
      </c>
      <c r="M476">
        <v>0</v>
      </c>
      <c r="N476">
        <v>0</v>
      </c>
      <c r="O476">
        <v>1</v>
      </c>
      <c r="P476">
        <v>0</v>
      </c>
      <c r="Q476">
        <v>0</v>
      </c>
      <c r="R476">
        <v>1</v>
      </c>
      <c r="S476">
        <v>0</v>
      </c>
      <c r="T476">
        <v>0</v>
      </c>
      <c r="U476">
        <v>0</v>
      </c>
      <c r="V476">
        <v>0</v>
      </c>
      <c r="W476">
        <v>1</v>
      </c>
      <c r="X476">
        <v>0</v>
      </c>
      <c r="Y476">
        <v>0</v>
      </c>
      <c r="Z476">
        <v>0</v>
      </c>
      <c r="AA476">
        <v>0</v>
      </c>
      <c r="AB476">
        <v>1</v>
      </c>
      <c r="AC476">
        <v>0</v>
      </c>
      <c r="AD476">
        <v>1</v>
      </c>
      <c r="AE476">
        <v>0</v>
      </c>
      <c r="AF476">
        <v>1</v>
      </c>
      <c r="AG476">
        <v>1</v>
      </c>
      <c r="AH476">
        <v>1</v>
      </c>
      <c r="AI476">
        <v>0</v>
      </c>
      <c r="AJ476">
        <v>0</v>
      </c>
      <c r="AK476">
        <v>0</v>
      </c>
      <c r="AL476">
        <v>1</v>
      </c>
      <c r="AM476">
        <v>1</v>
      </c>
      <c r="AN476">
        <v>0</v>
      </c>
      <c r="AO476">
        <v>0</v>
      </c>
      <c r="AP476">
        <v>1</v>
      </c>
      <c r="AQ476">
        <v>0</v>
      </c>
      <c r="AR476">
        <v>1</v>
      </c>
      <c r="AS476">
        <v>0</v>
      </c>
      <c r="AT476">
        <v>1</v>
      </c>
      <c r="AU476">
        <v>0</v>
      </c>
      <c r="AV476">
        <v>1</v>
      </c>
      <c r="AW476">
        <v>1</v>
      </c>
      <c r="AX476">
        <v>1</v>
      </c>
      <c r="AY476">
        <v>0</v>
      </c>
      <c r="AZ476">
        <v>1</v>
      </c>
      <c r="BA476">
        <v>0</v>
      </c>
      <c r="BB476">
        <v>1</v>
      </c>
      <c r="BC476">
        <v>0</v>
      </c>
      <c r="BD476">
        <v>0</v>
      </c>
      <c r="BE476">
        <v>0</v>
      </c>
      <c r="BF476">
        <v>3.0121999999999999E-2</v>
      </c>
      <c r="BG476">
        <v>2019</v>
      </c>
      <c r="BH476">
        <v>10</v>
      </c>
      <c r="BI476">
        <v>7</v>
      </c>
      <c r="BJ476">
        <v>717</v>
      </c>
      <c r="BK476">
        <v>1.29</v>
      </c>
      <c r="BL476">
        <v>0.55739998817443803</v>
      </c>
      <c r="BM476">
        <v>0</v>
      </c>
      <c r="BN476">
        <v>0.871</v>
      </c>
      <c r="BO476">
        <v>0.129</v>
      </c>
      <c r="BP476" t="s">
        <v>68</v>
      </c>
    </row>
    <row r="477" spans="1:68" x14ac:dyDescent="0.25">
      <c r="A477">
        <v>152812</v>
      </c>
      <c r="B477" t="s">
        <v>69</v>
      </c>
      <c r="C477" t="s">
        <v>2638</v>
      </c>
      <c r="D477">
        <v>37</v>
      </c>
      <c r="E477">
        <v>1099</v>
      </c>
      <c r="F477" t="s">
        <v>2667</v>
      </c>
      <c r="G477">
        <v>33</v>
      </c>
      <c r="J477">
        <v>80</v>
      </c>
      <c r="K477">
        <v>1</v>
      </c>
      <c r="L477" t="s">
        <v>2668</v>
      </c>
      <c r="M477">
        <v>0</v>
      </c>
      <c r="N477">
        <v>0</v>
      </c>
      <c r="O477">
        <v>1</v>
      </c>
      <c r="P477">
        <v>0</v>
      </c>
      <c r="Q477">
        <v>0</v>
      </c>
      <c r="R477">
        <v>1</v>
      </c>
      <c r="S477">
        <v>0</v>
      </c>
      <c r="T477">
        <v>0</v>
      </c>
      <c r="U477">
        <v>0</v>
      </c>
      <c r="V477">
        <v>0</v>
      </c>
      <c r="W477">
        <v>1</v>
      </c>
      <c r="X477">
        <v>0</v>
      </c>
      <c r="Y477">
        <v>0</v>
      </c>
      <c r="Z477">
        <v>0</v>
      </c>
      <c r="AA477">
        <v>0</v>
      </c>
      <c r="AB477">
        <v>1</v>
      </c>
      <c r="AC477">
        <v>0</v>
      </c>
      <c r="AD477">
        <v>1</v>
      </c>
      <c r="AE477">
        <v>0</v>
      </c>
      <c r="AF477">
        <v>1</v>
      </c>
      <c r="AG477">
        <v>1</v>
      </c>
      <c r="AH477">
        <v>1</v>
      </c>
      <c r="AI477">
        <v>0</v>
      </c>
      <c r="AJ477">
        <v>0</v>
      </c>
      <c r="AK477">
        <v>0</v>
      </c>
      <c r="AL477">
        <v>1</v>
      </c>
      <c r="AM477">
        <v>1</v>
      </c>
      <c r="AN477">
        <v>0</v>
      </c>
      <c r="AO477">
        <v>0</v>
      </c>
      <c r="AP477">
        <v>1</v>
      </c>
      <c r="AQ477">
        <v>0</v>
      </c>
      <c r="AR477">
        <v>1</v>
      </c>
      <c r="AS477">
        <v>0</v>
      </c>
      <c r="AT477">
        <v>1</v>
      </c>
      <c r="AU477">
        <v>0</v>
      </c>
      <c r="AV477">
        <v>1</v>
      </c>
      <c r="AW477">
        <v>1</v>
      </c>
      <c r="AX477">
        <v>1</v>
      </c>
      <c r="AY477">
        <v>0</v>
      </c>
      <c r="AZ477">
        <v>1</v>
      </c>
      <c r="BA477">
        <v>0</v>
      </c>
      <c r="BB477">
        <v>1</v>
      </c>
      <c r="BC477">
        <v>0</v>
      </c>
      <c r="BD477">
        <v>0</v>
      </c>
      <c r="BE477">
        <v>0</v>
      </c>
      <c r="BF477">
        <v>3.0121999999999999E-2</v>
      </c>
      <c r="BG477">
        <v>2019</v>
      </c>
      <c r="BH477">
        <v>10</v>
      </c>
      <c r="BI477">
        <v>7</v>
      </c>
      <c r="BJ477">
        <v>717</v>
      </c>
      <c r="BK477">
        <v>1.29</v>
      </c>
      <c r="BL477">
        <v>0.55739998817443803</v>
      </c>
      <c r="BM477">
        <v>0</v>
      </c>
      <c r="BN477">
        <v>0.753</v>
      </c>
      <c r="BO477">
        <v>0.247</v>
      </c>
      <c r="BP477" t="s">
        <v>68</v>
      </c>
    </row>
    <row r="478" spans="1:68" x14ac:dyDescent="0.25">
      <c r="A478">
        <v>153500</v>
      </c>
      <c r="B478" t="s">
        <v>69</v>
      </c>
      <c r="C478" t="s">
        <v>2638</v>
      </c>
      <c r="D478">
        <v>21</v>
      </c>
      <c r="E478">
        <v>541</v>
      </c>
      <c r="F478" t="s">
        <v>2715</v>
      </c>
      <c r="G478">
        <v>42</v>
      </c>
      <c r="J478">
        <v>80</v>
      </c>
      <c r="K478">
        <v>1</v>
      </c>
      <c r="L478" t="s">
        <v>2716</v>
      </c>
      <c r="M478">
        <v>0</v>
      </c>
      <c r="N478">
        <v>0</v>
      </c>
      <c r="O478">
        <v>1</v>
      </c>
      <c r="P478">
        <v>0</v>
      </c>
      <c r="Q478">
        <v>0</v>
      </c>
      <c r="R478">
        <v>1</v>
      </c>
      <c r="S478">
        <v>0</v>
      </c>
      <c r="T478">
        <v>0</v>
      </c>
      <c r="U478">
        <v>0</v>
      </c>
      <c r="V478">
        <v>0</v>
      </c>
      <c r="W478">
        <v>1</v>
      </c>
      <c r="X478">
        <v>0</v>
      </c>
      <c r="Y478">
        <v>0</v>
      </c>
      <c r="Z478">
        <v>0</v>
      </c>
      <c r="AA478">
        <v>0</v>
      </c>
      <c r="AB478">
        <v>1</v>
      </c>
      <c r="AC478">
        <v>0</v>
      </c>
      <c r="AD478">
        <v>1</v>
      </c>
      <c r="AE478">
        <v>0</v>
      </c>
      <c r="AF478">
        <v>1</v>
      </c>
      <c r="AG478">
        <v>1</v>
      </c>
      <c r="AH478">
        <v>1</v>
      </c>
      <c r="AI478">
        <v>0</v>
      </c>
      <c r="AJ478">
        <v>0</v>
      </c>
      <c r="AK478">
        <v>0</v>
      </c>
      <c r="AL478">
        <v>1</v>
      </c>
      <c r="AM478">
        <v>1</v>
      </c>
      <c r="AN478">
        <v>0</v>
      </c>
      <c r="AO478">
        <v>0</v>
      </c>
      <c r="AP478">
        <v>1</v>
      </c>
      <c r="AQ478">
        <v>0</v>
      </c>
      <c r="AR478">
        <v>1</v>
      </c>
      <c r="AS478">
        <v>0</v>
      </c>
      <c r="AT478">
        <v>1</v>
      </c>
      <c r="AU478">
        <v>0</v>
      </c>
      <c r="AV478">
        <v>1</v>
      </c>
      <c r="AW478">
        <v>1</v>
      </c>
      <c r="AX478">
        <v>1</v>
      </c>
      <c r="AY478">
        <v>0</v>
      </c>
      <c r="AZ478">
        <v>1</v>
      </c>
      <c r="BA478">
        <v>0</v>
      </c>
      <c r="BB478">
        <v>1</v>
      </c>
      <c r="BC478">
        <v>0</v>
      </c>
      <c r="BD478">
        <v>0</v>
      </c>
      <c r="BE478">
        <v>0</v>
      </c>
      <c r="BF478">
        <v>3.0121999999999999E-2</v>
      </c>
      <c r="BG478">
        <v>2019</v>
      </c>
      <c r="BH478">
        <v>10</v>
      </c>
      <c r="BI478">
        <v>7</v>
      </c>
      <c r="BJ478">
        <v>717</v>
      </c>
      <c r="BK478">
        <v>1.29</v>
      </c>
      <c r="BL478">
        <v>0.55739998817443803</v>
      </c>
      <c r="BM478">
        <v>0</v>
      </c>
      <c r="BN478">
        <v>0.89700000000000002</v>
      </c>
      <c r="BO478">
        <v>0.10299999999999999</v>
      </c>
      <c r="BP478" t="s">
        <v>68</v>
      </c>
    </row>
    <row r="479" spans="1:68" x14ac:dyDescent="0.25">
      <c r="A479">
        <v>157919</v>
      </c>
      <c r="B479" t="s">
        <v>69</v>
      </c>
      <c r="C479" t="s">
        <v>2825</v>
      </c>
      <c r="D479">
        <v>23</v>
      </c>
      <c r="E479">
        <v>628</v>
      </c>
      <c r="F479" t="s">
        <v>2872</v>
      </c>
      <c r="G479">
        <v>14</v>
      </c>
      <c r="J479">
        <v>87</v>
      </c>
      <c r="K479">
        <v>1</v>
      </c>
      <c r="L479" t="s">
        <v>2873</v>
      </c>
      <c r="M479">
        <v>0</v>
      </c>
      <c r="N479">
        <v>0</v>
      </c>
      <c r="O479">
        <v>1</v>
      </c>
      <c r="P479">
        <v>0</v>
      </c>
      <c r="Q479">
        <v>0</v>
      </c>
      <c r="R479">
        <v>1</v>
      </c>
      <c r="S479">
        <v>0</v>
      </c>
      <c r="T479">
        <v>0</v>
      </c>
      <c r="U479">
        <v>0</v>
      </c>
      <c r="V479">
        <v>0</v>
      </c>
      <c r="W479">
        <v>1</v>
      </c>
      <c r="X479">
        <v>0</v>
      </c>
      <c r="Y479">
        <v>0</v>
      </c>
      <c r="Z479">
        <v>0</v>
      </c>
      <c r="AA479">
        <v>0</v>
      </c>
      <c r="AB479">
        <v>1</v>
      </c>
      <c r="AC479">
        <v>0</v>
      </c>
      <c r="AD479">
        <v>1</v>
      </c>
      <c r="AE479">
        <v>0</v>
      </c>
      <c r="AF479">
        <v>1</v>
      </c>
      <c r="AG479">
        <v>1</v>
      </c>
      <c r="AH479">
        <v>0</v>
      </c>
      <c r="AI479">
        <v>0</v>
      </c>
      <c r="AJ479">
        <v>0</v>
      </c>
      <c r="AK479">
        <v>0</v>
      </c>
      <c r="AL479">
        <v>1</v>
      </c>
      <c r="AM479">
        <v>1</v>
      </c>
      <c r="AN479">
        <v>0</v>
      </c>
      <c r="AO479">
        <v>0</v>
      </c>
      <c r="AP479">
        <v>1</v>
      </c>
      <c r="AQ479">
        <v>0</v>
      </c>
      <c r="AR479">
        <v>1</v>
      </c>
      <c r="AS479">
        <v>0</v>
      </c>
      <c r="AT479">
        <v>0</v>
      </c>
      <c r="AU479">
        <v>0</v>
      </c>
      <c r="AV479">
        <v>1</v>
      </c>
      <c r="AW479">
        <v>1</v>
      </c>
      <c r="AX479">
        <v>1</v>
      </c>
      <c r="AY479">
        <v>0</v>
      </c>
      <c r="AZ479">
        <v>1</v>
      </c>
      <c r="BA479">
        <v>0</v>
      </c>
      <c r="BB479">
        <v>1</v>
      </c>
      <c r="BC479">
        <v>0</v>
      </c>
      <c r="BD479">
        <v>1</v>
      </c>
      <c r="BE479">
        <v>0</v>
      </c>
      <c r="BF479">
        <v>1.3207E-2</v>
      </c>
      <c r="BG479">
        <v>2019</v>
      </c>
      <c r="BH479">
        <v>12</v>
      </c>
      <c r="BI479">
        <v>18</v>
      </c>
      <c r="BJ479">
        <v>719</v>
      </c>
      <c r="BK479">
        <v>1.31</v>
      </c>
      <c r="BL479">
        <v>0.55739998817443803</v>
      </c>
      <c r="BM479">
        <v>0</v>
      </c>
      <c r="BN479">
        <v>0.68500000000000005</v>
      </c>
      <c r="BO479">
        <v>0.315</v>
      </c>
      <c r="BP479" t="s">
        <v>68</v>
      </c>
    </row>
    <row r="480" spans="1:68" x14ac:dyDescent="0.25">
      <c r="A480">
        <v>162132</v>
      </c>
      <c r="B480" t="s">
        <v>69</v>
      </c>
      <c r="C480" t="s">
        <v>2997</v>
      </c>
      <c r="D480">
        <v>18</v>
      </c>
      <c r="E480">
        <v>412</v>
      </c>
      <c r="F480" t="s">
        <v>3008</v>
      </c>
      <c r="G480">
        <v>14</v>
      </c>
      <c r="J480">
        <v>93</v>
      </c>
      <c r="K480">
        <v>1</v>
      </c>
      <c r="L480" t="s">
        <v>3009</v>
      </c>
      <c r="M480">
        <v>0</v>
      </c>
      <c r="N480">
        <v>1</v>
      </c>
      <c r="O480">
        <v>1</v>
      </c>
      <c r="P480">
        <v>0</v>
      </c>
      <c r="Q480">
        <v>0</v>
      </c>
      <c r="R480">
        <v>1</v>
      </c>
      <c r="S480">
        <v>0</v>
      </c>
      <c r="T480">
        <v>0</v>
      </c>
      <c r="U480">
        <v>0</v>
      </c>
      <c r="V480">
        <v>0</v>
      </c>
      <c r="W480">
        <v>1</v>
      </c>
      <c r="X480">
        <v>0</v>
      </c>
      <c r="Y480">
        <v>0</v>
      </c>
      <c r="Z480">
        <v>0</v>
      </c>
      <c r="AA480">
        <v>0</v>
      </c>
      <c r="AB480">
        <v>1</v>
      </c>
      <c r="AC480">
        <v>0</v>
      </c>
      <c r="AD480">
        <v>1</v>
      </c>
      <c r="AE480">
        <v>1</v>
      </c>
      <c r="AF480">
        <v>1</v>
      </c>
      <c r="AG480">
        <v>1</v>
      </c>
      <c r="AH480">
        <v>0</v>
      </c>
      <c r="AI480">
        <v>0</v>
      </c>
      <c r="AJ480">
        <v>1</v>
      </c>
      <c r="AK480">
        <v>0</v>
      </c>
      <c r="AL480">
        <v>1</v>
      </c>
      <c r="AM480">
        <v>1</v>
      </c>
      <c r="AN480">
        <v>0</v>
      </c>
      <c r="AO480">
        <v>0</v>
      </c>
      <c r="AP480">
        <v>1</v>
      </c>
      <c r="AQ480">
        <v>0</v>
      </c>
      <c r="AR480">
        <v>1</v>
      </c>
      <c r="AS480">
        <v>0</v>
      </c>
      <c r="AT480">
        <v>0</v>
      </c>
      <c r="AU480">
        <v>0</v>
      </c>
      <c r="AV480">
        <v>1</v>
      </c>
      <c r="AW480">
        <v>1</v>
      </c>
      <c r="AX480">
        <v>1</v>
      </c>
      <c r="AY480">
        <v>0</v>
      </c>
      <c r="AZ480">
        <v>1</v>
      </c>
      <c r="BA480">
        <v>0</v>
      </c>
      <c r="BB480">
        <v>0</v>
      </c>
      <c r="BC480">
        <v>0</v>
      </c>
      <c r="BD480">
        <v>0</v>
      </c>
      <c r="BE480">
        <v>0</v>
      </c>
      <c r="BF480">
        <v>1.7769E-2</v>
      </c>
      <c r="BG480">
        <v>2020</v>
      </c>
      <c r="BH480">
        <v>7</v>
      </c>
      <c r="BI480">
        <v>23</v>
      </c>
      <c r="BJ480">
        <v>726</v>
      </c>
      <c r="BK480">
        <v>1.38</v>
      </c>
      <c r="BL480">
        <v>0.55739998817443803</v>
      </c>
      <c r="BM480">
        <v>0</v>
      </c>
      <c r="BN480">
        <v>0.78700000000000003</v>
      </c>
      <c r="BO480">
        <v>0.21299999999999999</v>
      </c>
      <c r="BP480" t="s">
        <v>68</v>
      </c>
    </row>
    <row r="481" spans="1:68" x14ac:dyDescent="0.25">
      <c r="A481">
        <v>164835</v>
      </c>
      <c r="B481" t="s">
        <v>69</v>
      </c>
      <c r="C481" t="s">
        <v>3025</v>
      </c>
      <c r="D481">
        <v>61</v>
      </c>
      <c r="E481">
        <v>1546</v>
      </c>
      <c r="F481" t="s">
        <v>3030</v>
      </c>
      <c r="G481">
        <v>18</v>
      </c>
      <c r="J481">
        <v>97</v>
      </c>
      <c r="K481">
        <v>1</v>
      </c>
      <c r="L481" t="s">
        <v>3031</v>
      </c>
      <c r="M481">
        <v>0</v>
      </c>
      <c r="N481">
        <v>0</v>
      </c>
      <c r="O481">
        <v>1</v>
      </c>
      <c r="P481">
        <v>0</v>
      </c>
      <c r="Q481">
        <v>0</v>
      </c>
      <c r="R481">
        <v>1</v>
      </c>
      <c r="S481">
        <v>0</v>
      </c>
      <c r="T481">
        <v>0</v>
      </c>
      <c r="U481">
        <v>0</v>
      </c>
      <c r="V481">
        <v>0</v>
      </c>
      <c r="W481">
        <v>1</v>
      </c>
      <c r="X481">
        <v>0</v>
      </c>
      <c r="Y481">
        <v>0</v>
      </c>
      <c r="Z481">
        <v>0</v>
      </c>
      <c r="AA481">
        <v>0</v>
      </c>
      <c r="AB481">
        <v>1</v>
      </c>
      <c r="AC481">
        <v>0</v>
      </c>
      <c r="AD481">
        <v>1</v>
      </c>
      <c r="AE481">
        <v>0</v>
      </c>
      <c r="AF481">
        <v>1</v>
      </c>
      <c r="AG481">
        <v>1</v>
      </c>
      <c r="AH481">
        <v>1</v>
      </c>
      <c r="AI481">
        <v>0</v>
      </c>
      <c r="AJ481">
        <v>0</v>
      </c>
      <c r="AK481">
        <v>0</v>
      </c>
      <c r="AL481">
        <v>1</v>
      </c>
      <c r="AM481">
        <v>1</v>
      </c>
      <c r="AN481">
        <v>1</v>
      </c>
      <c r="AO481">
        <v>0</v>
      </c>
      <c r="AP481">
        <v>1</v>
      </c>
      <c r="AQ481">
        <v>0</v>
      </c>
      <c r="AR481">
        <v>1</v>
      </c>
      <c r="AS481">
        <v>0</v>
      </c>
      <c r="AT481">
        <v>1</v>
      </c>
      <c r="AU481">
        <v>0</v>
      </c>
      <c r="AV481">
        <v>1</v>
      </c>
      <c r="AW481">
        <v>1</v>
      </c>
      <c r="AX481">
        <v>1</v>
      </c>
      <c r="AY481">
        <v>0</v>
      </c>
      <c r="AZ481">
        <v>1</v>
      </c>
      <c r="BA481">
        <v>0</v>
      </c>
      <c r="BB481">
        <v>0</v>
      </c>
      <c r="BC481">
        <v>0</v>
      </c>
      <c r="BD481">
        <v>1</v>
      </c>
      <c r="BE481">
        <v>0</v>
      </c>
      <c r="BF481">
        <v>4.2195000000000003E-2</v>
      </c>
      <c r="BG481">
        <v>2020</v>
      </c>
      <c r="BH481">
        <v>9</v>
      </c>
      <c r="BI481">
        <v>15</v>
      </c>
      <c r="BJ481">
        <v>728</v>
      </c>
      <c r="BK481">
        <v>1.4</v>
      </c>
      <c r="BL481">
        <v>0.55739998817443803</v>
      </c>
      <c r="BM481">
        <v>0</v>
      </c>
      <c r="BN481">
        <v>0.78700000000000003</v>
      </c>
      <c r="BO481">
        <v>0.21299999999999999</v>
      </c>
      <c r="BP481" t="s">
        <v>68</v>
      </c>
    </row>
    <row r="482" spans="1:68" x14ac:dyDescent="0.25">
      <c r="A482">
        <v>114033</v>
      </c>
      <c r="B482" t="s">
        <v>69</v>
      </c>
      <c r="C482" t="s">
        <v>688</v>
      </c>
      <c r="D482">
        <v>7</v>
      </c>
      <c r="E482">
        <v>142</v>
      </c>
      <c r="F482" t="s">
        <v>701</v>
      </c>
      <c r="G482">
        <v>107</v>
      </c>
      <c r="J482">
        <v>11</v>
      </c>
      <c r="K482">
        <v>1</v>
      </c>
      <c r="L482" t="s">
        <v>702</v>
      </c>
      <c r="M482">
        <v>0</v>
      </c>
      <c r="N482">
        <v>1</v>
      </c>
      <c r="O482">
        <v>1</v>
      </c>
      <c r="P482">
        <v>0</v>
      </c>
      <c r="Q482">
        <v>0</v>
      </c>
      <c r="R482">
        <v>1</v>
      </c>
      <c r="S482">
        <v>0</v>
      </c>
      <c r="T482">
        <v>0</v>
      </c>
      <c r="U482">
        <v>0</v>
      </c>
      <c r="V482">
        <v>0</v>
      </c>
      <c r="W482">
        <v>1</v>
      </c>
      <c r="X482">
        <v>0</v>
      </c>
      <c r="Y482">
        <v>0</v>
      </c>
      <c r="Z482">
        <v>0</v>
      </c>
      <c r="AA482">
        <v>0</v>
      </c>
      <c r="AB482">
        <v>1</v>
      </c>
      <c r="AC482">
        <v>0</v>
      </c>
      <c r="AD482">
        <v>1</v>
      </c>
      <c r="AE482">
        <v>1</v>
      </c>
      <c r="AF482">
        <v>1</v>
      </c>
      <c r="AG482">
        <v>1</v>
      </c>
      <c r="AH482">
        <v>1</v>
      </c>
      <c r="AI482">
        <v>0</v>
      </c>
      <c r="AJ482">
        <v>1</v>
      </c>
      <c r="AK482">
        <v>0</v>
      </c>
      <c r="AL482">
        <v>1</v>
      </c>
      <c r="AM482">
        <v>1</v>
      </c>
      <c r="AN482">
        <v>1</v>
      </c>
      <c r="AO482">
        <v>0</v>
      </c>
      <c r="AP482">
        <v>1</v>
      </c>
      <c r="AQ482">
        <v>0</v>
      </c>
      <c r="AR482">
        <v>1</v>
      </c>
      <c r="AS482">
        <v>0</v>
      </c>
      <c r="AT482">
        <v>0</v>
      </c>
      <c r="AU482">
        <v>0</v>
      </c>
      <c r="AV482">
        <v>1</v>
      </c>
      <c r="AW482">
        <v>1</v>
      </c>
      <c r="AX482">
        <v>1</v>
      </c>
      <c r="AY482">
        <v>0</v>
      </c>
      <c r="AZ482">
        <v>1</v>
      </c>
      <c r="BA482">
        <v>0</v>
      </c>
      <c r="BB482">
        <v>0</v>
      </c>
      <c r="BC482">
        <v>0</v>
      </c>
      <c r="BD482">
        <v>0</v>
      </c>
      <c r="BE482">
        <v>0</v>
      </c>
      <c r="BF482">
        <v>1.796E-2</v>
      </c>
      <c r="BG482">
        <v>2015</v>
      </c>
      <c r="BH482">
        <v>3</v>
      </c>
      <c r="BI482">
        <v>26</v>
      </c>
      <c r="BJ482">
        <v>662</v>
      </c>
      <c r="BK482">
        <v>0.74</v>
      </c>
      <c r="BL482">
        <v>0.55680000782012895</v>
      </c>
      <c r="BM482">
        <v>0.04</v>
      </c>
      <c r="BN482">
        <v>0.877</v>
      </c>
      <c r="BO482">
        <v>8.3000000000000004E-2</v>
      </c>
      <c r="BP482" t="s">
        <v>68</v>
      </c>
    </row>
    <row r="483" spans="1:68" x14ac:dyDescent="0.25">
      <c r="A483">
        <v>118964</v>
      </c>
      <c r="B483" t="s">
        <v>69</v>
      </c>
      <c r="C483" t="s">
        <v>943</v>
      </c>
      <c r="D483">
        <v>4</v>
      </c>
      <c r="E483">
        <v>120</v>
      </c>
      <c r="F483" t="s">
        <v>978</v>
      </c>
      <c r="G483">
        <v>44</v>
      </c>
      <c r="J483">
        <v>23</v>
      </c>
      <c r="K483">
        <v>1</v>
      </c>
      <c r="L483" t="s">
        <v>979</v>
      </c>
      <c r="M483">
        <v>0</v>
      </c>
      <c r="N483">
        <v>0</v>
      </c>
      <c r="O483">
        <v>1</v>
      </c>
      <c r="P483">
        <v>0</v>
      </c>
      <c r="Q483">
        <v>0</v>
      </c>
      <c r="R483">
        <v>1</v>
      </c>
      <c r="S483">
        <v>0</v>
      </c>
      <c r="T483">
        <v>0</v>
      </c>
      <c r="U483">
        <v>0</v>
      </c>
      <c r="V483">
        <v>0</v>
      </c>
      <c r="W483">
        <v>1</v>
      </c>
      <c r="X483">
        <v>0</v>
      </c>
      <c r="Y483">
        <v>0</v>
      </c>
      <c r="Z483">
        <v>0</v>
      </c>
      <c r="AA483">
        <v>0</v>
      </c>
      <c r="AB483">
        <v>1</v>
      </c>
      <c r="AC483">
        <v>0</v>
      </c>
      <c r="AD483">
        <v>1</v>
      </c>
      <c r="AE483">
        <v>0</v>
      </c>
      <c r="AF483">
        <v>1</v>
      </c>
      <c r="AG483">
        <v>1</v>
      </c>
      <c r="AH483">
        <v>0</v>
      </c>
      <c r="AI483">
        <v>0</v>
      </c>
      <c r="AJ483">
        <v>1</v>
      </c>
      <c r="AK483">
        <v>0</v>
      </c>
      <c r="AL483">
        <v>1</v>
      </c>
      <c r="AM483">
        <v>1</v>
      </c>
      <c r="AN483">
        <v>1</v>
      </c>
      <c r="AO483">
        <v>0</v>
      </c>
      <c r="AP483">
        <v>0</v>
      </c>
      <c r="AQ483">
        <v>0</v>
      </c>
      <c r="AR483">
        <v>1</v>
      </c>
      <c r="AS483">
        <v>0</v>
      </c>
      <c r="AT483">
        <v>0</v>
      </c>
      <c r="AU483">
        <v>0</v>
      </c>
      <c r="AV483">
        <v>1</v>
      </c>
      <c r="AW483">
        <v>1</v>
      </c>
      <c r="AX483">
        <v>1</v>
      </c>
      <c r="AY483">
        <v>0</v>
      </c>
      <c r="AZ483">
        <v>0</v>
      </c>
      <c r="BA483">
        <v>0</v>
      </c>
      <c r="BB483">
        <v>0</v>
      </c>
      <c r="BC483">
        <v>0</v>
      </c>
      <c r="BD483">
        <v>0</v>
      </c>
      <c r="BE483">
        <v>0</v>
      </c>
      <c r="BF483">
        <v>6.5319999999999996E-3</v>
      </c>
      <c r="BG483">
        <v>2016</v>
      </c>
      <c r="BH483">
        <v>2</v>
      </c>
      <c r="BI483">
        <v>25</v>
      </c>
      <c r="BJ483">
        <v>673</v>
      </c>
      <c r="BK483">
        <v>0.85</v>
      </c>
      <c r="BL483">
        <v>0.55629998445510798</v>
      </c>
      <c r="BM483">
        <v>3.3000000000000002E-2</v>
      </c>
      <c r="BN483">
        <v>0.877</v>
      </c>
      <c r="BO483">
        <v>0.09</v>
      </c>
      <c r="BP483" t="s">
        <v>68</v>
      </c>
    </row>
    <row r="484" spans="1:68" x14ac:dyDescent="0.25">
      <c r="A484">
        <v>129303</v>
      </c>
      <c r="B484" t="s">
        <v>69</v>
      </c>
      <c r="C484" t="s">
        <v>1304</v>
      </c>
      <c r="D484">
        <v>20</v>
      </c>
      <c r="E484">
        <v>568</v>
      </c>
      <c r="F484" t="s">
        <v>1361</v>
      </c>
      <c r="G484">
        <v>28</v>
      </c>
      <c r="J484">
        <v>46</v>
      </c>
      <c r="K484">
        <v>1</v>
      </c>
      <c r="L484" t="s">
        <v>1362</v>
      </c>
      <c r="M484">
        <v>1</v>
      </c>
      <c r="N484">
        <v>0</v>
      </c>
      <c r="O484">
        <v>1</v>
      </c>
      <c r="P484">
        <v>0</v>
      </c>
      <c r="Q484">
        <v>0</v>
      </c>
      <c r="R484">
        <v>1</v>
      </c>
      <c r="S484">
        <v>0</v>
      </c>
      <c r="T484">
        <v>0</v>
      </c>
      <c r="U484">
        <v>0</v>
      </c>
      <c r="V484">
        <v>0</v>
      </c>
      <c r="W484">
        <v>1</v>
      </c>
      <c r="X484">
        <v>1</v>
      </c>
      <c r="Y484">
        <v>0</v>
      </c>
      <c r="Z484">
        <v>0</v>
      </c>
      <c r="AA484">
        <v>0</v>
      </c>
      <c r="AB484">
        <v>1</v>
      </c>
      <c r="AC484">
        <v>1</v>
      </c>
      <c r="AD484">
        <v>1</v>
      </c>
      <c r="AE484">
        <v>0</v>
      </c>
      <c r="AF484">
        <v>1</v>
      </c>
      <c r="AG484">
        <v>1</v>
      </c>
      <c r="AH484">
        <v>1</v>
      </c>
      <c r="AI484">
        <v>0</v>
      </c>
      <c r="AJ484">
        <v>0</v>
      </c>
      <c r="AK484">
        <v>0</v>
      </c>
      <c r="AL484">
        <v>1</v>
      </c>
      <c r="AM484">
        <v>1</v>
      </c>
      <c r="AN484">
        <v>1</v>
      </c>
      <c r="AO484">
        <v>0</v>
      </c>
      <c r="AP484">
        <v>1</v>
      </c>
      <c r="AQ484">
        <v>0</v>
      </c>
      <c r="AR484">
        <v>1</v>
      </c>
      <c r="AS484">
        <v>0</v>
      </c>
      <c r="AT484">
        <v>1</v>
      </c>
      <c r="AU484">
        <v>0</v>
      </c>
      <c r="AV484">
        <v>1</v>
      </c>
      <c r="AW484">
        <v>1</v>
      </c>
      <c r="AX484">
        <v>1</v>
      </c>
      <c r="AY484">
        <v>1</v>
      </c>
      <c r="AZ484">
        <v>1</v>
      </c>
      <c r="BA484">
        <v>0</v>
      </c>
      <c r="BB484">
        <v>0</v>
      </c>
      <c r="BC484">
        <v>0</v>
      </c>
      <c r="BD484">
        <v>1</v>
      </c>
      <c r="BE484">
        <v>0</v>
      </c>
      <c r="BF484">
        <v>1.8086999999999999E-2</v>
      </c>
      <c r="BG484">
        <v>2017</v>
      </c>
      <c r="BH484">
        <v>4</v>
      </c>
      <c r="BI484">
        <v>25</v>
      </c>
      <c r="BJ484">
        <v>687</v>
      </c>
      <c r="BK484">
        <v>0.99</v>
      </c>
      <c r="BL484">
        <v>0.54989999532699496</v>
      </c>
      <c r="BM484">
        <v>0</v>
      </c>
      <c r="BN484">
        <v>0.876</v>
      </c>
      <c r="BO484">
        <v>0.124</v>
      </c>
      <c r="BP484" t="s">
        <v>68</v>
      </c>
    </row>
    <row r="485" spans="1:68" x14ac:dyDescent="0.25">
      <c r="A485">
        <v>109750</v>
      </c>
      <c r="B485" t="s">
        <v>69</v>
      </c>
      <c r="C485" t="s">
        <v>130</v>
      </c>
      <c r="D485">
        <v>19</v>
      </c>
      <c r="E485">
        <v>628</v>
      </c>
      <c r="F485" t="s">
        <v>167</v>
      </c>
      <c r="G485">
        <v>63</v>
      </c>
      <c r="J485">
        <v>3</v>
      </c>
      <c r="K485">
        <v>1</v>
      </c>
      <c r="L485" t="s">
        <v>168</v>
      </c>
      <c r="M485">
        <v>0</v>
      </c>
      <c r="N485">
        <v>0</v>
      </c>
      <c r="O485">
        <v>1</v>
      </c>
      <c r="P485">
        <v>0</v>
      </c>
      <c r="Q485">
        <v>0</v>
      </c>
      <c r="R485">
        <v>1</v>
      </c>
      <c r="S485">
        <v>1</v>
      </c>
      <c r="T485">
        <v>0</v>
      </c>
      <c r="U485">
        <v>0</v>
      </c>
      <c r="V485">
        <v>0</v>
      </c>
      <c r="W485">
        <v>1</v>
      </c>
      <c r="X485">
        <v>0</v>
      </c>
      <c r="Y485">
        <v>0</v>
      </c>
      <c r="Z485">
        <v>0</v>
      </c>
      <c r="AA485">
        <v>0</v>
      </c>
      <c r="AB485">
        <v>1</v>
      </c>
      <c r="AC485">
        <v>0</v>
      </c>
      <c r="AD485">
        <v>1</v>
      </c>
      <c r="AE485">
        <v>0</v>
      </c>
      <c r="AF485">
        <v>1</v>
      </c>
      <c r="AG485">
        <v>1</v>
      </c>
      <c r="AH485">
        <v>1</v>
      </c>
      <c r="AI485">
        <v>0</v>
      </c>
      <c r="AJ485">
        <v>1</v>
      </c>
      <c r="AK485">
        <v>0</v>
      </c>
      <c r="AL485">
        <v>1</v>
      </c>
      <c r="AM485">
        <v>1</v>
      </c>
      <c r="AN485">
        <v>1</v>
      </c>
      <c r="AO485">
        <v>1</v>
      </c>
      <c r="AP485">
        <v>1</v>
      </c>
      <c r="AQ485">
        <v>0</v>
      </c>
      <c r="AR485">
        <v>1</v>
      </c>
      <c r="AS485">
        <v>0</v>
      </c>
      <c r="AT485">
        <v>0</v>
      </c>
      <c r="AU485">
        <v>0</v>
      </c>
      <c r="AV485">
        <v>1</v>
      </c>
      <c r="AW485">
        <v>1</v>
      </c>
      <c r="AX485">
        <v>1</v>
      </c>
      <c r="AY485">
        <v>0</v>
      </c>
      <c r="AZ485">
        <v>1</v>
      </c>
      <c r="BA485">
        <v>0</v>
      </c>
      <c r="BB485">
        <v>0</v>
      </c>
      <c r="BC485">
        <v>0</v>
      </c>
      <c r="BD485">
        <v>0</v>
      </c>
      <c r="BE485">
        <v>0</v>
      </c>
      <c r="BF485">
        <v>2.9175E-2</v>
      </c>
      <c r="BG485">
        <v>2014</v>
      </c>
      <c r="BH485">
        <v>9</v>
      </c>
      <c r="BI485">
        <v>11</v>
      </c>
      <c r="BJ485">
        <v>656</v>
      </c>
      <c r="BK485">
        <v>0.68</v>
      </c>
      <c r="BL485">
        <v>0.54729998111724798</v>
      </c>
      <c r="BM485">
        <v>7.0000000000000007E-2</v>
      </c>
      <c r="BN485">
        <v>0.78400000000000003</v>
      </c>
      <c r="BO485">
        <v>0.14599999999999999</v>
      </c>
      <c r="BP485" t="s">
        <v>68</v>
      </c>
    </row>
    <row r="486" spans="1:68" x14ac:dyDescent="0.25">
      <c r="A486">
        <v>111555</v>
      </c>
      <c r="B486" t="s">
        <v>69</v>
      </c>
      <c r="C486" t="s">
        <v>329</v>
      </c>
      <c r="D486">
        <v>6</v>
      </c>
      <c r="E486">
        <v>106</v>
      </c>
      <c r="F486" t="s">
        <v>570</v>
      </c>
      <c r="G486">
        <v>30</v>
      </c>
      <c r="J486">
        <v>4</v>
      </c>
      <c r="K486">
        <v>1</v>
      </c>
      <c r="L486" t="s">
        <v>571</v>
      </c>
      <c r="M486">
        <v>0</v>
      </c>
      <c r="N486">
        <v>0</v>
      </c>
      <c r="O486">
        <v>1</v>
      </c>
      <c r="P486">
        <v>0</v>
      </c>
      <c r="Q486">
        <v>0</v>
      </c>
      <c r="R486">
        <v>1</v>
      </c>
      <c r="S486">
        <v>0</v>
      </c>
      <c r="T486">
        <v>0</v>
      </c>
      <c r="U486">
        <v>0</v>
      </c>
      <c r="V486">
        <v>0</v>
      </c>
      <c r="W486">
        <v>1</v>
      </c>
      <c r="X486">
        <v>0</v>
      </c>
      <c r="Y486">
        <v>0</v>
      </c>
      <c r="Z486">
        <v>0</v>
      </c>
      <c r="AA486">
        <v>0</v>
      </c>
      <c r="AB486">
        <v>1</v>
      </c>
      <c r="AC486">
        <v>0</v>
      </c>
      <c r="AD486">
        <v>1</v>
      </c>
      <c r="AE486">
        <v>0</v>
      </c>
      <c r="AF486">
        <v>1</v>
      </c>
      <c r="AG486">
        <v>1</v>
      </c>
      <c r="AH486">
        <v>1</v>
      </c>
      <c r="AI486">
        <v>0</v>
      </c>
      <c r="AJ486">
        <v>1</v>
      </c>
      <c r="AK486">
        <v>0</v>
      </c>
      <c r="AL486">
        <v>1</v>
      </c>
      <c r="AM486">
        <v>1</v>
      </c>
      <c r="AN486">
        <v>1</v>
      </c>
      <c r="AO486">
        <v>0</v>
      </c>
      <c r="AP486">
        <v>0</v>
      </c>
      <c r="AQ486">
        <v>0</v>
      </c>
      <c r="AR486">
        <v>1</v>
      </c>
      <c r="AS486">
        <v>0</v>
      </c>
      <c r="AT486">
        <v>0</v>
      </c>
      <c r="AU486">
        <v>0</v>
      </c>
      <c r="AV486">
        <v>1</v>
      </c>
      <c r="AW486">
        <v>1</v>
      </c>
      <c r="AX486">
        <v>1</v>
      </c>
      <c r="AY486">
        <v>0</v>
      </c>
      <c r="AZ486">
        <v>1</v>
      </c>
      <c r="BA486">
        <v>0</v>
      </c>
      <c r="BB486">
        <v>0</v>
      </c>
      <c r="BC486">
        <v>0</v>
      </c>
      <c r="BD486">
        <v>1</v>
      </c>
      <c r="BE486">
        <v>0</v>
      </c>
      <c r="BF486">
        <v>2.3709999999999998E-2</v>
      </c>
      <c r="BG486">
        <v>2014</v>
      </c>
      <c r="BH486">
        <v>9</v>
      </c>
      <c r="BI486">
        <v>22</v>
      </c>
      <c r="BJ486">
        <v>656</v>
      </c>
      <c r="BK486">
        <v>0.68</v>
      </c>
      <c r="BL486">
        <v>0.54229998588562001</v>
      </c>
      <c r="BM486">
        <v>0</v>
      </c>
      <c r="BN486">
        <v>0.84699999999999998</v>
      </c>
      <c r="BO486">
        <v>0.153</v>
      </c>
      <c r="BP486" t="s">
        <v>68</v>
      </c>
    </row>
    <row r="487" spans="1:68" x14ac:dyDescent="0.25">
      <c r="A487">
        <v>131327</v>
      </c>
      <c r="B487" t="s">
        <v>69</v>
      </c>
      <c r="C487" t="s">
        <v>1429</v>
      </c>
      <c r="D487">
        <v>10</v>
      </c>
      <c r="E487">
        <v>155</v>
      </c>
      <c r="F487" t="s">
        <v>1478</v>
      </c>
      <c r="G487">
        <v>32</v>
      </c>
      <c r="J487">
        <v>50</v>
      </c>
      <c r="K487">
        <v>1</v>
      </c>
      <c r="L487" t="s">
        <v>1479</v>
      </c>
      <c r="M487">
        <v>0</v>
      </c>
      <c r="N487">
        <v>0</v>
      </c>
      <c r="O487">
        <v>1</v>
      </c>
      <c r="P487">
        <v>0</v>
      </c>
      <c r="Q487">
        <v>0</v>
      </c>
      <c r="R487">
        <v>1</v>
      </c>
      <c r="S487">
        <v>0</v>
      </c>
      <c r="T487">
        <v>0</v>
      </c>
      <c r="U487">
        <v>0</v>
      </c>
      <c r="V487">
        <v>0</v>
      </c>
      <c r="W487">
        <v>1</v>
      </c>
      <c r="X487">
        <v>0</v>
      </c>
      <c r="Y487">
        <v>0</v>
      </c>
      <c r="Z487">
        <v>0</v>
      </c>
      <c r="AA487">
        <v>0</v>
      </c>
      <c r="AB487">
        <v>0</v>
      </c>
      <c r="AC487">
        <v>0</v>
      </c>
      <c r="AD487">
        <v>1</v>
      </c>
      <c r="AE487">
        <v>0</v>
      </c>
      <c r="AF487">
        <v>1</v>
      </c>
      <c r="AG487">
        <v>1</v>
      </c>
      <c r="AH487">
        <v>0</v>
      </c>
      <c r="AI487">
        <v>0</v>
      </c>
      <c r="AJ487">
        <v>1</v>
      </c>
      <c r="AK487">
        <v>0</v>
      </c>
      <c r="AL487">
        <v>1</v>
      </c>
      <c r="AM487">
        <v>1</v>
      </c>
      <c r="AN487">
        <v>0</v>
      </c>
      <c r="AO487">
        <v>0</v>
      </c>
      <c r="AP487">
        <v>0</v>
      </c>
      <c r="AQ487">
        <v>0</v>
      </c>
      <c r="AR487">
        <v>0</v>
      </c>
      <c r="AS487">
        <v>0</v>
      </c>
      <c r="AT487">
        <v>0</v>
      </c>
      <c r="AU487">
        <v>0</v>
      </c>
      <c r="AV487">
        <v>1</v>
      </c>
      <c r="AW487">
        <v>1</v>
      </c>
      <c r="AX487">
        <v>0</v>
      </c>
      <c r="AY487">
        <v>0</v>
      </c>
      <c r="AZ487">
        <v>0</v>
      </c>
      <c r="BA487">
        <v>0</v>
      </c>
      <c r="BB487">
        <v>0</v>
      </c>
      <c r="BC487">
        <v>0</v>
      </c>
      <c r="BD487">
        <v>0</v>
      </c>
      <c r="BE487">
        <v>0</v>
      </c>
      <c r="BF487">
        <v>8.7600000000000004E-3</v>
      </c>
      <c r="BG487">
        <v>2017</v>
      </c>
      <c r="BH487">
        <v>7</v>
      </c>
      <c r="BI487">
        <v>31</v>
      </c>
      <c r="BJ487">
        <v>690</v>
      </c>
      <c r="BK487">
        <v>1.02</v>
      </c>
      <c r="BL487">
        <v>0.54229998588562001</v>
      </c>
      <c r="BM487">
        <v>2.1999999999999999E-2</v>
      </c>
      <c r="BN487">
        <v>0.90500000000000003</v>
      </c>
      <c r="BO487">
        <v>7.2999999999999995E-2</v>
      </c>
      <c r="BP487" t="s">
        <v>68</v>
      </c>
    </row>
    <row r="488" spans="1:68" x14ac:dyDescent="0.25">
      <c r="A488">
        <v>141400</v>
      </c>
      <c r="B488" t="s">
        <v>69</v>
      </c>
      <c r="C488" t="s">
        <v>2126</v>
      </c>
      <c r="D488">
        <v>7</v>
      </c>
      <c r="E488">
        <v>129</v>
      </c>
      <c r="F488" t="s">
        <v>2155</v>
      </c>
      <c r="G488">
        <v>44</v>
      </c>
      <c r="J488">
        <v>67</v>
      </c>
      <c r="K488">
        <v>1</v>
      </c>
      <c r="L488" t="s">
        <v>2156</v>
      </c>
      <c r="M488">
        <v>0</v>
      </c>
      <c r="N488">
        <v>0</v>
      </c>
      <c r="O488">
        <v>1</v>
      </c>
      <c r="P488">
        <v>0</v>
      </c>
      <c r="Q488">
        <v>0</v>
      </c>
      <c r="R488">
        <v>1</v>
      </c>
      <c r="S488">
        <v>0</v>
      </c>
      <c r="T488">
        <v>0</v>
      </c>
      <c r="U488">
        <v>0</v>
      </c>
      <c r="V488">
        <v>0</v>
      </c>
      <c r="W488">
        <v>1</v>
      </c>
      <c r="X488">
        <v>0</v>
      </c>
      <c r="Y488">
        <v>0</v>
      </c>
      <c r="Z488">
        <v>0</v>
      </c>
      <c r="AA488">
        <v>0</v>
      </c>
      <c r="AB488">
        <v>1</v>
      </c>
      <c r="AC488">
        <v>0</v>
      </c>
      <c r="AD488">
        <v>1</v>
      </c>
      <c r="AE488">
        <v>0</v>
      </c>
      <c r="AF488">
        <v>1</v>
      </c>
      <c r="AG488">
        <v>1</v>
      </c>
      <c r="AH488">
        <v>0</v>
      </c>
      <c r="AI488">
        <v>0</v>
      </c>
      <c r="AJ488">
        <v>1</v>
      </c>
      <c r="AK488">
        <v>0</v>
      </c>
      <c r="AL488">
        <v>1</v>
      </c>
      <c r="AM488">
        <v>1</v>
      </c>
      <c r="AN488">
        <v>0</v>
      </c>
      <c r="AO488">
        <v>0</v>
      </c>
      <c r="AP488">
        <v>1</v>
      </c>
      <c r="AQ488">
        <v>0</v>
      </c>
      <c r="AR488">
        <v>1</v>
      </c>
      <c r="AS488">
        <v>0</v>
      </c>
      <c r="AT488">
        <v>1</v>
      </c>
      <c r="AU488">
        <v>0</v>
      </c>
      <c r="AV488">
        <v>1</v>
      </c>
      <c r="AW488">
        <v>1</v>
      </c>
      <c r="AX488">
        <v>1</v>
      </c>
      <c r="AY488">
        <v>0</v>
      </c>
      <c r="AZ488">
        <v>1</v>
      </c>
      <c r="BA488">
        <v>0</v>
      </c>
      <c r="BB488">
        <v>0</v>
      </c>
      <c r="BC488">
        <v>0</v>
      </c>
      <c r="BD488">
        <v>0</v>
      </c>
      <c r="BE488">
        <v>0</v>
      </c>
      <c r="BF488">
        <v>1.8853000000000002E-2</v>
      </c>
      <c r="BG488">
        <v>2018</v>
      </c>
      <c r="BH488">
        <v>10</v>
      </c>
      <c r="BI488">
        <v>31</v>
      </c>
      <c r="BJ488">
        <v>705</v>
      </c>
      <c r="BK488">
        <v>1.17</v>
      </c>
      <c r="BL488">
        <v>0.54229998588562001</v>
      </c>
      <c r="BM488">
        <v>3.1E-2</v>
      </c>
      <c r="BN488">
        <v>0.86099999999999999</v>
      </c>
      <c r="BO488">
        <v>0.108</v>
      </c>
      <c r="BP488" t="s">
        <v>68</v>
      </c>
    </row>
    <row r="489" spans="1:68" x14ac:dyDescent="0.25">
      <c r="A489">
        <v>141731</v>
      </c>
      <c r="B489" t="s">
        <v>69</v>
      </c>
      <c r="C489" t="s">
        <v>2126</v>
      </c>
      <c r="D489">
        <v>17</v>
      </c>
      <c r="E489">
        <v>509</v>
      </c>
      <c r="F489" t="s">
        <v>2187</v>
      </c>
      <c r="G489">
        <v>54</v>
      </c>
      <c r="J489">
        <v>67</v>
      </c>
      <c r="K489">
        <v>1</v>
      </c>
      <c r="L489" t="s">
        <v>2188</v>
      </c>
      <c r="M489">
        <v>0</v>
      </c>
      <c r="N489">
        <v>0</v>
      </c>
      <c r="O489">
        <v>1</v>
      </c>
      <c r="P489">
        <v>0</v>
      </c>
      <c r="Q489">
        <v>0</v>
      </c>
      <c r="R489">
        <v>1</v>
      </c>
      <c r="S489">
        <v>0</v>
      </c>
      <c r="T489">
        <v>0</v>
      </c>
      <c r="U489">
        <v>0</v>
      </c>
      <c r="V489">
        <v>0</v>
      </c>
      <c r="W489">
        <v>1</v>
      </c>
      <c r="X489">
        <v>0</v>
      </c>
      <c r="Y489">
        <v>0</v>
      </c>
      <c r="Z489">
        <v>0</v>
      </c>
      <c r="AA489">
        <v>0</v>
      </c>
      <c r="AB489">
        <v>1</v>
      </c>
      <c r="AC489">
        <v>0</v>
      </c>
      <c r="AD489">
        <v>1</v>
      </c>
      <c r="AE489">
        <v>0</v>
      </c>
      <c r="AF489">
        <v>1</v>
      </c>
      <c r="AG489">
        <v>1</v>
      </c>
      <c r="AH489">
        <v>0</v>
      </c>
      <c r="AI489">
        <v>0</v>
      </c>
      <c r="AJ489">
        <v>1</v>
      </c>
      <c r="AK489">
        <v>0</v>
      </c>
      <c r="AL489">
        <v>1</v>
      </c>
      <c r="AM489">
        <v>1</v>
      </c>
      <c r="AN489">
        <v>0</v>
      </c>
      <c r="AO489">
        <v>0</v>
      </c>
      <c r="AP489">
        <v>1</v>
      </c>
      <c r="AQ489">
        <v>0</v>
      </c>
      <c r="AR489">
        <v>1</v>
      </c>
      <c r="AS489">
        <v>0</v>
      </c>
      <c r="AT489">
        <v>1</v>
      </c>
      <c r="AU489">
        <v>0</v>
      </c>
      <c r="AV489">
        <v>1</v>
      </c>
      <c r="AW489">
        <v>1</v>
      </c>
      <c r="AX489">
        <v>1</v>
      </c>
      <c r="AY489">
        <v>0</v>
      </c>
      <c r="AZ489">
        <v>1</v>
      </c>
      <c r="BA489">
        <v>0</v>
      </c>
      <c r="BB489">
        <v>0</v>
      </c>
      <c r="BC489">
        <v>0</v>
      </c>
      <c r="BD489">
        <v>0</v>
      </c>
      <c r="BE489">
        <v>0</v>
      </c>
      <c r="BF489">
        <v>1.8853000000000002E-2</v>
      </c>
      <c r="BG489">
        <v>2018</v>
      </c>
      <c r="BH489">
        <v>10</v>
      </c>
      <c r="BI489">
        <v>31</v>
      </c>
      <c r="BJ489">
        <v>705</v>
      </c>
      <c r="BK489">
        <v>1.17</v>
      </c>
      <c r="BL489">
        <v>0.54229998588562001</v>
      </c>
      <c r="BM489">
        <v>3.5999999999999997E-2</v>
      </c>
      <c r="BN489">
        <v>0.86499999999999999</v>
      </c>
      <c r="BO489">
        <v>9.9000000000000005E-2</v>
      </c>
      <c r="BP489" t="s">
        <v>68</v>
      </c>
    </row>
    <row r="490" spans="1:68" x14ac:dyDescent="0.25">
      <c r="A490">
        <v>142686</v>
      </c>
      <c r="B490" t="s">
        <v>69</v>
      </c>
      <c r="C490" t="s">
        <v>2192</v>
      </c>
      <c r="D490">
        <v>9</v>
      </c>
      <c r="E490">
        <v>167</v>
      </c>
      <c r="F490" t="s">
        <v>2215</v>
      </c>
      <c r="G490">
        <v>50</v>
      </c>
      <c r="J490">
        <v>70</v>
      </c>
      <c r="K490">
        <v>1</v>
      </c>
      <c r="L490" t="s">
        <v>2216</v>
      </c>
      <c r="M490">
        <v>0</v>
      </c>
      <c r="N490">
        <v>0</v>
      </c>
      <c r="O490">
        <v>1</v>
      </c>
      <c r="P490">
        <v>0</v>
      </c>
      <c r="Q490">
        <v>1</v>
      </c>
      <c r="R490">
        <v>1</v>
      </c>
      <c r="S490">
        <v>0</v>
      </c>
      <c r="T490">
        <v>0</v>
      </c>
      <c r="U490">
        <v>0</v>
      </c>
      <c r="V490">
        <v>0</v>
      </c>
      <c r="W490">
        <v>1</v>
      </c>
      <c r="X490">
        <v>0</v>
      </c>
      <c r="Y490">
        <v>0</v>
      </c>
      <c r="Z490">
        <v>0</v>
      </c>
      <c r="AA490">
        <v>0</v>
      </c>
      <c r="AB490">
        <v>1</v>
      </c>
      <c r="AC490">
        <v>0</v>
      </c>
      <c r="AD490">
        <v>1</v>
      </c>
      <c r="AE490">
        <v>0</v>
      </c>
      <c r="AF490">
        <v>1</v>
      </c>
      <c r="AG490">
        <v>1</v>
      </c>
      <c r="AH490">
        <v>0</v>
      </c>
      <c r="AI490">
        <v>0</v>
      </c>
      <c r="AJ490">
        <v>1</v>
      </c>
      <c r="AK490">
        <v>1</v>
      </c>
      <c r="AL490">
        <v>1</v>
      </c>
      <c r="AM490">
        <v>1</v>
      </c>
      <c r="AN490">
        <v>1</v>
      </c>
      <c r="AO490">
        <v>0</v>
      </c>
      <c r="AP490">
        <v>0</v>
      </c>
      <c r="AQ490">
        <v>0</v>
      </c>
      <c r="AR490">
        <v>0</v>
      </c>
      <c r="AS490">
        <v>0</v>
      </c>
      <c r="AT490">
        <v>0</v>
      </c>
      <c r="AU490">
        <v>0</v>
      </c>
      <c r="AV490">
        <v>1</v>
      </c>
      <c r="AW490">
        <v>1</v>
      </c>
      <c r="AX490">
        <v>0</v>
      </c>
      <c r="AY490">
        <v>0</v>
      </c>
      <c r="AZ490">
        <v>1</v>
      </c>
      <c r="BA490">
        <v>0</v>
      </c>
      <c r="BB490">
        <v>0</v>
      </c>
      <c r="BC490">
        <v>0</v>
      </c>
      <c r="BD490">
        <v>1</v>
      </c>
      <c r="BE490">
        <v>0</v>
      </c>
      <c r="BF490">
        <v>1.9078999999999999E-2</v>
      </c>
      <c r="BG490">
        <v>2018</v>
      </c>
      <c r="BH490">
        <v>12</v>
      </c>
      <c r="BI490">
        <v>17</v>
      </c>
      <c r="BJ490">
        <v>707</v>
      </c>
      <c r="BK490">
        <v>1.19</v>
      </c>
      <c r="BL490">
        <v>0.53189998865127497</v>
      </c>
      <c r="BM490">
        <v>4.2999999999999997E-2</v>
      </c>
      <c r="BN490">
        <v>0.83</v>
      </c>
      <c r="BO490">
        <v>0.127</v>
      </c>
      <c r="BP490" t="s">
        <v>68</v>
      </c>
    </row>
    <row r="491" spans="1:68" x14ac:dyDescent="0.25">
      <c r="A491">
        <v>109163</v>
      </c>
      <c r="B491" t="s">
        <v>69</v>
      </c>
      <c r="C491" t="s">
        <v>70</v>
      </c>
      <c r="D491">
        <v>6</v>
      </c>
      <c r="E491">
        <v>139</v>
      </c>
      <c r="F491" t="s">
        <v>89</v>
      </c>
      <c r="G491">
        <v>66</v>
      </c>
      <c r="J491">
        <v>1</v>
      </c>
      <c r="K491">
        <v>1</v>
      </c>
      <c r="L491" t="s">
        <v>90</v>
      </c>
      <c r="M491">
        <v>0</v>
      </c>
      <c r="N491">
        <v>1</v>
      </c>
      <c r="O491">
        <v>1</v>
      </c>
      <c r="P491">
        <v>0</v>
      </c>
      <c r="Q491">
        <v>0</v>
      </c>
      <c r="R491">
        <v>1</v>
      </c>
      <c r="S491">
        <v>0</v>
      </c>
      <c r="T491">
        <v>0</v>
      </c>
      <c r="U491">
        <v>0</v>
      </c>
      <c r="V491">
        <v>0</v>
      </c>
      <c r="W491">
        <v>1</v>
      </c>
      <c r="X491">
        <v>0</v>
      </c>
      <c r="Y491">
        <v>0</v>
      </c>
      <c r="Z491">
        <v>0</v>
      </c>
      <c r="AA491">
        <v>0</v>
      </c>
      <c r="AB491">
        <v>0</v>
      </c>
      <c r="AC491">
        <v>0</v>
      </c>
      <c r="AD491">
        <v>1</v>
      </c>
      <c r="AE491">
        <v>1</v>
      </c>
      <c r="AF491">
        <v>1</v>
      </c>
      <c r="AG491">
        <v>1</v>
      </c>
      <c r="AH491">
        <v>0</v>
      </c>
      <c r="AI491">
        <v>0</v>
      </c>
      <c r="AJ491">
        <v>0</v>
      </c>
      <c r="AK491">
        <v>0</v>
      </c>
      <c r="AL491">
        <v>1</v>
      </c>
      <c r="AM491">
        <v>1</v>
      </c>
      <c r="AN491">
        <v>1</v>
      </c>
      <c r="AO491">
        <v>0</v>
      </c>
      <c r="AP491">
        <v>0</v>
      </c>
      <c r="AQ491">
        <v>0</v>
      </c>
      <c r="AR491">
        <v>1</v>
      </c>
      <c r="AS491">
        <v>0</v>
      </c>
      <c r="AT491">
        <v>0</v>
      </c>
      <c r="AU491">
        <v>0</v>
      </c>
      <c r="AV491">
        <v>1</v>
      </c>
      <c r="AW491">
        <v>1</v>
      </c>
      <c r="AX491">
        <v>1</v>
      </c>
      <c r="AY491">
        <v>0</v>
      </c>
      <c r="AZ491">
        <v>0</v>
      </c>
      <c r="BA491">
        <v>0</v>
      </c>
      <c r="BB491">
        <v>0</v>
      </c>
      <c r="BC491">
        <v>0</v>
      </c>
      <c r="BD491">
        <v>0</v>
      </c>
      <c r="BE491">
        <v>0</v>
      </c>
      <c r="BF491">
        <v>9.1129999999999996E-3</v>
      </c>
      <c r="BG491">
        <v>2014</v>
      </c>
      <c r="BH491">
        <v>6</v>
      </c>
      <c r="BI491">
        <v>11</v>
      </c>
      <c r="BJ491">
        <v>653</v>
      </c>
      <c r="BK491">
        <v>0.65</v>
      </c>
      <c r="BL491">
        <v>0.526700019836425</v>
      </c>
      <c r="BM491">
        <v>0</v>
      </c>
      <c r="BN491">
        <v>0.95099999999999996</v>
      </c>
      <c r="BO491">
        <v>4.9000000000000002E-2</v>
      </c>
      <c r="BP491" t="s">
        <v>68</v>
      </c>
    </row>
    <row r="492" spans="1:68" x14ac:dyDescent="0.25">
      <c r="A492">
        <v>111081</v>
      </c>
      <c r="B492" t="s">
        <v>69</v>
      </c>
      <c r="C492" t="s">
        <v>329</v>
      </c>
      <c r="D492">
        <v>4</v>
      </c>
      <c r="E492">
        <v>33</v>
      </c>
      <c r="F492" t="s">
        <v>378</v>
      </c>
      <c r="G492">
        <v>35</v>
      </c>
      <c r="J492">
        <v>4</v>
      </c>
      <c r="K492">
        <v>1</v>
      </c>
      <c r="L492" t="s">
        <v>379</v>
      </c>
      <c r="M492">
        <v>0</v>
      </c>
      <c r="N492">
        <v>0</v>
      </c>
      <c r="O492">
        <v>1</v>
      </c>
      <c r="P492">
        <v>0</v>
      </c>
      <c r="Q492">
        <v>1</v>
      </c>
      <c r="R492">
        <v>1</v>
      </c>
      <c r="S492">
        <v>0</v>
      </c>
      <c r="T492">
        <v>0</v>
      </c>
      <c r="U492">
        <v>0</v>
      </c>
      <c r="V492">
        <v>0</v>
      </c>
      <c r="W492">
        <v>1</v>
      </c>
      <c r="X492">
        <v>0</v>
      </c>
      <c r="Y492">
        <v>0</v>
      </c>
      <c r="Z492">
        <v>0</v>
      </c>
      <c r="AA492">
        <v>0</v>
      </c>
      <c r="AB492">
        <v>1</v>
      </c>
      <c r="AC492">
        <v>0</v>
      </c>
      <c r="AD492">
        <v>1</v>
      </c>
      <c r="AE492">
        <v>0</v>
      </c>
      <c r="AF492">
        <v>1</v>
      </c>
      <c r="AG492">
        <v>1</v>
      </c>
      <c r="AH492">
        <v>1</v>
      </c>
      <c r="AI492">
        <v>0</v>
      </c>
      <c r="AJ492">
        <v>1</v>
      </c>
      <c r="AK492">
        <v>1</v>
      </c>
      <c r="AL492">
        <v>1</v>
      </c>
      <c r="AM492">
        <v>1</v>
      </c>
      <c r="AN492">
        <v>1</v>
      </c>
      <c r="AO492">
        <v>0</v>
      </c>
      <c r="AP492">
        <v>0</v>
      </c>
      <c r="AQ492">
        <v>0</v>
      </c>
      <c r="AR492">
        <v>1</v>
      </c>
      <c r="AS492">
        <v>0</v>
      </c>
      <c r="AT492">
        <v>0</v>
      </c>
      <c r="AU492">
        <v>0</v>
      </c>
      <c r="AV492">
        <v>1</v>
      </c>
      <c r="AW492">
        <v>1</v>
      </c>
      <c r="AX492">
        <v>1</v>
      </c>
      <c r="AY492">
        <v>0</v>
      </c>
      <c r="AZ492">
        <v>1</v>
      </c>
      <c r="BA492">
        <v>0</v>
      </c>
      <c r="BB492">
        <v>0</v>
      </c>
      <c r="BC492">
        <v>0</v>
      </c>
      <c r="BD492">
        <v>1</v>
      </c>
      <c r="BE492">
        <v>0</v>
      </c>
      <c r="BF492">
        <v>2.3709999999999998E-2</v>
      </c>
      <c r="BG492">
        <v>2014</v>
      </c>
      <c r="BH492">
        <v>9</v>
      </c>
      <c r="BI492">
        <v>22</v>
      </c>
      <c r="BJ492">
        <v>656</v>
      </c>
      <c r="BK492">
        <v>0.68</v>
      </c>
      <c r="BL492">
        <v>0.526700019836425</v>
      </c>
      <c r="BM492">
        <v>6.4000000000000001E-2</v>
      </c>
      <c r="BN492">
        <v>0.78400000000000003</v>
      </c>
      <c r="BO492">
        <v>0.152</v>
      </c>
      <c r="BP492" t="s">
        <v>68</v>
      </c>
    </row>
    <row r="493" spans="1:68" x14ac:dyDescent="0.25">
      <c r="A493">
        <v>111357</v>
      </c>
      <c r="B493" t="s">
        <v>69</v>
      </c>
      <c r="C493" t="s">
        <v>329</v>
      </c>
      <c r="D493">
        <v>15</v>
      </c>
      <c r="E493">
        <v>490</v>
      </c>
      <c r="F493" t="s">
        <v>482</v>
      </c>
      <c r="G493">
        <v>35</v>
      </c>
      <c r="J493">
        <v>4</v>
      </c>
      <c r="K493">
        <v>1</v>
      </c>
      <c r="L493" t="s">
        <v>483</v>
      </c>
      <c r="M493">
        <v>0</v>
      </c>
      <c r="N493">
        <v>1</v>
      </c>
      <c r="O493">
        <v>1</v>
      </c>
      <c r="P493">
        <v>0</v>
      </c>
      <c r="Q493">
        <v>0</v>
      </c>
      <c r="R493">
        <v>1</v>
      </c>
      <c r="S493">
        <v>0</v>
      </c>
      <c r="T493">
        <v>0</v>
      </c>
      <c r="U493">
        <v>0</v>
      </c>
      <c r="V493">
        <v>0</v>
      </c>
      <c r="W493">
        <v>1</v>
      </c>
      <c r="X493">
        <v>0</v>
      </c>
      <c r="Y493">
        <v>0</v>
      </c>
      <c r="Z493">
        <v>0</v>
      </c>
      <c r="AA493">
        <v>0</v>
      </c>
      <c r="AB493">
        <v>1</v>
      </c>
      <c r="AC493">
        <v>0</v>
      </c>
      <c r="AD493">
        <v>1</v>
      </c>
      <c r="AE493">
        <v>1</v>
      </c>
      <c r="AF493">
        <v>1</v>
      </c>
      <c r="AG493">
        <v>1</v>
      </c>
      <c r="AH493">
        <v>1</v>
      </c>
      <c r="AI493">
        <v>0</v>
      </c>
      <c r="AJ493">
        <v>1</v>
      </c>
      <c r="AK493">
        <v>0</v>
      </c>
      <c r="AL493">
        <v>1</v>
      </c>
      <c r="AM493">
        <v>1</v>
      </c>
      <c r="AN493">
        <v>1</v>
      </c>
      <c r="AO493">
        <v>0</v>
      </c>
      <c r="AP493">
        <v>0</v>
      </c>
      <c r="AQ493">
        <v>0</v>
      </c>
      <c r="AR493">
        <v>1</v>
      </c>
      <c r="AS493">
        <v>0</v>
      </c>
      <c r="AT493">
        <v>0</v>
      </c>
      <c r="AU493">
        <v>0</v>
      </c>
      <c r="AV493">
        <v>1</v>
      </c>
      <c r="AW493">
        <v>1</v>
      </c>
      <c r="AX493">
        <v>1</v>
      </c>
      <c r="AY493">
        <v>0</v>
      </c>
      <c r="AZ493">
        <v>1</v>
      </c>
      <c r="BA493">
        <v>0</v>
      </c>
      <c r="BB493">
        <v>0</v>
      </c>
      <c r="BC493">
        <v>0</v>
      </c>
      <c r="BD493">
        <v>1</v>
      </c>
      <c r="BE493">
        <v>0</v>
      </c>
      <c r="BF493">
        <v>2.3709999999999998E-2</v>
      </c>
      <c r="BG493">
        <v>2014</v>
      </c>
      <c r="BH493">
        <v>9</v>
      </c>
      <c r="BI493">
        <v>22</v>
      </c>
      <c r="BJ493">
        <v>656</v>
      </c>
      <c r="BK493">
        <v>0.68</v>
      </c>
      <c r="BL493">
        <v>0.526700019836425</v>
      </c>
      <c r="BM493">
        <v>0</v>
      </c>
      <c r="BN493">
        <v>0.90400000000000003</v>
      </c>
      <c r="BO493">
        <v>9.6000000000000002E-2</v>
      </c>
      <c r="BP493" t="s">
        <v>68</v>
      </c>
    </row>
    <row r="494" spans="1:68" x14ac:dyDescent="0.25">
      <c r="A494">
        <v>118941</v>
      </c>
      <c r="B494" t="s">
        <v>69</v>
      </c>
      <c r="C494" t="s">
        <v>943</v>
      </c>
      <c r="D494">
        <v>1</v>
      </c>
      <c r="E494">
        <v>17</v>
      </c>
      <c r="F494" t="s">
        <v>972</v>
      </c>
      <c r="G494">
        <v>38</v>
      </c>
      <c r="J494">
        <v>23</v>
      </c>
      <c r="K494">
        <v>1</v>
      </c>
      <c r="L494" t="s">
        <v>973</v>
      </c>
      <c r="M494">
        <v>0</v>
      </c>
      <c r="N494">
        <v>1</v>
      </c>
      <c r="O494">
        <v>1</v>
      </c>
      <c r="P494">
        <v>0</v>
      </c>
      <c r="Q494">
        <v>0</v>
      </c>
      <c r="R494">
        <v>1</v>
      </c>
      <c r="S494">
        <v>0</v>
      </c>
      <c r="T494">
        <v>0</v>
      </c>
      <c r="U494">
        <v>0</v>
      </c>
      <c r="V494">
        <v>0</v>
      </c>
      <c r="W494">
        <v>1</v>
      </c>
      <c r="X494">
        <v>0</v>
      </c>
      <c r="Y494">
        <v>0</v>
      </c>
      <c r="Z494">
        <v>0</v>
      </c>
      <c r="AA494">
        <v>0</v>
      </c>
      <c r="AB494">
        <v>1</v>
      </c>
      <c r="AC494">
        <v>0</v>
      </c>
      <c r="AD494">
        <v>1</v>
      </c>
      <c r="AE494">
        <v>1</v>
      </c>
      <c r="AF494">
        <v>1</v>
      </c>
      <c r="AG494">
        <v>1</v>
      </c>
      <c r="AH494">
        <v>0</v>
      </c>
      <c r="AI494">
        <v>0</v>
      </c>
      <c r="AJ494">
        <v>1</v>
      </c>
      <c r="AK494">
        <v>0</v>
      </c>
      <c r="AL494">
        <v>1</v>
      </c>
      <c r="AM494">
        <v>1</v>
      </c>
      <c r="AN494">
        <v>1</v>
      </c>
      <c r="AO494">
        <v>0</v>
      </c>
      <c r="AP494">
        <v>0</v>
      </c>
      <c r="AQ494">
        <v>0</v>
      </c>
      <c r="AR494">
        <v>1</v>
      </c>
      <c r="AS494">
        <v>0</v>
      </c>
      <c r="AT494">
        <v>0</v>
      </c>
      <c r="AU494">
        <v>0</v>
      </c>
      <c r="AV494">
        <v>1</v>
      </c>
      <c r="AW494">
        <v>1</v>
      </c>
      <c r="AX494">
        <v>1</v>
      </c>
      <c r="AY494">
        <v>0</v>
      </c>
      <c r="AZ494">
        <v>0</v>
      </c>
      <c r="BA494">
        <v>0</v>
      </c>
      <c r="BB494">
        <v>0</v>
      </c>
      <c r="BC494">
        <v>0</v>
      </c>
      <c r="BD494">
        <v>0</v>
      </c>
      <c r="BE494">
        <v>0</v>
      </c>
      <c r="BF494">
        <v>6.5319999999999996E-3</v>
      </c>
      <c r="BG494">
        <v>2016</v>
      </c>
      <c r="BH494">
        <v>2</v>
      </c>
      <c r="BI494">
        <v>25</v>
      </c>
      <c r="BJ494">
        <v>673</v>
      </c>
      <c r="BK494">
        <v>0.85</v>
      </c>
      <c r="BL494">
        <v>0.526700019836425</v>
      </c>
      <c r="BM494">
        <v>0</v>
      </c>
      <c r="BN494">
        <v>0.876</v>
      </c>
      <c r="BO494">
        <v>0.124</v>
      </c>
      <c r="BP494" t="s">
        <v>68</v>
      </c>
    </row>
    <row r="495" spans="1:68" x14ac:dyDescent="0.25">
      <c r="A495">
        <v>128711</v>
      </c>
      <c r="B495" t="s">
        <v>69</v>
      </c>
      <c r="C495" t="s">
        <v>1272</v>
      </c>
      <c r="D495">
        <v>12</v>
      </c>
      <c r="E495">
        <v>293</v>
      </c>
      <c r="F495" t="s">
        <v>1289</v>
      </c>
      <c r="G495">
        <v>29</v>
      </c>
      <c r="J495">
        <v>44</v>
      </c>
      <c r="K495">
        <v>1</v>
      </c>
      <c r="L495" t="s">
        <v>1290</v>
      </c>
      <c r="M495">
        <v>0</v>
      </c>
      <c r="N495">
        <v>1</v>
      </c>
      <c r="O495">
        <v>1</v>
      </c>
      <c r="P495">
        <v>0</v>
      </c>
      <c r="Q495">
        <v>1</v>
      </c>
      <c r="R495">
        <v>1</v>
      </c>
      <c r="S495">
        <v>0</v>
      </c>
      <c r="T495">
        <v>0</v>
      </c>
      <c r="U495">
        <v>0</v>
      </c>
      <c r="V495">
        <v>0</v>
      </c>
      <c r="W495">
        <v>1</v>
      </c>
      <c r="X495">
        <v>1</v>
      </c>
      <c r="Y495">
        <v>0</v>
      </c>
      <c r="Z495">
        <v>0</v>
      </c>
      <c r="AA495">
        <v>0</v>
      </c>
      <c r="AB495">
        <v>1</v>
      </c>
      <c r="AC495">
        <v>0</v>
      </c>
      <c r="AD495">
        <v>1</v>
      </c>
      <c r="AE495">
        <v>1</v>
      </c>
      <c r="AF495">
        <v>1</v>
      </c>
      <c r="AG495">
        <v>1</v>
      </c>
      <c r="AH495">
        <v>1</v>
      </c>
      <c r="AI495">
        <v>0</v>
      </c>
      <c r="AJ495">
        <v>1</v>
      </c>
      <c r="AK495">
        <v>1</v>
      </c>
      <c r="AL495">
        <v>1</v>
      </c>
      <c r="AM495">
        <v>1</v>
      </c>
      <c r="AN495">
        <v>0</v>
      </c>
      <c r="AO495">
        <v>0</v>
      </c>
      <c r="AP495">
        <v>0</v>
      </c>
      <c r="AQ495">
        <v>0</v>
      </c>
      <c r="AR495">
        <v>0</v>
      </c>
      <c r="AS495">
        <v>0</v>
      </c>
      <c r="AT495">
        <v>0</v>
      </c>
      <c r="AU495">
        <v>0</v>
      </c>
      <c r="AV495">
        <v>1</v>
      </c>
      <c r="AW495">
        <v>1</v>
      </c>
      <c r="AX495">
        <v>1</v>
      </c>
      <c r="AY495">
        <v>1</v>
      </c>
      <c r="AZ495">
        <v>0</v>
      </c>
      <c r="BA495">
        <v>0</v>
      </c>
      <c r="BB495">
        <v>0</v>
      </c>
      <c r="BC495">
        <v>0</v>
      </c>
      <c r="BD495">
        <v>0</v>
      </c>
      <c r="BE495">
        <v>0</v>
      </c>
      <c r="BF495">
        <v>1.6E-2</v>
      </c>
      <c r="BG495">
        <v>2017</v>
      </c>
      <c r="BH495">
        <v>4</v>
      </c>
      <c r="BI495">
        <v>11</v>
      </c>
      <c r="BJ495">
        <v>687</v>
      </c>
      <c r="BK495">
        <v>0.99</v>
      </c>
      <c r="BL495">
        <v>0.526700019836425</v>
      </c>
      <c r="BM495">
        <v>0</v>
      </c>
      <c r="BN495">
        <v>0.871</v>
      </c>
      <c r="BO495">
        <v>0.129</v>
      </c>
      <c r="BP495" t="s">
        <v>68</v>
      </c>
    </row>
    <row r="496" spans="1:68" x14ac:dyDescent="0.25">
      <c r="A496">
        <v>129457</v>
      </c>
      <c r="B496" t="s">
        <v>69</v>
      </c>
      <c r="C496" t="s">
        <v>1304</v>
      </c>
      <c r="D496">
        <v>6</v>
      </c>
      <c r="E496">
        <v>100</v>
      </c>
      <c r="F496" t="s">
        <v>1375</v>
      </c>
      <c r="G496">
        <v>18</v>
      </c>
      <c r="J496">
        <v>46</v>
      </c>
      <c r="K496">
        <v>1</v>
      </c>
      <c r="L496" t="s">
        <v>1376</v>
      </c>
      <c r="M496">
        <v>1</v>
      </c>
      <c r="N496">
        <v>0</v>
      </c>
      <c r="O496">
        <v>1</v>
      </c>
      <c r="P496">
        <v>0</v>
      </c>
      <c r="Q496">
        <v>0</v>
      </c>
      <c r="R496">
        <v>1</v>
      </c>
      <c r="S496">
        <v>0</v>
      </c>
      <c r="T496">
        <v>0</v>
      </c>
      <c r="U496">
        <v>0</v>
      </c>
      <c r="V496">
        <v>0</v>
      </c>
      <c r="W496">
        <v>1</v>
      </c>
      <c r="X496">
        <v>0</v>
      </c>
      <c r="Y496">
        <v>0</v>
      </c>
      <c r="Z496">
        <v>0</v>
      </c>
      <c r="AA496">
        <v>0</v>
      </c>
      <c r="AB496">
        <v>1</v>
      </c>
      <c r="AC496">
        <v>1</v>
      </c>
      <c r="AD496">
        <v>1</v>
      </c>
      <c r="AE496">
        <v>0</v>
      </c>
      <c r="AF496">
        <v>1</v>
      </c>
      <c r="AG496">
        <v>1</v>
      </c>
      <c r="AH496">
        <v>1</v>
      </c>
      <c r="AI496">
        <v>0</v>
      </c>
      <c r="AJ496">
        <v>0</v>
      </c>
      <c r="AK496">
        <v>0</v>
      </c>
      <c r="AL496">
        <v>1</v>
      </c>
      <c r="AM496">
        <v>1</v>
      </c>
      <c r="AN496">
        <v>1</v>
      </c>
      <c r="AO496">
        <v>0</v>
      </c>
      <c r="AP496">
        <v>1</v>
      </c>
      <c r="AQ496">
        <v>0</v>
      </c>
      <c r="AR496">
        <v>1</v>
      </c>
      <c r="AS496">
        <v>0</v>
      </c>
      <c r="AT496">
        <v>1</v>
      </c>
      <c r="AU496">
        <v>0</v>
      </c>
      <c r="AV496">
        <v>1</v>
      </c>
      <c r="AW496">
        <v>1</v>
      </c>
      <c r="AX496">
        <v>1</v>
      </c>
      <c r="AY496">
        <v>0</v>
      </c>
      <c r="AZ496">
        <v>1</v>
      </c>
      <c r="BA496">
        <v>0</v>
      </c>
      <c r="BB496">
        <v>0</v>
      </c>
      <c r="BC496">
        <v>0</v>
      </c>
      <c r="BD496">
        <v>1</v>
      </c>
      <c r="BE496">
        <v>0</v>
      </c>
      <c r="BF496">
        <v>1.8086999999999999E-2</v>
      </c>
      <c r="BG496">
        <v>2017</v>
      </c>
      <c r="BH496">
        <v>4</v>
      </c>
      <c r="BI496">
        <v>25</v>
      </c>
      <c r="BJ496">
        <v>687</v>
      </c>
      <c r="BK496">
        <v>0.99</v>
      </c>
      <c r="BL496">
        <v>0.526700019836425</v>
      </c>
      <c r="BM496">
        <v>0</v>
      </c>
      <c r="BN496">
        <v>0.76100000000000001</v>
      </c>
      <c r="BO496">
        <v>0.23899999999999999</v>
      </c>
      <c r="BP496" t="s">
        <v>68</v>
      </c>
    </row>
    <row r="497" spans="1:68" x14ac:dyDescent="0.25">
      <c r="A497">
        <v>133972</v>
      </c>
      <c r="B497" t="s">
        <v>69</v>
      </c>
      <c r="C497" t="s">
        <v>1587</v>
      </c>
      <c r="D497">
        <v>10</v>
      </c>
      <c r="E497">
        <v>185</v>
      </c>
      <c r="F497" t="s">
        <v>1612</v>
      </c>
      <c r="G497">
        <v>79</v>
      </c>
      <c r="J497">
        <v>54</v>
      </c>
      <c r="K497">
        <v>1</v>
      </c>
      <c r="L497" t="s">
        <v>1613</v>
      </c>
      <c r="M497">
        <v>1</v>
      </c>
      <c r="N497">
        <v>1</v>
      </c>
      <c r="O497">
        <v>1</v>
      </c>
      <c r="P497">
        <v>0</v>
      </c>
      <c r="Q497">
        <v>0</v>
      </c>
      <c r="R497">
        <v>1</v>
      </c>
      <c r="S497">
        <v>0</v>
      </c>
      <c r="T497">
        <v>0</v>
      </c>
      <c r="U497">
        <v>0</v>
      </c>
      <c r="V497">
        <v>0</v>
      </c>
      <c r="W497">
        <v>1</v>
      </c>
      <c r="X497">
        <v>0</v>
      </c>
      <c r="Y497">
        <v>0</v>
      </c>
      <c r="Z497">
        <v>0</v>
      </c>
      <c r="AA497">
        <v>0</v>
      </c>
      <c r="AB497">
        <v>1</v>
      </c>
      <c r="AC497">
        <v>1</v>
      </c>
      <c r="AD497">
        <v>1</v>
      </c>
      <c r="AE497">
        <v>1</v>
      </c>
      <c r="AF497">
        <v>1</v>
      </c>
      <c r="AG497">
        <v>1</v>
      </c>
      <c r="AH497">
        <v>1</v>
      </c>
      <c r="AI497">
        <v>0</v>
      </c>
      <c r="AJ497">
        <v>0</v>
      </c>
      <c r="AK497">
        <v>0</v>
      </c>
      <c r="AL497">
        <v>1</v>
      </c>
      <c r="AM497">
        <v>1</v>
      </c>
      <c r="AN497">
        <v>0</v>
      </c>
      <c r="AO497">
        <v>0</v>
      </c>
      <c r="AP497">
        <v>1</v>
      </c>
      <c r="AQ497">
        <v>0</v>
      </c>
      <c r="AR497">
        <v>1</v>
      </c>
      <c r="AS497">
        <v>0</v>
      </c>
      <c r="AT497">
        <v>0</v>
      </c>
      <c r="AU497">
        <v>0</v>
      </c>
      <c r="AV497">
        <v>1</v>
      </c>
      <c r="AW497">
        <v>1</v>
      </c>
      <c r="AX497">
        <v>1</v>
      </c>
      <c r="AY497">
        <v>0</v>
      </c>
      <c r="AZ497">
        <v>1</v>
      </c>
      <c r="BA497">
        <v>0</v>
      </c>
      <c r="BB497">
        <v>1</v>
      </c>
      <c r="BC497">
        <v>0</v>
      </c>
      <c r="BD497">
        <v>1</v>
      </c>
      <c r="BE497">
        <v>0</v>
      </c>
      <c r="BF497">
        <v>2.3765999999999999E-2</v>
      </c>
      <c r="BG497">
        <v>2018</v>
      </c>
      <c r="BH497">
        <v>1</v>
      </c>
      <c r="BI497">
        <v>16</v>
      </c>
      <c r="BJ497">
        <v>696</v>
      </c>
      <c r="BK497">
        <v>1.08</v>
      </c>
      <c r="BL497">
        <v>0.526700019836425</v>
      </c>
      <c r="BM497">
        <v>0</v>
      </c>
      <c r="BN497">
        <v>0.94199999999999995</v>
      </c>
      <c r="BO497">
        <v>5.8000000000000003E-2</v>
      </c>
      <c r="BP497" t="s">
        <v>68</v>
      </c>
    </row>
    <row r="498" spans="1:68" x14ac:dyDescent="0.25">
      <c r="A498">
        <v>134892</v>
      </c>
      <c r="B498" t="s">
        <v>69</v>
      </c>
      <c r="C498" t="s">
        <v>1618</v>
      </c>
      <c r="D498">
        <v>8</v>
      </c>
      <c r="E498">
        <v>151</v>
      </c>
      <c r="F498" t="s">
        <v>1619</v>
      </c>
      <c r="G498">
        <v>30</v>
      </c>
      <c r="J498">
        <v>55</v>
      </c>
      <c r="K498">
        <v>1</v>
      </c>
      <c r="L498" t="s">
        <v>1620</v>
      </c>
      <c r="M498">
        <v>0</v>
      </c>
      <c r="N498">
        <v>0</v>
      </c>
      <c r="O498">
        <v>1</v>
      </c>
      <c r="P498">
        <v>0</v>
      </c>
      <c r="Q498">
        <v>0</v>
      </c>
      <c r="R498">
        <v>1</v>
      </c>
      <c r="S498">
        <v>0</v>
      </c>
      <c r="T498">
        <v>0</v>
      </c>
      <c r="U498">
        <v>0</v>
      </c>
      <c r="V498">
        <v>0</v>
      </c>
      <c r="W498">
        <v>1</v>
      </c>
      <c r="X498">
        <v>1</v>
      </c>
      <c r="Y498">
        <v>0</v>
      </c>
      <c r="Z498">
        <v>0</v>
      </c>
      <c r="AA498">
        <v>0</v>
      </c>
      <c r="AB498">
        <v>0</v>
      </c>
      <c r="AC498">
        <v>0</v>
      </c>
      <c r="AD498">
        <v>1</v>
      </c>
      <c r="AE498">
        <v>0</v>
      </c>
      <c r="AF498">
        <v>1</v>
      </c>
      <c r="AG498">
        <v>1</v>
      </c>
      <c r="AH498">
        <v>0</v>
      </c>
      <c r="AI498">
        <v>0</v>
      </c>
      <c r="AJ498">
        <v>0</v>
      </c>
      <c r="AK498">
        <v>0</v>
      </c>
      <c r="AL498">
        <v>1</v>
      </c>
      <c r="AM498">
        <v>1</v>
      </c>
      <c r="AN498">
        <v>0</v>
      </c>
      <c r="AO498">
        <v>0</v>
      </c>
      <c r="AP498">
        <v>0</v>
      </c>
      <c r="AQ498">
        <v>0</v>
      </c>
      <c r="AR498">
        <v>1</v>
      </c>
      <c r="AS498">
        <v>0</v>
      </c>
      <c r="AT498">
        <v>0</v>
      </c>
      <c r="AU498">
        <v>0</v>
      </c>
      <c r="AV498">
        <v>1</v>
      </c>
      <c r="AW498">
        <v>1</v>
      </c>
      <c r="AX498">
        <v>1</v>
      </c>
      <c r="AY498">
        <v>1</v>
      </c>
      <c r="AZ498">
        <v>0</v>
      </c>
      <c r="BA498">
        <v>0</v>
      </c>
      <c r="BB498">
        <v>0</v>
      </c>
      <c r="BC498">
        <v>0</v>
      </c>
      <c r="BD498">
        <v>0</v>
      </c>
      <c r="BE498">
        <v>0</v>
      </c>
      <c r="BF498">
        <v>1.6851000000000001E-2</v>
      </c>
      <c r="BG498">
        <v>2018</v>
      </c>
      <c r="BH498">
        <v>2</v>
      </c>
      <c r="BI498">
        <v>27</v>
      </c>
      <c r="BJ498">
        <v>697</v>
      </c>
      <c r="BK498">
        <v>1.0900000000000001</v>
      </c>
      <c r="BL498">
        <v>0.526700019836425</v>
      </c>
      <c r="BM498">
        <v>0</v>
      </c>
      <c r="BN498">
        <v>0.84499999999999997</v>
      </c>
      <c r="BO498">
        <v>0.155</v>
      </c>
      <c r="BP498" t="s">
        <v>68</v>
      </c>
    </row>
    <row r="499" spans="1:68" x14ac:dyDescent="0.25">
      <c r="A499">
        <v>149358</v>
      </c>
      <c r="B499" t="s">
        <v>69</v>
      </c>
      <c r="C499" t="s">
        <v>2443</v>
      </c>
      <c r="D499">
        <v>12</v>
      </c>
      <c r="E499">
        <v>289</v>
      </c>
      <c r="F499" t="s">
        <v>2458</v>
      </c>
      <c r="G499">
        <v>36</v>
      </c>
      <c r="J499">
        <v>77</v>
      </c>
      <c r="K499">
        <v>1</v>
      </c>
      <c r="L499" t="s">
        <v>2459</v>
      </c>
      <c r="M499">
        <v>1</v>
      </c>
      <c r="N499">
        <v>0</v>
      </c>
      <c r="O499">
        <v>1</v>
      </c>
      <c r="P499">
        <v>0</v>
      </c>
      <c r="Q499">
        <v>0</v>
      </c>
      <c r="R499">
        <v>1</v>
      </c>
      <c r="S499">
        <v>0</v>
      </c>
      <c r="T499">
        <v>0</v>
      </c>
      <c r="U499">
        <v>0</v>
      </c>
      <c r="V499">
        <v>0</v>
      </c>
      <c r="W499">
        <v>1</v>
      </c>
      <c r="X499">
        <v>0</v>
      </c>
      <c r="Y499">
        <v>0</v>
      </c>
      <c r="Z499">
        <v>0</v>
      </c>
      <c r="AA499">
        <v>0</v>
      </c>
      <c r="AB499">
        <v>1</v>
      </c>
      <c r="AC499">
        <v>1</v>
      </c>
      <c r="AD499">
        <v>1</v>
      </c>
      <c r="AE499">
        <v>0</v>
      </c>
      <c r="AF499">
        <v>1</v>
      </c>
      <c r="AG499">
        <v>1</v>
      </c>
      <c r="AH499">
        <v>1</v>
      </c>
      <c r="AI499">
        <v>0</v>
      </c>
      <c r="AJ499">
        <v>0</v>
      </c>
      <c r="AK499">
        <v>0</v>
      </c>
      <c r="AL499">
        <v>1</v>
      </c>
      <c r="AM499">
        <v>1</v>
      </c>
      <c r="AN499">
        <v>0</v>
      </c>
      <c r="AO499">
        <v>0</v>
      </c>
      <c r="AP499">
        <v>1</v>
      </c>
      <c r="AQ499">
        <v>0</v>
      </c>
      <c r="AR499">
        <v>1</v>
      </c>
      <c r="AS499">
        <v>0</v>
      </c>
      <c r="AT499">
        <v>1</v>
      </c>
      <c r="AU499">
        <v>0</v>
      </c>
      <c r="AV499">
        <v>1</v>
      </c>
      <c r="AW499">
        <v>1</v>
      </c>
      <c r="AX499">
        <v>1</v>
      </c>
      <c r="AY499">
        <v>0</v>
      </c>
      <c r="AZ499">
        <v>1</v>
      </c>
      <c r="BA499">
        <v>0</v>
      </c>
      <c r="BB499">
        <v>1</v>
      </c>
      <c r="BC499">
        <v>0</v>
      </c>
      <c r="BD499">
        <v>1</v>
      </c>
      <c r="BE499">
        <v>0</v>
      </c>
      <c r="BF499">
        <v>1.8161E-2</v>
      </c>
      <c r="BG499">
        <v>2019</v>
      </c>
      <c r="BH499">
        <v>9</v>
      </c>
      <c r="BI499">
        <v>10</v>
      </c>
      <c r="BJ499">
        <v>716</v>
      </c>
      <c r="BK499">
        <v>1.28</v>
      </c>
      <c r="BL499">
        <v>0.526700019836425</v>
      </c>
      <c r="BM499">
        <v>0</v>
      </c>
      <c r="BN499">
        <v>0.86799999999999999</v>
      </c>
      <c r="BO499">
        <v>0.13200000000000001</v>
      </c>
      <c r="BP499" t="s">
        <v>68</v>
      </c>
    </row>
    <row r="500" spans="1:68" x14ac:dyDescent="0.25">
      <c r="A500">
        <v>150769</v>
      </c>
      <c r="B500" t="s">
        <v>69</v>
      </c>
      <c r="C500" t="s">
        <v>2460</v>
      </c>
      <c r="D500">
        <v>36</v>
      </c>
      <c r="E500">
        <v>1012</v>
      </c>
      <c r="F500" t="s">
        <v>2577</v>
      </c>
      <c r="G500">
        <v>60</v>
      </c>
      <c r="J500">
        <v>78</v>
      </c>
      <c r="K500">
        <v>1</v>
      </c>
      <c r="L500" t="s">
        <v>2578</v>
      </c>
      <c r="M500">
        <v>1</v>
      </c>
      <c r="N500">
        <v>0</v>
      </c>
      <c r="O500">
        <v>1</v>
      </c>
      <c r="P500">
        <v>1</v>
      </c>
      <c r="Q500">
        <v>0</v>
      </c>
      <c r="R500">
        <v>1</v>
      </c>
      <c r="S500">
        <v>1</v>
      </c>
      <c r="T500">
        <v>0</v>
      </c>
      <c r="U500">
        <v>0</v>
      </c>
      <c r="V500">
        <v>0</v>
      </c>
      <c r="W500">
        <v>1</v>
      </c>
      <c r="X500">
        <v>0</v>
      </c>
      <c r="Y500">
        <v>0</v>
      </c>
      <c r="Z500">
        <v>0</v>
      </c>
      <c r="AA500">
        <v>0</v>
      </c>
      <c r="AB500">
        <v>1</v>
      </c>
      <c r="AC500">
        <v>1</v>
      </c>
      <c r="AD500">
        <v>1</v>
      </c>
      <c r="AE500">
        <v>0</v>
      </c>
      <c r="AF500">
        <v>1</v>
      </c>
      <c r="AG500">
        <v>1</v>
      </c>
      <c r="AH500">
        <v>1</v>
      </c>
      <c r="AI500">
        <v>1</v>
      </c>
      <c r="AJ500">
        <v>1</v>
      </c>
      <c r="AK500">
        <v>0</v>
      </c>
      <c r="AL500">
        <v>1</v>
      </c>
      <c r="AM500">
        <v>1</v>
      </c>
      <c r="AN500">
        <v>1</v>
      </c>
      <c r="AO500">
        <v>1</v>
      </c>
      <c r="AP500">
        <v>1</v>
      </c>
      <c r="AQ500">
        <v>0</v>
      </c>
      <c r="AR500">
        <v>1</v>
      </c>
      <c r="AS500">
        <v>0</v>
      </c>
      <c r="AT500">
        <v>1</v>
      </c>
      <c r="AU500">
        <v>0</v>
      </c>
      <c r="AV500">
        <v>1</v>
      </c>
      <c r="AW500">
        <v>1</v>
      </c>
      <c r="AX500">
        <v>1</v>
      </c>
      <c r="AY500">
        <v>0</v>
      </c>
      <c r="AZ500">
        <v>1</v>
      </c>
      <c r="BA500">
        <v>0</v>
      </c>
      <c r="BB500">
        <v>0</v>
      </c>
      <c r="BC500">
        <v>0</v>
      </c>
      <c r="BD500">
        <v>1</v>
      </c>
      <c r="BE500">
        <v>0</v>
      </c>
      <c r="BF500">
        <v>5.6182000000000003E-2</v>
      </c>
      <c r="BG500">
        <v>2019</v>
      </c>
      <c r="BH500">
        <v>9</v>
      </c>
      <c r="BI500">
        <v>13</v>
      </c>
      <c r="BJ500">
        <v>716</v>
      </c>
      <c r="BK500">
        <v>1.28</v>
      </c>
      <c r="BL500">
        <v>0.526700019836425</v>
      </c>
      <c r="BM500">
        <v>0</v>
      </c>
      <c r="BN500">
        <v>0.92600000000000005</v>
      </c>
      <c r="BO500">
        <v>7.3999999999999996E-2</v>
      </c>
      <c r="BP500" t="s">
        <v>68</v>
      </c>
    </row>
    <row r="501" spans="1:68" x14ac:dyDescent="0.25">
      <c r="A501">
        <v>151453</v>
      </c>
      <c r="B501" t="s">
        <v>69</v>
      </c>
      <c r="C501" t="s">
        <v>2460</v>
      </c>
      <c r="D501">
        <v>37</v>
      </c>
      <c r="E501">
        <v>1019</v>
      </c>
      <c r="F501" t="s">
        <v>2623</v>
      </c>
      <c r="G501">
        <v>37</v>
      </c>
      <c r="J501">
        <v>78</v>
      </c>
      <c r="K501">
        <v>1</v>
      </c>
      <c r="L501" t="s">
        <v>2624</v>
      </c>
      <c r="M501">
        <v>1</v>
      </c>
      <c r="N501">
        <v>0</v>
      </c>
      <c r="O501">
        <v>1</v>
      </c>
      <c r="P501">
        <v>0</v>
      </c>
      <c r="Q501">
        <v>0</v>
      </c>
      <c r="R501">
        <v>1</v>
      </c>
      <c r="S501">
        <v>0</v>
      </c>
      <c r="T501">
        <v>0</v>
      </c>
      <c r="U501">
        <v>0</v>
      </c>
      <c r="V501">
        <v>0</v>
      </c>
      <c r="W501">
        <v>1</v>
      </c>
      <c r="X501">
        <v>0</v>
      </c>
      <c r="Y501">
        <v>0</v>
      </c>
      <c r="Z501">
        <v>0</v>
      </c>
      <c r="AA501">
        <v>0</v>
      </c>
      <c r="AB501">
        <v>1</v>
      </c>
      <c r="AC501">
        <v>1</v>
      </c>
      <c r="AD501">
        <v>1</v>
      </c>
      <c r="AE501">
        <v>0</v>
      </c>
      <c r="AF501">
        <v>1</v>
      </c>
      <c r="AG501">
        <v>1</v>
      </c>
      <c r="AH501">
        <v>1</v>
      </c>
      <c r="AI501">
        <v>0</v>
      </c>
      <c r="AJ501">
        <v>1</v>
      </c>
      <c r="AK501">
        <v>0</v>
      </c>
      <c r="AL501">
        <v>1</v>
      </c>
      <c r="AM501">
        <v>1</v>
      </c>
      <c r="AN501">
        <v>1</v>
      </c>
      <c r="AO501">
        <v>0</v>
      </c>
      <c r="AP501">
        <v>1</v>
      </c>
      <c r="AQ501">
        <v>0</v>
      </c>
      <c r="AR501">
        <v>1</v>
      </c>
      <c r="AS501">
        <v>0</v>
      </c>
      <c r="AT501">
        <v>1</v>
      </c>
      <c r="AU501">
        <v>0</v>
      </c>
      <c r="AV501">
        <v>1</v>
      </c>
      <c r="AW501">
        <v>1</v>
      </c>
      <c r="AX501">
        <v>1</v>
      </c>
      <c r="AY501">
        <v>0</v>
      </c>
      <c r="AZ501">
        <v>1</v>
      </c>
      <c r="BA501">
        <v>0</v>
      </c>
      <c r="BB501">
        <v>0</v>
      </c>
      <c r="BC501">
        <v>0</v>
      </c>
      <c r="BD501">
        <v>1</v>
      </c>
      <c r="BE501">
        <v>0</v>
      </c>
      <c r="BF501">
        <v>5.6182000000000003E-2</v>
      </c>
      <c r="BG501">
        <v>2019</v>
      </c>
      <c r="BH501">
        <v>9</v>
      </c>
      <c r="BI501">
        <v>13</v>
      </c>
      <c r="BJ501">
        <v>716</v>
      </c>
      <c r="BK501">
        <v>1.28</v>
      </c>
      <c r="BL501">
        <v>0.526700019836425</v>
      </c>
      <c r="BM501">
        <v>0</v>
      </c>
      <c r="BN501">
        <v>0.89500000000000002</v>
      </c>
      <c r="BO501">
        <v>0.105</v>
      </c>
      <c r="BP501" t="s">
        <v>68</v>
      </c>
    </row>
    <row r="502" spans="1:68" x14ac:dyDescent="0.25">
      <c r="A502">
        <v>152749</v>
      </c>
      <c r="B502" t="s">
        <v>69</v>
      </c>
      <c r="C502" t="s">
        <v>2638</v>
      </c>
      <c r="D502">
        <v>19</v>
      </c>
      <c r="E502">
        <v>493</v>
      </c>
      <c r="F502" t="s">
        <v>2663</v>
      </c>
      <c r="G502">
        <v>53</v>
      </c>
      <c r="J502">
        <v>80</v>
      </c>
      <c r="K502">
        <v>1</v>
      </c>
      <c r="L502" t="s">
        <v>2664</v>
      </c>
      <c r="M502">
        <v>1</v>
      </c>
      <c r="N502">
        <v>0</v>
      </c>
      <c r="O502">
        <v>1</v>
      </c>
      <c r="P502">
        <v>0</v>
      </c>
      <c r="Q502">
        <v>0</v>
      </c>
      <c r="R502">
        <v>1</v>
      </c>
      <c r="S502">
        <v>0</v>
      </c>
      <c r="T502">
        <v>0</v>
      </c>
      <c r="U502">
        <v>0</v>
      </c>
      <c r="V502">
        <v>0</v>
      </c>
      <c r="W502">
        <v>1</v>
      </c>
      <c r="X502">
        <v>0</v>
      </c>
      <c r="Y502">
        <v>0</v>
      </c>
      <c r="Z502">
        <v>0</v>
      </c>
      <c r="AA502">
        <v>0</v>
      </c>
      <c r="AB502">
        <v>1</v>
      </c>
      <c r="AC502">
        <v>1</v>
      </c>
      <c r="AD502">
        <v>1</v>
      </c>
      <c r="AE502">
        <v>0</v>
      </c>
      <c r="AF502">
        <v>1</v>
      </c>
      <c r="AG502">
        <v>1</v>
      </c>
      <c r="AH502">
        <v>1</v>
      </c>
      <c r="AI502">
        <v>0</v>
      </c>
      <c r="AJ502">
        <v>0</v>
      </c>
      <c r="AK502">
        <v>0</v>
      </c>
      <c r="AL502">
        <v>1</v>
      </c>
      <c r="AM502">
        <v>1</v>
      </c>
      <c r="AN502">
        <v>0</v>
      </c>
      <c r="AO502">
        <v>0</v>
      </c>
      <c r="AP502">
        <v>1</v>
      </c>
      <c r="AQ502">
        <v>0</v>
      </c>
      <c r="AR502">
        <v>1</v>
      </c>
      <c r="AS502">
        <v>0</v>
      </c>
      <c r="AT502">
        <v>1</v>
      </c>
      <c r="AU502">
        <v>0</v>
      </c>
      <c r="AV502">
        <v>1</v>
      </c>
      <c r="AW502">
        <v>1</v>
      </c>
      <c r="AX502">
        <v>1</v>
      </c>
      <c r="AY502">
        <v>0</v>
      </c>
      <c r="AZ502">
        <v>1</v>
      </c>
      <c r="BA502">
        <v>0</v>
      </c>
      <c r="BB502">
        <v>1</v>
      </c>
      <c r="BC502">
        <v>0</v>
      </c>
      <c r="BD502">
        <v>0</v>
      </c>
      <c r="BE502">
        <v>0</v>
      </c>
      <c r="BF502">
        <v>3.0121999999999999E-2</v>
      </c>
      <c r="BG502">
        <v>2019</v>
      </c>
      <c r="BH502">
        <v>10</v>
      </c>
      <c r="BI502">
        <v>7</v>
      </c>
      <c r="BJ502">
        <v>717</v>
      </c>
      <c r="BK502">
        <v>1.29</v>
      </c>
      <c r="BL502">
        <v>0.526700019836425</v>
      </c>
      <c r="BM502">
        <v>0</v>
      </c>
      <c r="BN502">
        <v>0.90900000000000003</v>
      </c>
      <c r="BO502">
        <v>9.0999999999999998E-2</v>
      </c>
      <c r="BP502" t="s">
        <v>68</v>
      </c>
    </row>
    <row r="503" spans="1:68" x14ac:dyDescent="0.25">
      <c r="A503">
        <v>157950</v>
      </c>
      <c r="B503" t="s">
        <v>69</v>
      </c>
      <c r="C503" t="s">
        <v>2825</v>
      </c>
      <c r="D503">
        <v>11</v>
      </c>
      <c r="E503">
        <v>240</v>
      </c>
      <c r="F503" t="s">
        <v>2876</v>
      </c>
      <c r="G503">
        <v>37</v>
      </c>
      <c r="J503">
        <v>87</v>
      </c>
      <c r="K503">
        <v>1</v>
      </c>
      <c r="L503" t="s">
        <v>2877</v>
      </c>
      <c r="M503">
        <v>0</v>
      </c>
      <c r="N503">
        <v>0</v>
      </c>
      <c r="O503">
        <v>1</v>
      </c>
      <c r="P503">
        <v>0</v>
      </c>
      <c r="Q503">
        <v>0</v>
      </c>
      <c r="R503">
        <v>1</v>
      </c>
      <c r="S503">
        <v>0</v>
      </c>
      <c r="T503">
        <v>0</v>
      </c>
      <c r="U503">
        <v>0</v>
      </c>
      <c r="V503">
        <v>0</v>
      </c>
      <c r="W503">
        <v>1</v>
      </c>
      <c r="X503">
        <v>0</v>
      </c>
      <c r="Y503">
        <v>0</v>
      </c>
      <c r="Z503">
        <v>0</v>
      </c>
      <c r="AA503">
        <v>0</v>
      </c>
      <c r="AB503">
        <v>1</v>
      </c>
      <c r="AC503">
        <v>0</v>
      </c>
      <c r="AD503">
        <v>1</v>
      </c>
      <c r="AE503">
        <v>0</v>
      </c>
      <c r="AF503">
        <v>1</v>
      </c>
      <c r="AG503">
        <v>1</v>
      </c>
      <c r="AH503">
        <v>0</v>
      </c>
      <c r="AI503">
        <v>0</v>
      </c>
      <c r="AJ503">
        <v>0</v>
      </c>
      <c r="AK503">
        <v>0</v>
      </c>
      <c r="AL503">
        <v>1</v>
      </c>
      <c r="AM503">
        <v>1</v>
      </c>
      <c r="AN503">
        <v>0</v>
      </c>
      <c r="AO503">
        <v>0</v>
      </c>
      <c r="AP503">
        <v>1</v>
      </c>
      <c r="AQ503">
        <v>0</v>
      </c>
      <c r="AR503">
        <v>1</v>
      </c>
      <c r="AS503">
        <v>0</v>
      </c>
      <c r="AT503">
        <v>0</v>
      </c>
      <c r="AU503">
        <v>0</v>
      </c>
      <c r="AV503">
        <v>1</v>
      </c>
      <c r="AW503">
        <v>1</v>
      </c>
      <c r="AX503">
        <v>1</v>
      </c>
      <c r="AY503">
        <v>0</v>
      </c>
      <c r="AZ503">
        <v>1</v>
      </c>
      <c r="BA503">
        <v>0</v>
      </c>
      <c r="BB503">
        <v>1</v>
      </c>
      <c r="BC503">
        <v>0</v>
      </c>
      <c r="BD503">
        <v>1</v>
      </c>
      <c r="BE503">
        <v>0</v>
      </c>
      <c r="BF503">
        <v>1.3207E-2</v>
      </c>
      <c r="BG503">
        <v>2019</v>
      </c>
      <c r="BH503">
        <v>12</v>
      </c>
      <c r="BI503">
        <v>18</v>
      </c>
      <c r="BJ503">
        <v>719</v>
      </c>
      <c r="BK503">
        <v>1.31</v>
      </c>
      <c r="BL503">
        <v>0.526700019836425</v>
      </c>
      <c r="BM503">
        <v>3.9E-2</v>
      </c>
      <c r="BN503">
        <v>0.83299999999999996</v>
      </c>
      <c r="BO503">
        <v>0.128</v>
      </c>
      <c r="BP503" t="s">
        <v>68</v>
      </c>
    </row>
    <row r="504" spans="1:68" x14ac:dyDescent="0.25">
      <c r="A504">
        <v>171275</v>
      </c>
      <c r="B504" t="s">
        <v>69</v>
      </c>
      <c r="C504" t="s">
        <v>3213</v>
      </c>
      <c r="D504">
        <v>4</v>
      </c>
      <c r="E504">
        <v>62</v>
      </c>
      <c r="F504" t="s">
        <v>3230</v>
      </c>
      <c r="G504">
        <v>29</v>
      </c>
      <c r="J504">
        <v>103</v>
      </c>
      <c r="K504">
        <v>1</v>
      </c>
      <c r="L504" t="s">
        <v>3231</v>
      </c>
      <c r="M504">
        <v>0</v>
      </c>
      <c r="N504">
        <v>0</v>
      </c>
      <c r="O504">
        <v>1</v>
      </c>
      <c r="P504">
        <v>0</v>
      </c>
      <c r="Q504">
        <v>0</v>
      </c>
      <c r="R504">
        <v>1</v>
      </c>
      <c r="S504">
        <v>1</v>
      </c>
      <c r="T504">
        <v>1</v>
      </c>
      <c r="U504">
        <v>1</v>
      </c>
      <c r="V504">
        <v>0</v>
      </c>
      <c r="W504">
        <v>1</v>
      </c>
      <c r="X504">
        <v>1</v>
      </c>
      <c r="Y504">
        <v>0</v>
      </c>
      <c r="Z504">
        <v>0</v>
      </c>
      <c r="AA504">
        <v>0</v>
      </c>
      <c r="AB504">
        <v>1</v>
      </c>
      <c r="AC504">
        <v>0</v>
      </c>
      <c r="AD504">
        <v>1</v>
      </c>
      <c r="AE504">
        <v>0</v>
      </c>
      <c r="AF504">
        <v>1</v>
      </c>
      <c r="AG504">
        <v>1</v>
      </c>
      <c r="AH504">
        <v>0</v>
      </c>
      <c r="AI504">
        <v>0</v>
      </c>
      <c r="AJ504">
        <v>0</v>
      </c>
      <c r="AK504">
        <v>0</v>
      </c>
      <c r="AL504">
        <v>1</v>
      </c>
      <c r="AM504">
        <v>1</v>
      </c>
      <c r="AN504">
        <v>1</v>
      </c>
      <c r="AO504">
        <v>1</v>
      </c>
      <c r="AP504">
        <v>1</v>
      </c>
      <c r="AQ504">
        <v>1</v>
      </c>
      <c r="AR504">
        <v>1</v>
      </c>
      <c r="AS504">
        <v>1</v>
      </c>
      <c r="AT504">
        <v>1</v>
      </c>
      <c r="AU504">
        <v>0</v>
      </c>
      <c r="AV504">
        <v>1</v>
      </c>
      <c r="AW504">
        <v>1</v>
      </c>
      <c r="AX504">
        <v>1</v>
      </c>
      <c r="AY504">
        <v>1</v>
      </c>
      <c r="AZ504">
        <v>1</v>
      </c>
      <c r="BA504">
        <v>0</v>
      </c>
      <c r="BB504">
        <v>0</v>
      </c>
      <c r="BC504">
        <v>0</v>
      </c>
      <c r="BD504">
        <v>0</v>
      </c>
      <c r="BE504">
        <v>0</v>
      </c>
      <c r="BF504">
        <v>3.4252999999999999E-2</v>
      </c>
      <c r="BG504">
        <v>2020</v>
      </c>
      <c r="BH504">
        <v>12</v>
      </c>
      <c r="BI504">
        <v>14</v>
      </c>
      <c r="BJ504">
        <v>731</v>
      </c>
      <c r="BK504">
        <v>1.43</v>
      </c>
      <c r="BL504">
        <v>0.526700019836425</v>
      </c>
      <c r="BM504">
        <v>0</v>
      </c>
      <c r="BN504">
        <v>0.83899999999999997</v>
      </c>
      <c r="BO504">
        <v>0.161</v>
      </c>
      <c r="BP504" t="s">
        <v>68</v>
      </c>
    </row>
    <row r="505" spans="1:68" x14ac:dyDescent="0.25">
      <c r="A505">
        <v>111511</v>
      </c>
      <c r="B505" t="s">
        <v>69</v>
      </c>
      <c r="C505" t="s">
        <v>329</v>
      </c>
      <c r="D505">
        <v>8</v>
      </c>
      <c r="E505">
        <v>207</v>
      </c>
      <c r="F505" t="s">
        <v>548</v>
      </c>
      <c r="G505">
        <v>49</v>
      </c>
      <c r="J505">
        <v>4</v>
      </c>
      <c r="K505">
        <v>1</v>
      </c>
      <c r="L505" t="s">
        <v>549</v>
      </c>
      <c r="M505">
        <v>0</v>
      </c>
      <c r="N505">
        <v>1</v>
      </c>
      <c r="O505">
        <v>1</v>
      </c>
      <c r="P505">
        <v>0</v>
      </c>
      <c r="Q505">
        <v>1</v>
      </c>
      <c r="R505">
        <v>1</v>
      </c>
      <c r="S505">
        <v>0</v>
      </c>
      <c r="T505">
        <v>0</v>
      </c>
      <c r="U505">
        <v>0</v>
      </c>
      <c r="V505">
        <v>0</v>
      </c>
      <c r="W505">
        <v>1</v>
      </c>
      <c r="X505">
        <v>0</v>
      </c>
      <c r="Y505">
        <v>0</v>
      </c>
      <c r="Z505">
        <v>0</v>
      </c>
      <c r="AA505">
        <v>0</v>
      </c>
      <c r="AB505">
        <v>1</v>
      </c>
      <c r="AC505">
        <v>0</v>
      </c>
      <c r="AD505">
        <v>1</v>
      </c>
      <c r="AE505">
        <v>1</v>
      </c>
      <c r="AF505">
        <v>1</v>
      </c>
      <c r="AG505">
        <v>1</v>
      </c>
      <c r="AH505">
        <v>1</v>
      </c>
      <c r="AI505">
        <v>0</v>
      </c>
      <c r="AJ505">
        <v>1</v>
      </c>
      <c r="AK505">
        <v>1</v>
      </c>
      <c r="AL505">
        <v>1</v>
      </c>
      <c r="AM505">
        <v>1</v>
      </c>
      <c r="AN505">
        <v>1</v>
      </c>
      <c r="AO505">
        <v>0</v>
      </c>
      <c r="AP505">
        <v>0</v>
      </c>
      <c r="AQ505">
        <v>0</v>
      </c>
      <c r="AR505">
        <v>1</v>
      </c>
      <c r="AS505">
        <v>0</v>
      </c>
      <c r="AT505">
        <v>0</v>
      </c>
      <c r="AU505">
        <v>0</v>
      </c>
      <c r="AV505">
        <v>1</v>
      </c>
      <c r="AW505">
        <v>1</v>
      </c>
      <c r="AX505">
        <v>1</v>
      </c>
      <c r="AY505">
        <v>0</v>
      </c>
      <c r="AZ505">
        <v>1</v>
      </c>
      <c r="BA505">
        <v>0</v>
      </c>
      <c r="BB505">
        <v>0</v>
      </c>
      <c r="BC505">
        <v>0</v>
      </c>
      <c r="BD505">
        <v>1</v>
      </c>
      <c r="BE505">
        <v>0</v>
      </c>
      <c r="BF505">
        <v>2.3709999999999998E-2</v>
      </c>
      <c r="BG505">
        <v>2014</v>
      </c>
      <c r="BH505">
        <v>9</v>
      </c>
      <c r="BI505">
        <v>22</v>
      </c>
      <c r="BJ505">
        <v>656</v>
      </c>
      <c r="BK505">
        <v>0.68</v>
      </c>
      <c r="BL505">
        <v>0.52560001611709595</v>
      </c>
      <c r="BM505">
        <v>0</v>
      </c>
      <c r="BN505">
        <v>0.92700000000000005</v>
      </c>
      <c r="BO505">
        <v>7.2999999999999995E-2</v>
      </c>
      <c r="BP505" t="s">
        <v>68</v>
      </c>
    </row>
    <row r="506" spans="1:68" x14ac:dyDescent="0.25">
      <c r="A506">
        <v>120073</v>
      </c>
      <c r="B506" t="s">
        <v>69</v>
      </c>
      <c r="C506" t="s">
        <v>1001</v>
      </c>
      <c r="D506">
        <v>3</v>
      </c>
      <c r="E506">
        <v>211</v>
      </c>
      <c r="F506" t="s">
        <v>1038</v>
      </c>
      <c r="G506">
        <v>52</v>
      </c>
      <c r="J506">
        <v>29</v>
      </c>
      <c r="K506">
        <v>1</v>
      </c>
      <c r="L506" t="s">
        <v>1039</v>
      </c>
      <c r="M506">
        <v>0</v>
      </c>
      <c r="N506">
        <v>0</v>
      </c>
      <c r="O506">
        <v>1</v>
      </c>
      <c r="P506">
        <v>0</v>
      </c>
      <c r="Q506">
        <v>0</v>
      </c>
      <c r="R506">
        <v>1</v>
      </c>
      <c r="S506">
        <v>0</v>
      </c>
      <c r="T506">
        <v>0</v>
      </c>
      <c r="U506">
        <v>0</v>
      </c>
      <c r="V506">
        <v>0</v>
      </c>
      <c r="W506">
        <v>1</v>
      </c>
      <c r="X506">
        <v>0</v>
      </c>
      <c r="Y506">
        <v>0</v>
      </c>
      <c r="Z506">
        <v>0</v>
      </c>
      <c r="AA506">
        <v>0</v>
      </c>
      <c r="AB506">
        <v>1</v>
      </c>
      <c r="AC506">
        <v>0</v>
      </c>
      <c r="AD506">
        <v>1</v>
      </c>
      <c r="AE506">
        <v>0</v>
      </c>
      <c r="AF506">
        <v>1</v>
      </c>
      <c r="AG506">
        <v>1</v>
      </c>
      <c r="AH506">
        <v>0</v>
      </c>
      <c r="AI506">
        <v>0</v>
      </c>
      <c r="AJ506">
        <v>1</v>
      </c>
      <c r="AK506">
        <v>0</v>
      </c>
      <c r="AL506">
        <v>1</v>
      </c>
      <c r="AM506">
        <v>1</v>
      </c>
      <c r="AN506">
        <v>1</v>
      </c>
      <c r="AO506">
        <v>0</v>
      </c>
      <c r="AP506">
        <v>0</v>
      </c>
      <c r="AQ506">
        <v>0</v>
      </c>
      <c r="AR506">
        <v>1</v>
      </c>
      <c r="AS506">
        <v>0</v>
      </c>
      <c r="AT506">
        <v>0</v>
      </c>
      <c r="AU506">
        <v>0</v>
      </c>
      <c r="AV506">
        <v>1</v>
      </c>
      <c r="AW506">
        <v>1</v>
      </c>
      <c r="AX506">
        <v>1</v>
      </c>
      <c r="AY506">
        <v>0</v>
      </c>
      <c r="AZ506">
        <v>0</v>
      </c>
      <c r="BA506">
        <v>0</v>
      </c>
      <c r="BB506">
        <v>0</v>
      </c>
      <c r="BC506">
        <v>0</v>
      </c>
      <c r="BD506">
        <v>0</v>
      </c>
      <c r="BE506">
        <v>0</v>
      </c>
      <c r="BF506">
        <v>7.3280000000000003E-3</v>
      </c>
      <c r="BG506">
        <v>2016</v>
      </c>
      <c r="BH506">
        <v>6</v>
      </c>
      <c r="BI506">
        <v>20</v>
      </c>
      <c r="BJ506">
        <v>677</v>
      </c>
      <c r="BK506">
        <v>0.89</v>
      </c>
      <c r="BL506">
        <v>0.52560001611709595</v>
      </c>
      <c r="BM506">
        <v>0.04</v>
      </c>
      <c r="BN506">
        <v>0.85799999999999998</v>
      </c>
      <c r="BO506">
        <v>0.10199999999999999</v>
      </c>
      <c r="BP506" t="s">
        <v>68</v>
      </c>
    </row>
    <row r="507" spans="1:68" x14ac:dyDescent="0.25">
      <c r="A507">
        <v>129198</v>
      </c>
      <c r="B507" t="s">
        <v>69</v>
      </c>
      <c r="C507" t="s">
        <v>1304</v>
      </c>
      <c r="D507">
        <v>9</v>
      </c>
      <c r="E507">
        <v>177</v>
      </c>
      <c r="F507" t="s">
        <v>1355</v>
      </c>
      <c r="G507">
        <v>36</v>
      </c>
      <c r="J507">
        <v>46</v>
      </c>
      <c r="K507">
        <v>1</v>
      </c>
      <c r="L507" t="s">
        <v>1356</v>
      </c>
      <c r="M507">
        <v>1</v>
      </c>
      <c r="N507">
        <v>1</v>
      </c>
      <c r="O507">
        <v>1</v>
      </c>
      <c r="P507">
        <v>0</v>
      </c>
      <c r="Q507">
        <v>0</v>
      </c>
      <c r="R507">
        <v>1</v>
      </c>
      <c r="S507">
        <v>0</v>
      </c>
      <c r="T507">
        <v>0</v>
      </c>
      <c r="U507">
        <v>0</v>
      </c>
      <c r="V507">
        <v>0</v>
      </c>
      <c r="W507">
        <v>1</v>
      </c>
      <c r="X507">
        <v>0</v>
      </c>
      <c r="Y507">
        <v>0</v>
      </c>
      <c r="Z507">
        <v>0</v>
      </c>
      <c r="AA507">
        <v>0</v>
      </c>
      <c r="AB507">
        <v>1</v>
      </c>
      <c r="AC507">
        <v>1</v>
      </c>
      <c r="AD507">
        <v>1</v>
      </c>
      <c r="AE507">
        <v>1</v>
      </c>
      <c r="AF507">
        <v>1</v>
      </c>
      <c r="AG507">
        <v>1</v>
      </c>
      <c r="AH507">
        <v>1</v>
      </c>
      <c r="AI507">
        <v>0</v>
      </c>
      <c r="AJ507">
        <v>0</v>
      </c>
      <c r="AK507">
        <v>0</v>
      </c>
      <c r="AL507">
        <v>1</v>
      </c>
      <c r="AM507">
        <v>1</v>
      </c>
      <c r="AN507">
        <v>1</v>
      </c>
      <c r="AO507">
        <v>0</v>
      </c>
      <c r="AP507">
        <v>1</v>
      </c>
      <c r="AQ507">
        <v>0</v>
      </c>
      <c r="AR507">
        <v>1</v>
      </c>
      <c r="AS507">
        <v>0</v>
      </c>
      <c r="AT507">
        <v>1</v>
      </c>
      <c r="AU507">
        <v>0</v>
      </c>
      <c r="AV507">
        <v>1</v>
      </c>
      <c r="AW507">
        <v>1</v>
      </c>
      <c r="AX507">
        <v>1</v>
      </c>
      <c r="AY507">
        <v>0</v>
      </c>
      <c r="AZ507">
        <v>1</v>
      </c>
      <c r="BA507">
        <v>0</v>
      </c>
      <c r="BB507">
        <v>0</v>
      </c>
      <c r="BC507">
        <v>0</v>
      </c>
      <c r="BD507">
        <v>1</v>
      </c>
      <c r="BE507">
        <v>0</v>
      </c>
      <c r="BF507">
        <v>1.8086999999999999E-2</v>
      </c>
      <c r="BG507">
        <v>2017</v>
      </c>
      <c r="BH507">
        <v>4</v>
      </c>
      <c r="BI507">
        <v>25</v>
      </c>
      <c r="BJ507">
        <v>687</v>
      </c>
      <c r="BK507">
        <v>0.99</v>
      </c>
      <c r="BL507">
        <v>0.51870000362396196</v>
      </c>
      <c r="BM507">
        <v>0</v>
      </c>
      <c r="BN507">
        <v>0.86599999999999999</v>
      </c>
      <c r="BO507">
        <v>0.13400000000000001</v>
      </c>
      <c r="BP507" t="s">
        <v>68</v>
      </c>
    </row>
    <row r="508" spans="1:68" x14ac:dyDescent="0.25">
      <c r="A508">
        <v>129416</v>
      </c>
      <c r="B508" t="s">
        <v>69</v>
      </c>
      <c r="C508" t="s">
        <v>1304</v>
      </c>
      <c r="D508">
        <v>6</v>
      </c>
      <c r="E508">
        <v>102</v>
      </c>
      <c r="F508" t="s">
        <v>1371</v>
      </c>
      <c r="G508">
        <v>40</v>
      </c>
      <c r="J508">
        <v>46</v>
      </c>
      <c r="K508">
        <v>1</v>
      </c>
      <c r="L508" t="s">
        <v>1372</v>
      </c>
      <c r="M508">
        <v>1</v>
      </c>
      <c r="N508">
        <v>0</v>
      </c>
      <c r="O508">
        <v>1</v>
      </c>
      <c r="P508">
        <v>0</v>
      </c>
      <c r="Q508">
        <v>0</v>
      </c>
      <c r="R508">
        <v>1</v>
      </c>
      <c r="S508">
        <v>0</v>
      </c>
      <c r="T508">
        <v>0</v>
      </c>
      <c r="U508">
        <v>0</v>
      </c>
      <c r="V508">
        <v>0</v>
      </c>
      <c r="W508">
        <v>1</v>
      </c>
      <c r="X508">
        <v>1</v>
      </c>
      <c r="Y508">
        <v>0</v>
      </c>
      <c r="Z508">
        <v>0</v>
      </c>
      <c r="AA508">
        <v>0</v>
      </c>
      <c r="AB508">
        <v>1</v>
      </c>
      <c r="AC508">
        <v>1</v>
      </c>
      <c r="AD508">
        <v>1</v>
      </c>
      <c r="AE508">
        <v>0</v>
      </c>
      <c r="AF508">
        <v>1</v>
      </c>
      <c r="AG508">
        <v>1</v>
      </c>
      <c r="AH508">
        <v>1</v>
      </c>
      <c r="AI508">
        <v>0</v>
      </c>
      <c r="AJ508">
        <v>0</v>
      </c>
      <c r="AK508">
        <v>0</v>
      </c>
      <c r="AL508">
        <v>1</v>
      </c>
      <c r="AM508">
        <v>1</v>
      </c>
      <c r="AN508">
        <v>1</v>
      </c>
      <c r="AO508">
        <v>0</v>
      </c>
      <c r="AP508">
        <v>1</v>
      </c>
      <c r="AQ508">
        <v>0</v>
      </c>
      <c r="AR508">
        <v>1</v>
      </c>
      <c r="AS508">
        <v>0</v>
      </c>
      <c r="AT508">
        <v>1</v>
      </c>
      <c r="AU508">
        <v>0</v>
      </c>
      <c r="AV508">
        <v>1</v>
      </c>
      <c r="AW508">
        <v>1</v>
      </c>
      <c r="AX508">
        <v>1</v>
      </c>
      <c r="AY508">
        <v>1</v>
      </c>
      <c r="AZ508">
        <v>1</v>
      </c>
      <c r="BA508">
        <v>0</v>
      </c>
      <c r="BB508">
        <v>0</v>
      </c>
      <c r="BC508">
        <v>0</v>
      </c>
      <c r="BD508">
        <v>1</v>
      </c>
      <c r="BE508">
        <v>0</v>
      </c>
      <c r="BF508">
        <v>1.8086999999999999E-2</v>
      </c>
      <c r="BG508">
        <v>2017</v>
      </c>
      <c r="BH508">
        <v>4</v>
      </c>
      <c r="BI508">
        <v>25</v>
      </c>
      <c r="BJ508">
        <v>687</v>
      </c>
      <c r="BK508">
        <v>0.99</v>
      </c>
      <c r="BL508">
        <v>0.51870000362396196</v>
      </c>
      <c r="BM508">
        <v>0</v>
      </c>
      <c r="BN508">
        <v>0.86599999999999999</v>
      </c>
      <c r="BO508">
        <v>0.13400000000000001</v>
      </c>
      <c r="BP508" t="s">
        <v>68</v>
      </c>
    </row>
    <row r="509" spans="1:68" x14ac:dyDescent="0.25">
      <c r="A509">
        <v>109988</v>
      </c>
      <c r="B509" t="s">
        <v>69</v>
      </c>
      <c r="C509" t="s">
        <v>130</v>
      </c>
      <c r="D509">
        <v>16</v>
      </c>
      <c r="E509">
        <v>517</v>
      </c>
      <c r="F509" t="s">
        <v>195</v>
      </c>
      <c r="G509">
        <v>16</v>
      </c>
      <c r="J509">
        <v>3</v>
      </c>
      <c r="K509">
        <v>1</v>
      </c>
      <c r="L509" t="s">
        <v>196</v>
      </c>
      <c r="M509">
        <v>0</v>
      </c>
      <c r="N509">
        <v>0</v>
      </c>
      <c r="O509">
        <v>1</v>
      </c>
      <c r="P509">
        <v>0</v>
      </c>
      <c r="Q509">
        <v>0</v>
      </c>
      <c r="R509">
        <v>1</v>
      </c>
      <c r="S509">
        <v>0</v>
      </c>
      <c r="T509">
        <v>0</v>
      </c>
      <c r="U509">
        <v>0</v>
      </c>
      <c r="V509">
        <v>0</v>
      </c>
      <c r="W509">
        <v>1</v>
      </c>
      <c r="X509">
        <v>0</v>
      </c>
      <c r="Y509">
        <v>0</v>
      </c>
      <c r="Z509">
        <v>0</v>
      </c>
      <c r="AA509">
        <v>0</v>
      </c>
      <c r="AB509">
        <v>1</v>
      </c>
      <c r="AC509">
        <v>0</v>
      </c>
      <c r="AD509">
        <v>1</v>
      </c>
      <c r="AE509">
        <v>0</v>
      </c>
      <c r="AF509">
        <v>1</v>
      </c>
      <c r="AG509">
        <v>1</v>
      </c>
      <c r="AH509">
        <v>1</v>
      </c>
      <c r="AI509">
        <v>0</v>
      </c>
      <c r="AJ509">
        <v>1</v>
      </c>
      <c r="AK509">
        <v>0</v>
      </c>
      <c r="AL509">
        <v>1</v>
      </c>
      <c r="AM509">
        <v>1</v>
      </c>
      <c r="AN509">
        <v>1</v>
      </c>
      <c r="AO509">
        <v>0</v>
      </c>
      <c r="AP509">
        <v>1</v>
      </c>
      <c r="AQ509">
        <v>0</v>
      </c>
      <c r="AR509">
        <v>1</v>
      </c>
      <c r="AS509">
        <v>0</v>
      </c>
      <c r="AT509">
        <v>0</v>
      </c>
      <c r="AU509">
        <v>0</v>
      </c>
      <c r="AV509">
        <v>1</v>
      </c>
      <c r="AW509">
        <v>1</v>
      </c>
      <c r="AX509">
        <v>1</v>
      </c>
      <c r="AY509">
        <v>0</v>
      </c>
      <c r="AZ509">
        <v>1</v>
      </c>
      <c r="BA509">
        <v>0</v>
      </c>
      <c r="BB509">
        <v>0</v>
      </c>
      <c r="BC509">
        <v>0</v>
      </c>
      <c r="BD509">
        <v>0</v>
      </c>
      <c r="BE509">
        <v>0</v>
      </c>
      <c r="BF509">
        <v>2.9175E-2</v>
      </c>
      <c r="BG509">
        <v>2014</v>
      </c>
      <c r="BH509">
        <v>9</v>
      </c>
      <c r="BI509">
        <v>11</v>
      </c>
      <c r="BJ509">
        <v>656</v>
      </c>
      <c r="BK509">
        <v>0.68</v>
      </c>
      <c r="BL509">
        <v>0.51059997081756503</v>
      </c>
      <c r="BM509">
        <v>0</v>
      </c>
      <c r="BN509">
        <v>0.751</v>
      </c>
      <c r="BO509">
        <v>0.249</v>
      </c>
      <c r="BP509" t="s">
        <v>68</v>
      </c>
    </row>
    <row r="510" spans="1:68" x14ac:dyDescent="0.25">
      <c r="A510">
        <v>111104</v>
      </c>
      <c r="B510" t="s">
        <v>69</v>
      </c>
      <c r="C510" t="s">
        <v>329</v>
      </c>
      <c r="D510">
        <v>13</v>
      </c>
      <c r="E510">
        <v>425</v>
      </c>
      <c r="F510" t="s">
        <v>386</v>
      </c>
      <c r="G510">
        <v>42</v>
      </c>
      <c r="J510">
        <v>4</v>
      </c>
      <c r="K510">
        <v>1</v>
      </c>
      <c r="L510" t="s">
        <v>387</v>
      </c>
      <c r="M510">
        <v>0</v>
      </c>
      <c r="N510">
        <v>0</v>
      </c>
      <c r="O510">
        <v>1</v>
      </c>
      <c r="P510">
        <v>0</v>
      </c>
      <c r="Q510">
        <v>0</v>
      </c>
      <c r="R510">
        <v>1</v>
      </c>
      <c r="S510">
        <v>0</v>
      </c>
      <c r="T510">
        <v>0</v>
      </c>
      <c r="U510">
        <v>0</v>
      </c>
      <c r="V510">
        <v>0</v>
      </c>
      <c r="W510">
        <v>1</v>
      </c>
      <c r="X510">
        <v>0</v>
      </c>
      <c r="Y510">
        <v>0</v>
      </c>
      <c r="Z510">
        <v>0</v>
      </c>
      <c r="AA510">
        <v>0</v>
      </c>
      <c r="AB510">
        <v>1</v>
      </c>
      <c r="AC510">
        <v>0</v>
      </c>
      <c r="AD510">
        <v>1</v>
      </c>
      <c r="AE510">
        <v>0</v>
      </c>
      <c r="AF510">
        <v>1</v>
      </c>
      <c r="AG510">
        <v>1</v>
      </c>
      <c r="AH510">
        <v>1</v>
      </c>
      <c r="AI510">
        <v>0</v>
      </c>
      <c r="AJ510">
        <v>1</v>
      </c>
      <c r="AK510">
        <v>0</v>
      </c>
      <c r="AL510">
        <v>1</v>
      </c>
      <c r="AM510">
        <v>1</v>
      </c>
      <c r="AN510">
        <v>1</v>
      </c>
      <c r="AO510">
        <v>0</v>
      </c>
      <c r="AP510">
        <v>0</v>
      </c>
      <c r="AQ510">
        <v>0</v>
      </c>
      <c r="AR510">
        <v>1</v>
      </c>
      <c r="AS510">
        <v>0</v>
      </c>
      <c r="AT510">
        <v>0</v>
      </c>
      <c r="AU510">
        <v>0</v>
      </c>
      <c r="AV510">
        <v>1</v>
      </c>
      <c r="AW510">
        <v>1</v>
      </c>
      <c r="AX510">
        <v>1</v>
      </c>
      <c r="AY510">
        <v>0</v>
      </c>
      <c r="AZ510">
        <v>1</v>
      </c>
      <c r="BA510">
        <v>0</v>
      </c>
      <c r="BB510">
        <v>0</v>
      </c>
      <c r="BC510">
        <v>0</v>
      </c>
      <c r="BD510">
        <v>1</v>
      </c>
      <c r="BE510">
        <v>0</v>
      </c>
      <c r="BF510">
        <v>2.3709999999999998E-2</v>
      </c>
      <c r="BG510">
        <v>2014</v>
      </c>
      <c r="BH510">
        <v>9</v>
      </c>
      <c r="BI510">
        <v>22</v>
      </c>
      <c r="BJ510">
        <v>656</v>
      </c>
      <c r="BK510">
        <v>0.68</v>
      </c>
      <c r="BL510">
        <v>0.51059997081756503</v>
      </c>
      <c r="BM510">
        <v>6.8000000000000005E-2</v>
      </c>
      <c r="BN510">
        <v>0.79</v>
      </c>
      <c r="BO510">
        <v>0.14199999999999999</v>
      </c>
      <c r="BP510" t="s">
        <v>68</v>
      </c>
    </row>
    <row r="511" spans="1:68" x14ac:dyDescent="0.25">
      <c r="A511">
        <v>112540</v>
      </c>
      <c r="B511" t="s">
        <v>69</v>
      </c>
      <c r="C511" t="s">
        <v>609</v>
      </c>
      <c r="D511">
        <v>19</v>
      </c>
      <c r="E511">
        <v>774</v>
      </c>
      <c r="F511" t="s">
        <v>630</v>
      </c>
      <c r="G511">
        <v>88</v>
      </c>
      <c r="J511">
        <v>8</v>
      </c>
      <c r="K511">
        <v>1</v>
      </c>
      <c r="L511" t="s">
        <v>631</v>
      </c>
      <c r="M511">
        <v>0</v>
      </c>
      <c r="N511">
        <v>0</v>
      </c>
      <c r="O511">
        <v>1</v>
      </c>
      <c r="P511">
        <v>0</v>
      </c>
      <c r="Q511">
        <v>0</v>
      </c>
      <c r="R511">
        <v>1</v>
      </c>
      <c r="S511">
        <v>0</v>
      </c>
      <c r="T511">
        <v>0</v>
      </c>
      <c r="U511">
        <v>0</v>
      </c>
      <c r="V511">
        <v>0</v>
      </c>
      <c r="W511">
        <v>1</v>
      </c>
      <c r="X511">
        <v>0</v>
      </c>
      <c r="Y511">
        <v>0</v>
      </c>
      <c r="Z511">
        <v>0</v>
      </c>
      <c r="AA511">
        <v>0</v>
      </c>
      <c r="AB511">
        <v>1</v>
      </c>
      <c r="AC511">
        <v>0</v>
      </c>
      <c r="AD511">
        <v>1</v>
      </c>
      <c r="AE511">
        <v>0</v>
      </c>
      <c r="AF511">
        <v>1</v>
      </c>
      <c r="AG511">
        <v>1</v>
      </c>
      <c r="AH511">
        <v>1</v>
      </c>
      <c r="AI511">
        <v>0</v>
      </c>
      <c r="AJ511">
        <v>1</v>
      </c>
      <c r="AK511">
        <v>0</v>
      </c>
      <c r="AL511">
        <v>1</v>
      </c>
      <c r="AM511">
        <v>1</v>
      </c>
      <c r="AN511">
        <v>1</v>
      </c>
      <c r="AO511">
        <v>0</v>
      </c>
      <c r="AP511">
        <v>0</v>
      </c>
      <c r="AQ511">
        <v>0</v>
      </c>
      <c r="AR511">
        <v>1</v>
      </c>
      <c r="AS511">
        <v>0</v>
      </c>
      <c r="AT511">
        <v>0</v>
      </c>
      <c r="AU511">
        <v>0</v>
      </c>
      <c r="AV511">
        <v>1</v>
      </c>
      <c r="AW511">
        <v>1</v>
      </c>
      <c r="AX511">
        <v>1</v>
      </c>
      <c r="AY511">
        <v>0</v>
      </c>
      <c r="AZ511">
        <v>1</v>
      </c>
      <c r="BA511">
        <v>0</v>
      </c>
      <c r="BB511">
        <v>0</v>
      </c>
      <c r="BC511">
        <v>0</v>
      </c>
      <c r="BD511">
        <v>0</v>
      </c>
      <c r="BE511">
        <v>0</v>
      </c>
      <c r="BF511">
        <v>4.1501000000000003E-2</v>
      </c>
      <c r="BG511">
        <v>2015</v>
      </c>
      <c r="BH511">
        <v>1</v>
      </c>
      <c r="BI511">
        <v>16</v>
      </c>
      <c r="BJ511">
        <v>660</v>
      </c>
      <c r="BK511">
        <v>0.72</v>
      </c>
      <c r="BL511">
        <v>0.51059997081756503</v>
      </c>
      <c r="BM511">
        <v>0</v>
      </c>
      <c r="BN511">
        <v>0.94799999999999995</v>
      </c>
      <c r="BO511">
        <v>5.1999999999999998E-2</v>
      </c>
      <c r="BP511" t="s">
        <v>68</v>
      </c>
    </row>
    <row r="512" spans="1:68" x14ac:dyDescent="0.25">
      <c r="A512">
        <v>118415</v>
      </c>
      <c r="B512" t="s">
        <v>69</v>
      </c>
      <c r="C512" t="s">
        <v>936</v>
      </c>
      <c r="D512">
        <v>6</v>
      </c>
      <c r="E512">
        <v>108</v>
      </c>
      <c r="F512" t="s">
        <v>937</v>
      </c>
      <c r="G512">
        <v>51</v>
      </c>
      <c r="J512">
        <v>22</v>
      </c>
      <c r="K512">
        <v>1</v>
      </c>
      <c r="L512" t="s">
        <v>938</v>
      </c>
      <c r="M512">
        <v>0</v>
      </c>
      <c r="N512">
        <v>0</v>
      </c>
      <c r="O512">
        <v>1</v>
      </c>
      <c r="P512">
        <v>0</v>
      </c>
      <c r="Q512">
        <v>0</v>
      </c>
      <c r="R512">
        <v>1</v>
      </c>
      <c r="S512">
        <v>0</v>
      </c>
      <c r="T512">
        <v>0</v>
      </c>
      <c r="U512">
        <v>0</v>
      </c>
      <c r="V512">
        <v>0</v>
      </c>
      <c r="W512">
        <v>1</v>
      </c>
      <c r="X512">
        <v>0</v>
      </c>
      <c r="Y512">
        <v>0</v>
      </c>
      <c r="Z512">
        <v>0</v>
      </c>
      <c r="AA512">
        <v>0</v>
      </c>
      <c r="AB512">
        <v>1</v>
      </c>
      <c r="AC512">
        <v>0</v>
      </c>
      <c r="AD512">
        <v>1</v>
      </c>
      <c r="AE512">
        <v>0</v>
      </c>
      <c r="AF512">
        <v>1</v>
      </c>
      <c r="AG512">
        <v>1</v>
      </c>
      <c r="AH512">
        <v>0</v>
      </c>
      <c r="AI512">
        <v>0</v>
      </c>
      <c r="AJ512">
        <v>0</v>
      </c>
      <c r="AK512">
        <v>0</v>
      </c>
      <c r="AL512">
        <v>1</v>
      </c>
      <c r="AM512">
        <v>1</v>
      </c>
      <c r="AN512">
        <v>0</v>
      </c>
      <c r="AO512">
        <v>0</v>
      </c>
      <c r="AP512">
        <v>0</v>
      </c>
      <c r="AQ512">
        <v>0</v>
      </c>
      <c r="AR512">
        <v>1</v>
      </c>
      <c r="AS512">
        <v>0</v>
      </c>
      <c r="AT512">
        <v>0</v>
      </c>
      <c r="AU512">
        <v>0</v>
      </c>
      <c r="AV512">
        <v>1</v>
      </c>
      <c r="AW512">
        <v>1</v>
      </c>
      <c r="AX512">
        <v>1</v>
      </c>
      <c r="AY512">
        <v>0</v>
      </c>
      <c r="AZ512">
        <v>1</v>
      </c>
      <c r="BA512">
        <v>0</v>
      </c>
      <c r="BB512">
        <v>0</v>
      </c>
      <c r="BC512">
        <v>0</v>
      </c>
      <c r="BD512">
        <v>0</v>
      </c>
      <c r="BE512">
        <v>0</v>
      </c>
      <c r="BF512">
        <v>9.7529999999999995E-3</v>
      </c>
      <c r="BG512">
        <v>2015</v>
      </c>
      <c r="BH512">
        <v>10</v>
      </c>
      <c r="BI512">
        <v>30</v>
      </c>
      <c r="BJ512">
        <v>669</v>
      </c>
      <c r="BK512">
        <v>0.81</v>
      </c>
      <c r="BL512">
        <v>0.51059997081756503</v>
      </c>
      <c r="BM512">
        <v>4.1000000000000002E-2</v>
      </c>
      <c r="BN512">
        <v>0.85399999999999998</v>
      </c>
      <c r="BO512">
        <v>0.105</v>
      </c>
      <c r="BP512" t="s">
        <v>68</v>
      </c>
    </row>
    <row r="513" spans="1:68" x14ac:dyDescent="0.25">
      <c r="A513">
        <v>124328</v>
      </c>
      <c r="B513" t="s">
        <v>69</v>
      </c>
      <c r="C513" t="s">
        <v>1180</v>
      </c>
      <c r="D513">
        <v>9</v>
      </c>
      <c r="E513">
        <v>206</v>
      </c>
      <c r="F513" t="s">
        <v>1181</v>
      </c>
      <c r="G513">
        <v>10</v>
      </c>
      <c r="J513">
        <v>39</v>
      </c>
      <c r="K513">
        <v>1</v>
      </c>
      <c r="L513" t="s">
        <v>1182</v>
      </c>
      <c r="M513">
        <v>0</v>
      </c>
      <c r="N513">
        <v>0</v>
      </c>
      <c r="O513">
        <v>1</v>
      </c>
      <c r="P513">
        <v>0</v>
      </c>
      <c r="Q513">
        <v>0</v>
      </c>
      <c r="R513">
        <v>1</v>
      </c>
      <c r="S513">
        <v>0</v>
      </c>
      <c r="T513">
        <v>0</v>
      </c>
      <c r="U513">
        <v>0</v>
      </c>
      <c r="V513">
        <v>0</v>
      </c>
      <c r="W513">
        <v>1</v>
      </c>
      <c r="X513">
        <v>0</v>
      </c>
      <c r="Y513">
        <v>0</v>
      </c>
      <c r="Z513">
        <v>0</v>
      </c>
      <c r="AA513">
        <v>0</v>
      </c>
      <c r="AB513">
        <v>1</v>
      </c>
      <c r="AC513">
        <v>0</v>
      </c>
      <c r="AD513">
        <v>1</v>
      </c>
      <c r="AE513">
        <v>0</v>
      </c>
      <c r="AF513">
        <v>1</v>
      </c>
      <c r="AG513">
        <v>1</v>
      </c>
      <c r="AH513">
        <v>1</v>
      </c>
      <c r="AI513">
        <v>0</v>
      </c>
      <c r="AJ513">
        <v>1</v>
      </c>
      <c r="AK513">
        <v>0</v>
      </c>
      <c r="AL513">
        <v>1</v>
      </c>
      <c r="AM513">
        <v>1</v>
      </c>
      <c r="AN513">
        <v>1</v>
      </c>
      <c r="AO513">
        <v>0</v>
      </c>
      <c r="AP513">
        <v>0</v>
      </c>
      <c r="AQ513">
        <v>0</v>
      </c>
      <c r="AR513">
        <v>1</v>
      </c>
      <c r="AS513">
        <v>0</v>
      </c>
      <c r="AT513">
        <v>0</v>
      </c>
      <c r="AU513">
        <v>0</v>
      </c>
      <c r="AV513">
        <v>1</v>
      </c>
      <c r="AW513">
        <v>1</v>
      </c>
      <c r="AX513">
        <v>1</v>
      </c>
      <c r="AY513">
        <v>0</v>
      </c>
      <c r="AZ513">
        <v>1</v>
      </c>
      <c r="BA513">
        <v>0</v>
      </c>
      <c r="BB513">
        <v>0</v>
      </c>
      <c r="BC513">
        <v>0</v>
      </c>
      <c r="BD513">
        <v>0</v>
      </c>
      <c r="BE513">
        <v>0</v>
      </c>
      <c r="BF513">
        <v>1.1106E-2</v>
      </c>
      <c r="BG513">
        <v>2016</v>
      </c>
      <c r="BH513">
        <v>11</v>
      </c>
      <c r="BI513">
        <v>22</v>
      </c>
      <c r="BJ513">
        <v>682</v>
      </c>
      <c r="BK513">
        <v>0.94</v>
      </c>
      <c r="BL513">
        <v>0.51059997081756503</v>
      </c>
      <c r="BM513">
        <v>0</v>
      </c>
      <c r="BN513">
        <v>0.752</v>
      </c>
      <c r="BO513">
        <v>0.248</v>
      </c>
      <c r="BP513" t="s">
        <v>68</v>
      </c>
    </row>
    <row r="514" spans="1:68" x14ac:dyDescent="0.25">
      <c r="A514">
        <v>128799</v>
      </c>
      <c r="B514" t="s">
        <v>69</v>
      </c>
      <c r="C514" t="s">
        <v>1293</v>
      </c>
      <c r="D514">
        <v>2</v>
      </c>
      <c r="E514">
        <v>72</v>
      </c>
      <c r="F514" t="s">
        <v>1298</v>
      </c>
      <c r="G514">
        <v>106</v>
      </c>
      <c r="J514">
        <v>45</v>
      </c>
      <c r="K514">
        <v>1</v>
      </c>
      <c r="L514" t="s">
        <v>1299</v>
      </c>
      <c r="M514">
        <v>0</v>
      </c>
      <c r="N514">
        <v>1</v>
      </c>
      <c r="O514">
        <v>1</v>
      </c>
      <c r="P514">
        <v>0</v>
      </c>
      <c r="Q514">
        <v>0</v>
      </c>
      <c r="R514">
        <v>1</v>
      </c>
      <c r="S514">
        <v>0</v>
      </c>
      <c r="T514">
        <v>0</v>
      </c>
      <c r="U514">
        <v>0</v>
      </c>
      <c r="V514">
        <v>0</v>
      </c>
      <c r="W514">
        <v>1</v>
      </c>
      <c r="X514">
        <v>0</v>
      </c>
      <c r="Y514">
        <v>0</v>
      </c>
      <c r="Z514">
        <v>0</v>
      </c>
      <c r="AA514">
        <v>0</v>
      </c>
      <c r="AB514">
        <v>0</v>
      </c>
      <c r="AC514">
        <v>0</v>
      </c>
      <c r="AD514">
        <v>1</v>
      </c>
      <c r="AE514">
        <v>1</v>
      </c>
      <c r="AF514">
        <v>1</v>
      </c>
      <c r="AG514">
        <v>1</v>
      </c>
      <c r="AH514">
        <v>0</v>
      </c>
      <c r="AI514">
        <v>0</v>
      </c>
      <c r="AJ514">
        <v>1</v>
      </c>
      <c r="AK514">
        <v>0</v>
      </c>
      <c r="AL514">
        <v>1</v>
      </c>
      <c r="AM514">
        <v>1</v>
      </c>
      <c r="AN514">
        <v>0</v>
      </c>
      <c r="AO514">
        <v>0</v>
      </c>
      <c r="AP514">
        <v>0</v>
      </c>
      <c r="AQ514">
        <v>0</v>
      </c>
      <c r="AR514">
        <v>0</v>
      </c>
      <c r="AS514">
        <v>0</v>
      </c>
      <c r="AT514">
        <v>0</v>
      </c>
      <c r="AU514">
        <v>0</v>
      </c>
      <c r="AV514">
        <v>1</v>
      </c>
      <c r="AW514">
        <v>1</v>
      </c>
      <c r="AX514">
        <v>1</v>
      </c>
      <c r="AY514">
        <v>0</v>
      </c>
      <c r="AZ514">
        <v>0</v>
      </c>
      <c r="BA514">
        <v>0</v>
      </c>
      <c r="BB514">
        <v>0</v>
      </c>
      <c r="BC514">
        <v>0</v>
      </c>
      <c r="BD514">
        <v>0</v>
      </c>
      <c r="BE514">
        <v>0</v>
      </c>
      <c r="BF514">
        <v>3.4640000000000001E-3</v>
      </c>
      <c r="BG514">
        <v>2017</v>
      </c>
      <c r="BH514">
        <v>4</v>
      </c>
      <c r="BI514">
        <v>20</v>
      </c>
      <c r="BJ514">
        <v>687</v>
      </c>
      <c r="BK514">
        <v>0.99</v>
      </c>
      <c r="BL514">
        <v>0.51059997081756503</v>
      </c>
      <c r="BM514">
        <v>2.5000000000000001E-2</v>
      </c>
      <c r="BN514">
        <v>0.89800000000000002</v>
      </c>
      <c r="BO514">
        <v>7.6999999999999999E-2</v>
      </c>
      <c r="BP514" t="s">
        <v>68</v>
      </c>
    </row>
    <row r="515" spans="1:68" x14ac:dyDescent="0.25">
      <c r="A515">
        <v>141131</v>
      </c>
      <c r="B515" t="s">
        <v>69</v>
      </c>
      <c r="C515" t="s">
        <v>2126</v>
      </c>
      <c r="D515">
        <v>14</v>
      </c>
      <c r="E515">
        <v>408</v>
      </c>
      <c r="F515" t="s">
        <v>2135</v>
      </c>
      <c r="G515">
        <v>9</v>
      </c>
      <c r="J515">
        <v>67</v>
      </c>
      <c r="K515">
        <v>1</v>
      </c>
      <c r="L515" t="s">
        <v>2136</v>
      </c>
      <c r="M515">
        <v>0</v>
      </c>
      <c r="N515">
        <v>0</v>
      </c>
      <c r="O515">
        <v>1</v>
      </c>
      <c r="P515">
        <v>0</v>
      </c>
      <c r="Q515">
        <v>0</v>
      </c>
      <c r="R515">
        <v>1</v>
      </c>
      <c r="S515">
        <v>0</v>
      </c>
      <c r="T515">
        <v>0</v>
      </c>
      <c r="U515">
        <v>0</v>
      </c>
      <c r="V515">
        <v>0</v>
      </c>
      <c r="W515">
        <v>1</v>
      </c>
      <c r="X515">
        <v>0</v>
      </c>
      <c r="Y515">
        <v>0</v>
      </c>
      <c r="Z515">
        <v>0</v>
      </c>
      <c r="AA515">
        <v>0</v>
      </c>
      <c r="AB515">
        <v>1</v>
      </c>
      <c r="AC515">
        <v>0</v>
      </c>
      <c r="AD515">
        <v>1</v>
      </c>
      <c r="AE515">
        <v>0</v>
      </c>
      <c r="AF515">
        <v>1</v>
      </c>
      <c r="AG515">
        <v>1</v>
      </c>
      <c r="AH515">
        <v>0</v>
      </c>
      <c r="AI515">
        <v>0</v>
      </c>
      <c r="AJ515">
        <v>1</v>
      </c>
      <c r="AK515">
        <v>0</v>
      </c>
      <c r="AL515">
        <v>1</v>
      </c>
      <c r="AM515">
        <v>1</v>
      </c>
      <c r="AN515">
        <v>0</v>
      </c>
      <c r="AO515">
        <v>0</v>
      </c>
      <c r="AP515">
        <v>1</v>
      </c>
      <c r="AQ515">
        <v>0</v>
      </c>
      <c r="AR515">
        <v>1</v>
      </c>
      <c r="AS515">
        <v>0</v>
      </c>
      <c r="AT515">
        <v>1</v>
      </c>
      <c r="AU515">
        <v>0</v>
      </c>
      <c r="AV515">
        <v>1</v>
      </c>
      <c r="AW515">
        <v>1</v>
      </c>
      <c r="AX515">
        <v>1</v>
      </c>
      <c r="AY515">
        <v>0</v>
      </c>
      <c r="AZ515">
        <v>1</v>
      </c>
      <c r="BA515">
        <v>0</v>
      </c>
      <c r="BB515">
        <v>0</v>
      </c>
      <c r="BC515">
        <v>0</v>
      </c>
      <c r="BD515">
        <v>0</v>
      </c>
      <c r="BE515">
        <v>0</v>
      </c>
      <c r="BF515">
        <v>1.8853000000000002E-2</v>
      </c>
      <c r="BG515">
        <v>2018</v>
      </c>
      <c r="BH515">
        <v>10</v>
      </c>
      <c r="BI515">
        <v>31</v>
      </c>
      <c r="BJ515">
        <v>705</v>
      </c>
      <c r="BK515">
        <v>1.17</v>
      </c>
      <c r="BL515">
        <v>0.51059997081756503</v>
      </c>
      <c r="BM515">
        <v>0</v>
      </c>
      <c r="BN515">
        <v>0.61899999999999999</v>
      </c>
      <c r="BO515">
        <v>0.38100000000000001</v>
      </c>
      <c r="BP515" t="s">
        <v>68</v>
      </c>
    </row>
    <row r="516" spans="1:68" x14ac:dyDescent="0.25">
      <c r="A516">
        <v>141455</v>
      </c>
      <c r="B516" t="s">
        <v>69</v>
      </c>
      <c r="C516" t="s">
        <v>2126</v>
      </c>
      <c r="D516">
        <v>16</v>
      </c>
      <c r="E516">
        <v>500</v>
      </c>
      <c r="F516" t="s">
        <v>2165</v>
      </c>
      <c r="G516">
        <v>21</v>
      </c>
      <c r="J516">
        <v>67</v>
      </c>
      <c r="K516">
        <v>1</v>
      </c>
      <c r="L516" t="s">
        <v>2166</v>
      </c>
      <c r="M516">
        <v>0</v>
      </c>
      <c r="N516">
        <v>0</v>
      </c>
      <c r="O516">
        <v>1</v>
      </c>
      <c r="P516">
        <v>0</v>
      </c>
      <c r="Q516">
        <v>0</v>
      </c>
      <c r="R516">
        <v>1</v>
      </c>
      <c r="S516">
        <v>0</v>
      </c>
      <c r="T516">
        <v>0</v>
      </c>
      <c r="U516">
        <v>0</v>
      </c>
      <c r="V516">
        <v>0</v>
      </c>
      <c r="W516">
        <v>1</v>
      </c>
      <c r="X516">
        <v>0</v>
      </c>
      <c r="Y516">
        <v>0</v>
      </c>
      <c r="Z516">
        <v>0</v>
      </c>
      <c r="AA516">
        <v>0</v>
      </c>
      <c r="AB516">
        <v>1</v>
      </c>
      <c r="AC516">
        <v>0</v>
      </c>
      <c r="AD516">
        <v>1</v>
      </c>
      <c r="AE516">
        <v>0</v>
      </c>
      <c r="AF516">
        <v>1</v>
      </c>
      <c r="AG516">
        <v>1</v>
      </c>
      <c r="AH516">
        <v>0</v>
      </c>
      <c r="AI516">
        <v>0</v>
      </c>
      <c r="AJ516">
        <v>1</v>
      </c>
      <c r="AK516">
        <v>0</v>
      </c>
      <c r="AL516">
        <v>1</v>
      </c>
      <c r="AM516">
        <v>1</v>
      </c>
      <c r="AN516">
        <v>0</v>
      </c>
      <c r="AO516">
        <v>0</v>
      </c>
      <c r="AP516">
        <v>1</v>
      </c>
      <c r="AQ516">
        <v>0</v>
      </c>
      <c r="AR516">
        <v>1</v>
      </c>
      <c r="AS516">
        <v>0</v>
      </c>
      <c r="AT516">
        <v>1</v>
      </c>
      <c r="AU516">
        <v>0</v>
      </c>
      <c r="AV516">
        <v>1</v>
      </c>
      <c r="AW516">
        <v>1</v>
      </c>
      <c r="AX516">
        <v>1</v>
      </c>
      <c r="AY516">
        <v>0</v>
      </c>
      <c r="AZ516">
        <v>1</v>
      </c>
      <c r="BA516">
        <v>0</v>
      </c>
      <c r="BB516">
        <v>0</v>
      </c>
      <c r="BC516">
        <v>0</v>
      </c>
      <c r="BD516">
        <v>0</v>
      </c>
      <c r="BE516">
        <v>0</v>
      </c>
      <c r="BF516">
        <v>1.8853000000000002E-2</v>
      </c>
      <c r="BG516">
        <v>2018</v>
      </c>
      <c r="BH516">
        <v>10</v>
      </c>
      <c r="BI516">
        <v>31</v>
      </c>
      <c r="BJ516">
        <v>705</v>
      </c>
      <c r="BK516">
        <v>1.17</v>
      </c>
      <c r="BL516">
        <v>0.51059997081756503</v>
      </c>
      <c r="BM516">
        <v>0</v>
      </c>
      <c r="BN516">
        <v>0.80700000000000005</v>
      </c>
      <c r="BO516">
        <v>0.193</v>
      </c>
      <c r="BP516" t="s">
        <v>68</v>
      </c>
    </row>
    <row r="517" spans="1:68" x14ac:dyDescent="0.25">
      <c r="A517">
        <v>143002</v>
      </c>
      <c r="B517" t="s">
        <v>69</v>
      </c>
      <c r="C517" t="s">
        <v>2192</v>
      </c>
      <c r="D517">
        <v>35</v>
      </c>
      <c r="E517">
        <v>793</v>
      </c>
      <c r="F517" t="s">
        <v>2283</v>
      </c>
      <c r="G517">
        <v>14</v>
      </c>
      <c r="J517">
        <v>70</v>
      </c>
      <c r="K517">
        <v>1</v>
      </c>
      <c r="L517" t="s">
        <v>2284</v>
      </c>
      <c r="M517">
        <v>0</v>
      </c>
      <c r="N517">
        <v>0</v>
      </c>
      <c r="O517">
        <v>1</v>
      </c>
      <c r="P517">
        <v>0</v>
      </c>
      <c r="Q517">
        <v>0</v>
      </c>
      <c r="R517">
        <v>1</v>
      </c>
      <c r="S517">
        <v>0</v>
      </c>
      <c r="T517">
        <v>0</v>
      </c>
      <c r="U517">
        <v>0</v>
      </c>
      <c r="V517">
        <v>0</v>
      </c>
      <c r="W517">
        <v>1</v>
      </c>
      <c r="X517">
        <v>0</v>
      </c>
      <c r="Y517">
        <v>0</v>
      </c>
      <c r="Z517">
        <v>0</v>
      </c>
      <c r="AA517">
        <v>0</v>
      </c>
      <c r="AB517">
        <v>1</v>
      </c>
      <c r="AC517">
        <v>0</v>
      </c>
      <c r="AD517">
        <v>1</v>
      </c>
      <c r="AE517">
        <v>0</v>
      </c>
      <c r="AF517">
        <v>1</v>
      </c>
      <c r="AG517">
        <v>1</v>
      </c>
      <c r="AH517">
        <v>0</v>
      </c>
      <c r="AI517">
        <v>0</v>
      </c>
      <c r="AJ517">
        <v>1</v>
      </c>
      <c r="AK517">
        <v>0</v>
      </c>
      <c r="AL517">
        <v>1</v>
      </c>
      <c r="AM517">
        <v>1</v>
      </c>
      <c r="AN517">
        <v>1</v>
      </c>
      <c r="AO517">
        <v>0</v>
      </c>
      <c r="AP517">
        <v>0</v>
      </c>
      <c r="AQ517">
        <v>0</v>
      </c>
      <c r="AR517">
        <v>0</v>
      </c>
      <c r="AS517">
        <v>0</v>
      </c>
      <c r="AT517">
        <v>0</v>
      </c>
      <c r="AU517">
        <v>0</v>
      </c>
      <c r="AV517">
        <v>1</v>
      </c>
      <c r="AW517">
        <v>1</v>
      </c>
      <c r="AX517">
        <v>0</v>
      </c>
      <c r="AY517">
        <v>0</v>
      </c>
      <c r="AZ517">
        <v>1</v>
      </c>
      <c r="BA517">
        <v>0</v>
      </c>
      <c r="BB517">
        <v>0</v>
      </c>
      <c r="BC517">
        <v>0</v>
      </c>
      <c r="BD517">
        <v>1</v>
      </c>
      <c r="BE517">
        <v>0</v>
      </c>
      <c r="BF517">
        <v>1.9078999999999999E-2</v>
      </c>
      <c r="BG517">
        <v>2018</v>
      </c>
      <c r="BH517">
        <v>12</v>
      </c>
      <c r="BI517">
        <v>17</v>
      </c>
      <c r="BJ517">
        <v>707</v>
      </c>
      <c r="BK517">
        <v>1.19</v>
      </c>
      <c r="BL517">
        <v>0.51059997081756503</v>
      </c>
      <c r="BM517">
        <v>0</v>
      </c>
      <c r="BN517">
        <v>0.71899999999999997</v>
      </c>
      <c r="BO517">
        <v>0.28100000000000003</v>
      </c>
      <c r="BP517" t="s">
        <v>68</v>
      </c>
    </row>
    <row r="518" spans="1:68" x14ac:dyDescent="0.25">
      <c r="A518">
        <v>157709</v>
      </c>
      <c r="B518" t="s">
        <v>69</v>
      </c>
      <c r="C518" t="s">
        <v>2825</v>
      </c>
      <c r="D518">
        <v>5</v>
      </c>
      <c r="E518">
        <v>75</v>
      </c>
      <c r="F518" t="s">
        <v>2846</v>
      </c>
      <c r="G518">
        <v>48</v>
      </c>
      <c r="J518">
        <v>87</v>
      </c>
      <c r="K518">
        <v>1</v>
      </c>
      <c r="L518" t="s">
        <v>2847</v>
      </c>
      <c r="M518">
        <v>0</v>
      </c>
      <c r="N518">
        <v>0</v>
      </c>
      <c r="O518">
        <v>1</v>
      </c>
      <c r="P518">
        <v>0</v>
      </c>
      <c r="Q518">
        <v>0</v>
      </c>
      <c r="R518">
        <v>1</v>
      </c>
      <c r="S518">
        <v>0</v>
      </c>
      <c r="T518">
        <v>0</v>
      </c>
      <c r="U518">
        <v>0</v>
      </c>
      <c r="V518">
        <v>0</v>
      </c>
      <c r="W518">
        <v>1</v>
      </c>
      <c r="X518">
        <v>0</v>
      </c>
      <c r="Y518">
        <v>0</v>
      </c>
      <c r="Z518">
        <v>0</v>
      </c>
      <c r="AA518">
        <v>0</v>
      </c>
      <c r="AB518">
        <v>1</v>
      </c>
      <c r="AC518">
        <v>0</v>
      </c>
      <c r="AD518">
        <v>1</v>
      </c>
      <c r="AE518">
        <v>0</v>
      </c>
      <c r="AF518">
        <v>1</v>
      </c>
      <c r="AG518">
        <v>1</v>
      </c>
      <c r="AH518">
        <v>0</v>
      </c>
      <c r="AI518">
        <v>0</v>
      </c>
      <c r="AJ518">
        <v>0</v>
      </c>
      <c r="AK518">
        <v>0</v>
      </c>
      <c r="AL518">
        <v>1</v>
      </c>
      <c r="AM518">
        <v>1</v>
      </c>
      <c r="AN518">
        <v>0</v>
      </c>
      <c r="AO518">
        <v>0</v>
      </c>
      <c r="AP518">
        <v>1</v>
      </c>
      <c r="AQ518">
        <v>0</v>
      </c>
      <c r="AR518">
        <v>1</v>
      </c>
      <c r="AS518">
        <v>0</v>
      </c>
      <c r="AT518">
        <v>0</v>
      </c>
      <c r="AU518">
        <v>0</v>
      </c>
      <c r="AV518">
        <v>1</v>
      </c>
      <c r="AW518">
        <v>1</v>
      </c>
      <c r="AX518">
        <v>1</v>
      </c>
      <c r="AY518">
        <v>0</v>
      </c>
      <c r="AZ518">
        <v>1</v>
      </c>
      <c r="BA518">
        <v>0</v>
      </c>
      <c r="BB518">
        <v>1</v>
      </c>
      <c r="BC518">
        <v>0</v>
      </c>
      <c r="BD518">
        <v>1</v>
      </c>
      <c r="BE518">
        <v>0</v>
      </c>
      <c r="BF518">
        <v>1.3207E-2</v>
      </c>
      <c r="BG518">
        <v>2019</v>
      </c>
      <c r="BH518">
        <v>12</v>
      </c>
      <c r="BI518">
        <v>18</v>
      </c>
      <c r="BJ518">
        <v>719</v>
      </c>
      <c r="BK518">
        <v>1.31</v>
      </c>
      <c r="BL518">
        <v>0.51059997081756503</v>
      </c>
      <c r="BM518">
        <v>0</v>
      </c>
      <c r="BN518">
        <v>0.90700000000000003</v>
      </c>
      <c r="BO518">
        <v>9.2999999999999999E-2</v>
      </c>
      <c r="BP518" t="s">
        <v>68</v>
      </c>
    </row>
    <row r="519" spans="1:68" x14ac:dyDescent="0.25">
      <c r="A519">
        <v>132706</v>
      </c>
      <c r="B519" t="s">
        <v>69</v>
      </c>
      <c r="C519" t="s">
        <v>1538</v>
      </c>
      <c r="D519">
        <v>17</v>
      </c>
      <c r="E519">
        <v>317</v>
      </c>
      <c r="F519" t="s">
        <v>1569</v>
      </c>
      <c r="G519">
        <v>25</v>
      </c>
      <c r="J519">
        <v>53</v>
      </c>
      <c r="K519">
        <v>1</v>
      </c>
      <c r="L519" t="s">
        <v>1570</v>
      </c>
      <c r="M519">
        <v>0</v>
      </c>
      <c r="N519">
        <v>0</v>
      </c>
      <c r="O519">
        <v>1</v>
      </c>
      <c r="P519">
        <v>0</v>
      </c>
      <c r="Q519">
        <v>0</v>
      </c>
      <c r="R519">
        <v>1</v>
      </c>
      <c r="S519">
        <v>0</v>
      </c>
      <c r="T519">
        <v>0</v>
      </c>
      <c r="U519">
        <v>0</v>
      </c>
      <c r="V519">
        <v>0</v>
      </c>
      <c r="W519">
        <v>1</v>
      </c>
      <c r="X519">
        <v>0</v>
      </c>
      <c r="Y519">
        <v>0</v>
      </c>
      <c r="Z519">
        <v>0</v>
      </c>
      <c r="AA519">
        <v>0</v>
      </c>
      <c r="AB519">
        <v>1</v>
      </c>
      <c r="AC519">
        <v>0</v>
      </c>
      <c r="AD519">
        <v>1</v>
      </c>
      <c r="AE519">
        <v>0</v>
      </c>
      <c r="AF519">
        <v>1</v>
      </c>
      <c r="AG519">
        <v>1</v>
      </c>
      <c r="AH519">
        <v>0</v>
      </c>
      <c r="AI519">
        <v>0</v>
      </c>
      <c r="AJ519">
        <v>1</v>
      </c>
      <c r="AK519">
        <v>0</v>
      </c>
      <c r="AL519">
        <v>1</v>
      </c>
      <c r="AM519">
        <v>1</v>
      </c>
      <c r="AN519">
        <v>1</v>
      </c>
      <c r="AO519">
        <v>0</v>
      </c>
      <c r="AP519">
        <v>0</v>
      </c>
      <c r="AQ519">
        <v>0</v>
      </c>
      <c r="AR519">
        <v>1</v>
      </c>
      <c r="AS519">
        <v>0</v>
      </c>
      <c r="AT519">
        <v>1</v>
      </c>
      <c r="AU519">
        <v>0</v>
      </c>
      <c r="AV519">
        <v>1</v>
      </c>
      <c r="AW519">
        <v>1</v>
      </c>
      <c r="AX519">
        <v>1</v>
      </c>
      <c r="AY519">
        <v>0</v>
      </c>
      <c r="AZ519">
        <v>0</v>
      </c>
      <c r="BA519">
        <v>0</v>
      </c>
      <c r="BB519">
        <v>0</v>
      </c>
      <c r="BC519">
        <v>0</v>
      </c>
      <c r="BD519">
        <v>0</v>
      </c>
      <c r="BE519">
        <v>0</v>
      </c>
      <c r="BF519">
        <v>1.4902E-2</v>
      </c>
      <c r="BG519">
        <v>2017</v>
      </c>
      <c r="BH519">
        <v>11</v>
      </c>
      <c r="BI519">
        <v>16</v>
      </c>
      <c r="BJ519">
        <v>694</v>
      </c>
      <c r="BK519">
        <v>1.06</v>
      </c>
      <c r="BL519">
        <v>0.50700002908706598</v>
      </c>
      <c r="BM519">
        <v>0</v>
      </c>
      <c r="BN519">
        <v>0.87</v>
      </c>
      <c r="BO519">
        <v>0.13</v>
      </c>
      <c r="BP519" t="s">
        <v>68</v>
      </c>
    </row>
    <row r="520" spans="1:68" x14ac:dyDescent="0.25">
      <c r="A520">
        <v>111476</v>
      </c>
      <c r="B520" t="s">
        <v>69</v>
      </c>
      <c r="C520" t="s">
        <v>329</v>
      </c>
      <c r="D520">
        <v>6</v>
      </c>
      <c r="E520">
        <v>96</v>
      </c>
      <c r="F520" t="s">
        <v>530</v>
      </c>
      <c r="G520">
        <v>30</v>
      </c>
      <c r="J520">
        <v>4</v>
      </c>
      <c r="K520">
        <v>1</v>
      </c>
      <c r="L520" t="s">
        <v>531</v>
      </c>
      <c r="M520">
        <v>0</v>
      </c>
      <c r="N520">
        <v>0</v>
      </c>
      <c r="O520">
        <v>1</v>
      </c>
      <c r="P520">
        <v>0</v>
      </c>
      <c r="Q520">
        <v>1</v>
      </c>
      <c r="R520">
        <v>1</v>
      </c>
      <c r="S520">
        <v>0</v>
      </c>
      <c r="T520">
        <v>0</v>
      </c>
      <c r="U520">
        <v>0</v>
      </c>
      <c r="V520">
        <v>0</v>
      </c>
      <c r="W520">
        <v>1</v>
      </c>
      <c r="X520">
        <v>0</v>
      </c>
      <c r="Y520">
        <v>0</v>
      </c>
      <c r="Z520">
        <v>0</v>
      </c>
      <c r="AA520">
        <v>0</v>
      </c>
      <c r="AB520">
        <v>1</v>
      </c>
      <c r="AC520">
        <v>0</v>
      </c>
      <c r="AD520">
        <v>1</v>
      </c>
      <c r="AE520">
        <v>0</v>
      </c>
      <c r="AF520">
        <v>1</v>
      </c>
      <c r="AG520">
        <v>1</v>
      </c>
      <c r="AH520">
        <v>1</v>
      </c>
      <c r="AI520">
        <v>0</v>
      </c>
      <c r="AJ520">
        <v>1</v>
      </c>
      <c r="AK520">
        <v>1</v>
      </c>
      <c r="AL520">
        <v>1</v>
      </c>
      <c r="AM520">
        <v>1</v>
      </c>
      <c r="AN520">
        <v>1</v>
      </c>
      <c r="AO520">
        <v>0</v>
      </c>
      <c r="AP520">
        <v>0</v>
      </c>
      <c r="AQ520">
        <v>0</v>
      </c>
      <c r="AR520">
        <v>1</v>
      </c>
      <c r="AS520">
        <v>0</v>
      </c>
      <c r="AT520">
        <v>0</v>
      </c>
      <c r="AU520">
        <v>0</v>
      </c>
      <c r="AV520">
        <v>1</v>
      </c>
      <c r="AW520">
        <v>1</v>
      </c>
      <c r="AX520">
        <v>1</v>
      </c>
      <c r="AY520">
        <v>0</v>
      </c>
      <c r="AZ520">
        <v>1</v>
      </c>
      <c r="BA520">
        <v>0</v>
      </c>
      <c r="BB520">
        <v>0</v>
      </c>
      <c r="BC520">
        <v>0</v>
      </c>
      <c r="BD520">
        <v>1</v>
      </c>
      <c r="BE520">
        <v>0</v>
      </c>
      <c r="BF520">
        <v>2.3709999999999998E-2</v>
      </c>
      <c r="BG520">
        <v>2014</v>
      </c>
      <c r="BH520">
        <v>9</v>
      </c>
      <c r="BI520">
        <v>22</v>
      </c>
      <c r="BJ520">
        <v>656</v>
      </c>
      <c r="BK520">
        <v>0.68</v>
      </c>
      <c r="BL520">
        <v>0.49950000643730103</v>
      </c>
      <c r="BM520">
        <v>0</v>
      </c>
      <c r="BN520">
        <v>0.90600000000000003</v>
      </c>
      <c r="BO520">
        <v>9.4E-2</v>
      </c>
      <c r="BP520" t="s">
        <v>68</v>
      </c>
    </row>
    <row r="521" spans="1:68" x14ac:dyDescent="0.25">
      <c r="A521">
        <v>140825</v>
      </c>
      <c r="B521" t="s">
        <v>69</v>
      </c>
      <c r="C521" t="s">
        <v>1987</v>
      </c>
      <c r="D521">
        <v>3</v>
      </c>
      <c r="E521">
        <v>28</v>
      </c>
      <c r="F521" t="s">
        <v>2034</v>
      </c>
      <c r="G521">
        <v>21</v>
      </c>
      <c r="J521">
        <v>66</v>
      </c>
      <c r="K521">
        <v>1</v>
      </c>
      <c r="L521" t="s">
        <v>2035</v>
      </c>
      <c r="M521">
        <v>0</v>
      </c>
      <c r="N521">
        <v>0</v>
      </c>
      <c r="O521">
        <v>1</v>
      </c>
      <c r="P521">
        <v>0</v>
      </c>
      <c r="Q521">
        <v>0</v>
      </c>
      <c r="R521">
        <v>1</v>
      </c>
      <c r="S521">
        <v>0</v>
      </c>
      <c r="T521">
        <v>0</v>
      </c>
      <c r="U521">
        <v>0</v>
      </c>
      <c r="V521">
        <v>0</v>
      </c>
      <c r="W521">
        <v>1</v>
      </c>
      <c r="X521">
        <v>0</v>
      </c>
      <c r="Y521">
        <v>0</v>
      </c>
      <c r="Z521">
        <v>0</v>
      </c>
      <c r="AA521">
        <v>0</v>
      </c>
      <c r="AB521">
        <v>1</v>
      </c>
      <c r="AC521">
        <v>0</v>
      </c>
      <c r="AD521">
        <v>1</v>
      </c>
      <c r="AE521">
        <v>0</v>
      </c>
      <c r="AF521">
        <v>1</v>
      </c>
      <c r="AG521">
        <v>1</v>
      </c>
      <c r="AH521">
        <v>1</v>
      </c>
      <c r="AI521">
        <v>0</v>
      </c>
      <c r="AJ521">
        <v>1</v>
      </c>
      <c r="AK521">
        <v>0</v>
      </c>
      <c r="AL521">
        <v>1</v>
      </c>
      <c r="AM521">
        <v>1</v>
      </c>
      <c r="AN521">
        <v>1</v>
      </c>
      <c r="AO521">
        <v>0</v>
      </c>
      <c r="AP521">
        <v>1</v>
      </c>
      <c r="AQ521">
        <v>0</v>
      </c>
      <c r="AR521">
        <v>1</v>
      </c>
      <c r="AS521">
        <v>0</v>
      </c>
      <c r="AT521">
        <v>0</v>
      </c>
      <c r="AU521">
        <v>0</v>
      </c>
      <c r="AV521">
        <v>1</v>
      </c>
      <c r="AW521">
        <v>1</v>
      </c>
      <c r="AX521">
        <v>1</v>
      </c>
      <c r="AY521">
        <v>0</v>
      </c>
      <c r="AZ521">
        <v>0</v>
      </c>
      <c r="BA521">
        <v>0</v>
      </c>
      <c r="BB521">
        <v>0</v>
      </c>
      <c r="BC521">
        <v>0</v>
      </c>
      <c r="BD521">
        <v>0</v>
      </c>
      <c r="BE521">
        <v>0</v>
      </c>
      <c r="BF521">
        <v>9.8460000000000006E-3</v>
      </c>
      <c r="BG521">
        <v>2018</v>
      </c>
      <c r="BH521">
        <v>8</v>
      </c>
      <c r="BI521">
        <v>7</v>
      </c>
      <c r="BJ521">
        <v>703</v>
      </c>
      <c r="BK521">
        <v>1.1499999999999999</v>
      </c>
      <c r="BL521">
        <v>0.49950000643730103</v>
      </c>
      <c r="BM521">
        <v>0</v>
      </c>
      <c r="BN521">
        <v>0.86699999999999999</v>
      </c>
      <c r="BO521">
        <v>0.13300000000000001</v>
      </c>
      <c r="BP521" t="s">
        <v>68</v>
      </c>
    </row>
    <row r="522" spans="1:68" x14ac:dyDescent="0.25">
      <c r="A522">
        <v>140839</v>
      </c>
      <c r="B522" t="s">
        <v>69</v>
      </c>
      <c r="C522" t="s">
        <v>1987</v>
      </c>
      <c r="D522">
        <v>5</v>
      </c>
      <c r="E522">
        <v>50</v>
      </c>
      <c r="F522" t="s">
        <v>2040</v>
      </c>
      <c r="G522">
        <v>52</v>
      </c>
      <c r="J522">
        <v>66</v>
      </c>
      <c r="K522">
        <v>1</v>
      </c>
      <c r="L522" t="s">
        <v>2041</v>
      </c>
      <c r="M522">
        <v>0</v>
      </c>
      <c r="N522">
        <v>0</v>
      </c>
      <c r="O522">
        <v>1</v>
      </c>
      <c r="P522">
        <v>0</v>
      </c>
      <c r="Q522">
        <v>0</v>
      </c>
      <c r="R522">
        <v>1</v>
      </c>
      <c r="S522">
        <v>0</v>
      </c>
      <c r="T522">
        <v>0</v>
      </c>
      <c r="U522">
        <v>0</v>
      </c>
      <c r="V522">
        <v>0</v>
      </c>
      <c r="W522">
        <v>1</v>
      </c>
      <c r="X522">
        <v>1</v>
      </c>
      <c r="Y522">
        <v>0</v>
      </c>
      <c r="Z522">
        <v>0</v>
      </c>
      <c r="AA522">
        <v>0</v>
      </c>
      <c r="AB522">
        <v>1</v>
      </c>
      <c r="AC522">
        <v>0</v>
      </c>
      <c r="AD522">
        <v>1</v>
      </c>
      <c r="AE522">
        <v>0</v>
      </c>
      <c r="AF522">
        <v>1</v>
      </c>
      <c r="AG522">
        <v>1</v>
      </c>
      <c r="AH522">
        <v>1</v>
      </c>
      <c r="AI522">
        <v>0</v>
      </c>
      <c r="AJ522">
        <v>1</v>
      </c>
      <c r="AK522">
        <v>0</v>
      </c>
      <c r="AL522">
        <v>1</v>
      </c>
      <c r="AM522">
        <v>1</v>
      </c>
      <c r="AN522">
        <v>1</v>
      </c>
      <c r="AO522">
        <v>0</v>
      </c>
      <c r="AP522">
        <v>1</v>
      </c>
      <c r="AQ522">
        <v>0</v>
      </c>
      <c r="AR522">
        <v>1</v>
      </c>
      <c r="AS522">
        <v>0</v>
      </c>
      <c r="AT522">
        <v>0</v>
      </c>
      <c r="AU522">
        <v>0</v>
      </c>
      <c r="AV522">
        <v>1</v>
      </c>
      <c r="AW522">
        <v>1</v>
      </c>
      <c r="AX522">
        <v>1</v>
      </c>
      <c r="AY522">
        <v>1</v>
      </c>
      <c r="AZ522">
        <v>0</v>
      </c>
      <c r="BA522">
        <v>0</v>
      </c>
      <c r="BB522">
        <v>0</v>
      </c>
      <c r="BC522">
        <v>0</v>
      </c>
      <c r="BD522">
        <v>0</v>
      </c>
      <c r="BE522">
        <v>0</v>
      </c>
      <c r="BF522">
        <v>9.8460000000000006E-3</v>
      </c>
      <c r="BG522">
        <v>2018</v>
      </c>
      <c r="BH522">
        <v>8</v>
      </c>
      <c r="BI522">
        <v>7</v>
      </c>
      <c r="BJ522">
        <v>703</v>
      </c>
      <c r="BK522">
        <v>1.1499999999999999</v>
      </c>
      <c r="BL522">
        <v>0.49950000643730103</v>
      </c>
      <c r="BM522">
        <v>0</v>
      </c>
      <c r="BN522">
        <v>0.93300000000000005</v>
      </c>
      <c r="BO522">
        <v>6.7000000000000004E-2</v>
      </c>
      <c r="BP522" t="s">
        <v>68</v>
      </c>
    </row>
    <row r="523" spans="1:68" x14ac:dyDescent="0.25">
      <c r="A523">
        <v>140915</v>
      </c>
      <c r="B523" t="s">
        <v>69</v>
      </c>
      <c r="C523" t="s">
        <v>1987</v>
      </c>
      <c r="D523">
        <v>6</v>
      </c>
      <c r="E523">
        <v>88</v>
      </c>
      <c r="F523" t="s">
        <v>2084</v>
      </c>
      <c r="G523">
        <v>31</v>
      </c>
      <c r="J523">
        <v>66</v>
      </c>
      <c r="K523">
        <v>1</v>
      </c>
      <c r="L523" t="s">
        <v>2085</v>
      </c>
      <c r="M523">
        <v>0</v>
      </c>
      <c r="N523">
        <v>0</v>
      </c>
      <c r="O523">
        <v>1</v>
      </c>
      <c r="P523">
        <v>0</v>
      </c>
      <c r="Q523">
        <v>0</v>
      </c>
      <c r="R523">
        <v>1</v>
      </c>
      <c r="S523">
        <v>0</v>
      </c>
      <c r="T523">
        <v>0</v>
      </c>
      <c r="U523">
        <v>0</v>
      </c>
      <c r="V523">
        <v>0</v>
      </c>
      <c r="W523">
        <v>1</v>
      </c>
      <c r="X523">
        <v>0</v>
      </c>
      <c r="Y523">
        <v>0</v>
      </c>
      <c r="Z523">
        <v>0</v>
      </c>
      <c r="AA523">
        <v>0</v>
      </c>
      <c r="AB523">
        <v>1</v>
      </c>
      <c r="AC523">
        <v>0</v>
      </c>
      <c r="AD523">
        <v>1</v>
      </c>
      <c r="AE523">
        <v>0</v>
      </c>
      <c r="AF523">
        <v>1</v>
      </c>
      <c r="AG523">
        <v>1</v>
      </c>
      <c r="AH523">
        <v>1</v>
      </c>
      <c r="AI523">
        <v>0</v>
      </c>
      <c r="AJ523">
        <v>1</v>
      </c>
      <c r="AK523">
        <v>0</v>
      </c>
      <c r="AL523">
        <v>1</v>
      </c>
      <c r="AM523">
        <v>1</v>
      </c>
      <c r="AN523">
        <v>1</v>
      </c>
      <c r="AO523">
        <v>0</v>
      </c>
      <c r="AP523">
        <v>1</v>
      </c>
      <c r="AQ523">
        <v>0</v>
      </c>
      <c r="AR523">
        <v>1</v>
      </c>
      <c r="AS523">
        <v>0</v>
      </c>
      <c r="AT523">
        <v>0</v>
      </c>
      <c r="AU523">
        <v>0</v>
      </c>
      <c r="AV523">
        <v>1</v>
      </c>
      <c r="AW523">
        <v>1</v>
      </c>
      <c r="AX523">
        <v>1</v>
      </c>
      <c r="AY523">
        <v>0</v>
      </c>
      <c r="AZ523">
        <v>0</v>
      </c>
      <c r="BA523">
        <v>0</v>
      </c>
      <c r="BB523">
        <v>0</v>
      </c>
      <c r="BC523">
        <v>0</v>
      </c>
      <c r="BD523">
        <v>0</v>
      </c>
      <c r="BE523">
        <v>0</v>
      </c>
      <c r="BF523">
        <v>9.8460000000000006E-3</v>
      </c>
      <c r="BG523">
        <v>2018</v>
      </c>
      <c r="BH523">
        <v>8</v>
      </c>
      <c r="BI523">
        <v>7</v>
      </c>
      <c r="BJ523">
        <v>703</v>
      </c>
      <c r="BK523">
        <v>1.1499999999999999</v>
      </c>
      <c r="BL523">
        <v>0.49950000643730103</v>
      </c>
      <c r="BM523">
        <v>0</v>
      </c>
      <c r="BN523">
        <v>0.90300000000000002</v>
      </c>
      <c r="BO523">
        <v>9.7000000000000003E-2</v>
      </c>
      <c r="BP523" t="s">
        <v>68</v>
      </c>
    </row>
    <row r="524" spans="1:68" x14ac:dyDescent="0.25">
      <c r="A524">
        <v>140966</v>
      </c>
      <c r="B524" t="s">
        <v>69</v>
      </c>
      <c r="C524" t="s">
        <v>1987</v>
      </c>
      <c r="D524">
        <v>7</v>
      </c>
      <c r="E524">
        <v>110</v>
      </c>
      <c r="F524" t="s">
        <v>2108</v>
      </c>
      <c r="G524">
        <v>40</v>
      </c>
      <c r="J524">
        <v>66</v>
      </c>
      <c r="K524">
        <v>1</v>
      </c>
      <c r="L524" t="s">
        <v>2109</v>
      </c>
      <c r="M524">
        <v>1</v>
      </c>
      <c r="N524">
        <v>0</v>
      </c>
      <c r="O524">
        <v>1</v>
      </c>
      <c r="P524">
        <v>0</v>
      </c>
      <c r="Q524">
        <v>0</v>
      </c>
      <c r="R524">
        <v>1</v>
      </c>
      <c r="S524">
        <v>0</v>
      </c>
      <c r="T524">
        <v>0</v>
      </c>
      <c r="U524">
        <v>0</v>
      </c>
      <c r="V524">
        <v>0</v>
      </c>
      <c r="W524">
        <v>1</v>
      </c>
      <c r="X524">
        <v>0</v>
      </c>
      <c r="Y524">
        <v>0</v>
      </c>
      <c r="Z524">
        <v>0</v>
      </c>
      <c r="AA524">
        <v>0</v>
      </c>
      <c r="AB524">
        <v>1</v>
      </c>
      <c r="AC524">
        <v>1</v>
      </c>
      <c r="AD524">
        <v>1</v>
      </c>
      <c r="AE524">
        <v>0</v>
      </c>
      <c r="AF524">
        <v>1</v>
      </c>
      <c r="AG524">
        <v>1</v>
      </c>
      <c r="AH524">
        <v>1</v>
      </c>
      <c r="AI524">
        <v>0</v>
      </c>
      <c r="AJ524">
        <v>1</v>
      </c>
      <c r="AK524">
        <v>0</v>
      </c>
      <c r="AL524">
        <v>1</v>
      </c>
      <c r="AM524">
        <v>1</v>
      </c>
      <c r="AN524">
        <v>1</v>
      </c>
      <c r="AO524">
        <v>0</v>
      </c>
      <c r="AP524">
        <v>1</v>
      </c>
      <c r="AQ524">
        <v>0</v>
      </c>
      <c r="AR524">
        <v>1</v>
      </c>
      <c r="AS524">
        <v>0</v>
      </c>
      <c r="AT524">
        <v>0</v>
      </c>
      <c r="AU524">
        <v>0</v>
      </c>
      <c r="AV524">
        <v>1</v>
      </c>
      <c r="AW524">
        <v>1</v>
      </c>
      <c r="AX524">
        <v>1</v>
      </c>
      <c r="AY524">
        <v>0</v>
      </c>
      <c r="AZ524">
        <v>0</v>
      </c>
      <c r="BA524">
        <v>0</v>
      </c>
      <c r="BB524">
        <v>0</v>
      </c>
      <c r="BC524">
        <v>0</v>
      </c>
      <c r="BD524">
        <v>0</v>
      </c>
      <c r="BE524">
        <v>0</v>
      </c>
      <c r="BF524">
        <v>9.8460000000000006E-3</v>
      </c>
      <c r="BG524">
        <v>2018</v>
      </c>
      <c r="BH524">
        <v>8</v>
      </c>
      <c r="BI524">
        <v>7</v>
      </c>
      <c r="BJ524">
        <v>703</v>
      </c>
      <c r="BK524">
        <v>1.1499999999999999</v>
      </c>
      <c r="BL524">
        <v>0.49950000643730103</v>
      </c>
      <c r="BM524">
        <v>0</v>
      </c>
      <c r="BN524">
        <v>0.92</v>
      </c>
      <c r="BO524">
        <v>0.08</v>
      </c>
      <c r="BP524" t="s">
        <v>68</v>
      </c>
    </row>
    <row r="525" spans="1:68" x14ac:dyDescent="0.25">
      <c r="A525">
        <v>142782</v>
      </c>
      <c r="B525" t="s">
        <v>69</v>
      </c>
      <c r="C525" t="s">
        <v>2192</v>
      </c>
      <c r="D525">
        <v>18</v>
      </c>
      <c r="E525">
        <v>401</v>
      </c>
      <c r="F525" t="s">
        <v>2231</v>
      </c>
      <c r="G525">
        <v>39</v>
      </c>
      <c r="J525">
        <v>70</v>
      </c>
      <c r="K525">
        <v>1</v>
      </c>
      <c r="L525" t="s">
        <v>2232</v>
      </c>
      <c r="M525">
        <v>0</v>
      </c>
      <c r="N525">
        <v>0</v>
      </c>
      <c r="O525">
        <v>1</v>
      </c>
      <c r="P525">
        <v>0</v>
      </c>
      <c r="Q525">
        <v>1</v>
      </c>
      <c r="R525">
        <v>1</v>
      </c>
      <c r="S525">
        <v>0</v>
      </c>
      <c r="T525">
        <v>0</v>
      </c>
      <c r="U525">
        <v>0</v>
      </c>
      <c r="V525">
        <v>0</v>
      </c>
      <c r="W525">
        <v>1</v>
      </c>
      <c r="X525">
        <v>0</v>
      </c>
      <c r="Y525">
        <v>0</v>
      </c>
      <c r="Z525">
        <v>0</v>
      </c>
      <c r="AA525">
        <v>0</v>
      </c>
      <c r="AB525">
        <v>1</v>
      </c>
      <c r="AC525">
        <v>0</v>
      </c>
      <c r="AD525">
        <v>1</v>
      </c>
      <c r="AE525">
        <v>0</v>
      </c>
      <c r="AF525">
        <v>1</v>
      </c>
      <c r="AG525">
        <v>1</v>
      </c>
      <c r="AH525">
        <v>0</v>
      </c>
      <c r="AI525">
        <v>0</v>
      </c>
      <c r="AJ525">
        <v>1</v>
      </c>
      <c r="AK525">
        <v>1</v>
      </c>
      <c r="AL525">
        <v>1</v>
      </c>
      <c r="AM525">
        <v>1</v>
      </c>
      <c r="AN525">
        <v>1</v>
      </c>
      <c r="AO525">
        <v>0</v>
      </c>
      <c r="AP525">
        <v>0</v>
      </c>
      <c r="AQ525">
        <v>0</v>
      </c>
      <c r="AR525">
        <v>0</v>
      </c>
      <c r="AS525">
        <v>0</v>
      </c>
      <c r="AT525">
        <v>0</v>
      </c>
      <c r="AU525">
        <v>0</v>
      </c>
      <c r="AV525">
        <v>1</v>
      </c>
      <c r="AW525">
        <v>1</v>
      </c>
      <c r="AX525">
        <v>0</v>
      </c>
      <c r="AY525">
        <v>0</v>
      </c>
      <c r="AZ525">
        <v>1</v>
      </c>
      <c r="BA525">
        <v>0</v>
      </c>
      <c r="BB525">
        <v>0</v>
      </c>
      <c r="BC525">
        <v>0</v>
      </c>
      <c r="BD525">
        <v>1</v>
      </c>
      <c r="BE525">
        <v>0</v>
      </c>
      <c r="BF525">
        <v>1.9078999999999999E-2</v>
      </c>
      <c r="BG525">
        <v>2018</v>
      </c>
      <c r="BH525">
        <v>12</v>
      </c>
      <c r="BI525">
        <v>17</v>
      </c>
      <c r="BJ525">
        <v>707</v>
      </c>
      <c r="BK525">
        <v>1.19</v>
      </c>
      <c r="BL525">
        <v>0.49950000643730103</v>
      </c>
      <c r="BM525">
        <v>0</v>
      </c>
      <c r="BN525">
        <v>0.92300000000000004</v>
      </c>
      <c r="BO525">
        <v>7.6999999999999999E-2</v>
      </c>
      <c r="BP525" t="s">
        <v>68</v>
      </c>
    </row>
    <row r="526" spans="1:68" x14ac:dyDescent="0.25">
      <c r="A526">
        <v>142871</v>
      </c>
      <c r="B526" t="s">
        <v>69</v>
      </c>
      <c r="C526" t="s">
        <v>2192</v>
      </c>
      <c r="D526">
        <v>8</v>
      </c>
      <c r="E526">
        <v>133</v>
      </c>
      <c r="F526" t="s">
        <v>2245</v>
      </c>
      <c r="G526">
        <v>46</v>
      </c>
      <c r="J526">
        <v>70</v>
      </c>
      <c r="K526">
        <v>1</v>
      </c>
      <c r="L526" t="s">
        <v>2246</v>
      </c>
      <c r="M526">
        <v>0</v>
      </c>
      <c r="N526">
        <v>1</v>
      </c>
      <c r="O526">
        <v>1</v>
      </c>
      <c r="P526">
        <v>0</v>
      </c>
      <c r="Q526">
        <v>1</v>
      </c>
      <c r="R526">
        <v>1</v>
      </c>
      <c r="S526">
        <v>0</v>
      </c>
      <c r="T526">
        <v>0</v>
      </c>
      <c r="U526">
        <v>0</v>
      </c>
      <c r="V526">
        <v>0</v>
      </c>
      <c r="W526">
        <v>1</v>
      </c>
      <c r="X526">
        <v>0</v>
      </c>
      <c r="Y526">
        <v>0</v>
      </c>
      <c r="Z526">
        <v>0</v>
      </c>
      <c r="AA526">
        <v>0</v>
      </c>
      <c r="AB526">
        <v>1</v>
      </c>
      <c r="AC526">
        <v>0</v>
      </c>
      <c r="AD526">
        <v>1</v>
      </c>
      <c r="AE526">
        <v>1</v>
      </c>
      <c r="AF526">
        <v>1</v>
      </c>
      <c r="AG526">
        <v>1</v>
      </c>
      <c r="AH526">
        <v>0</v>
      </c>
      <c r="AI526">
        <v>0</v>
      </c>
      <c r="AJ526">
        <v>1</v>
      </c>
      <c r="AK526">
        <v>1</v>
      </c>
      <c r="AL526">
        <v>1</v>
      </c>
      <c r="AM526">
        <v>1</v>
      </c>
      <c r="AN526">
        <v>1</v>
      </c>
      <c r="AO526">
        <v>0</v>
      </c>
      <c r="AP526">
        <v>0</v>
      </c>
      <c r="AQ526">
        <v>0</v>
      </c>
      <c r="AR526">
        <v>0</v>
      </c>
      <c r="AS526">
        <v>0</v>
      </c>
      <c r="AT526">
        <v>0</v>
      </c>
      <c r="AU526">
        <v>0</v>
      </c>
      <c r="AV526">
        <v>1</v>
      </c>
      <c r="AW526">
        <v>1</v>
      </c>
      <c r="AX526">
        <v>0</v>
      </c>
      <c r="AY526">
        <v>0</v>
      </c>
      <c r="AZ526">
        <v>1</v>
      </c>
      <c r="BA526">
        <v>0</v>
      </c>
      <c r="BB526">
        <v>0</v>
      </c>
      <c r="BC526">
        <v>0</v>
      </c>
      <c r="BD526">
        <v>1</v>
      </c>
      <c r="BE526">
        <v>0</v>
      </c>
      <c r="BF526">
        <v>1.9078999999999999E-2</v>
      </c>
      <c r="BG526">
        <v>2018</v>
      </c>
      <c r="BH526">
        <v>12</v>
      </c>
      <c r="BI526">
        <v>17</v>
      </c>
      <c r="BJ526">
        <v>707</v>
      </c>
      <c r="BK526">
        <v>1.19</v>
      </c>
      <c r="BL526">
        <v>0.49950000643730103</v>
      </c>
      <c r="BM526">
        <v>0</v>
      </c>
      <c r="BN526">
        <v>0.93</v>
      </c>
      <c r="BO526">
        <v>7.0000000000000007E-2</v>
      </c>
      <c r="BP526" t="s">
        <v>68</v>
      </c>
    </row>
    <row r="527" spans="1:68" x14ac:dyDescent="0.25">
      <c r="A527">
        <v>142879</v>
      </c>
      <c r="B527" t="s">
        <v>69</v>
      </c>
      <c r="C527" t="s">
        <v>2192</v>
      </c>
      <c r="D527">
        <v>19</v>
      </c>
      <c r="E527">
        <v>432</v>
      </c>
      <c r="F527" t="s">
        <v>2247</v>
      </c>
      <c r="G527">
        <v>20</v>
      </c>
      <c r="J527">
        <v>70</v>
      </c>
      <c r="K527">
        <v>1</v>
      </c>
      <c r="L527" t="s">
        <v>2248</v>
      </c>
      <c r="M527">
        <v>0</v>
      </c>
      <c r="N527">
        <v>0</v>
      </c>
      <c r="O527">
        <v>1</v>
      </c>
      <c r="P527">
        <v>0</v>
      </c>
      <c r="Q527">
        <v>1</v>
      </c>
      <c r="R527">
        <v>1</v>
      </c>
      <c r="S527">
        <v>0</v>
      </c>
      <c r="T527">
        <v>0</v>
      </c>
      <c r="U527">
        <v>0</v>
      </c>
      <c r="V527">
        <v>0</v>
      </c>
      <c r="W527">
        <v>1</v>
      </c>
      <c r="X527">
        <v>0</v>
      </c>
      <c r="Y527">
        <v>0</v>
      </c>
      <c r="Z527">
        <v>0</v>
      </c>
      <c r="AA527">
        <v>0</v>
      </c>
      <c r="AB527">
        <v>1</v>
      </c>
      <c r="AC527">
        <v>0</v>
      </c>
      <c r="AD527">
        <v>1</v>
      </c>
      <c r="AE527">
        <v>0</v>
      </c>
      <c r="AF527">
        <v>1</v>
      </c>
      <c r="AG527">
        <v>1</v>
      </c>
      <c r="AH527">
        <v>0</v>
      </c>
      <c r="AI527">
        <v>0</v>
      </c>
      <c r="AJ527">
        <v>1</v>
      </c>
      <c r="AK527">
        <v>1</v>
      </c>
      <c r="AL527">
        <v>1</v>
      </c>
      <c r="AM527">
        <v>1</v>
      </c>
      <c r="AN527">
        <v>1</v>
      </c>
      <c r="AO527">
        <v>0</v>
      </c>
      <c r="AP527">
        <v>0</v>
      </c>
      <c r="AQ527">
        <v>0</v>
      </c>
      <c r="AR527">
        <v>0</v>
      </c>
      <c r="AS527">
        <v>0</v>
      </c>
      <c r="AT527">
        <v>0</v>
      </c>
      <c r="AU527">
        <v>0</v>
      </c>
      <c r="AV527">
        <v>1</v>
      </c>
      <c r="AW527">
        <v>1</v>
      </c>
      <c r="AX527">
        <v>0</v>
      </c>
      <c r="AY527">
        <v>0</v>
      </c>
      <c r="AZ527">
        <v>1</v>
      </c>
      <c r="BA527">
        <v>0</v>
      </c>
      <c r="BB527">
        <v>0</v>
      </c>
      <c r="BC527">
        <v>0</v>
      </c>
      <c r="BD527">
        <v>1</v>
      </c>
      <c r="BE527">
        <v>0</v>
      </c>
      <c r="BF527">
        <v>1.9078999999999999E-2</v>
      </c>
      <c r="BG527">
        <v>2018</v>
      </c>
      <c r="BH527">
        <v>12</v>
      </c>
      <c r="BI527">
        <v>17</v>
      </c>
      <c r="BJ527">
        <v>707</v>
      </c>
      <c r="BK527">
        <v>1.19</v>
      </c>
      <c r="BL527">
        <v>0.49950000643730103</v>
      </c>
      <c r="BM527">
        <v>0</v>
      </c>
      <c r="BN527">
        <v>0.85499999999999998</v>
      </c>
      <c r="BO527">
        <v>0.14499999999999999</v>
      </c>
      <c r="BP527" t="s">
        <v>68</v>
      </c>
    </row>
    <row r="528" spans="1:68" x14ac:dyDescent="0.25">
      <c r="A528">
        <v>142975</v>
      </c>
      <c r="B528" t="s">
        <v>69</v>
      </c>
      <c r="C528" t="s">
        <v>2192</v>
      </c>
      <c r="D528">
        <v>35</v>
      </c>
      <c r="E528">
        <v>791</v>
      </c>
      <c r="F528" t="s">
        <v>2271</v>
      </c>
      <c r="G528">
        <v>28</v>
      </c>
      <c r="J528">
        <v>70</v>
      </c>
      <c r="K528">
        <v>1</v>
      </c>
      <c r="L528" t="s">
        <v>2272</v>
      </c>
      <c r="M528">
        <v>0</v>
      </c>
      <c r="N528">
        <v>0</v>
      </c>
      <c r="O528">
        <v>1</v>
      </c>
      <c r="P528">
        <v>0</v>
      </c>
      <c r="Q528">
        <v>1</v>
      </c>
      <c r="R528">
        <v>1</v>
      </c>
      <c r="S528">
        <v>0</v>
      </c>
      <c r="T528">
        <v>0</v>
      </c>
      <c r="U528">
        <v>0</v>
      </c>
      <c r="V528">
        <v>0</v>
      </c>
      <c r="W528">
        <v>1</v>
      </c>
      <c r="X528">
        <v>0</v>
      </c>
      <c r="Y528">
        <v>0</v>
      </c>
      <c r="Z528">
        <v>0</v>
      </c>
      <c r="AA528">
        <v>0</v>
      </c>
      <c r="AB528">
        <v>1</v>
      </c>
      <c r="AC528">
        <v>0</v>
      </c>
      <c r="AD528">
        <v>1</v>
      </c>
      <c r="AE528">
        <v>0</v>
      </c>
      <c r="AF528">
        <v>1</v>
      </c>
      <c r="AG528">
        <v>1</v>
      </c>
      <c r="AH528">
        <v>0</v>
      </c>
      <c r="AI528">
        <v>0</v>
      </c>
      <c r="AJ528">
        <v>1</v>
      </c>
      <c r="AK528">
        <v>1</v>
      </c>
      <c r="AL528">
        <v>1</v>
      </c>
      <c r="AM528">
        <v>1</v>
      </c>
      <c r="AN528">
        <v>1</v>
      </c>
      <c r="AO528">
        <v>0</v>
      </c>
      <c r="AP528">
        <v>0</v>
      </c>
      <c r="AQ528">
        <v>0</v>
      </c>
      <c r="AR528">
        <v>0</v>
      </c>
      <c r="AS528">
        <v>0</v>
      </c>
      <c r="AT528">
        <v>0</v>
      </c>
      <c r="AU528">
        <v>0</v>
      </c>
      <c r="AV528">
        <v>1</v>
      </c>
      <c r="AW528">
        <v>1</v>
      </c>
      <c r="AX528">
        <v>0</v>
      </c>
      <c r="AY528">
        <v>0</v>
      </c>
      <c r="AZ528">
        <v>1</v>
      </c>
      <c r="BA528">
        <v>0</v>
      </c>
      <c r="BB528">
        <v>0</v>
      </c>
      <c r="BC528">
        <v>0</v>
      </c>
      <c r="BD528">
        <v>1</v>
      </c>
      <c r="BE528">
        <v>0</v>
      </c>
      <c r="BF528">
        <v>1.9078999999999999E-2</v>
      </c>
      <c r="BG528">
        <v>2018</v>
      </c>
      <c r="BH528">
        <v>12</v>
      </c>
      <c r="BI528">
        <v>17</v>
      </c>
      <c r="BJ528">
        <v>707</v>
      </c>
      <c r="BK528">
        <v>1.19</v>
      </c>
      <c r="BL528">
        <v>0.49950000643730103</v>
      </c>
      <c r="BM528">
        <v>0</v>
      </c>
      <c r="BN528">
        <v>0.85499999999999998</v>
      </c>
      <c r="BO528">
        <v>0.14499999999999999</v>
      </c>
      <c r="BP528" t="s">
        <v>68</v>
      </c>
    </row>
    <row r="529" spans="1:68" x14ac:dyDescent="0.25">
      <c r="A529">
        <v>143065</v>
      </c>
      <c r="B529" t="s">
        <v>69</v>
      </c>
      <c r="C529" t="s">
        <v>2192</v>
      </c>
      <c r="D529">
        <v>29</v>
      </c>
      <c r="E529">
        <v>651</v>
      </c>
      <c r="F529" t="s">
        <v>2297</v>
      </c>
      <c r="G529">
        <v>15</v>
      </c>
      <c r="J529">
        <v>70</v>
      </c>
      <c r="K529">
        <v>1</v>
      </c>
      <c r="L529" t="s">
        <v>2298</v>
      </c>
      <c r="M529">
        <v>0</v>
      </c>
      <c r="N529">
        <v>0</v>
      </c>
      <c r="O529">
        <v>1</v>
      </c>
      <c r="P529">
        <v>0</v>
      </c>
      <c r="Q529">
        <v>1</v>
      </c>
      <c r="R529">
        <v>1</v>
      </c>
      <c r="S529">
        <v>0</v>
      </c>
      <c r="T529">
        <v>0</v>
      </c>
      <c r="U529">
        <v>0</v>
      </c>
      <c r="V529">
        <v>0</v>
      </c>
      <c r="W529">
        <v>1</v>
      </c>
      <c r="X529">
        <v>0</v>
      </c>
      <c r="Y529">
        <v>0</v>
      </c>
      <c r="Z529">
        <v>0</v>
      </c>
      <c r="AA529">
        <v>0</v>
      </c>
      <c r="AB529">
        <v>1</v>
      </c>
      <c r="AC529">
        <v>0</v>
      </c>
      <c r="AD529">
        <v>1</v>
      </c>
      <c r="AE529">
        <v>0</v>
      </c>
      <c r="AF529">
        <v>1</v>
      </c>
      <c r="AG529">
        <v>1</v>
      </c>
      <c r="AH529">
        <v>0</v>
      </c>
      <c r="AI529">
        <v>0</v>
      </c>
      <c r="AJ529">
        <v>1</v>
      </c>
      <c r="AK529">
        <v>1</v>
      </c>
      <c r="AL529">
        <v>1</v>
      </c>
      <c r="AM529">
        <v>1</v>
      </c>
      <c r="AN529">
        <v>1</v>
      </c>
      <c r="AO529">
        <v>0</v>
      </c>
      <c r="AP529">
        <v>0</v>
      </c>
      <c r="AQ529">
        <v>0</v>
      </c>
      <c r="AR529">
        <v>0</v>
      </c>
      <c r="AS529">
        <v>0</v>
      </c>
      <c r="AT529">
        <v>0</v>
      </c>
      <c r="AU529">
        <v>0</v>
      </c>
      <c r="AV529">
        <v>1</v>
      </c>
      <c r="AW529">
        <v>1</v>
      </c>
      <c r="AX529">
        <v>0</v>
      </c>
      <c r="AY529">
        <v>0</v>
      </c>
      <c r="AZ529">
        <v>1</v>
      </c>
      <c r="BA529">
        <v>0</v>
      </c>
      <c r="BB529">
        <v>0</v>
      </c>
      <c r="BC529">
        <v>0</v>
      </c>
      <c r="BD529">
        <v>1</v>
      </c>
      <c r="BE529">
        <v>0</v>
      </c>
      <c r="BF529">
        <v>1.9078999999999999E-2</v>
      </c>
      <c r="BG529">
        <v>2018</v>
      </c>
      <c r="BH529">
        <v>12</v>
      </c>
      <c r="BI529">
        <v>17</v>
      </c>
      <c r="BJ529">
        <v>707</v>
      </c>
      <c r="BK529">
        <v>1.19</v>
      </c>
      <c r="BL529">
        <v>0.49950000643730103</v>
      </c>
      <c r="BM529">
        <v>0</v>
      </c>
      <c r="BN529">
        <v>0.82299999999999995</v>
      </c>
      <c r="BO529">
        <v>0.17699999999999999</v>
      </c>
      <c r="BP529" t="s">
        <v>68</v>
      </c>
    </row>
    <row r="530" spans="1:68" x14ac:dyDescent="0.25">
      <c r="A530">
        <v>143162</v>
      </c>
      <c r="B530" t="s">
        <v>69</v>
      </c>
      <c r="C530" t="s">
        <v>2192</v>
      </c>
      <c r="D530">
        <v>24</v>
      </c>
      <c r="E530">
        <v>538</v>
      </c>
      <c r="F530" t="s">
        <v>2325</v>
      </c>
      <c r="G530">
        <v>15</v>
      </c>
      <c r="J530">
        <v>70</v>
      </c>
      <c r="K530">
        <v>1</v>
      </c>
      <c r="L530" t="s">
        <v>2326</v>
      </c>
      <c r="M530">
        <v>0</v>
      </c>
      <c r="N530">
        <v>0</v>
      </c>
      <c r="O530">
        <v>1</v>
      </c>
      <c r="P530">
        <v>0</v>
      </c>
      <c r="Q530">
        <v>1</v>
      </c>
      <c r="R530">
        <v>1</v>
      </c>
      <c r="S530">
        <v>0</v>
      </c>
      <c r="T530">
        <v>0</v>
      </c>
      <c r="U530">
        <v>0</v>
      </c>
      <c r="V530">
        <v>0</v>
      </c>
      <c r="W530">
        <v>1</v>
      </c>
      <c r="X530">
        <v>0</v>
      </c>
      <c r="Y530">
        <v>0</v>
      </c>
      <c r="Z530">
        <v>0</v>
      </c>
      <c r="AA530">
        <v>0</v>
      </c>
      <c r="AB530">
        <v>1</v>
      </c>
      <c r="AC530">
        <v>0</v>
      </c>
      <c r="AD530">
        <v>1</v>
      </c>
      <c r="AE530">
        <v>0</v>
      </c>
      <c r="AF530">
        <v>1</v>
      </c>
      <c r="AG530">
        <v>1</v>
      </c>
      <c r="AH530">
        <v>0</v>
      </c>
      <c r="AI530">
        <v>0</v>
      </c>
      <c r="AJ530">
        <v>1</v>
      </c>
      <c r="AK530">
        <v>1</v>
      </c>
      <c r="AL530">
        <v>1</v>
      </c>
      <c r="AM530">
        <v>1</v>
      </c>
      <c r="AN530">
        <v>1</v>
      </c>
      <c r="AO530">
        <v>0</v>
      </c>
      <c r="AP530">
        <v>0</v>
      </c>
      <c r="AQ530">
        <v>0</v>
      </c>
      <c r="AR530">
        <v>0</v>
      </c>
      <c r="AS530">
        <v>0</v>
      </c>
      <c r="AT530">
        <v>0</v>
      </c>
      <c r="AU530">
        <v>0</v>
      </c>
      <c r="AV530">
        <v>1</v>
      </c>
      <c r="AW530">
        <v>1</v>
      </c>
      <c r="AX530">
        <v>0</v>
      </c>
      <c r="AY530">
        <v>0</v>
      </c>
      <c r="AZ530">
        <v>1</v>
      </c>
      <c r="BA530">
        <v>0</v>
      </c>
      <c r="BB530">
        <v>0</v>
      </c>
      <c r="BC530">
        <v>0</v>
      </c>
      <c r="BD530">
        <v>1</v>
      </c>
      <c r="BE530">
        <v>0</v>
      </c>
      <c r="BF530">
        <v>1.9078999999999999E-2</v>
      </c>
      <c r="BG530">
        <v>2018</v>
      </c>
      <c r="BH530">
        <v>12</v>
      </c>
      <c r="BI530">
        <v>17</v>
      </c>
      <c r="BJ530">
        <v>707</v>
      </c>
      <c r="BK530">
        <v>1.19</v>
      </c>
      <c r="BL530">
        <v>0.49950000643730103</v>
      </c>
      <c r="BM530">
        <v>0</v>
      </c>
      <c r="BN530">
        <v>0.82299999999999995</v>
      </c>
      <c r="BO530">
        <v>0.17699999999999999</v>
      </c>
      <c r="BP530" t="s">
        <v>68</v>
      </c>
    </row>
    <row r="531" spans="1:68" x14ac:dyDescent="0.25">
      <c r="A531">
        <v>150433</v>
      </c>
      <c r="B531" t="s">
        <v>69</v>
      </c>
      <c r="C531" t="s">
        <v>2460</v>
      </c>
      <c r="D531">
        <v>3</v>
      </c>
      <c r="E531">
        <v>24</v>
      </c>
      <c r="F531" t="s">
        <v>2547</v>
      </c>
      <c r="G531">
        <v>12</v>
      </c>
      <c r="J531">
        <v>78</v>
      </c>
      <c r="K531">
        <v>1</v>
      </c>
      <c r="L531" t="s">
        <v>2548</v>
      </c>
      <c r="M531">
        <v>0</v>
      </c>
      <c r="N531">
        <v>0</v>
      </c>
      <c r="O531">
        <v>1</v>
      </c>
      <c r="P531">
        <v>0</v>
      </c>
      <c r="Q531">
        <v>0</v>
      </c>
      <c r="R531">
        <v>1</v>
      </c>
      <c r="S531">
        <v>0</v>
      </c>
      <c r="T531">
        <v>0</v>
      </c>
      <c r="U531">
        <v>0</v>
      </c>
      <c r="V531">
        <v>0</v>
      </c>
      <c r="W531">
        <v>1</v>
      </c>
      <c r="X531">
        <v>0</v>
      </c>
      <c r="Y531">
        <v>0</v>
      </c>
      <c r="Z531">
        <v>0</v>
      </c>
      <c r="AA531">
        <v>0</v>
      </c>
      <c r="AB531">
        <v>1</v>
      </c>
      <c r="AC531">
        <v>0</v>
      </c>
      <c r="AD531">
        <v>1</v>
      </c>
      <c r="AE531">
        <v>0</v>
      </c>
      <c r="AF531">
        <v>1</v>
      </c>
      <c r="AG531">
        <v>1</v>
      </c>
      <c r="AH531">
        <v>1</v>
      </c>
      <c r="AI531">
        <v>0</v>
      </c>
      <c r="AJ531">
        <v>1</v>
      </c>
      <c r="AK531">
        <v>0</v>
      </c>
      <c r="AL531">
        <v>1</v>
      </c>
      <c r="AM531">
        <v>1</v>
      </c>
      <c r="AN531">
        <v>1</v>
      </c>
      <c r="AO531">
        <v>0</v>
      </c>
      <c r="AP531">
        <v>1</v>
      </c>
      <c r="AQ531">
        <v>0</v>
      </c>
      <c r="AR531">
        <v>1</v>
      </c>
      <c r="AS531">
        <v>0</v>
      </c>
      <c r="AT531">
        <v>1</v>
      </c>
      <c r="AU531">
        <v>0</v>
      </c>
      <c r="AV531">
        <v>1</v>
      </c>
      <c r="AW531">
        <v>1</v>
      </c>
      <c r="AX531">
        <v>1</v>
      </c>
      <c r="AY531">
        <v>0</v>
      </c>
      <c r="AZ531">
        <v>1</v>
      </c>
      <c r="BA531">
        <v>0</v>
      </c>
      <c r="BB531">
        <v>0</v>
      </c>
      <c r="BC531">
        <v>0</v>
      </c>
      <c r="BD531">
        <v>1</v>
      </c>
      <c r="BE531">
        <v>0</v>
      </c>
      <c r="BF531">
        <v>5.6182000000000003E-2</v>
      </c>
      <c r="BG531">
        <v>2019</v>
      </c>
      <c r="BH531">
        <v>9</v>
      </c>
      <c r="BI531">
        <v>13</v>
      </c>
      <c r="BJ531">
        <v>716</v>
      </c>
      <c r="BK531">
        <v>1.28</v>
      </c>
      <c r="BL531">
        <v>0.49950000643730103</v>
      </c>
      <c r="BM531">
        <v>0</v>
      </c>
      <c r="BN531">
        <v>0.81200000000000006</v>
      </c>
      <c r="BO531">
        <v>0.188</v>
      </c>
      <c r="BP531" t="s">
        <v>68</v>
      </c>
    </row>
    <row r="532" spans="1:68" x14ac:dyDescent="0.25">
      <c r="A532">
        <v>150671</v>
      </c>
      <c r="B532" t="s">
        <v>69</v>
      </c>
      <c r="C532" t="s">
        <v>2460</v>
      </c>
      <c r="D532">
        <v>3</v>
      </c>
      <c r="E532">
        <v>25</v>
      </c>
      <c r="F532" t="s">
        <v>2569</v>
      </c>
      <c r="G532">
        <v>3</v>
      </c>
      <c r="J532">
        <v>78</v>
      </c>
      <c r="K532">
        <v>1</v>
      </c>
      <c r="L532" t="s">
        <v>2570</v>
      </c>
      <c r="M532">
        <v>0</v>
      </c>
      <c r="N532">
        <v>0</v>
      </c>
      <c r="O532">
        <v>1</v>
      </c>
      <c r="P532">
        <v>0</v>
      </c>
      <c r="Q532">
        <v>0</v>
      </c>
      <c r="R532">
        <v>1</v>
      </c>
      <c r="S532">
        <v>0</v>
      </c>
      <c r="T532">
        <v>0</v>
      </c>
      <c r="U532">
        <v>0</v>
      </c>
      <c r="V532">
        <v>0</v>
      </c>
      <c r="W532">
        <v>1</v>
      </c>
      <c r="X532">
        <v>0</v>
      </c>
      <c r="Y532">
        <v>0</v>
      </c>
      <c r="Z532">
        <v>0</v>
      </c>
      <c r="AA532">
        <v>0</v>
      </c>
      <c r="AB532">
        <v>1</v>
      </c>
      <c r="AC532">
        <v>0</v>
      </c>
      <c r="AD532">
        <v>1</v>
      </c>
      <c r="AE532">
        <v>0</v>
      </c>
      <c r="AF532">
        <v>1</v>
      </c>
      <c r="AG532">
        <v>1</v>
      </c>
      <c r="AH532">
        <v>1</v>
      </c>
      <c r="AI532">
        <v>0</v>
      </c>
      <c r="AJ532">
        <v>1</v>
      </c>
      <c r="AK532">
        <v>0</v>
      </c>
      <c r="AL532">
        <v>1</v>
      </c>
      <c r="AM532">
        <v>1</v>
      </c>
      <c r="AN532">
        <v>1</v>
      </c>
      <c r="AO532">
        <v>0</v>
      </c>
      <c r="AP532">
        <v>1</v>
      </c>
      <c r="AQ532">
        <v>0</v>
      </c>
      <c r="AR532">
        <v>1</v>
      </c>
      <c r="AS532">
        <v>0</v>
      </c>
      <c r="AT532">
        <v>1</v>
      </c>
      <c r="AU532">
        <v>0</v>
      </c>
      <c r="AV532">
        <v>1</v>
      </c>
      <c r="AW532">
        <v>1</v>
      </c>
      <c r="AX532">
        <v>1</v>
      </c>
      <c r="AY532">
        <v>0</v>
      </c>
      <c r="AZ532">
        <v>1</v>
      </c>
      <c r="BA532">
        <v>0</v>
      </c>
      <c r="BB532">
        <v>0</v>
      </c>
      <c r="BC532">
        <v>0</v>
      </c>
      <c r="BD532">
        <v>1</v>
      </c>
      <c r="BE532">
        <v>0</v>
      </c>
      <c r="BF532">
        <v>5.6182000000000003E-2</v>
      </c>
      <c r="BG532">
        <v>2019</v>
      </c>
      <c r="BH532">
        <v>9</v>
      </c>
      <c r="BI532">
        <v>13</v>
      </c>
      <c r="BJ532">
        <v>716</v>
      </c>
      <c r="BK532">
        <v>1.28</v>
      </c>
      <c r="BL532">
        <v>0.49950000643730103</v>
      </c>
      <c r="BM532">
        <v>0</v>
      </c>
      <c r="BN532">
        <v>0.55300000000000005</v>
      </c>
      <c r="BO532">
        <v>0.44700000000000001</v>
      </c>
      <c r="BP532" t="s">
        <v>68</v>
      </c>
    </row>
    <row r="533" spans="1:68" x14ac:dyDescent="0.25">
      <c r="A533">
        <v>109224</v>
      </c>
      <c r="B533" t="s">
        <v>69</v>
      </c>
      <c r="C533" t="s">
        <v>70</v>
      </c>
      <c r="D533">
        <v>7</v>
      </c>
      <c r="E533">
        <v>256</v>
      </c>
      <c r="F533" t="s">
        <v>99</v>
      </c>
      <c r="G533">
        <v>33</v>
      </c>
      <c r="J533">
        <v>1</v>
      </c>
      <c r="K533">
        <v>1</v>
      </c>
      <c r="L533" t="s">
        <v>100</v>
      </c>
      <c r="M533">
        <v>0</v>
      </c>
      <c r="N533">
        <v>0</v>
      </c>
      <c r="O533">
        <v>1</v>
      </c>
      <c r="P533">
        <v>0</v>
      </c>
      <c r="Q533">
        <v>0</v>
      </c>
      <c r="R533">
        <v>1</v>
      </c>
      <c r="S533">
        <v>0</v>
      </c>
      <c r="T533">
        <v>0</v>
      </c>
      <c r="U533">
        <v>0</v>
      </c>
      <c r="V533">
        <v>0</v>
      </c>
      <c r="W533">
        <v>1</v>
      </c>
      <c r="X533">
        <v>0</v>
      </c>
      <c r="Y533">
        <v>0</v>
      </c>
      <c r="Z533">
        <v>0</v>
      </c>
      <c r="AA533">
        <v>0</v>
      </c>
      <c r="AB533">
        <v>0</v>
      </c>
      <c r="AC533">
        <v>0</v>
      </c>
      <c r="AD533">
        <v>1</v>
      </c>
      <c r="AE533">
        <v>0</v>
      </c>
      <c r="AF533">
        <v>1</v>
      </c>
      <c r="AG533">
        <v>1</v>
      </c>
      <c r="AH533">
        <v>0</v>
      </c>
      <c r="AI533">
        <v>0</v>
      </c>
      <c r="AJ533">
        <v>0</v>
      </c>
      <c r="AK533">
        <v>0</v>
      </c>
      <c r="AL533">
        <v>1</v>
      </c>
      <c r="AM533">
        <v>1</v>
      </c>
      <c r="AN533">
        <v>1</v>
      </c>
      <c r="AO533">
        <v>0</v>
      </c>
      <c r="AP533">
        <v>0</v>
      </c>
      <c r="AQ533">
        <v>0</v>
      </c>
      <c r="AR533">
        <v>1</v>
      </c>
      <c r="AS533">
        <v>0</v>
      </c>
      <c r="AT533">
        <v>0</v>
      </c>
      <c r="AU533">
        <v>0</v>
      </c>
      <c r="AV533">
        <v>1</v>
      </c>
      <c r="AW533">
        <v>1</v>
      </c>
      <c r="AX533">
        <v>1</v>
      </c>
      <c r="AY533">
        <v>0</v>
      </c>
      <c r="AZ533">
        <v>0</v>
      </c>
      <c r="BA533">
        <v>0</v>
      </c>
      <c r="BB533">
        <v>0</v>
      </c>
      <c r="BC533">
        <v>0</v>
      </c>
      <c r="BD533">
        <v>0</v>
      </c>
      <c r="BE533">
        <v>0</v>
      </c>
      <c r="BF533">
        <v>9.1129999999999996E-3</v>
      </c>
      <c r="BG533">
        <v>2014</v>
      </c>
      <c r="BH533">
        <v>6</v>
      </c>
      <c r="BI533">
        <v>11</v>
      </c>
      <c r="BJ533">
        <v>653</v>
      </c>
      <c r="BK533">
        <v>0.65</v>
      </c>
      <c r="BL533">
        <v>0.49390000104904103</v>
      </c>
      <c r="BM533">
        <v>0</v>
      </c>
      <c r="BN533">
        <v>0.88400000000000001</v>
      </c>
      <c r="BO533">
        <v>0.11600000000000001</v>
      </c>
      <c r="BP533" t="s">
        <v>68</v>
      </c>
    </row>
    <row r="534" spans="1:68" x14ac:dyDescent="0.25">
      <c r="A534">
        <v>110571</v>
      </c>
      <c r="B534" t="s">
        <v>69</v>
      </c>
      <c r="C534" t="s">
        <v>130</v>
      </c>
      <c r="D534">
        <v>10</v>
      </c>
      <c r="E534">
        <v>309</v>
      </c>
      <c r="F534" t="s">
        <v>279</v>
      </c>
      <c r="G534">
        <v>20</v>
      </c>
      <c r="J534">
        <v>3</v>
      </c>
      <c r="K534">
        <v>1</v>
      </c>
      <c r="L534" t="s">
        <v>280</v>
      </c>
      <c r="M534">
        <v>0</v>
      </c>
      <c r="N534">
        <v>0</v>
      </c>
      <c r="O534">
        <v>1</v>
      </c>
      <c r="P534">
        <v>0</v>
      </c>
      <c r="Q534">
        <v>0</v>
      </c>
      <c r="R534">
        <v>1</v>
      </c>
      <c r="S534">
        <v>0</v>
      </c>
      <c r="T534">
        <v>0</v>
      </c>
      <c r="U534">
        <v>0</v>
      </c>
      <c r="V534">
        <v>0</v>
      </c>
      <c r="W534">
        <v>1</v>
      </c>
      <c r="X534">
        <v>0</v>
      </c>
      <c r="Y534">
        <v>0</v>
      </c>
      <c r="Z534">
        <v>0</v>
      </c>
      <c r="AA534">
        <v>0</v>
      </c>
      <c r="AB534">
        <v>1</v>
      </c>
      <c r="AC534">
        <v>0</v>
      </c>
      <c r="AD534">
        <v>1</v>
      </c>
      <c r="AE534">
        <v>0</v>
      </c>
      <c r="AF534">
        <v>1</v>
      </c>
      <c r="AG534">
        <v>1</v>
      </c>
      <c r="AH534">
        <v>1</v>
      </c>
      <c r="AI534">
        <v>0</v>
      </c>
      <c r="AJ534">
        <v>1</v>
      </c>
      <c r="AK534">
        <v>0</v>
      </c>
      <c r="AL534">
        <v>1</v>
      </c>
      <c r="AM534">
        <v>1</v>
      </c>
      <c r="AN534">
        <v>1</v>
      </c>
      <c r="AO534">
        <v>0</v>
      </c>
      <c r="AP534">
        <v>1</v>
      </c>
      <c r="AQ534">
        <v>0</v>
      </c>
      <c r="AR534">
        <v>1</v>
      </c>
      <c r="AS534">
        <v>0</v>
      </c>
      <c r="AT534">
        <v>0</v>
      </c>
      <c r="AU534">
        <v>0</v>
      </c>
      <c r="AV534">
        <v>1</v>
      </c>
      <c r="AW534">
        <v>1</v>
      </c>
      <c r="AX534">
        <v>1</v>
      </c>
      <c r="AY534">
        <v>0</v>
      </c>
      <c r="AZ534">
        <v>1</v>
      </c>
      <c r="BA534">
        <v>0</v>
      </c>
      <c r="BB534">
        <v>0</v>
      </c>
      <c r="BC534">
        <v>0</v>
      </c>
      <c r="BD534">
        <v>0</v>
      </c>
      <c r="BE534">
        <v>0</v>
      </c>
      <c r="BF534">
        <v>2.9175E-2</v>
      </c>
      <c r="BG534">
        <v>2014</v>
      </c>
      <c r="BH534">
        <v>9</v>
      </c>
      <c r="BI534">
        <v>11</v>
      </c>
      <c r="BJ534">
        <v>656</v>
      </c>
      <c r="BK534">
        <v>0.68</v>
      </c>
      <c r="BL534">
        <v>0.49390000104904103</v>
      </c>
      <c r="BM534">
        <v>0</v>
      </c>
      <c r="BN534">
        <v>0.84899999999999998</v>
      </c>
      <c r="BO534">
        <v>0.151</v>
      </c>
      <c r="BP534" t="s">
        <v>68</v>
      </c>
    </row>
    <row r="535" spans="1:68" x14ac:dyDescent="0.25">
      <c r="A535">
        <v>111527</v>
      </c>
      <c r="B535" t="s">
        <v>69</v>
      </c>
      <c r="C535" t="s">
        <v>329</v>
      </c>
      <c r="D535">
        <v>14</v>
      </c>
      <c r="E535">
        <v>453</v>
      </c>
      <c r="F535" t="s">
        <v>558</v>
      </c>
      <c r="G535">
        <v>69</v>
      </c>
      <c r="J535">
        <v>4</v>
      </c>
      <c r="K535">
        <v>1</v>
      </c>
      <c r="L535" t="s">
        <v>559</v>
      </c>
      <c r="M535">
        <v>0</v>
      </c>
      <c r="N535">
        <v>0</v>
      </c>
      <c r="O535">
        <v>1</v>
      </c>
      <c r="P535">
        <v>0</v>
      </c>
      <c r="Q535">
        <v>0</v>
      </c>
      <c r="R535">
        <v>1</v>
      </c>
      <c r="S535">
        <v>0</v>
      </c>
      <c r="T535">
        <v>0</v>
      </c>
      <c r="U535">
        <v>0</v>
      </c>
      <c r="V535">
        <v>0</v>
      </c>
      <c r="W535">
        <v>1</v>
      </c>
      <c r="X535">
        <v>0</v>
      </c>
      <c r="Y535">
        <v>0</v>
      </c>
      <c r="Z535">
        <v>0</v>
      </c>
      <c r="AA535">
        <v>0</v>
      </c>
      <c r="AB535">
        <v>1</v>
      </c>
      <c r="AC535">
        <v>0</v>
      </c>
      <c r="AD535">
        <v>1</v>
      </c>
      <c r="AE535">
        <v>0</v>
      </c>
      <c r="AF535">
        <v>1</v>
      </c>
      <c r="AG535">
        <v>1</v>
      </c>
      <c r="AH535">
        <v>1</v>
      </c>
      <c r="AI535">
        <v>0</v>
      </c>
      <c r="AJ535">
        <v>1</v>
      </c>
      <c r="AK535">
        <v>0</v>
      </c>
      <c r="AL535">
        <v>1</v>
      </c>
      <c r="AM535">
        <v>1</v>
      </c>
      <c r="AN535">
        <v>1</v>
      </c>
      <c r="AO535">
        <v>0</v>
      </c>
      <c r="AP535">
        <v>0</v>
      </c>
      <c r="AQ535">
        <v>0</v>
      </c>
      <c r="AR535">
        <v>1</v>
      </c>
      <c r="AS535">
        <v>0</v>
      </c>
      <c r="AT535">
        <v>0</v>
      </c>
      <c r="AU535">
        <v>0</v>
      </c>
      <c r="AV535">
        <v>1</v>
      </c>
      <c r="AW535">
        <v>1</v>
      </c>
      <c r="AX535">
        <v>1</v>
      </c>
      <c r="AY535">
        <v>0</v>
      </c>
      <c r="AZ535">
        <v>1</v>
      </c>
      <c r="BA535">
        <v>0</v>
      </c>
      <c r="BB535">
        <v>0</v>
      </c>
      <c r="BC535">
        <v>0</v>
      </c>
      <c r="BD535">
        <v>1</v>
      </c>
      <c r="BE535">
        <v>0</v>
      </c>
      <c r="BF535">
        <v>2.3709999999999998E-2</v>
      </c>
      <c r="BG535">
        <v>2014</v>
      </c>
      <c r="BH535">
        <v>9</v>
      </c>
      <c r="BI535">
        <v>22</v>
      </c>
      <c r="BJ535">
        <v>656</v>
      </c>
      <c r="BK535">
        <v>0.68</v>
      </c>
      <c r="BL535">
        <v>0.49390000104904103</v>
      </c>
      <c r="BM535">
        <v>0</v>
      </c>
      <c r="BN535">
        <v>0.91800000000000004</v>
      </c>
      <c r="BO535">
        <v>8.2000000000000003E-2</v>
      </c>
      <c r="BP535" t="s">
        <v>68</v>
      </c>
    </row>
    <row r="536" spans="1:68" x14ac:dyDescent="0.25">
      <c r="A536">
        <v>111722</v>
      </c>
      <c r="B536" t="s">
        <v>69</v>
      </c>
      <c r="C536" t="s">
        <v>599</v>
      </c>
      <c r="D536">
        <v>1</v>
      </c>
      <c r="E536">
        <v>16</v>
      </c>
      <c r="F536" t="s">
        <v>600</v>
      </c>
      <c r="G536">
        <v>51</v>
      </c>
      <c r="J536">
        <v>6</v>
      </c>
      <c r="K536">
        <v>1</v>
      </c>
      <c r="L536" t="s">
        <v>601</v>
      </c>
      <c r="M536">
        <v>0</v>
      </c>
      <c r="N536">
        <v>1</v>
      </c>
      <c r="O536">
        <v>1</v>
      </c>
      <c r="P536">
        <v>0</v>
      </c>
      <c r="Q536">
        <v>0</v>
      </c>
      <c r="R536">
        <v>1</v>
      </c>
      <c r="S536">
        <v>0</v>
      </c>
      <c r="T536">
        <v>0</v>
      </c>
      <c r="U536">
        <v>0</v>
      </c>
      <c r="V536">
        <v>0</v>
      </c>
      <c r="W536">
        <v>1</v>
      </c>
      <c r="X536">
        <v>1</v>
      </c>
      <c r="Y536">
        <v>0</v>
      </c>
      <c r="Z536">
        <v>0</v>
      </c>
      <c r="AA536">
        <v>0</v>
      </c>
      <c r="AB536">
        <v>0</v>
      </c>
      <c r="AC536">
        <v>0</v>
      </c>
      <c r="AD536">
        <v>1</v>
      </c>
      <c r="AE536">
        <v>1</v>
      </c>
      <c r="AF536">
        <v>1</v>
      </c>
      <c r="AG536">
        <v>1</v>
      </c>
      <c r="AH536">
        <v>0</v>
      </c>
      <c r="AI536">
        <v>0</v>
      </c>
      <c r="AJ536">
        <v>0</v>
      </c>
      <c r="AK536">
        <v>0</v>
      </c>
      <c r="AL536">
        <v>1</v>
      </c>
      <c r="AM536">
        <v>1</v>
      </c>
      <c r="AN536">
        <v>0</v>
      </c>
      <c r="AO536">
        <v>0</v>
      </c>
      <c r="AP536">
        <v>0</v>
      </c>
      <c r="AQ536">
        <v>0</v>
      </c>
      <c r="AR536">
        <v>1</v>
      </c>
      <c r="AS536">
        <v>0</v>
      </c>
      <c r="AT536">
        <v>0</v>
      </c>
      <c r="AU536">
        <v>0</v>
      </c>
      <c r="AV536">
        <v>1</v>
      </c>
      <c r="AW536">
        <v>1</v>
      </c>
      <c r="AX536">
        <v>1</v>
      </c>
      <c r="AY536">
        <v>1</v>
      </c>
      <c r="AZ536">
        <v>0</v>
      </c>
      <c r="BA536">
        <v>0</v>
      </c>
      <c r="BB536">
        <v>0</v>
      </c>
      <c r="BC536">
        <v>0</v>
      </c>
      <c r="BD536">
        <v>0</v>
      </c>
      <c r="BE536">
        <v>0</v>
      </c>
      <c r="BF536">
        <v>2.5360000000000001E-3</v>
      </c>
      <c r="BG536">
        <v>2014</v>
      </c>
      <c r="BH536">
        <v>12</v>
      </c>
      <c r="BI536">
        <v>4</v>
      </c>
      <c r="BJ536">
        <v>659</v>
      </c>
      <c r="BK536">
        <v>0.71</v>
      </c>
      <c r="BL536">
        <v>0.49390000104904103</v>
      </c>
      <c r="BM536">
        <v>8.8999999999999996E-2</v>
      </c>
      <c r="BN536">
        <v>0.72099999999999997</v>
      </c>
      <c r="BO536">
        <v>0.19</v>
      </c>
      <c r="BP536" t="s">
        <v>68</v>
      </c>
    </row>
    <row r="537" spans="1:68" x14ac:dyDescent="0.25">
      <c r="A537">
        <v>117984</v>
      </c>
      <c r="B537" t="s">
        <v>69</v>
      </c>
      <c r="C537" t="s">
        <v>882</v>
      </c>
      <c r="D537">
        <v>8</v>
      </c>
      <c r="E537">
        <v>171</v>
      </c>
      <c r="F537" t="s">
        <v>899</v>
      </c>
      <c r="G537">
        <v>53</v>
      </c>
      <c r="J537">
        <v>20</v>
      </c>
      <c r="K537">
        <v>1</v>
      </c>
      <c r="L537" t="s">
        <v>900</v>
      </c>
      <c r="M537">
        <v>0</v>
      </c>
      <c r="N537">
        <v>0</v>
      </c>
      <c r="O537">
        <v>1</v>
      </c>
      <c r="P537">
        <v>0</v>
      </c>
      <c r="Q537">
        <v>0</v>
      </c>
      <c r="R537">
        <v>1</v>
      </c>
      <c r="S537">
        <v>0</v>
      </c>
      <c r="T537">
        <v>0</v>
      </c>
      <c r="U537">
        <v>0</v>
      </c>
      <c r="V537">
        <v>0</v>
      </c>
      <c r="W537">
        <v>1</v>
      </c>
      <c r="X537">
        <v>0</v>
      </c>
      <c r="Y537">
        <v>0</v>
      </c>
      <c r="Z537">
        <v>0</v>
      </c>
      <c r="AA537">
        <v>0</v>
      </c>
      <c r="AB537">
        <v>1</v>
      </c>
      <c r="AC537">
        <v>0</v>
      </c>
      <c r="AD537">
        <v>1</v>
      </c>
      <c r="AE537">
        <v>0</v>
      </c>
      <c r="AF537">
        <v>1</v>
      </c>
      <c r="AG537">
        <v>1</v>
      </c>
      <c r="AH537">
        <v>0</v>
      </c>
      <c r="AI537">
        <v>0</v>
      </c>
      <c r="AJ537">
        <v>0</v>
      </c>
      <c r="AK537">
        <v>0</v>
      </c>
      <c r="AL537">
        <v>1</v>
      </c>
      <c r="AM537">
        <v>1</v>
      </c>
      <c r="AN537">
        <v>1</v>
      </c>
      <c r="AO537">
        <v>0</v>
      </c>
      <c r="AP537">
        <v>1</v>
      </c>
      <c r="AQ537">
        <v>0</v>
      </c>
      <c r="AR537">
        <v>1</v>
      </c>
      <c r="AS537">
        <v>0</v>
      </c>
      <c r="AT537">
        <v>1</v>
      </c>
      <c r="AU537">
        <v>0</v>
      </c>
      <c r="AV537">
        <v>1</v>
      </c>
      <c r="AW537">
        <v>1</v>
      </c>
      <c r="AX537">
        <v>1</v>
      </c>
      <c r="AY537">
        <v>0</v>
      </c>
      <c r="AZ537">
        <v>1</v>
      </c>
      <c r="BA537">
        <v>0</v>
      </c>
      <c r="BB537">
        <v>1</v>
      </c>
      <c r="BC537">
        <v>0</v>
      </c>
      <c r="BD537">
        <v>1</v>
      </c>
      <c r="BE537">
        <v>0</v>
      </c>
      <c r="BF537">
        <v>6.3340000000000002E-3</v>
      </c>
      <c r="BG537">
        <v>2015</v>
      </c>
      <c r="BH537">
        <v>10</v>
      </c>
      <c r="BI537">
        <v>15</v>
      </c>
      <c r="BJ537">
        <v>669</v>
      </c>
      <c r="BK537">
        <v>0.81</v>
      </c>
      <c r="BL537">
        <v>0.49390000104904103</v>
      </c>
      <c r="BM537">
        <v>0</v>
      </c>
      <c r="BN537">
        <v>0.9</v>
      </c>
      <c r="BO537">
        <v>0.1</v>
      </c>
      <c r="BP537" t="s">
        <v>68</v>
      </c>
    </row>
    <row r="538" spans="1:68" x14ac:dyDescent="0.25">
      <c r="A538">
        <v>122683</v>
      </c>
      <c r="B538" t="s">
        <v>69</v>
      </c>
      <c r="C538" t="s">
        <v>1117</v>
      </c>
      <c r="D538">
        <v>21</v>
      </c>
      <c r="E538">
        <v>791</v>
      </c>
      <c r="F538" t="s">
        <v>1134</v>
      </c>
      <c r="G538">
        <v>82</v>
      </c>
      <c r="J538">
        <v>33</v>
      </c>
      <c r="K538">
        <v>1</v>
      </c>
      <c r="L538" t="s">
        <v>1135</v>
      </c>
      <c r="M538">
        <v>0</v>
      </c>
      <c r="N538">
        <v>0</v>
      </c>
      <c r="O538">
        <v>1</v>
      </c>
      <c r="P538">
        <v>0</v>
      </c>
      <c r="Q538">
        <v>0</v>
      </c>
      <c r="R538">
        <v>1</v>
      </c>
      <c r="S538">
        <v>0</v>
      </c>
      <c r="T538">
        <v>0</v>
      </c>
      <c r="U538">
        <v>0</v>
      </c>
      <c r="V538">
        <v>0</v>
      </c>
      <c r="W538">
        <v>1</v>
      </c>
      <c r="X538">
        <v>0</v>
      </c>
      <c r="Y538">
        <v>0</v>
      </c>
      <c r="Z538">
        <v>0</v>
      </c>
      <c r="AA538">
        <v>0</v>
      </c>
      <c r="AB538">
        <v>1</v>
      </c>
      <c r="AC538">
        <v>0</v>
      </c>
      <c r="AD538">
        <v>1</v>
      </c>
      <c r="AE538">
        <v>0</v>
      </c>
      <c r="AF538">
        <v>1</v>
      </c>
      <c r="AG538">
        <v>1</v>
      </c>
      <c r="AH538">
        <v>1</v>
      </c>
      <c r="AI538">
        <v>0</v>
      </c>
      <c r="AJ538">
        <v>1</v>
      </c>
      <c r="AK538">
        <v>0</v>
      </c>
      <c r="AL538">
        <v>1</v>
      </c>
      <c r="AM538">
        <v>1</v>
      </c>
      <c r="AN538">
        <v>1</v>
      </c>
      <c r="AO538">
        <v>0</v>
      </c>
      <c r="AP538">
        <v>0</v>
      </c>
      <c r="AQ538">
        <v>0</v>
      </c>
      <c r="AR538">
        <v>1</v>
      </c>
      <c r="AS538">
        <v>0</v>
      </c>
      <c r="AT538">
        <v>0</v>
      </c>
      <c r="AU538">
        <v>0</v>
      </c>
      <c r="AV538">
        <v>1</v>
      </c>
      <c r="AW538">
        <v>1</v>
      </c>
      <c r="AX538">
        <v>1</v>
      </c>
      <c r="AY538">
        <v>0</v>
      </c>
      <c r="AZ538">
        <v>0</v>
      </c>
      <c r="BA538">
        <v>0</v>
      </c>
      <c r="BB538">
        <v>0</v>
      </c>
      <c r="BC538">
        <v>0</v>
      </c>
      <c r="BD538">
        <v>0</v>
      </c>
      <c r="BE538">
        <v>0</v>
      </c>
      <c r="BF538">
        <v>4.2474999999999999E-2</v>
      </c>
      <c r="BG538">
        <v>2016</v>
      </c>
      <c r="BH538">
        <v>8</v>
      </c>
      <c r="BI538">
        <v>5</v>
      </c>
      <c r="BJ538">
        <v>679</v>
      </c>
      <c r="BK538">
        <v>0.91</v>
      </c>
      <c r="BL538">
        <v>0.49390000104904103</v>
      </c>
      <c r="BM538">
        <v>0</v>
      </c>
      <c r="BN538">
        <v>0.96199999999999997</v>
      </c>
      <c r="BO538">
        <v>3.7999999999999999E-2</v>
      </c>
      <c r="BP538" t="s">
        <v>68</v>
      </c>
    </row>
    <row r="539" spans="1:68" x14ac:dyDescent="0.25">
      <c r="A539">
        <v>125900</v>
      </c>
      <c r="B539" t="s">
        <v>69</v>
      </c>
      <c r="C539" t="s">
        <v>1254</v>
      </c>
      <c r="D539">
        <v>8</v>
      </c>
      <c r="E539">
        <v>152</v>
      </c>
      <c r="F539" t="s">
        <v>1257</v>
      </c>
      <c r="G539">
        <v>13</v>
      </c>
      <c r="J539">
        <v>42</v>
      </c>
      <c r="K539">
        <v>1</v>
      </c>
      <c r="L539" t="s">
        <v>1258</v>
      </c>
      <c r="M539">
        <v>0</v>
      </c>
      <c r="N539">
        <v>0</v>
      </c>
      <c r="O539">
        <v>1</v>
      </c>
      <c r="P539">
        <v>0</v>
      </c>
      <c r="Q539">
        <v>1</v>
      </c>
      <c r="R539">
        <v>1</v>
      </c>
      <c r="S539">
        <v>0</v>
      </c>
      <c r="T539">
        <v>0</v>
      </c>
      <c r="U539">
        <v>0</v>
      </c>
      <c r="V539">
        <v>0</v>
      </c>
      <c r="W539">
        <v>1</v>
      </c>
      <c r="X539">
        <v>0</v>
      </c>
      <c r="Y539">
        <v>0</v>
      </c>
      <c r="Z539">
        <v>0</v>
      </c>
      <c r="AA539">
        <v>0</v>
      </c>
      <c r="AB539">
        <v>1</v>
      </c>
      <c r="AC539">
        <v>0</v>
      </c>
      <c r="AD539">
        <v>1</v>
      </c>
      <c r="AE539">
        <v>0</v>
      </c>
      <c r="AF539">
        <v>1</v>
      </c>
      <c r="AG539">
        <v>1</v>
      </c>
      <c r="AH539">
        <v>0</v>
      </c>
      <c r="AI539">
        <v>0</v>
      </c>
      <c r="AJ539">
        <v>1</v>
      </c>
      <c r="AK539">
        <v>1</v>
      </c>
      <c r="AL539">
        <v>1</v>
      </c>
      <c r="AM539">
        <v>1</v>
      </c>
      <c r="AN539">
        <v>0</v>
      </c>
      <c r="AO539">
        <v>0</v>
      </c>
      <c r="AP539">
        <v>1</v>
      </c>
      <c r="AQ539">
        <v>0</v>
      </c>
      <c r="AR539">
        <v>1</v>
      </c>
      <c r="AS539">
        <v>0</v>
      </c>
      <c r="AT539">
        <v>1</v>
      </c>
      <c r="AU539">
        <v>0</v>
      </c>
      <c r="AV539">
        <v>1</v>
      </c>
      <c r="AW539">
        <v>1</v>
      </c>
      <c r="AX539">
        <v>1</v>
      </c>
      <c r="AY539">
        <v>0</v>
      </c>
      <c r="AZ539">
        <v>1</v>
      </c>
      <c r="BA539">
        <v>0</v>
      </c>
      <c r="BB539">
        <v>0</v>
      </c>
      <c r="BC539">
        <v>0</v>
      </c>
      <c r="BD539">
        <v>0</v>
      </c>
      <c r="BE539">
        <v>0</v>
      </c>
      <c r="BF539">
        <v>1.3231E-2</v>
      </c>
      <c r="BG539">
        <v>2017</v>
      </c>
      <c r="BH539">
        <v>3</v>
      </c>
      <c r="BI539">
        <v>20</v>
      </c>
      <c r="BJ539">
        <v>686</v>
      </c>
      <c r="BK539">
        <v>0.98</v>
      </c>
      <c r="BL539">
        <v>0.49390000104904103</v>
      </c>
      <c r="BM539">
        <v>0</v>
      </c>
      <c r="BN539">
        <v>0.68200000000000005</v>
      </c>
      <c r="BO539">
        <v>0.318</v>
      </c>
      <c r="BP539" t="s">
        <v>68</v>
      </c>
    </row>
    <row r="540" spans="1:68" x14ac:dyDescent="0.25">
      <c r="A540">
        <v>129111</v>
      </c>
      <c r="B540" t="s">
        <v>69</v>
      </c>
      <c r="C540" t="s">
        <v>1304</v>
      </c>
      <c r="D540">
        <v>20</v>
      </c>
      <c r="E540">
        <v>566</v>
      </c>
      <c r="F540" t="s">
        <v>1339</v>
      </c>
      <c r="G540">
        <v>37</v>
      </c>
      <c r="J540">
        <v>46</v>
      </c>
      <c r="K540">
        <v>1</v>
      </c>
      <c r="L540" t="s">
        <v>1340</v>
      </c>
      <c r="M540">
        <v>0</v>
      </c>
      <c r="N540">
        <v>0</v>
      </c>
      <c r="O540">
        <v>1</v>
      </c>
      <c r="P540">
        <v>0</v>
      </c>
      <c r="Q540">
        <v>0</v>
      </c>
      <c r="R540">
        <v>1</v>
      </c>
      <c r="S540">
        <v>0</v>
      </c>
      <c r="T540">
        <v>0</v>
      </c>
      <c r="U540">
        <v>0</v>
      </c>
      <c r="V540">
        <v>0</v>
      </c>
      <c r="W540">
        <v>1</v>
      </c>
      <c r="X540">
        <v>0</v>
      </c>
      <c r="Y540">
        <v>0</v>
      </c>
      <c r="Z540">
        <v>0</v>
      </c>
      <c r="AA540">
        <v>0</v>
      </c>
      <c r="AB540">
        <v>1</v>
      </c>
      <c r="AC540">
        <v>0</v>
      </c>
      <c r="AD540">
        <v>1</v>
      </c>
      <c r="AE540">
        <v>0</v>
      </c>
      <c r="AF540">
        <v>1</v>
      </c>
      <c r="AG540">
        <v>1</v>
      </c>
      <c r="AH540">
        <v>1</v>
      </c>
      <c r="AI540">
        <v>0</v>
      </c>
      <c r="AJ540">
        <v>0</v>
      </c>
      <c r="AK540">
        <v>0</v>
      </c>
      <c r="AL540">
        <v>1</v>
      </c>
      <c r="AM540">
        <v>1</v>
      </c>
      <c r="AN540">
        <v>1</v>
      </c>
      <c r="AO540">
        <v>0</v>
      </c>
      <c r="AP540">
        <v>1</v>
      </c>
      <c r="AQ540">
        <v>0</v>
      </c>
      <c r="AR540">
        <v>1</v>
      </c>
      <c r="AS540">
        <v>0</v>
      </c>
      <c r="AT540">
        <v>1</v>
      </c>
      <c r="AU540">
        <v>0</v>
      </c>
      <c r="AV540">
        <v>1</v>
      </c>
      <c r="AW540">
        <v>1</v>
      </c>
      <c r="AX540">
        <v>1</v>
      </c>
      <c r="AY540">
        <v>0</v>
      </c>
      <c r="AZ540">
        <v>1</v>
      </c>
      <c r="BA540">
        <v>0</v>
      </c>
      <c r="BB540">
        <v>0</v>
      </c>
      <c r="BC540">
        <v>0</v>
      </c>
      <c r="BD540">
        <v>1</v>
      </c>
      <c r="BE540">
        <v>0</v>
      </c>
      <c r="BF540">
        <v>1.8086999999999999E-2</v>
      </c>
      <c r="BG540">
        <v>2017</v>
      </c>
      <c r="BH540">
        <v>4</v>
      </c>
      <c r="BI540">
        <v>25</v>
      </c>
      <c r="BJ540">
        <v>687</v>
      </c>
      <c r="BK540">
        <v>0.99</v>
      </c>
      <c r="BL540">
        <v>0.49390000104904103</v>
      </c>
      <c r="BM540">
        <v>0</v>
      </c>
      <c r="BN540">
        <v>0.90700000000000003</v>
      </c>
      <c r="BO540">
        <v>9.2999999999999999E-2</v>
      </c>
      <c r="BP540" t="s">
        <v>68</v>
      </c>
    </row>
    <row r="541" spans="1:68" x14ac:dyDescent="0.25">
      <c r="A541">
        <v>130753</v>
      </c>
      <c r="B541" t="s">
        <v>69</v>
      </c>
      <c r="C541" t="s">
        <v>1412</v>
      </c>
      <c r="D541">
        <v>7</v>
      </c>
      <c r="E541">
        <v>151</v>
      </c>
      <c r="F541" t="s">
        <v>1415</v>
      </c>
      <c r="G541">
        <v>45</v>
      </c>
      <c r="J541">
        <v>49</v>
      </c>
      <c r="K541">
        <v>1</v>
      </c>
      <c r="L541" t="s">
        <v>1416</v>
      </c>
      <c r="M541">
        <v>1</v>
      </c>
      <c r="N541">
        <v>1</v>
      </c>
      <c r="O541">
        <v>1</v>
      </c>
      <c r="P541">
        <v>0</v>
      </c>
      <c r="Q541">
        <v>0</v>
      </c>
      <c r="R541">
        <v>1</v>
      </c>
      <c r="S541">
        <v>0</v>
      </c>
      <c r="T541">
        <v>0</v>
      </c>
      <c r="U541">
        <v>0</v>
      </c>
      <c r="V541">
        <v>0</v>
      </c>
      <c r="W541">
        <v>1</v>
      </c>
      <c r="X541">
        <v>1</v>
      </c>
      <c r="Y541">
        <v>0</v>
      </c>
      <c r="Z541">
        <v>0</v>
      </c>
      <c r="AA541">
        <v>0</v>
      </c>
      <c r="AB541">
        <v>1</v>
      </c>
      <c r="AC541">
        <v>1</v>
      </c>
      <c r="AD541">
        <v>1</v>
      </c>
      <c r="AE541">
        <v>1</v>
      </c>
      <c r="AF541">
        <v>1</v>
      </c>
      <c r="AG541">
        <v>1</v>
      </c>
      <c r="AH541">
        <v>0</v>
      </c>
      <c r="AI541">
        <v>0</v>
      </c>
      <c r="AJ541">
        <v>0</v>
      </c>
      <c r="AK541">
        <v>0</v>
      </c>
      <c r="AL541">
        <v>1</v>
      </c>
      <c r="AM541">
        <v>1</v>
      </c>
      <c r="AN541">
        <v>1</v>
      </c>
      <c r="AO541">
        <v>0</v>
      </c>
      <c r="AP541">
        <v>1</v>
      </c>
      <c r="AQ541">
        <v>0</v>
      </c>
      <c r="AR541">
        <v>1</v>
      </c>
      <c r="AS541">
        <v>0</v>
      </c>
      <c r="AT541">
        <v>1</v>
      </c>
      <c r="AU541">
        <v>0</v>
      </c>
      <c r="AV541">
        <v>1</v>
      </c>
      <c r="AW541">
        <v>1</v>
      </c>
      <c r="AX541">
        <v>1</v>
      </c>
      <c r="AY541">
        <v>1</v>
      </c>
      <c r="AZ541">
        <v>1</v>
      </c>
      <c r="BA541">
        <v>0</v>
      </c>
      <c r="BB541">
        <v>0</v>
      </c>
      <c r="BC541">
        <v>0</v>
      </c>
      <c r="BD541">
        <v>0</v>
      </c>
      <c r="BE541">
        <v>0</v>
      </c>
      <c r="BF541">
        <v>1.917E-2</v>
      </c>
      <c r="BG541">
        <v>2017</v>
      </c>
      <c r="BH541">
        <v>6</v>
      </c>
      <c r="BI541">
        <v>28</v>
      </c>
      <c r="BJ541">
        <v>689</v>
      </c>
      <c r="BK541">
        <v>1.01</v>
      </c>
      <c r="BL541">
        <v>0.49390000104904103</v>
      </c>
      <c r="BM541">
        <v>0</v>
      </c>
      <c r="BN541">
        <v>0.89600000000000002</v>
      </c>
      <c r="BO541">
        <v>0.104</v>
      </c>
      <c r="BP541" t="s">
        <v>68</v>
      </c>
    </row>
    <row r="542" spans="1:68" x14ac:dyDescent="0.25">
      <c r="A542">
        <v>131129</v>
      </c>
      <c r="B542" t="s">
        <v>69</v>
      </c>
      <c r="C542" t="s">
        <v>1429</v>
      </c>
      <c r="D542">
        <v>8</v>
      </c>
      <c r="E542">
        <v>118</v>
      </c>
      <c r="F542" t="s">
        <v>1438</v>
      </c>
      <c r="G542">
        <v>19</v>
      </c>
      <c r="J542">
        <v>50</v>
      </c>
      <c r="K542">
        <v>1</v>
      </c>
      <c r="L542" t="s">
        <v>1439</v>
      </c>
      <c r="M542">
        <v>0</v>
      </c>
      <c r="N542">
        <v>0</v>
      </c>
      <c r="O542">
        <v>1</v>
      </c>
      <c r="P542">
        <v>0</v>
      </c>
      <c r="Q542">
        <v>0</v>
      </c>
      <c r="R542">
        <v>1</v>
      </c>
      <c r="S542">
        <v>0</v>
      </c>
      <c r="T542">
        <v>0</v>
      </c>
      <c r="U542">
        <v>0</v>
      </c>
      <c r="V542">
        <v>0</v>
      </c>
      <c r="W542">
        <v>1</v>
      </c>
      <c r="X542">
        <v>0</v>
      </c>
      <c r="Y542">
        <v>0</v>
      </c>
      <c r="Z542">
        <v>0</v>
      </c>
      <c r="AA542">
        <v>0</v>
      </c>
      <c r="AB542">
        <v>0</v>
      </c>
      <c r="AC542">
        <v>0</v>
      </c>
      <c r="AD542">
        <v>1</v>
      </c>
      <c r="AE542">
        <v>0</v>
      </c>
      <c r="AF542">
        <v>1</v>
      </c>
      <c r="AG542">
        <v>1</v>
      </c>
      <c r="AH542">
        <v>0</v>
      </c>
      <c r="AI542">
        <v>0</v>
      </c>
      <c r="AJ542">
        <v>1</v>
      </c>
      <c r="AK542">
        <v>0</v>
      </c>
      <c r="AL542">
        <v>1</v>
      </c>
      <c r="AM542">
        <v>1</v>
      </c>
      <c r="AN542">
        <v>0</v>
      </c>
      <c r="AO542">
        <v>0</v>
      </c>
      <c r="AP542">
        <v>0</v>
      </c>
      <c r="AQ542">
        <v>0</v>
      </c>
      <c r="AR542">
        <v>0</v>
      </c>
      <c r="AS542">
        <v>0</v>
      </c>
      <c r="AT542">
        <v>0</v>
      </c>
      <c r="AU542">
        <v>0</v>
      </c>
      <c r="AV542">
        <v>1</v>
      </c>
      <c r="AW542">
        <v>1</v>
      </c>
      <c r="AX542">
        <v>0</v>
      </c>
      <c r="AY542">
        <v>0</v>
      </c>
      <c r="AZ542">
        <v>0</v>
      </c>
      <c r="BA542">
        <v>0</v>
      </c>
      <c r="BB542">
        <v>0</v>
      </c>
      <c r="BC542">
        <v>0</v>
      </c>
      <c r="BD542">
        <v>0</v>
      </c>
      <c r="BE542">
        <v>0</v>
      </c>
      <c r="BF542">
        <v>8.7600000000000004E-3</v>
      </c>
      <c r="BG542">
        <v>2017</v>
      </c>
      <c r="BH542">
        <v>7</v>
      </c>
      <c r="BI542">
        <v>31</v>
      </c>
      <c r="BJ542">
        <v>690</v>
      </c>
      <c r="BK542">
        <v>1.02</v>
      </c>
      <c r="BL542">
        <v>0.49390000104904103</v>
      </c>
      <c r="BM542">
        <v>0</v>
      </c>
      <c r="BN542">
        <v>0.74099999999999999</v>
      </c>
      <c r="BO542">
        <v>0.25900000000000001</v>
      </c>
      <c r="BP542" t="s">
        <v>68</v>
      </c>
    </row>
    <row r="543" spans="1:68" x14ac:dyDescent="0.25">
      <c r="A543">
        <v>132797</v>
      </c>
      <c r="B543" t="s">
        <v>69</v>
      </c>
      <c r="C543" t="s">
        <v>1538</v>
      </c>
      <c r="D543">
        <v>14</v>
      </c>
      <c r="E543">
        <v>249</v>
      </c>
      <c r="F543" t="s">
        <v>1573</v>
      </c>
      <c r="G543">
        <v>52</v>
      </c>
      <c r="J543">
        <v>53</v>
      </c>
      <c r="K543">
        <v>1</v>
      </c>
      <c r="L543" t="s">
        <v>1574</v>
      </c>
      <c r="M543">
        <v>0</v>
      </c>
      <c r="N543">
        <v>0</v>
      </c>
      <c r="O543">
        <v>1</v>
      </c>
      <c r="P543">
        <v>0</v>
      </c>
      <c r="Q543">
        <v>1</v>
      </c>
      <c r="R543">
        <v>1</v>
      </c>
      <c r="S543">
        <v>0</v>
      </c>
      <c r="T543">
        <v>0</v>
      </c>
      <c r="U543">
        <v>0</v>
      </c>
      <c r="V543">
        <v>0</v>
      </c>
      <c r="W543">
        <v>1</v>
      </c>
      <c r="X543">
        <v>0</v>
      </c>
      <c r="Y543">
        <v>0</v>
      </c>
      <c r="Z543">
        <v>0</v>
      </c>
      <c r="AA543">
        <v>0</v>
      </c>
      <c r="AB543">
        <v>1</v>
      </c>
      <c r="AC543">
        <v>0</v>
      </c>
      <c r="AD543">
        <v>1</v>
      </c>
      <c r="AE543">
        <v>0</v>
      </c>
      <c r="AF543">
        <v>1</v>
      </c>
      <c r="AG543">
        <v>1</v>
      </c>
      <c r="AH543">
        <v>0</v>
      </c>
      <c r="AI543">
        <v>0</v>
      </c>
      <c r="AJ543">
        <v>1</v>
      </c>
      <c r="AK543">
        <v>1</v>
      </c>
      <c r="AL543">
        <v>1</v>
      </c>
      <c r="AM543">
        <v>1</v>
      </c>
      <c r="AN543">
        <v>1</v>
      </c>
      <c r="AO543">
        <v>0</v>
      </c>
      <c r="AP543">
        <v>0</v>
      </c>
      <c r="AQ543">
        <v>0</v>
      </c>
      <c r="AR543">
        <v>1</v>
      </c>
      <c r="AS543">
        <v>0</v>
      </c>
      <c r="AT543">
        <v>1</v>
      </c>
      <c r="AU543">
        <v>0</v>
      </c>
      <c r="AV543">
        <v>1</v>
      </c>
      <c r="AW543">
        <v>1</v>
      </c>
      <c r="AX543">
        <v>1</v>
      </c>
      <c r="AY543">
        <v>0</v>
      </c>
      <c r="AZ543">
        <v>0</v>
      </c>
      <c r="BA543">
        <v>0</v>
      </c>
      <c r="BB543">
        <v>0</v>
      </c>
      <c r="BC543">
        <v>0</v>
      </c>
      <c r="BD543">
        <v>0</v>
      </c>
      <c r="BE543">
        <v>0</v>
      </c>
      <c r="BF543">
        <v>1.4902E-2</v>
      </c>
      <c r="BG543">
        <v>2017</v>
      </c>
      <c r="BH543">
        <v>11</v>
      </c>
      <c r="BI543">
        <v>16</v>
      </c>
      <c r="BJ543">
        <v>694</v>
      </c>
      <c r="BK543">
        <v>1.06</v>
      </c>
      <c r="BL543">
        <v>0.49390000104904103</v>
      </c>
      <c r="BM543">
        <v>5.5E-2</v>
      </c>
      <c r="BN543">
        <v>0.83299999999999996</v>
      </c>
      <c r="BO543">
        <v>0.112</v>
      </c>
      <c r="BP543" t="s">
        <v>68</v>
      </c>
    </row>
    <row r="544" spans="1:68" x14ac:dyDescent="0.25">
      <c r="A544">
        <v>135003</v>
      </c>
      <c r="B544" t="s">
        <v>69</v>
      </c>
      <c r="C544" t="s">
        <v>1621</v>
      </c>
      <c r="D544">
        <v>2</v>
      </c>
      <c r="E544">
        <v>13</v>
      </c>
      <c r="F544" t="s">
        <v>1628</v>
      </c>
      <c r="G544">
        <v>20</v>
      </c>
      <c r="J544">
        <v>56</v>
      </c>
      <c r="K544">
        <v>1</v>
      </c>
      <c r="L544" t="s">
        <v>1629</v>
      </c>
      <c r="M544">
        <v>0</v>
      </c>
      <c r="N544">
        <v>0</v>
      </c>
      <c r="O544">
        <v>1</v>
      </c>
      <c r="P544">
        <v>0</v>
      </c>
      <c r="Q544">
        <v>1</v>
      </c>
      <c r="R544">
        <v>1</v>
      </c>
      <c r="S544">
        <v>0</v>
      </c>
      <c r="T544">
        <v>0</v>
      </c>
      <c r="U544">
        <v>0</v>
      </c>
      <c r="V544">
        <v>0</v>
      </c>
      <c r="W544">
        <v>1</v>
      </c>
      <c r="X544">
        <v>0</v>
      </c>
      <c r="Y544">
        <v>0</v>
      </c>
      <c r="Z544">
        <v>0</v>
      </c>
      <c r="AA544">
        <v>0</v>
      </c>
      <c r="AB544">
        <v>1</v>
      </c>
      <c r="AC544">
        <v>0</v>
      </c>
      <c r="AD544">
        <v>1</v>
      </c>
      <c r="AE544">
        <v>0</v>
      </c>
      <c r="AF544">
        <v>1</v>
      </c>
      <c r="AG544">
        <v>1</v>
      </c>
      <c r="AH544">
        <v>0</v>
      </c>
      <c r="AI544">
        <v>0</v>
      </c>
      <c r="AJ544">
        <v>1</v>
      </c>
      <c r="AK544">
        <v>1</v>
      </c>
      <c r="AL544">
        <v>1</v>
      </c>
      <c r="AM544">
        <v>1</v>
      </c>
      <c r="AN544">
        <v>1</v>
      </c>
      <c r="AO544">
        <v>0</v>
      </c>
      <c r="AP544">
        <v>0</v>
      </c>
      <c r="AQ544">
        <v>0</v>
      </c>
      <c r="AR544">
        <v>1</v>
      </c>
      <c r="AS544">
        <v>0</v>
      </c>
      <c r="AT544">
        <v>0</v>
      </c>
      <c r="AU544">
        <v>0</v>
      </c>
      <c r="AV544">
        <v>1</v>
      </c>
      <c r="AW544">
        <v>1</v>
      </c>
      <c r="AX544">
        <v>1</v>
      </c>
      <c r="AY544">
        <v>0</v>
      </c>
      <c r="AZ544">
        <v>1</v>
      </c>
      <c r="BA544">
        <v>0</v>
      </c>
      <c r="BB544">
        <v>0</v>
      </c>
      <c r="BC544">
        <v>0</v>
      </c>
      <c r="BD544">
        <v>0</v>
      </c>
      <c r="BE544">
        <v>0</v>
      </c>
      <c r="BF544">
        <v>8.9409999999999993E-3</v>
      </c>
      <c r="BG544">
        <v>2018</v>
      </c>
      <c r="BH544">
        <v>3</v>
      </c>
      <c r="BI544">
        <v>1</v>
      </c>
      <c r="BJ544">
        <v>698</v>
      </c>
      <c r="BK544">
        <v>1.1000000000000001</v>
      </c>
      <c r="BL544">
        <v>0.49390000104904103</v>
      </c>
      <c r="BM544">
        <v>0</v>
      </c>
      <c r="BN544">
        <v>0.74099999999999999</v>
      </c>
      <c r="BO544">
        <v>0.25900000000000001</v>
      </c>
      <c r="BP544" t="s">
        <v>68</v>
      </c>
    </row>
    <row r="545" spans="1:68" x14ac:dyDescent="0.25">
      <c r="A545">
        <v>136221</v>
      </c>
      <c r="B545" t="s">
        <v>69</v>
      </c>
      <c r="C545" t="s">
        <v>1686</v>
      </c>
      <c r="D545">
        <v>19</v>
      </c>
      <c r="E545">
        <v>567</v>
      </c>
      <c r="F545" t="s">
        <v>1723</v>
      </c>
      <c r="G545">
        <v>48</v>
      </c>
      <c r="J545">
        <v>59</v>
      </c>
      <c r="K545">
        <v>1</v>
      </c>
      <c r="L545" t="s">
        <v>1724</v>
      </c>
      <c r="M545">
        <v>0</v>
      </c>
      <c r="N545">
        <v>0</v>
      </c>
      <c r="O545">
        <v>1</v>
      </c>
      <c r="P545">
        <v>0</v>
      </c>
      <c r="Q545">
        <v>0</v>
      </c>
      <c r="R545">
        <v>1</v>
      </c>
      <c r="S545">
        <v>0</v>
      </c>
      <c r="T545">
        <v>0</v>
      </c>
      <c r="U545">
        <v>0</v>
      </c>
      <c r="V545">
        <v>0</v>
      </c>
      <c r="W545">
        <v>1</v>
      </c>
      <c r="X545">
        <v>0</v>
      </c>
      <c r="Y545">
        <v>0</v>
      </c>
      <c r="Z545">
        <v>0</v>
      </c>
      <c r="AA545">
        <v>0</v>
      </c>
      <c r="AB545">
        <v>1</v>
      </c>
      <c r="AC545">
        <v>0</v>
      </c>
      <c r="AD545">
        <v>1</v>
      </c>
      <c r="AE545">
        <v>0</v>
      </c>
      <c r="AF545">
        <v>1</v>
      </c>
      <c r="AG545">
        <v>1</v>
      </c>
      <c r="AH545">
        <v>0</v>
      </c>
      <c r="AI545">
        <v>0</v>
      </c>
      <c r="AJ545">
        <v>1</v>
      </c>
      <c r="AK545">
        <v>0</v>
      </c>
      <c r="AL545">
        <v>1</v>
      </c>
      <c r="AM545">
        <v>1</v>
      </c>
      <c r="AN545">
        <v>0</v>
      </c>
      <c r="AO545">
        <v>0</v>
      </c>
      <c r="AP545">
        <v>0</v>
      </c>
      <c r="AQ545">
        <v>0</v>
      </c>
      <c r="AR545">
        <v>1</v>
      </c>
      <c r="AS545">
        <v>0</v>
      </c>
      <c r="AT545">
        <v>0</v>
      </c>
      <c r="AU545">
        <v>0</v>
      </c>
      <c r="AV545">
        <v>1</v>
      </c>
      <c r="AW545">
        <v>1</v>
      </c>
      <c r="AX545">
        <v>1</v>
      </c>
      <c r="AY545">
        <v>0</v>
      </c>
      <c r="AZ545">
        <v>0</v>
      </c>
      <c r="BA545">
        <v>0</v>
      </c>
      <c r="BB545">
        <v>0</v>
      </c>
      <c r="BC545">
        <v>0</v>
      </c>
      <c r="BD545">
        <v>0</v>
      </c>
      <c r="BE545">
        <v>0</v>
      </c>
      <c r="BF545">
        <v>2.1856E-2</v>
      </c>
      <c r="BG545">
        <v>2018</v>
      </c>
      <c r="BH545">
        <v>5</v>
      </c>
      <c r="BI545">
        <v>4</v>
      </c>
      <c r="BJ545">
        <v>700</v>
      </c>
      <c r="BK545">
        <v>1.1200000000000001</v>
      </c>
      <c r="BL545">
        <v>0.49390000104904103</v>
      </c>
      <c r="BM545">
        <v>0</v>
      </c>
      <c r="BN545">
        <v>0.91300000000000003</v>
      </c>
      <c r="BO545">
        <v>8.6999999999999994E-2</v>
      </c>
      <c r="BP545" t="s">
        <v>68</v>
      </c>
    </row>
    <row r="546" spans="1:68" x14ac:dyDescent="0.25">
      <c r="A546">
        <v>141005</v>
      </c>
      <c r="B546" t="s">
        <v>69</v>
      </c>
      <c r="C546" t="s">
        <v>1987</v>
      </c>
      <c r="D546">
        <v>3</v>
      </c>
      <c r="E546">
        <v>24</v>
      </c>
      <c r="F546" t="s">
        <v>2122</v>
      </c>
      <c r="G546">
        <v>25</v>
      </c>
      <c r="J546">
        <v>66</v>
      </c>
      <c r="K546">
        <v>1</v>
      </c>
      <c r="L546" t="s">
        <v>2123</v>
      </c>
      <c r="M546">
        <v>0</v>
      </c>
      <c r="N546">
        <v>0</v>
      </c>
      <c r="O546">
        <v>1</v>
      </c>
      <c r="P546">
        <v>0</v>
      </c>
      <c r="Q546">
        <v>0</v>
      </c>
      <c r="R546">
        <v>1</v>
      </c>
      <c r="S546">
        <v>0</v>
      </c>
      <c r="T546">
        <v>0</v>
      </c>
      <c r="U546">
        <v>0</v>
      </c>
      <c r="V546">
        <v>0</v>
      </c>
      <c r="W546">
        <v>1</v>
      </c>
      <c r="X546">
        <v>0</v>
      </c>
      <c r="Y546">
        <v>0</v>
      </c>
      <c r="Z546">
        <v>0</v>
      </c>
      <c r="AA546">
        <v>0</v>
      </c>
      <c r="AB546">
        <v>1</v>
      </c>
      <c r="AC546">
        <v>0</v>
      </c>
      <c r="AD546">
        <v>1</v>
      </c>
      <c r="AE546">
        <v>0</v>
      </c>
      <c r="AF546">
        <v>1</v>
      </c>
      <c r="AG546">
        <v>1</v>
      </c>
      <c r="AH546">
        <v>1</v>
      </c>
      <c r="AI546">
        <v>0</v>
      </c>
      <c r="AJ546">
        <v>1</v>
      </c>
      <c r="AK546">
        <v>0</v>
      </c>
      <c r="AL546">
        <v>1</v>
      </c>
      <c r="AM546">
        <v>1</v>
      </c>
      <c r="AN546">
        <v>1</v>
      </c>
      <c r="AO546">
        <v>0</v>
      </c>
      <c r="AP546">
        <v>1</v>
      </c>
      <c r="AQ546">
        <v>0</v>
      </c>
      <c r="AR546">
        <v>1</v>
      </c>
      <c r="AS546">
        <v>0</v>
      </c>
      <c r="AT546">
        <v>0</v>
      </c>
      <c r="AU546">
        <v>0</v>
      </c>
      <c r="AV546">
        <v>1</v>
      </c>
      <c r="AW546">
        <v>1</v>
      </c>
      <c r="AX546">
        <v>1</v>
      </c>
      <c r="AY546">
        <v>0</v>
      </c>
      <c r="AZ546">
        <v>0</v>
      </c>
      <c r="BA546">
        <v>0</v>
      </c>
      <c r="BB546">
        <v>0</v>
      </c>
      <c r="BC546">
        <v>0</v>
      </c>
      <c r="BD546">
        <v>0</v>
      </c>
      <c r="BE546">
        <v>0</v>
      </c>
      <c r="BF546">
        <v>9.8460000000000006E-3</v>
      </c>
      <c r="BG546">
        <v>2018</v>
      </c>
      <c r="BH546">
        <v>8</v>
      </c>
      <c r="BI546">
        <v>7</v>
      </c>
      <c r="BJ546">
        <v>703</v>
      </c>
      <c r="BK546">
        <v>1.1499999999999999</v>
      </c>
      <c r="BL546">
        <v>0.49390000104904103</v>
      </c>
      <c r="BM546">
        <v>5.7000000000000002E-2</v>
      </c>
      <c r="BN546">
        <v>0.76300000000000001</v>
      </c>
      <c r="BO546">
        <v>0.17899999999999999</v>
      </c>
      <c r="BP546" t="s">
        <v>68</v>
      </c>
    </row>
    <row r="547" spans="1:68" x14ac:dyDescent="0.25">
      <c r="A547">
        <v>141015</v>
      </c>
      <c r="B547" t="s">
        <v>69</v>
      </c>
      <c r="C547" t="s">
        <v>1987</v>
      </c>
      <c r="D547">
        <v>2</v>
      </c>
      <c r="E547">
        <v>15</v>
      </c>
      <c r="F547" t="s">
        <v>1628</v>
      </c>
      <c r="G547">
        <v>20</v>
      </c>
      <c r="J547">
        <v>66</v>
      </c>
      <c r="K547">
        <v>1</v>
      </c>
      <c r="L547" t="s">
        <v>1629</v>
      </c>
      <c r="M547">
        <v>0</v>
      </c>
      <c r="N547">
        <v>0</v>
      </c>
      <c r="O547">
        <v>1</v>
      </c>
      <c r="P547">
        <v>0</v>
      </c>
      <c r="Q547">
        <v>1</v>
      </c>
      <c r="R547">
        <v>1</v>
      </c>
      <c r="S547">
        <v>0</v>
      </c>
      <c r="T547">
        <v>0</v>
      </c>
      <c r="U547">
        <v>0</v>
      </c>
      <c r="V547">
        <v>0</v>
      </c>
      <c r="W547">
        <v>1</v>
      </c>
      <c r="X547">
        <v>0</v>
      </c>
      <c r="Y547">
        <v>0</v>
      </c>
      <c r="Z547">
        <v>0</v>
      </c>
      <c r="AA547">
        <v>0</v>
      </c>
      <c r="AB547">
        <v>1</v>
      </c>
      <c r="AC547">
        <v>0</v>
      </c>
      <c r="AD547">
        <v>1</v>
      </c>
      <c r="AE547">
        <v>0</v>
      </c>
      <c r="AF547">
        <v>1</v>
      </c>
      <c r="AG547">
        <v>1</v>
      </c>
      <c r="AH547">
        <v>1</v>
      </c>
      <c r="AI547">
        <v>0</v>
      </c>
      <c r="AJ547">
        <v>1</v>
      </c>
      <c r="AK547">
        <v>1</v>
      </c>
      <c r="AL547">
        <v>1</v>
      </c>
      <c r="AM547">
        <v>1</v>
      </c>
      <c r="AN547">
        <v>1</v>
      </c>
      <c r="AO547">
        <v>0</v>
      </c>
      <c r="AP547">
        <v>1</v>
      </c>
      <c r="AQ547">
        <v>0</v>
      </c>
      <c r="AR547">
        <v>1</v>
      </c>
      <c r="AS547">
        <v>0</v>
      </c>
      <c r="AT547">
        <v>0</v>
      </c>
      <c r="AU547">
        <v>0</v>
      </c>
      <c r="AV547">
        <v>1</v>
      </c>
      <c r="AW547">
        <v>1</v>
      </c>
      <c r="AX547">
        <v>1</v>
      </c>
      <c r="AY547">
        <v>0</v>
      </c>
      <c r="AZ547">
        <v>0</v>
      </c>
      <c r="BA547">
        <v>0</v>
      </c>
      <c r="BB547">
        <v>0</v>
      </c>
      <c r="BC547">
        <v>0</v>
      </c>
      <c r="BD547">
        <v>0</v>
      </c>
      <c r="BE547">
        <v>0</v>
      </c>
      <c r="BF547">
        <v>9.8460000000000006E-3</v>
      </c>
      <c r="BG547">
        <v>2018</v>
      </c>
      <c r="BH547">
        <v>8</v>
      </c>
      <c r="BI547">
        <v>7</v>
      </c>
      <c r="BJ547">
        <v>703</v>
      </c>
      <c r="BK547">
        <v>1.1499999999999999</v>
      </c>
      <c r="BL547">
        <v>0.49390000104904103</v>
      </c>
      <c r="BM547">
        <v>0</v>
      </c>
      <c r="BN547">
        <v>0.74099999999999999</v>
      </c>
      <c r="BO547">
        <v>0.25900000000000001</v>
      </c>
      <c r="BP547" t="s">
        <v>68</v>
      </c>
    </row>
    <row r="548" spans="1:68" x14ac:dyDescent="0.25">
      <c r="A548">
        <v>143202</v>
      </c>
      <c r="B548" t="s">
        <v>69</v>
      </c>
      <c r="C548" t="s">
        <v>2192</v>
      </c>
      <c r="D548">
        <v>6</v>
      </c>
      <c r="E548">
        <v>69</v>
      </c>
      <c r="F548" t="s">
        <v>2333</v>
      </c>
      <c r="G548">
        <v>32</v>
      </c>
      <c r="J548">
        <v>70</v>
      </c>
      <c r="K548">
        <v>1</v>
      </c>
      <c r="L548" t="s">
        <v>2334</v>
      </c>
      <c r="M548">
        <v>0</v>
      </c>
      <c r="N548">
        <v>0</v>
      </c>
      <c r="O548">
        <v>1</v>
      </c>
      <c r="P548">
        <v>0</v>
      </c>
      <c r="Q548">
        <v>0</v>
      </c>
      <c r="R548">
        <v>1</v>
      </c>
      <c r="S548">
        <v>0</v>
      </c>
      <c r="T548">
        <v>0</v>
      </c>
      <c r="U548">
        <v>0</v>
      </c>
      <c r="V548">
        <v>0</v>
      </c>
      <c r="W548">
        <v>1</v>
      </c>
      <c r="X548">
        <v>0</v>
      </c>
      <c r="Y548">
        <v>0</v>
      </c>
      <c r="Z548">
        <v>0</v>
      </c>
      <c r="AA548">
        <v>0</v>
      </c>
      <c r="AB548">
        <v>1</v>
      </c>
      <c r="AC548">
        <v>0</v>
      </c>
      <c r="AD548">
        <v>1</v>
      </c>
      <c r="AE548">
        <v>0</v>
      </c>
      <c r="AF548">
        <v>1</v>
      </c>
      <c r="AG548">
        <v>1</v>
      </c>
      <c r="AH548">
        <v>0</v>
      </c>
      <c r="AI548">
        <v>0</v>
      </c>
      <c r="AJ548">
        <v>1</v>
      </c>
      <c r="AK548">
        <v>0</v>
      </c>
      <c r="AL548">
        <v>1</v>
      </c>
      <c r="AM548">
        <v>1</v>
      </c>
      <c r="AN548">
        <v>1</v>
      </c>
      <c r="AO548">
        <v>0</v>
      </c>
      <c r="AP548">
        <v>0</v>
      </c>
      <c r="AQ548">
        <v>0</v>
      </c>
      <c r="AR548">
        <v>0</v>
      </c>
      <c r="AS548">
        <v>0</v>
      </c>
      <c r="AT548">
        <v>0</v>
      </c>
      <c r="AU548">
        <v>0</v>
      </c>
      <c r="AV548">
        <v>1</v>
      </c>
      <c r="AW548">
        <v>1</v>
      </c>
      <c r="AX548">
        <v>0</v>
      </c>
      <c r="AY548">
        <v>0</v>
      </c>
      <c r="AZ548">
        <v>1</v>
      </c>
      <c r="BA548">
        <v>0</v>
      </c>
      <c r="BB548">
        <v>0</v>
      </c>
      <c r="BC548">
        <v>0</v>
      </c>
      <c r="BD548">
        <v>1</v>
      </c>
      <c r="BE548">
        <v>0</v>
      </c>
      <c r="BF548">
        <v>1.9078999999999999E-2</v>
      </c>
      <c r="BG548">
        <v>2018</v>
      </c>
      <c r="BH548">
        <v>12</v>
      </c>
      <c r="BI548">
        <v>17</v>
      </c>
      <c r="BJ548">
        <v>707</v>
      </c>
      <c r="BK548">
        <v>1.19</v>
      </c>
      <c r="BL548">
        <v>0.49390000104904103</v>
      </c>
      <c r="BM548">
        <v>0</v>
      </c>
      <c r="BN548">
        <v>0.87</v>
      </c>
      <c r="BO548">
        <v>0.13</v>
      </c>
      <c r="BP548" t="s">
        <v>68</v>
      </c>
    </row>
    <row r="549" spans="1:68" x14ac:dyDescent="0.25">
      <c r="A549">
        <v>147852</v>
      </c>
      <c r="B549" t="s">
        <v>69</v>
      </c>
      <c r="C549" t="s">
        <v>2420</v>
      </c>
      <c r="D549">
        <v>7</v>
      </c>
      <c r="E549">
        <v>111</v>
      </c>
      <c r="F549" t="s">
        <v>2441</v>
      </c>
      <c r="G549">
        <v>35</v>
      </c>
      <c r="J549">
        <v>75</v>
      </c>
      <c r="K549">
        <v>1</v>
      </c>
      <c r="L549" t="s">
        <v>2442</v>
      </c>
      <c r="M549">
        <v>1</v>
      </c>
      <c r="N549">
        <v>0</v>
      </c>
      <c r="O549">
        <v>1</v>
      </c>
      <c r="P549">
        <v>0</v>
      </c>
      <c r="Q549">
        <v>0</v>
      </c>
      <c r="R549">
        <v>1</v>
      </c>
      <c r="S549">
        <v>0</v>
      </c>
      <c r="T549">
        <v>0</v>
      </c>
      <c r="U549">
        <v>0</v>
      </c>
      <c r="V549">
        <v>0</v>
      </c>
      <c r="W549">
        <v>1</v>
      </c>
      <c r="X549">
        <v>0</v>
      </c>
      <c r="Y549">
        <v>0</v>
      </c>
      <c r="Z549">
        <v>0</v>
      </c>
      <c r="AA549">
        <v>0</v>
      </c>
      <c r="AB549">
        <v>1</v>
      </c>
      <c r="AC549">
        <v>1</v>
      </c>
      <c r="AD549">
        <v>1</v>
      </c>
      <c r="AE549">
        <v>0</v>
      </c>
      <c r="AF549">
        <v>1</v>
      </c>
      <c r="AG549">
        <v>1</v>
      </c>
      <c r="AH549">
        <v>0</v>
      </c>
      <c r="AI549">
        <v>0</v>
      </c>
      <c r="AJ549">
        <v>0</v>
      </c>
      <c r="AK549">
        <v>0</v>
      </c>
      <c r="AL549">
        <v>1</v>
      </c>
      <c r="AM549">
        <v>1</v>
      </c>
      <c r="AN549">
        <v>0</v>
      </c>
      <c r="AO549">
        <v>0</v>
      </c>
      <c r="AP549">
        <v>1</v>
      </c>
      <c r="AQ549">
        <v>0</v>
      </c>
      <c r="AR549">
        <v>1</v>
      </c>
      <c r="AS549">
        <v>0</v>
      </c>
      <c r="AT549">
        <v>0</v>
      </c>
      <c r="AU549">
        <v>0</v>
      </c>
      <c r="AV549">
        <v>1</v>
      </c>
      <c r="AW549">
        <v>1</v>
      </c>
      <c r="AX549">
        <v>1</v>
      </c>
      <c r="AY549">
        <v>0</v>
      </c>
      <c r="AZ549">
        <v>1</v>
      </c>
      <c r="BA549">
        <v>0</v>
      </c>
      <c r="BB549">
        <v>1</v>
      </c>
      <c r="BC549">
        <v>0</v>
      </c>
      <c r="BD549">
        <v>1</v>
      </c>
      <c r="BE549">
        <v>0</v>
      </c>
      <c r="BF549">
        <v>1.7727E-2</v>
      </c>
      <c r="BG549">
        <v>2019</v>
      </c>
      <c r="BH549">
        <v>7</v>
      </c>
      <c r="BI549">
        <v>15</v>
      </c>
      <c r="BJ549">
        <v>714</v>
      </c>
      <c r="BK549">
        <v>1.26</v>
      </c>
      <c r="BL549">
        <v>0.49390000104904103</v>
      </c>
      <c r="BM549">
        <v>0</v>
      </c>
      <c r="BN549">
        <v>0.873</v>
      </c>
      <c r="BO549">
        <v>0.127</v>
      </c>
      <c r="BP549" t="s">
        <v>68</v>
      </c>
    </row>
    <row r="550" spans="1:68" x14ac:dyDescent="0.25">
      <c r="A550">
        <v>153106</v>
      </c>
      <c r="B550" t="s">
        <v>69</v>
      </c>
      <c r="C550" t="s">
        <v>2638</v>
      </c>
      <c r="D550">
        <v>16</v>
      </c>
      <c r="E550">
        <v>374</v>
      </c>
      <c r="F550" t="s">
        <v>2691</v>
      </c>
      <c r="G550">
        <v>67</v>
      </c>
      <c r="J550">
        <v>80</v>
      </c>
      <c r="K550">
        <v>1</v>
      </c>
      <c r="L550" t="s">
        <v>2692</v>
      </c>
      <c r="M550">
        <v>0</v>
      </c>
      <c r="N550">
        <v>0</v>
      </c>
      <c r="O550">
        <v>1</v>
      </c>
      <c r="P550">
        <v>0</v>
      </c>
      <c r="Q550">
        <v>0</v>
      </c>
      <c r="R550">
        <v>1</v>
      </c>
      <c r="S550">
        <v>0</v>
      </c>
      <c r="T550">
        <v>0</v>
      </c>
      <c r="U550">
        <v>0</v>
      </c>
      <c r="V550">
        <v>1</v>
      </c>
      <c r="W550">
        <v>1</v>
      </c>
      <c r="X550">
        <v>1</v>
      </c>
      <c r="Y550">
        <v>0</v>
      </c>
      <c r="Z550">
        <v>0</v>
      </c>
      <c r="AA550">
        <v>0</v>
      </c>
      <c r="AB550">
        <v>1</v>
      </c>
      <c r="AC550">
        <v>0</v>
      </c>
      <c r="AD550">
        <v>1</v>
      </c>
      <c r="AE550">
        <v>0</v>
      </c>
      <c r="AF550">
        <v>1</v>
      </c>
      <c r="AG550">
        <v>1</v>
      </c>
      <c r="AH550">
        <v>1</v>
      </c>
      <c r="AI550">
        <v>0</v>
      </c>
      <c r="AJ550">
        <v>0</v>
      </c>
      <c r="AK550">
        <v>0</v>
      </c>
      <c r="AL550">
        <v>1</v>
      </c>
      <c r="AM550">
        <v>1</v>
      </c>
      <c r="AN550">
        <v>0</v>
      </c>
      <c r="AO550">
        <v>0</v>
      </c>
      <c r="AP550">
        <v>1</v>
      </c>
      <c r="AQ550">
        <v>0</v>
      </c>
      <c r="AR550">
        <v>1</v>
      </c>
      <c r="AS550">
        <v>0</v>
      </c>
      <c r="AT550">
        <v>1</v>
      </c>
      <c r="AU550">
        <v>1</v>
      </c>
      <c r="AV550">
        <v>1</v>
      </c>
      <c r="AW550">
        <v>1</v>
      </c>
      <c r="AX550">
        <v>1</v>
      </c>
      <c r="AY550">
        <v>1</v>
      </c>
      <c r="AZ550">
        <v>1</v>
      </c>
      <c r="BA550">
        <v>0</v>
      </c>
      <c r="BB550">
        <v>1</v>
      </c>
      <c r="BC550">
        <v>0</v>
      </c>
      <c r="BD550">
        <v>0</v>
      </c>
      <c r="BE550">
        <v>0</v>
      </c>
      <c r="BF550">
        <v>3.0121999999999999E-2</v>
      </c>
      <c r="BG550">
        <v>2019</v>
      </c>
      <c r="BH550">
        <v>10</v>
      </c>
      <c r="BI550">
        <v>7</v>
      </c>
      <c r="BJ550">
        <v>717</v>
      </c>
      <c r="BK550">
        <v>1.29</v>
      </c>
      <c r="BL550">
        <v>0.49390000104904103</v>
      </c>
      <c r="BM550">
        <v>0</v>
      </c>
      <c r="BN550">
        <v>0.94099999999999995</v>
      </c>
      <c r="BO550">
        <v>5.8999999999999997E-2</v>
      </c>
      <c r="BP550" t="s">
        <v>68</v>
      </c>
    </row>
    <row r="551" spans="1:68" x14ac:dyDescent="0.25">
      <c r="A551">
        <v>167287</v>
      </c>
      <c r="B551" t="s">
        <v>69</v>
      </c>
      <c r="C551" t="s">
        <v>3061</v>
      </c>
      <c r="D551">
        <v>12</v>
      </c>
      <c r="E551">
        <v>330</v>
      </c>
      <c r="F551" t="s">
        <v>3092</v>
      </c>
      <c r="G551">
        <v>24</v>
      </c>
      <c r="J551">
        <v>99</v>
      </c>
      <c r="K551">
        <v>1</v>
      </c>
      <c r="L551" t="s">
        <v>3093</v>
      </c>
      <c r="M551">
        <v>0</v>
      </c>
      <c r="N551">
        <v>0</v>
      </c>
      <c r="O551">
        <v>1</v>
      </c>
      <c r="P551">
        <v>0</v>
      </c>
      <c r="Q551">
        <v>0</v>
      </c>
      <c r="R551">
        <v>1</v>
      </c>
      <c r="S551">
        <v>0</v>
      </c>
      <c r="T551">
        <v>0</v>
      </c>
      <c r="U551">
        <v>0</v>
      </c>
      <c r="V551">
        <v>0</v>
      </c>
      <c r="W551">
        <v>1</v>
      </c>
      <c r="X551">
        <v>0</v>
      </c>
      <c r="Y551">
        <v>0</v>
      </c>
      <c r="Z551">
        <v>0</v>
      </c>
      <c r="AA551">
        <v>0</v>
      </c>
      <c r="AB551">
        <v>1</v>
      </c>
      <c r="AC551">
        <v>0</v>
      </c>
      <c r="AD551">
        <v>1</v>
      </c>
      <c r="AE551">
        <v>0</v>
      </c>
      <c r="AF551">
        <v>1</v>
      </c>
      <c r="AG551">
        <v>1</v>
      </c>
      <c r="AH551">
        <v>1</v>
      </c>
      <c r="AI551">
        <v>0</v>
      </c>
      <c r="AJ551">
        <v>0</v>
      </c>
      <c r="AK551">
        <v>0</v>
      </c>
      <c r="AL551">
        <v>1</v>
      </c>
      <c r="AM551">
        <v>1</v>
      </c>
      <c r="AN551">
        <v>0</v>
      </c>
      <c r="AO551">
        <v>0</v>
      </c>
      <c r="AP551">
        <v>1</v>
      </c>
      <c r="AQ551">
        <v>0</v>
      </c>
      <c r="AR551">
        <v>1</v>
      </c>
      <c r="AS551">
        <v>0</v>
      </c>
      <c r="AT551">
        <v>1</v>
      </c>
      <c r="AU551">
        <v>0</v>
      </c>
      <c r="AV551">
        <v>1</v>
      </c>
      <c r="AW551">
        <v>1</v>
      </c>
      <c r="AX551">
        <v>1</v>
      </c>
      <c r="AY551">
        <v>0</v>
      </c>
      <c r="AZ551">
        <v>1</v>
      </c>
      <c r="BA551">
        <v>0</v>
      </c>
      <c r="BB551">
        <v>0</v>
      </c>
      <c r="BC551">
        <v>0</v>
      </c>
      <c r="BD551">
        <v>1</v>
      </c>
      <c r="BE551">
        <v>0</v>
      </c>
      <c r="BF551">
        <v>3.0303E-2</v>
      </c>
      <c r="BG551">
        <v>2020</v>
      </c>
      <c r="BH551">
        <v>10</v>
      </c>
      <c r="BI551">
        <v>19</v>
      </c>
      <c r="BJ551">
        <v>729</v>
      </c>
      <c r="BK551">
        <v>1.41</v>
      </c>
      <c r="BL551">
        <v>0.49390000104904103</v>
      </c>
      <c r="BM551">
        <v>0</v>
      </c>
      <c r="BN551">
        <v>0.878</v>
      </c>
      <c r="BO551">
        <v>0.122</v>
      </c>
      <c r="BP551" t="s">
        <v>68</v>
      </c>
    </row>
    <row r="552" spans="1:68" x14ac:dyDescent="0.25">
      <c r="A552">
        <v>113701</v>
      </c>
      <c r="B552" t="s">
        <v>69</v>
      </c>
      <c r="C552" t="s">
        <v>654</v>
      </c>
      <c r="D552">
        <v>6</v>
      </c>
      <c r="E552">
        <v>105</v>
      </c>
      <c r="F552" t="s">
        <v>673</v>
      </c>
      <c r="G552">
        <v>26</v>
      </c>
      <c r="J552">
        <v>9</v>
      </c>
      <c r="K552">
        <v>1</v>
      </c>
      <c r="L552" t="s">
        <v>674</v>
      </c>
      <c r="M552">
        <v>0</v>
      </c>
      <c r="N552">
        <v>0</v>
      </c>
      <c r="O552">
        <v>1</v>
      </c>
      <c r="P552">
        <v>0</v>
      </c>
      <c r="Q552">
        <v>0</v>
      </c>
      <c r="R552">
        <v>1</v>
      </c>
      <c r="S552">
        <v>0</v>
      </c>
      <c r="T552">
        <v>0</v>
      </c>
      <c r="U552">
        <v>0</v>
      </c>
      <c r="V552">
        <v>0</v>
      </c>
      <c r="W552">
        <v>1</v>
      </c>
      <c r="X552">
        <v>0</v>
      </c>
      <c r="Y552">
        <v>0</v>
      </c>
      <c r="Z552">
        <v>0</v>
      </c>
      <c r="AA552">
        <v>0</v>
      </c>
      <c r="AB552">
        <v>0</v>
      </c>
      <c r="AC552">
        <v>0</v>
      </c>
      <c r="AD552">
        <v>1</v>
      </c>
      <c r="AE552">
        <v>0</v>
      </c>
      <c r="AF552">
        <v>1</v>
      </c>
      <c r="AG552">
        <v>1</v>
      </c>
      <c r="AH552">
        <v>0</v>
      </c>
      <c r="AI552">
        <v>0</v>
      </c>
      <c r="AJ552">
        <v>0</v>
      </c>
      <c r="AK552">
        <v>0</v>
      </c>
      <c r="AL552">
        <v>1</v>
      </c>
      <c r="AM552">
        <v>1</v>
      </c>
      <c r="AN552">
        <v>0</v>
      </c>
      <c r="AO552">
        <v>0</v>
      </c>
      <c r="AP552">
        <v>0</v>
      </c>
      <c r="AQ552">
        <v>0</v>
      </c>
      <c r="AR552">
        <v>0</v>
      </c>
      <c r="AS552">
        <v>0</v>
      </c>
      <c r="AT552">
        <v>0</v>
      </c>
      <c r="AU552">
        <v>0</v>
      </c>
      <c r="AV552">
        <v>1</v>
      </c>
      <c r="AW552">
        <v>1</v>
      </c>
      <c r="AX552">
        <v>1</v>
      </c>
      <c r="AY552">
        <v>0</v>
      </c>
      <c r="AZ552">
        <v>0</v>
      </c>
      <c r="BA552">
        <v>0</v>
      </c>
      <c r="BB552">
        <v>0</v>
      </c>
      <c r="BC552">
        <v>0</v>
      </c>
      <c r="BD552">
        <v>0</v>
      </c>
      <c r="BE552">
        <v>0</v>
      </c>
      <c r="BF552">
        <v>5.8599999999999998E-3</v>
      </c>
      <c r="BG552">
        <v>2015</v>
      </c>
      <c r="BH552">
        <v>2</v>
      </c>
      <c r="BI552">
        <v>4</v>
      </c>
      <c r="BJ552">
        <v>661</v>
      </c>
      <c r="BK552">
        <v>0.73</v>
      </c>
      <c r="BL552">
        <v>0.49320000410079901</v>
      </c>
      <c r="BM552">
        <v>0</v>
      </c>
      <c r="BN552">
        <v>0.84</v>
      </c>
      <c r="BO552">
        <v>0.16</v>
      </c>
      <c r="BP552" t="s">
        <v>68</v>
      </c>
    </row>
    <row r="553" spans="1:68" x14ac:dyDescent="0.25">
      <c r="A553">
        <v>143317</v>
      </c>
      <c r="B553" t="s">
        <v>69</v>
      </c>
      <c r="C553" t="s">
        <v>2192</v>
      </c>
      <c r="D553">
        <v>11</v>
      </c>
      <c r="E553">
        <v>211</v>
      </c>
      <c r="F553" t="s">
        <v>2359</v>
      </c>
      <c r="G553">
        <v>88</v>
      </c>
      <c r="J553">
        <v>70</v>
      </c>
      <c r="K553">
        <v>1</v>
      </c>
      <c r="L553" t="s">
        <v>2360</v>
      </c>
      <c r="M553">
        <v>0</v>
      </c>
      <c r="N553">
        <v>0</v>
      </c>
      <c r="O553">
        <v>1</v>
      </c>
      <c r="P553">
        <v>0</v>
      </c>
      <c r="Q553">
        <v>1</v>
      </c>
      <c r="R553">
        <v>1</v>
      </c>
      <c r="S553">
        <v>0</v>
      </c>
      <c r="T553">
        <v>0</v>
      </c>
      <c r="U553">
        <v>0</v>
      </c>
      <c r="V553">
        <v>0</v>
      </c>
      <c r="W553">
        <v>1</v>
      </c>
      <c r="X553">
        <v>0</v>
      </c>
      <c r="Y553">
        <v>0</v>
      </c>
      <c r="Z553">
        <v>0</v>
      </c>
      <c r="AA553">
        <v>0</v>
      </c>
      <c r="AB553">
        <v>1</v>
      </c>
      <c r="AC553">
        <v>0</v>
      </c>
      <c r="AD553">
        <v>1</v>
      </c>
      <c r="AE553">
        <v>0</v>
      </c>
      <c r="AF553">
        <v>1</v>
      </c>
      <c r="AG553">
        <v>1</v>
      </c>
      <c r="AH553">
        <v>0</v>
      </c>
      <c r="AI553">
        <v>0</v>
      </c>
      <c r="AJ553">
        <v>1</v>
      </c>
      <c r="AK553">
        <v>1</v>
      </c>
      <c r="AL553">
        <v>1</v>
      </c>
      <c r="AM553">
        <v>1</v>
      </c>
      <c r="AN553">
        <v>1</v>
      </c>
      <c r="AO553">
        <v>0</v>
      </c>
      <c r="AP553">
        <v>0</v>
      </c>
      <c r="AQ553">
        <v>0</v>
      </c>
      <c r="AR553">
        <v>0</v>
      </c>
      <c r="AS553">
        <v>0</v>
      </c>
      <c r="AT553">
        <v>0</v>
      </c>
      <c r="AU553">
        <v>0</v>
      </c>
      <c r="AV553">
        <v>1</v>
      </c>
      <c r="AW553">
        <v>1</v>
      </c>
      <c r="AX553">
        <v>0</v>
      </c>
      <c r="AY553">
        <v>0</v>
      </c>
      <c r="AZ553">
        <v>1</v>
      </c>
      <c r="BA553">
        <v>0</v>
      </c>
      <c r="BB553">
        <v>0</v>
      </c>
      <c r="BC553">
        <v>0</v>
      </c>
      <c r="BD553">
        <v>1</v>
      </c>
      <c r="BE553">
        <v>0</v>
      </c>
      <c r="BF553">
        <v>1.9078999999999999E-2</v>
      </c>
      <c r="BG553">
        <v>2018</v>
      </c>
      <c r="BH553">
        <v>12</v>
      </c>
      <c r="BI553">
        <v>17</v>
      </c>
      <c r="BJ553">
        <v>707</v>
      </c>
      <c r="BK553">
        <v>1.19</v>
      </c>
      <c r="BL553">
        <v>0.48809999227523798</v>
      </c>
      <c r="BM553">
        <v>0.03</v>
      </c>
      <c r="BN553">
        <v>0.90700000000000003</v>
      </c>
      <c r="BO553">
        <v>6.3E-2</v>
      </c>
      <c r="BP553" t="s">
        <v>68</v>
      </c>
    </row>
    <row r="554" spans="1:68" x14ac:dyDescent="0.25">
      <c r="A554">
        <v>140749</v>
      </c>
      <c r="B554" t="s">
        <v>69</v>
      </c>
      <c r="C554" t="s">
        <v>1987</v>
      </c>
      <c r="D554">
        <v>10</v>
      </c>
      <c r="E554">
        <v>198</v>
      </c>
      <c r="F554" t="s">
        <v>2004</v>
      </c>
      <c r="G554">
        <v>68</v>
      </c>
      <c r="J554">
        <v>66</v>
      </c>
      <c r="K554">
        <v>1</v>
      </c>
      <c r="L554" t="s">
        <v>2005</v>
      </c>
      <c r="M554">
        <v>0</v>
      </c>
      <c r="N554">
        <v>0</v>
      </c>
      <c r="O554">
        <v>1</v>
      </c>
      <c r="P554">
        <v>0</v>
      </c>
      <c r="Q554">
        <v>0</v>
      </c>
      <c r="R554">
        <v>1</v>
      </c>
      <c r="S554">
        <v>0</v>
      </c>
      <c r="T554">
        <v>0</v>
      </c>
      <c r="U554">
        <v>0</v>
      </c>
      <c r="V554">
        <v>0</v>
      </c>
      <c r="W554">
        <v>1</v>
      </c>
      <c r="X554">
        <v>0</v>
      </c>
      <c r="Y554">
        <v>0</v>
      </c>
      <c r="Z554">
        <v>0</v>
      </c>
      <c r="AA554">
        <v>0</v>
      </c>
      <c r="AB554">
        <v>1</v>
      </c>
      <c r="AC554">
        <v>0</v>
      </c>
      <c r="AD554">
        <v>1</v>
      </c>
      <c r="AE554">
        <v>0</v>
      </c>
      <c r="AF554">
        <v>1</v>
      </c>
      <c r="AG554">
        <v>1</v>
      </c>
      <c r="AH554">
        <v>1</v>
      </c>
      <c r="AI554">
        <v>0</v>
      </c>
      <c r="AJ554">
        <v>1</v>
      </c>
      <c r="AK554">
        <v>0</v>
      </c>
      <c r="AL554">
        <v>1</v>
      </c>
      <c r="AM554">
        <v>1</v>
      </c>
      <c r="AN554">
        <v>1</v>
      </c>
      <c r="AO554">
        <v>0</v>
      </c>
      <c r="AP554">
        <v>1</v>
      </c>
      <c r="AQ554">
        <v>0</v>
      </c>
      <c r="AR554">
        <v>1</v>
      </c>
      <c r="AS554">
        <v>0</v>
      </c>
      <c r="AT554">
        <v>0</v>
      </c>
      <c r="AU554">
        <v>0</v>
      </c>
      <c r="AV554">
        <v>1</v>
      </c>
      <c r="AW554">
        <v>1</v>
      </c>
      <c r="AX554">
        <v>1</v>
      </c>
      <c r="AY554">
        <v>0</v>
      </c>
      <c r="AZ554">
        <v>0</v>
      </c>
      <c r="BA554">
        <v>0</v>
      </c>
      <c r="BB554">
        <v>0</v>
      </c>
      <c r="BC554">
        <v>0</v>
      </c>
      <c r="BD554">
        <v>0</v>
      </c>
      <c r="BE554">
        <v>0</v>
      </c>
      <c r="BF554">
        <v>9.8460000000000006E-3</v>
      </c>
      <c r="BG554">
        <v>2018</v>
      </c>
      <c r="BH554">
        <v>8</v>
      </c>
      <c r="BI554">
        <v>7</v>
      </c>
      <c r="BJ554">
        <v>703</v>
      </c>
      <c r="BK554">
        <v>1.1499999999999999</v>
      </c>
      <c r="BL554">
        <v>0.48240000009536699</v>
      </c>
      <c r="BM554">
        <v>4.9000000000000002E-2</v>
      </c>
      <c r="BN554">
        <v>0.86099999999999999</v>
      </c>
      <c r="BO554">
        <v>0.09</v>
      </c>
      <c r="BP554" t="s">
        <v>68</v>
      </c>
    </row>
    <row r="555" spans="1:68" x14ac:dyDescent="0.25">
      <c r="A555">
        <v>109546</v>
      </c>
      <c r="B555" t="s">
        <v>69</v>
      </c>
      <c r="C555" t="s">
        <v>130</v>
      </c>
      <c r="D555">
        <v>27</v>
      </c>
      <c r="E555">
        <v>978</v>
      </c>
      <c r="F555" t="s">
        <v>139</v>
      </c>
      <c r="G555">
        <v>34</v>
      </c>
      <c r="J555">
        <v>3</v>
      </c>
      <c r="K555">
        <v>1</v>
      </c>
      <c r="L555" t="s">
        <v>140</v>
      </c>
      <c r="M555">
        <v>1</v>
      </c>
      <c r="N555">
        <v>0</v>
      </c>
      <c r="O555">
        <v>1</v>
      </c>
      <c r="P555">
        <v>1</v>
      </c>
      <c r="Q555">
        <v>0</v>
      </c>
      <c r="R555">
        <v>1</v>
      </c>
      <c r="S555">
        <v>0</v>
      </c>
      <c r="T555">
        <v>0</v>
      </c>
      <c r="U555">
        <v>0</v>
      </c>
      <c r="V555">
        <v>0</v>
      </c>
      <c r="W555">
        <v>1</v>
      </c>
      <c r="X555">
        <v>0</v>
      </c>
      <c r="Y555">
        <v>0</v>
      </c>
      <c r="Z555">
        <v>0</v>
      </c>
      <c r="AA555">
        <v>0</v>
      </c>
      <c r="AB555">
        <v>1</v>
      </c>
      <c r="AC555">
        <v>1</v>
      </c>
      <c r="AD555">
        <v>1</v>
      </c>
      <c r="AE555">
        <v>0</v>
      </c>
      <c r="AF555">
        <v>1</v>
      </c>
      <c r="AG555">
        <v>1</v>
      </c>
      <c r="AH555">
        <v>1</v>
      </c>
      <c r="AI555">
        <v>1</v>
      </c>
      <c r="AJ555">
        <v>1</v>
      </c>
      <c r="AK555">
        <v>0</v>
      </c>
      <c r="AL555">
        <v>1</v>
      </c>
      <c r="AM555">
        <v>1</v>
      </c>
      <c r="AN555">
        <v>1</v>
      </c>
      <c r="AO555">
        <v>0</v>
      </c>
      <c r="AP555">
        <v>1</v>
      </c>
      <c r="AQ555">
        <v>0</v>
      </c>
      <c r="AR555">
        <v>1</v>
      </c>
      <c r="AS555">
        <v>0</v>
      </c>
      <c r="AT555">
        <v>0</v>
      </c>
      <c r="AU555">
        <v>0</v>
      </c>
      <c r="AV555">
        <v>1</v>
      </c>
      <c r="AW555">
        <v>1</v>
      </c>
      <c r="AX555">
        <v>1</v>
      </c>
      <c r="AY555">
        <v>0</v>
      </c>
      <c r="AZ555">
        <v>1</v>
      </c>
      <c r="BA555">
        <v>0</v>
      </c>
      <c r="BB555">
        <v>0</v>
      </c>
      <c r="BC555">
        <v>0</v>
      </c>
      <c r="BD555">
        <v>0</v>
      </c>
      <c r="BE555">
        <v>0</v>
      </c>
      <c r="BF555">
        <v>2.9175E-2</v>
      </c>
      <c r="BG555">
        <v>2014</v>
      </c>
      <c r="BH555">
        <v>9</v>
      </c>
      <c r="BI555">
        <v>11</v>
      </c>
      <c r="BJ555">
        <v>656</v>
      </c>
      <c r="BK555">
        <v>0.68</v>
      </c>
      <c r="BL555">
        <v>0.47670000791549599</v>
      </c>
      <c r="BM555">
        <v>0</v>
      </c>
      <c r="BN555">
        <v>0.86799999999999999</v>
      </c>
      <c r="BO555">
        <v>0.13200000000000001</v>
      </c>
      <c r="BP555" t="s">
        <v>68</v>
      </c>
    </row>
    <row r="556" spans="1:68" x14ac:dyDescent="0.25">
      <c r="A556">
        <v>109909</v>
      </c>
      <c r="B556" t="s">
        <v>69</v>
      </c>
      <c r="C556" t="s">
        <v>130</v>
      </c>
      <c r="D556">
        <v>31</v>
      </c>
      <c r="E556">
        <v>1172</v>
      </c>
      <c r="F556" t="s">
        <v>183</v>
      </c>
      <c r="G556">
        <v>20</v>
      </c>
      <c r="J556">
        <v>3</v>
      </c>
      <c r="K556">
        <v>1</v>
      </c>
      <c r="L556" t="s">
        <v>184</v>
      </c>
      <c r="M556">
        <v>0</v>
      </c>
      <c r="N556">
        <v>0</v>
      </c>
      <c r="O556">
        <v>1</v>
      </c>
      <c r="P556">
        <v>0</v>
      </c>
      <c r="Q556">
        <v>0</v>
      </c>
      <c r="R556">
        <v>1</v>
      </c>
      <c r="S556">
        <v>1</v>
      </c>
      <c r="T556">
        <v>0</v>
      </c>
      <c r="U556">
        <v>0</v>
      </c>
      <c r="V556">
        <v>0</v>
      </c>
      <c r="W556">
        <v>1</v>
      </c>
      <c r="X556">
        <v>0</v>
      </c>
      <c r="Y556">
        <v>0</v>
      </c>
      <c r="Z556">
        <v>0</v>
      </c>
      <c r="AA556">
        <v>0</v>
      </c>
      <c r="AB556">
        <v>1</v>
      </c>
      <c r="AC556">
        <v>0</v>
      </c>
      <c r="AD556">
        <v>1</v>
      </c>
      <c r="AE556">
        <v>0</v>
      </c>
      <c r="AF556">
        <v>1</v>
      </c>
      <c r="AG556">
        <v>1</v>
      </c>
      <c r="AH556">
        <v>1</v>
      </c>
      <c r="AI556">
        <v>0</v>
      </c>
      <c r="AJ556">
        <v>1</v>
      </c>
      <c r="AK556">
        <v>0</v>
      </c>
      <c r="AL556">
        <v>1</v>
      </c>
      <c r="AM556">
        <v>1</v>
      </c>
      <c r="AN556">
        <v>1</v>
      </c>
      <c r="AO556">
        <v>1</v>
      </c>
      <c r="AP556">
        <v>1</v>
      </c>
      <c r="AQ556">
        <v>0</v>
      </c>
      <c r="AR556">
        <v>1</v>
      </c>
      <c r="AS556">
        <v>0</v>
      </c>
      <c r="AT556">
        <v>0</v>
      </c>
      <c r="AU556">
        <v>0</v>
      </c>
      <c r="AV556">
        <v>1</v>
      </c>
      <c r="AW556">
        <v>1</v>
      </c>
      <c r="AX556">
        <v>1</v>
      </c>
      <c r="AY556">
        <v>0</v>
      </c>
      <c r="AZ556">
        <v>1</v>
      </c>
      <c r="BA556">
        <v>0</v>
      </c>
      <c r="BB556">
        <v>0</v>
      </c>
      <c r="BC556">
        <v>0</v>
      </c>
      <c r="BD556">
        <v>0</v>
      </c>
      <c r="BE556">
        <v>0</v>
      </c>
      <c r="BF556">
        <v>2.9175E-2</v>
      </c>
      <c r="BG556">
        <v>2014</v>
      </c>
      <c r="BH556">
        <v>9</v>
      </c>
      <c r="BI556">
        <v>11</v>
      </c>
      <c r="BJ556">
        <v>656</v>
      </c>
      <c r="BK556">
        <v>0.68</v>
      </c>
      <c r="BL556">
        <v>0.47670000791549599</v>
      </c>
      <c r="BM556">
        <v>0</v>
      </c>
      <c r="BN556">
        <v>0.78500000000000003</v>
      </c>
      <c r="BO556">
        <v>0.215</v>
      </c>
      <c r="BP556" t="s">
        <v>68</v>
      </c>
    </row>
    <row r="557" spans="1:68" x14ac:dyDescent="0.25">
      <c r="A557">
        <v>110348</v>
      </c>
      <c r="B557" t="s">
        <v>69</v>
      </c>
      <c r="C557" t="s">
        <v>130</v>
      </c>
      <c r="D557">
        <v>13</v>
      </c>
      <c r="E557">
        <v>387</v>
      </c>
      <c r="F557" t="s">
        <v>253</v>
      </c>
      <c r="G557">
        <v>10</v>
      </c>
      <c r="J557">
        <v>3</v>
      </c>
      <c r="K557">
        <v>1</v>
      </c>
      <c r="L557" t="s">
        <v>254</v>
      </c>
      <c r="M557">
        <v>0</v>
      </c>
      <c r="N557">
        <v>0</v>
      </c>
      <c r="O557">
        <v>1</v>
      </c>
      <c r="P557">
        <v>0</v>
      </c>
      <c r="Q557">
        <v>0</v>
      </c>
      <c r="R557">
        <v>1</v>
      </c>
      <c r="S557">
        <v>0</v>
      </c>
      <c r="T557">
        <v>0</v>
      </c>
      <c r="U557">
        <v>0</v>
      </c>
      <c r="V557">
        <v>0</v>
      </c>
      <c r="W557">
        <v>1</v>
      </c>
      <c r="X557">
        <v>0</v>
      </c>
      <c r="Y557">
        <v>0</v>
      </c>
      <c r="Z557">
        <v>0</v>
      </c>
      <c r="AA557">
        <v>0</v>
      </c>
      <c r="AB557">
        <v>1</v>
      </c>
      <c r="AC557">
        <v>0</v>
      </c>
      <c r="AD557">
        <v>1</v>
      </c>
      <c r="AE557">
        <v>0</v>
      </c>
      <c r="AF557">
        <v>1</v>
      </c>
      <c r="AG557">
        <v>1</v>
      </c>
      <c r="AH557">
        <v>1</v>
      </c>
      <c r="AI557">
        <v>0</v>
      </c>
      <c r="AJ557">
        <v>1</v>
      </c>
      <c r="AK557">
        <v>0</v>
      </c>
      <c r="AL557">
        <v>1</v>
      </c>
      <c r="AM557">
        <v>1</v>
      </c>
      <c r="AN557">
        <v>1</v>
      </c>
      <c r="AO557">
        <v>0</v>
      </c>
      <c r="AP557">
        <v>1</v>
      </c>
      <c r="AQ557">
        <v>0</v>
      </c>
      <c r="AR557">
        <v>1</v>
      </c>
      <c r="AS557">
        <v>0</v>
      </c>
      <c r="AT557">
        <v>0</v>
      </c>
      <c r="AU557">
        <v>0</v>
      </c>
      <c r="AV557">
        <v>1</v>
      </c>
      <c r="AW557">
        <v>1</v>
      </c>
      <c r="AX557">
        <v>1</v>
      </c>
      <c r="AY557">
        <v>0</v>
      </c>
      <c r="AZ557">
        <v>1</v>
      </c>
      <c r="BA557">
        <v>0</v>
      </c>
      <c r="BB557">
        <v>0</v>
      </c>
      <c r="BC557">
        <v>0</v>
      </c>
      <c r="BD557">
        <v>0</v>
      </c>
      <c r="BE557">
        <v>0</v>
      </c>
      <c r="BF557">
        <v>2.9175E-2</v>
      </c>
      <c r="BG557">
        <v>2014</v>
      </c>
      <c r="BH557">
        <v>9</v>
      </c>
      <c r="BI557">
        <v>11</v>
      </c>
      <c r="BJ557">
        <v>656</v>
      </c>
      <c r="BK557">
        <v>0.68</v>
      </c>
      <c r="BL557">
        <v>0.47670000791549599</v>
      </c>
      <c r="BM557">
        <v>0</v>
      </c>
      <c r="BN557">
        <v>0.69299999999999995</v>
      </c>
      <c r="BO557">
        <v>0.307</v>
      </c>
      <c r="BP557" t="s">
        <v>68</v>
      </c>
    </row>
    <row r="558" spans="1:68" x14ac:dyDescent="0.25">
      <c r="A558">
        <v>110680</v>
      </c>
      <c r="B558" t="s">
        <v>69</v>
      </c>
      <c r="C558" t="s">
        <v>130</v>
      </c>
      <c r="D558">
        <v>18</v>
      </c>
      <c r="E558">
        <v>597</v>
      </c>
      <c r="F558" t="s">
        <v>295</v>
      </c>
      <c r="G558">
        <v>34</v>
      </c>
      <c r="J558">
        <v>3</v>
      </c>
      <c r="K558">
        <v>1</v>
      </c>
      <c r="L558" t="s">
        <v>296</v>
      </c>
      <c r="M558">
        <v>0</v>
      </c>
      <c r="N558">
        <v>0</v>
      </c>
      <c r="O558">
        <v>1</v>
      </c>
      <c r="P558">
        <v>0</v>
      </c>
      <c r="Q558">
        <v>0</v>
      </c>
      <c r="R558">
        <v>1</v>
      </c>
      <c r="S558">
        <v>0</v>
      </c>
      <c r="T558">
        <v>0</v>
      </c>
      <c r="U558">
        <v>0</v>
      </c>
      <c r="V558">
        <v>0</v>
      </c>
      <c r="W558">
        <v>1</v>
      </c>
      <c r="X558">
        <v>0</v>
      </c>
      <c r="Y558">
        <v>0</v>
      </c>
      <c r="Z558">
        <v>0</v>
      </c>
      <c r="AA558">
        <v>0</v>
      </c>
      <c r="AB558">
        <v>1</v>
      </c>
      <c r="AC558">
        <v>0</v>
      </c>
      <c r="AD558">
        <v>1</v>
      </c>
      <c r="AE558">
        <v>0</v>
      </c>
      <c r="AF558">
        <v>1</v>
      </c>
      <c r="AG558">
        <v>1</v>
      </c>
      <c r="AH558">
        <v>1</v>
      </c>
      <c r="AI558">
        <v>0</v>
      </c>
      <c r="AJ558">
        <v>1</v>
      </c>
      <c r="AK558">
        <v>0</v>
      </c>
      <c r="AL558">
        <v>1</v>
      </c>
      <c r="AM558">
        <v>1</v>
      </c>
      <c r="AN558">
        <v>1</v>
      </c>
      <c r="AO558">
        <v>0</v>
      </c>
      <c r="AP558">
        <v>1</v>
      </c>
      <c r="AQ558">
        <v>0</v>
      </c>
      <c r="AR558">
        <v>1</v>
      </c>
      <c r="AS558">
        <v>0</v>
      </c>
      <c r="AT558">
        <v>0</v>
      </c>
      <c r="AU558">
        <v>0</v>
      </c>
      <c r="AV558">
        <v>1</v>
      </c>
      <c r="AW558">
        <v>1</v>
      </c>
      <c r="AX558">
        <v>1</v>
      </c>
      <c r="AY558">
        <v>0</v>
      </c>
      <c r="AZ558">
        <v>1</v>
      </c>
      <c r="BA558">
        <v>0</v>
      </c>
      <c r="BB558">
        <v>0</v>
      </c>
      <c r="BC558">
        <v>0</v>
      </c>
      <c r="BD558">
        <v>0</v>
      </c>
      <c r="BE558">
        <v>0</v>
      </c>
      <c r="BF558">
        <v>2.9175E-2</v>
      </c>
      <c r="BG558">
        <v>2014</v>
      </c>
      <c r="BH558">
        <v>9</v>
      </c>
      <c r="BI558">
        <v>11</v>
      </c>
      <c r="BJ558">
        <v>656</v>
      </c>
      <c r="BK558">
        <v>0.68</v>
      </c>
      <c r="BL558">
        <v>0.47670000791549599</v>
      </c>
      <c r="BM558">
        <v>0</v>
      </c>
      <c r="BN558">
        <v>0.84099999999999997</v>
      </c>
      <c r="BO558">
        <v>0.159</v>
      </c>
      <c r="BP558" t="s">
        <v>68</v>
      </c>
    </row>
    <row r="559" spans="1:68" x14ac:dyDescent="0.25">
      <c r="A559">
        <v>112329</v>
      </c>
      <c r="B559" t="s">
        <v>69</v>
      </c>
      <c r="C559" t="s">
        <v>609</v>
      </c>
      <c r="D559">
        <v>22</v>
      </c>
      <c r="E559">
        <v>917</v>
      </c>
      <c r="F559" t="s">
        <v>618</v>
      </c>
      <c r="G559">
        <v>49</v>
      </c>
      <c r="J559">
        <v>8</v>
      </c>
      <c r="K559">
        <v>1</v>
      </c>
      <c r="L559" t="s">
        <v>619</v>
      </c>
      <c r="M559">
        <v>0</v>
      </c>
      <c r="N559">
        <v>1</v>
      </c>
      <c r="O559">
        <v>1</v>
      </c>
      <c r="P559">
        <v>0</v>
      </c>
      <c r="Q559">
        <v>0</v>
      </c>
      <c r="R559">
        <v>1</v>
      </c>
      <c r="S559">
        <v>0</v>
      </c>
      <c r="T559">
        <v>0</v>
      </c>
      <c r="U559">
        <v>0</v>
      </c>
      <c r="V559">
        <v>0</v>
      </c>
      <c r="W559">
        <v>1</v>
      </c>
      <c r="X559">
        <v>0</v>
      </c>
      <c r="Y559">
        <v>0</v>
      </c>
      <c r="Z559">
        <v>0</v>
      </c>
      <c r="AA559">
        <v>0</v>
      </c>
      <c r="AB559">
        <v>1</v>
      </c>
      <c r="AC559">
        <v>0</v>
      </c>
      <c r="AD559">
        <v>1</v>
      </c>
      <c r="AE559">
        <v>1</v>
      </c>
      <c r="AF559">
        <v>1</v>
      </c>
      <c r="AG559">
        <v>1</v>
      </c>
      <c r="AH559">
        <v>1</v>
      </c>
      <c r="AI559">
        <v>0</v>
      </c>
      <c r="AJ559">
        <v>1</v>
      </c>
      <c r="AK559">
        <v>0</v>
      </c>
      <c r="AL559">
        <v>1</v>
      </c>
      <c r="AM559">
        <v>1</v>
      </c>
      <c r="AN559">
        <v>1</v>
      </c>
      <c r="AO559">
        <v>0</v>
      </c>
      <c r="AP559">
        <v>0</v>
      </c>
      <c r="AQ559">
        <v>0</v>
      </c>
      <c r="AR559">
        <v>1</v>
      </c>
      <c r="AS559">
        <v>0</v>
      </c>
      <c r="AT559">
        <v>0</v>
      </c>
      <c r="AU559">
        <v>0</v>
      </c>
      <c r="AV559">
        <v>1</v>
      </c>
      <c r="AW559">
        <v>1</v>
      </c>
      <c r="AX559">
        <v>1</v>
      </c>
      <c r="AY559">
        <v>0</v>
      </c>
      <c r="AZ559">
        <v>1</v>
      </c>
      <c r="BA559">
        <v>0</v>
      </c>
      <c r="BB559">
        <v>0</v>
      </c>
      <c r="BC559">
        <v>0</v>
      </c>
      <c r="BD559">
        <v>0</v>
      </c>
      <c r="BE559">
        <v>0</v>
      </c>
      <c r="BF559">
        <v>4.1501000000000003E-2</v>
      </c>
      <c r="BG559">
        <v>2015</v>
      </c>
      <c r="BH559">
        <v>1</v>
      </c>
      <c r="BI559">
        <v>16</v>
      </c>
      <c r="BJ559">
        <v>660</v>
      </c>
      <c r="BK559">
        <v>0.72</v>
      </c>
      <c r="BL559">
        <v>0.47670000791549599</v>
      </c>
      <c r="BM559">
        <v>0</v>
      </c>
      <c r="BN559">
        <v>0.88900000000000001</v>
      </c>
      <c r="BO559">
        <v>0.111</v>
      </c>
      <c r="BP559" t="s">
        <v>68</v>
      </c>
    </row>
    <row r="560" spans="1:68" x14ac:dyDescent="0.25">
      <c r="A560">
        <v>124597</v>
      </c>
      <c r="B560" t="s">
        <v>69</v>
      </c>
      <c r="C560" t="s">
        <v>1180</v>
      </c>
      <c r="D560">
        <v>6</v>
      </c>
      <c r="E560">
        <v>97</v>
      </c>
      <c r="F560" t="s">
        <v>1229</v>
      </c>
      <c r="G560">
        <v>72</v>
      </c>
      <c r="J560">
        <v>39</v>
      </c>
      <c r="K560">
        <v>1</v>
      </c>
      <c r="L560" t="s">
        <v>1230</v>
      </c>
      <c r="M560">
        <v>0</v>
      </c>
      <c r="N560">
        <v>0</v>
      </c>
      <c r="O560">
        <v>1</v>
      </c>
      <c r="P560">
        <v>0</v>
      </c>
      <c r="Q560">
        <v>1</v>
      </c>
      <c r="R560">
        <v>1</v>
      </c>
      <c r="S560">
        <v>0</v>
      </c>
      <c r="T560">
        <v>0</v>
      </c>
      <c r="U560">
        <v>0</v>
      </c>
      <c r="V560">
        <v>0</v>
      </c>
      <c r="W560">
        <v>1</v>
      </c>
      <c r="X560">
        <v>0</v>
      </c>
      <c r="Y560">
        <v>0</v>
      </c>
      <c r="Z560">
        <v>0</v>
      </c>
      <c r="AA560">
        <v>0</v>
      </c>
      <c r="AB560">
        <v>1</v>
      </c>
      <c r="AC560">
        <v>0</v>
      </c>
      <c r="AD560">
        <v>1</v>
      </c>
      <c r="AE560">
        <v>0</v>
      </c>
      <c r="AF560">
        <v>1</v>
      </c>
      <c r="AG560">
        <v>1</v>
      </c>
      <c r="AH560">
        <v>1</v>
      </c>
      <c r="AI560">
        <v>0</v>
      </c>
      <c r="AJ560">
        <v>1</v>
      </c>
      <c r="AK560">
        <v>1</v>
      </c>
      <c r="AL560">
        <v>1</v>
      </c>
      <c r="AM560">
        <v>1</v>
      </c>
      <c r="AN560">
        <v>1</v>
      </c>
      <c r="AO560">
        <v>0</v>
      </c>
      <c r="AP560">
        <v>0</v>
      </c>
      <c r="AQ560">
        <v>0</v>
      </c>
      <c r="AR560">
        <v>1</v>
      </c>
      <c r="AS560">
        <v>0</v>
      </c>
      <c r="AT560">
        <v>0</v>
      </c>
      <c r="AU560">
        <v>0</v>
      </c>
      <c r="AV560">
        <v>1</v>
      </c>
      <c r="AW560">
        <v>1</v>
      </c>
      <c r="AX560">
        <v>1</v>
      </c>
      <c r="AY560">
        <v>0</v>
      </c>
      <c r="AZ560">
        <v>1</v>
      </c>
      <c r="BA560">
        <v>0</v>
      </c>
      <c r="BB560">
        <v>0</v>
      </c>
      <c r="BC560">
        <v>0</v>
      </c>
      <c r="BD560">
        <v>0</v>
      </c>
      <c r="BE560">
        <v>0</v>
      </c>
      <c r="BF560">
        <v>1.1106E-2</v>
      </c>
      <c r="BG560">
        <v>2016</v>
      </c>
      <c r="BH560">
        <v>11</v>
      </c>
      <c r="BI560">
        <v>22</v>
      </c>
      <c r="BJ560">
        <v>682</v>
      </c>
      <c r="BK560">
        <v>0.94</v>
      </c>
      <c r="BL560">
        <v>0.47670000791549599</v>
      </c>
      <c r="BM560">
        <v>5.0999999999999997E-2</v>
      </c>
      <c r="BN560">
        <v>0.86099999999999999</v>
      </c>
      <c r="BO560">
        <v>8.7999999999999995E-2</v>
      </c>
      <c r="BP560" t="s">
        <v>68</v>
      </c>
    </row>
    <row r="561" spans="1:68" x14ac:dyDescent="0.25">
      <c r="A561">
        <v>128870</v>
      </c>
      <c r="B561" t="s">
        <v>69</v>
      </c>
      <c r="C561" t="s">
        <v>1304</v>
      </c>
      <c r="D561">
        <v>12</v>
      </c>
      <c r="E561">
        <v>282</v>
      </c>
      <c r="F561" t="s">
        <v>1311</v>
      </c>
      <c r="G561">
        <v>19</v>
      </c>
      <c r="J561">
        <v>46</v>
      </c>
      <c r="K561">
        <v>1</v>
      </c>
      <c r="L561" t="s">
        <v>1312</v>
      </c>
      <c r="M561">
        <v>1</v>
      </c>
      <c r="N561">
        <v>0</v>
      </c>
      <c r="O561">
        <v>1</v>
      </c>
      <c r="P561">
        <v>0</v>
      </c>
      <c r="Q561">
        <v>0</v>
      </c>
      <c r="R561">
        <v>1</v>
      </c>
      <c r="S561">
        <v>0</v>
      </c>
      <c r="T561">
        <v>0</v>
      </c>
      <c r="U561">
        <v>0</v>
      </c>
      <c r="V561">
        <v>0</v>
      </c>
      <c r="W561">
        <v>1</v>
      </c>
      <c r="X561">
        <v>0</v>
      </c>
      <c r="Y561">
        <v>0</v>
      </c>
      <c r="Z561">
        <v>0</v>
      </c>
      <c r="AA561">
        <v>0</v>
      </c>
      <c r="AB561">
        <v>1</v>
      </c>
      <c r="AC561">
        <v>1</v>
      </c>
      <c r="AD561">
        <v>1</v>
      </c>
      <c r="AE561">
        <v>0</v>
      </c>
      <c r="AF561">
        <v>1</v>
      </c>
      <c r="AG561">
        <v>1</v>
      </c>
      <c r="AH561">
        <v>1</v>
      </c>
      <c r="AI561">
        <v>0</v>
      </c>
      <c r="AJ561">
        <v>0</v>
      </c>
      <c r="AK561">
        <v>0</v>
      </c>
      <c r="AL561">
        <v>1</v>
      </c>
      <c r="AM561">
        <v>1</v>
      </c>
      <c r="AN561">
        <v>1</v>
      </c>
      <c r="AO561">
        <v>0</v>
      </c>
      <c r="AP561">
        <v>1</v>
      </c>
      <c r="AQ561">
        <v>0</v>
      </c>
      <c r="AR561">
        <v>1</v>
      </c>
      <c r="AS561">
        <v>0</v>
      </c>
      <c r="AT561">
        <v>1</v>
      </c>
      <c r="AU561">
        <v>0</v>
      </c>
      <c r="AV561">
        <v>1</v>
      </c>
      <c r="AW561">
        <v>1</v>
      </c>
      <c r="AX561">
        <v>1</v>
      </c>
      <c r="AY561">
        <v>0</v>
      </c>
      <c r="AZ561">
        <v>1</v>
      </c>
      <c r="BA561">
        <v>0</v>
      </c>
      <c r="BB561">
        <v>0</v>
      </c>
      <c r="BC561">
        <v>0</v>
      </c>
      <c r="BD561">
        <v>1</v>
      </c>
      <c r="BE561">
        <v>0</v>
      </c>
      <c r="BF561">
        <v>1.8086999999999999E-2</v>
      </c>
      <c r="BG561">
        <v>2017</v>
      </c>
      <c r="BH561">
        <v>4</v>
      </c>
      <c r="BI561">
        <v>25</v>
      </c>
      <c r="BJ561">
        <v>687</v>
      </c>
      <c r="BK561">
        <v>0.99</v>
      </c>
      <c r="BL561">
        <v>0.47670000791549599</v>
      </c>
      <c r="BM561">
        <v>0</v>
      </c>
      <c r="BN561">
        <v>0.82899999999999996</v>
      </c>
      <c r="BO561">
        <v>0.17100000000000001</v>
      </c>
      <c r="BP561" t="s">
        <v>68</v>
      </c>
    </row>
    <row r="562" spans="1:68" x14ac:dyDescent="0.25">
      <c r="A562">
        <v>129089</v>
      </c>
      <c r="B562" t="s">
        <v>69</v>
      </c>
      <c r="C562" t="s">
        <v>1304</v>
      </c>
      <c r="D562">
        <v>14</v>
      </c>
      <c r="E562">
        <v>359</v>
      </c>
      <c r="F562" t="s">
        <v>1337</v>
      </c>
      <c r="G562">
        <v>41</v>
      </c>
      <c r="J562">
        <v>46</v>
      </c>
      <c r="K562">
        <v>1</v>
      </c>
      <c r="L562" t="s">
        <v>1338</v>
      </c>
      <c r="M562">
        <v>1</v>
      </c>
      <c r="N562">
        <v>0</v>
      </c>
      <c r="O562">
        <v>1</v>
      </c>
      <c r="P562">
        <v>0</v>
      </c>
      <c r="Q562">
        <v>0</v>
      </c>
      <c r="R562">
        <v>1</v>
      </c>
      <c r="S562">
        <v>0</v>
      </c>
      <c r="T562">
        <v>0</v>
      </c>
      <c r="U562">
        <v>0</v>
      </c>
      <c r="V562">
        <v>0</v>
      </c>
      <c r="W562">
        <v>1</v>
      </c>
      <c r="X562">
        <v>1</v>
      </c>
      <c r="Y562">
        <v>0</v>
      </c>
      <c r="Z562">
        <v>0</v>
      </c>
      <c r="AA562">
        <v>0</v>
      </c>
      <c r="AB562">
        <v>1</v>
      </c>
      <c r="AC562">
        <v>1</v>
      </c>
      <c r="AD562">
        <v>1</v>
      </c>
      <c r="AE562">
        <v>0</v>
      </c>
      <c r="AF562">
        <v>1</v>
      </c>
      <c r="AG562">
        <v>1</v>
      </c>
      <c r="AH562">
        <v>1</v>
      </c>
      <c r="AI562">
        <v>0</v>
      </c>
      <c r="AJ562">
        <v>0</v>
      </c>
      <c r="AK562">
        <v>0</v>
      </c>
      <c r="AL562">
        <v>1</v>
      </c>
      <c r="AM562">
        <v>1</v>
      </c>
      <c r="AN562">
        <v>1</v>
      </c>
      <c r="AO562">
        <v>0</v>
      </c>
      <c r="AP562">
        <v>1</v>
      </c>
      <c r="AQ562">
        <v>0</v>
      </c>
      <c r="AR562">
        <v>1</v>
      </c>
      <c r="AS562">
        <v>0</v>
      </c>
      <c r="AT562">
        <v>1</v>
      </c>
      <c r="AU562">
        <v>0</v>
      </c>
      <c r="AV562">
        <v>1</v>
      </c>
      <c r="AW562">
        <v>1</v>
      </c>
      <c r="AX562">
        <v>1</v>
      </c>
      <c r="AY562">
        <v>1</v>
      </c>
      <c r="AZ562">
        <v>1</v>
      </c>
      <c r="BA562">
        <v>0</v>
      </c>
      <c r="BB562">
        <v>0</v>
      </c>
      <c r="BC562">
        <v>0</v>
      </c>
      <c r="BD562">
        <v>1</v>
      </c>
      <c r="BE562">
        <v>0</v>
      </c>
      <c r="BF562">
        <v>1.8086999999999999E-2</v>
      </c>
      <c r="BG562">
        <v>2017</v>
      </c>
      <c r="BH562">
        <v>4</v>
      </c>
      <c r="BI562">
        <v>25</v>
      </c>
      <c r="BJ562">
        <v>687</v>
      </c>
      <c r="BK562">
        <v>0.99</v>
      </c>
      <c r="BL562">
        <v>0.47670000791549599</v>
      </c>
      <c r="BM562">
        <v>5.7000000000000002E-2</v>
      </c>
      <c r="BN562">
        <v>0.77900000000000003</v>
      </c>
      <c r="BO562">
        <v>0.16400000000000001</v>
      </c>
      <c r="BP562" t="s">
        <v>68</v>
      </c>
    </row>
    <row r="563" spans="1:68" x14ac:dyDescent="0.25">
      <c r="A563">
        <v>130822</v>
      </c>
      <c r="B563" t="s">
        <v>69</v>
      </c>
      <c r="C563" t="s">
        <v>1412</v>
      </c>
      <c r="D563">
        <v>16</v>
      </c>
      <c r="E563">
        <v>386</v>
      </c>
      <c r="F563" t="s">
        <v>1423</v>
      </c>
      <c r="G563">
        <v>80</v>
      </c>
      <c r="J563">
        <v>49</v>
      </c>
      <c r="K563">
        <v>1</v>
      </c>
      <c r="L563" t="s">
        <v>1424</v>
      </c>
      <c r="M563">
        <v>0</v>
      </c>
      <c r="N563">
        <v>0</v>
      </c>
      <c r="O563">
        <v>1</v>
      </c>
      <c r="P563">
        <v>0</v>
      </c>
      <c r="Q563">
        <v>0</v>
      </c>
      <c r="R563">
        <v>1</v>
      </c>
      <c r="S563">
        <v>0</v>
      </c>
      <c r="T563">
        <v>1</v>
      </c>
      <c r="U563">
        <v>1</v>
      </c>
      <c r="V563">
        <v>0</v>
      </c>
      <c r="W563">
        <v>1</v>
      </c>
      <c r="X563">
        <v>1</v>
      </c>
      <c r="Y563">
        <v>0</v>
      </c>
      <c r="Z563">
        <v>0</v>
      </c>
      <c r="AA563">
        <v>0</v>
      </c>
      <c r="AB563">
        <v>1</v>
      </c>
      <c r="AC563">
        <v>0</v>
      </c>
      <c r="AD563">
        <v>1</v>
      </c>
      <c r="AE563">
        <v>0</v>
      </c>
      <c r="AF563">
        <v>1</v>
      </c>
      <c r="AG563">
        <v>1</v>
      </c>
      <c r="AH563">
        <v>0</v>
      </c>
      <c r="AI563">
        <v>0</v>
      </c>
      <c r="AJ563">
        <v>0</v>
      </c>
      <c r="AK563">
        <v>0</v>
      </c>
      <c r="AL563">
        <v>1</v>
      </c>
      <c r="AM563">
        <v>1</v>
      </c>
      <c r="AN563">
        <v>1</v>
      </c>
      <c r="AO563">
        <v>0</v>
      </c>
      <c r="AP563">
        <v>1</v>
      </c>
      <c r="AQ563">
        <v>1</v>
      </c>
      <c r="AR563">
        <v>1</v>
      </c>
      <c r="AS563">
        <v>1</v>
      </c>
      <c r="AT563">
        <v>1</v>
      </c>
      <c r="AU563">
        <v>0</v>
      </c>
      <c r="AV563">
        <v>1</v>
      </c>
      <c r="AW563">
        <v>1</v>
      </c>
      <c r="AX563">
        <v>1</v>
      </c>
      <c r="AY563">
        <v>1</v>
      </c>
      <c r="AZ563">
        <v>1</v>
      </c>
      <c r="BA563">
        <v>0</v>
      </c>
      <c r="BB563">
        <v>0</v>
      </c>
      <c r="BC563">
        <v>0</v>
      </c>
      <c r="BD563">
        <v>0</v>
      </c>
      <c r="BE563">
        <v>0</v>
      </c>
      <c r="BF563">
        <v>1.917E-2</v>
      </c>
      <c r="BG563">
        <v>2017</v>
      </c>
      <c r="BH563">
        <v>6</v>
      </c>
      <c r="BI563">
        <v>28</v>
      </c>
      <c r="BJ563">
        <v>689</v>
      </c>
      <c r="BK563">
        <v>1.01</v>
      </c>
      <c r="BL563">
        <v>0.47670000791549599</v>
      </c>
      <c r="BM563">
        <v>0.06</v>
      </c>
      <c r="BN563">
        <v>0.82499999999999996</v>
      </c>
      <c r="BO563">
        <v>0.115</v>
      </c>
      <c r="BP563" t="s">
        <v>68</v>
      </c>
    </row>
    <row r="564" spans="1:68" x14ac:dyDescent="0.25">
      <c r="A564">
        <v>131132</v>
      </c>
      <c r="B564" t="s">
        <v>69</v>
      </c>
      <c r="C564" t="s">
        <v>1429</v>
      </c>
      <c r="D564">
        <v>8</v>
      </c>
      <c r="E564">
        <v>101</v>
      </c>
      <c r="F564" t="s">
        <v>1442</v>
      </c>
      <c r="G564">
        <v>26</v>
      </c>
      <c r="J564">
        <v>50</v>
      </c>
      <c r="K564">
        <v>1</v>
      </c>
      <c r="L564" t="s">
        <v>1443</v>
      </c>
      <c r="M564">
        <v>0</v>
      </c>
      <c r="N564">
        <v>1</v>
      </c>
      <c r="O564">
        <v>1</v>
      </c>
      <c r="P564">
        <v>0</v>
      </c>
      <c r="Q564">
        <v>0</v>
      </c>
      <c r="R564">
        <v>1</v>
      </c>
      <c r="S564">
        <v>0</v>
      </c>
      <c r="T564">
        <v>0</v>
      </c>
      <c r="U564">
        <v>0</v>
      </c>
      <c r="V564">
        <v>0</v>
      </c>
      <c r="W564">
        <v>1</v>
      </c>
      <c r="X564">
        <v>0</v>
      </c>
      <c r="Y564">
        <v>0</v>
      </c>
      <c r="Z564">
        <v>0</v>
      </c>
      <c r="AA564">
        <v>0</v>
      </c>
      <c r="AB564">
        <v>0</v>
      </c>
      <c r="AC564">
        <v>0</v>
      </c>
      <c r="AD564">
        <v>1</v>
      </c>
      <c r="AE564">
        <v>1</v>
      </c>
      <c r="AF564">
        <v>1</v>
      </c>
      <c r="AG564">
        <v>1</v>
      </c>
      <c r="AH564">
        <v>0</v>
      </c>
      <c r="AI564">
        <v>0</v>
      </c>
      <c r="AJ564">
        <v>1</v>
      </c>
      <c r="AK564">
        <v>0</v>
      </c>
      <c r="AL564">
        <v>1</v>
      </c>
      <c r="AM564">
        <v>1</v>
      </c>
      <c r="AN564">
        <v>0</v>
      </c>
      <c r="AO564">
        <v>0</v>
      </c>
      <c r="AP564">
        <v>0</v>
      </c>
      <c r="AQ564">
        <v>0</v>
      </c>
      <c r="AR564">
        <v>0</v>
      </c>
      <c r="AS564">
        <v>0</v>
      </c>
      <c r="AT564">
        <v>0</v>
      </c>
      <c r="AU564">
        <v>0</v>
      </c>
      <c r="AV564">
        <v>1</v>
      </c>
      <c r="AW564">
        <v>1</v>
      </c>
      <c r="AX564">
        <v>0</v>
      </c>
      <c r="AY564">
        <v>0</v>
      </c>
      <c r="AZ564">
        <v>0</v>
      </c>
      <c r="BA564">
        <v>0</v>
      </c>
      <c r="BB564">
        <v>0</v>
      </c>
      <c r="BC564">
        <v>0</v>
      </c>
      <c r="BD564">
        <v>0</v>
      </c>
      <c r="BE564">
        <v>0</v>
      </c>
      <c r="BF564">
        <v>8.7600000000000004E-3</v>
      </c>
      <c r="BG564">
        <v>2017</v>
      </c>
      <c r="BH564">
        <v>7</v>
      </c>
      <c r="BI564">
        <v>31</v>
      </c>
      <c r="BJ564">
        <v>690</v>
      </c>
      <c r="BK564">
        <v>1.02</v>
      </c>
      <c r="BL564">
        <v>0.47670000791549599</v>
      </c>
      <c r="BM564">
        <v>0</v>
      </c>
      <c r="BN564">
        <v>0.871</v>
      </c>
      <c r="BO564">
        <v>0.129</v>
      </c>
      <c r="BP564" t="s">
        <v>68</v>
      </c>
    </row>
    <row r="565" spans="1:68" x14ac:dyDescent="0.25">
      <c r="A565">
        <v>131337</v>
      </c>
      <c r="B565" t="s">
        <v>69</v>
      </c>
      <c r="C565" t="s">
        <v>1429</v>
      </c>
      <c r="D565">
        <v>8</v>
      </c>
      <c r="E565">
        <v>138</v>
      </c>
      <c r="F565" t="s">
        <v>1488</v>
      </c>
      <c r="G565">
        <v>94</v>
      </c>
      <c r="J565">
        <v>50</v>
      </c>
      <c r="K565">
        <v>1</v>
      </c>
      <c r="L565" t="s">
        <v>1489</v>
      </c>
      <c r="M565">
        <v>0</v>
      </c>
      <c r="N565">
        <v>0</v>
      </c>
      <c r="O565">
        <v>1</v>
      </c>
      <c r="P565">
        <v>0</v>
      </c>
      <c r="Q565">
        <v>0</v>
      </c>
      <c r="R565">
        <v>1</v>
      </c>
      <c r="S565">
        <v>0</v>
      </c>
      <c r="T565">
        <v>0</v>
      </c>
      <c r="U565">
        <v>0</v>
      </c>
      <c r="V565">
        <v>0</v>
      </c>
      <c r="W565">
        <v>1</v>
      </c>
      <c r="X565">
        <v>0</v>
      </c>
      <c r="Y565">
        <v>0</v>
      </c>
      <c r="Z565">
        <v>0</v>
      </c>
      <c r="AA565">
        <v>0</v>
      </c>
      <c r="AB565">
        <v>0</v>
      </c>
      <c r="AC565">
        <v>0</v>
      </c>
      <c r="AD565">
        <v>1</v>
      </c>
      <c r="AE565">
        <v>0</v>
      </c>
      <c r="AF565">
        <v>1</v>
      </c>
      <c r="AG565">
        <v>1</v>
      </c>
      <c r="AH565">
        <v>0</v>
      </c>
      <c r="AI565">
        <v>0</v>
      </c>
      <c r="AJ565">
        <v>1</v>
      </c>
      <c r="AK565">
        <v>0</v>
      </c>
      <c r="AL565">
        <v>1</v>
      </c>
      <c r="AM565">
        <v>1</v>
      </c>
      <c r="AN565">
        <v>0</v>
      </c>
      <c r="AO565">
        <v>0</v>
      </c>
      <c r="AP565">
        <v>0</v>
      </c>
      <c r="AQ565">
        <v>0</v>
      </c>
      <c r="AR565">
        <v>0</v>
      </c>
      <c r="AS565">
        <v>0</v>
      </c>
      <c r="AT565">
        <v>0</v>
      </c>
      <c r="AU565">
        <v>0</v>
      </c>
      <c r="AV565">
        <v>1</v>
      </c>
      <c r="AW565">
        <v>1</v>
      </c>
      <c r="AX565">
        <v>0</v>
      </c>
      <c r="AY565">
        <v>0</v>
      </c>
      <c r="AZ565">
        <v>0</v>
      </c>
      <c r="BA565">
        <v>0</v>
      </c>
      <c r="BB565">
        <v>0</v>
      </c>
      <c r="BC565">
        <v>0</v>
      </c>
      <c r="BD565">
        <v>0</v>
      </c>
      <c r="BE565">
        <v>0</v>
      </c>
      <c r="BF565">
        <v>8.7600000000000004E-3</v>
      </c>
      <c r="BG565">
        <v>2017</v>
      </c>
      <c r="BH565">
        <v>7</v>
      </c>
      <c r="BI565">
        <v>31</v>
      </c>
      <c r="BJ565">
        <v>690</v>
      </c>
      <c r="BK565">
        <v>1.02</v>
      </c>
      <c r="BL565">
        <v>0.47670000791549599</v>
      </c>
      <c r="BM565">
        <v>2.9000000000000001E-2</v>
      </c>
      <c r="BN565">
        <v>0.90900000000000003</v>
      </c>
      <c r="BO565">
        <v>6.2E-2</v>
      </c>
      <c r="BP565" t="s">
        <v>68</v>
      </c>
    </row>
    <row r="566" spans="1:68" x14ac:dyDescent="0.25">
      <c r="A566">
        <v>132692</v>
      </c>
      <c r="B566" t="s">
        <v>69</v>
      </c>
      <c r="C566" t="s">
        <v>1538</v>
      </c>
      <c r="D566">
        <v>14</v>
      </c>
      <c r="E566">
        <v>253</v>
      </c>
      <c r="F566" t="s">
        <v>1565</v>
      </c>
      <c r="G566">
        <v>29</v>
      </c>
      <c r="J566">
        <v>53</v>
      </c>
      <c r="K566">
        <v>1</v>
      </c>
      <c r="L566" t="s">
        <v>1566</v>
      </c>
      <c r="M566">
        <v>0</v>
      </c>
      <c r="N566">
        <v>0</v>
      </c>
      <c r="O566">
        <v>1</v>
      </c>
      <c r="P566">
        <v>0</v>
      </c>
      <c r="Q566">
        <v>0</v>
      </c>
      <c r="R566">
        <v>1</v>
      </c>
      <c r="S566">
        <v>0</v>
      </c>
      <c r="T566">
        <v>0</v>
      </c>
      <c r="U566">
        <v>0</v>
      </c>
      <c r="V566">
        <v>0</v>
      </c>
      <c r="W566">
        <v>1</v>
      </c>
      <c r="X566">
        <v>0</v>
      </c>
      <c r="Y566">
        <v>0</v>
      </c>
      <c r="Z566">
        <v>0</v>
      </c>
      <c r="AA566">
        <v>0</v>
      </c>
      <c r="AB566">
        <v>1</v>
      </c>
      <c r="AC566">
        <v>0</v>
      </c>
      <c r="AD566">
        <v>1</v>
      </c>
      <c r="AE566">
        <v>0</v>
      </c>
      <c r="AF566">
        <v>1</v>
      </c>
      <c r="AG566">
        <v>1</v>
      </c>
      <c r="AH566">
        <v>0</v>
      </c>
      <c r="AI566">
        <v>0</v>
      </c>
      <c r="AJ566">
        <v>1</v>
      </c>
      <c r="AK566">
        <v>0</v>
      </c>
      <c r="AL566">
        <v>1</v>
      </c>
      <c r="AM566">
        <v>1</v>
      </c>
      <c r="AN566">
        <v>1</v>
      </c>
      <c r="AO566">
        <v>0</v>
      </c>
      <c r="AP566">
        <v>0</v>
      </c>
      <c r="AQ566">
        <v>0</v>
      </c>
      <c r="AR566">
        <v>1</v>
      </c>
      <c r="AS566">
        <v>0</v>
      </c>
      <c r="AT566">
        <v>1</v>
      </c>
      <c r="AU566">
        <v>0</v>
      </c>
      <c r="AV566">
        <v>1</v>
      </c>
      <c r="AW566">
        <v>1</v>
      </c>
      <c r="AX566">
        <v>1</v>
      </c>
      <c r="AY566">
        <v>0</v>
      </c>
      <c r="AZ566">
        <v>0</v>
      </c>
      <c r="BA566">
        <v>0</v>
      </c>
      <c r="BB566">
        <v>0</v>
      </c>
      <c r="BC566">
        <v>0</v>
      </c>
      <c r="BD566">
        <v>0</v>
      </c>
      <c r="BE566">
        <v>0</v>
      </c>
      <c r="BF566">
        <v>1.4902E-2</v>
      </c>
      <c r="BG566">
        <v>2017</v>
      </c>
      <c r="BH566">
        <v>11</v>
      </c>
      <c r="BI566">
        <v>16</v>
      </c>
      <c r="BJ566">
        <v>694</v>
      </c>
      <c r="BK566">
        <v>1.06</v>
      </c>
      <c r="BL566">
        <v>0.47670000791549599</v>
      </c>
      <c r="BM566">
        <v>4.4999999999999998E-2</v>
      </c>
      <c r="BN566">
        <v>0.81599999999999995</v>
      </c>
      <c r="BO566">
        <v>0.13900000000000001</v>
      </c>
      <c r="BP566" t="s">
        <v>68</v>
      </c>
    </row>
    <row r="567" spans="1:68" x14ac:dyDescent="0.25">
      <c r="A567">
        <v>133024</v>
      </c>
      <c r="B567" t="s">
        <v>69</v>
      </c>
      <c r="C567" t="s">
        <v>1587</v>
      </c>
      <c r="D567">
        <v>11</v>
      </c>
      <c r="E567">
        <v>202</v>
      </c>
      <c r="F567" t="s">
        <v>1588</v>
      </c>
      <c r="G567">
        <v>11</v>
      </c>
      <c r="J567">
        <v>54</v>
      </c>
      <c r="K567">
        <v>1</v>
      </c>
      <c r="L567" t="s">
        <v>1589</v>
      </c>
      <c r="M567">
        <v>0</v>
      </c>
      <c r="N567">
        <v>1</v>
      </c>
      <c r="O567">
        <v>1</v>
      </c>
      <c r="P567">
        <v>0</v>
      </c>
      <c r="Q567">
        <v>0</v>
      </c>
      <c r="R567">
        <v>1</v>
      </c>
      <c r="S567">
        <v>0</v>
      </c>
      <c r="T567">
        <v>0</v>
      </c>
      <c r="U567">
        <v>0</v>
      </c>
      <c r="V567">
        <v>0</v>
      </c>
      <c r="W567">
        <v>1</v>
      </c>
      <c r="X567">
        <v>0</v>
      </c>
      <c r="Y567">
        <v>0</v>
      </c>
      <c r="Z567">
        <v>0</v>
      </c>
      <c r="AA567">
        <v>0</v>
      </c>
      <c r="AB567">
        <v>1</v>
      </c>
      <c r="AC567">
        <v>0</v>
      </c>
      <c r="AD567">
        <v>1</v>
      </c>
      <c r="AE567">
        <v>1</v>
      </c>
      <c r="AF567">
        <v>1</v>
      </c>
      <c r="AG567">
        <v>1</v>
      </c>
      <c r="AH567">
        <v>1</v>
      </c>
      <c r="AI567">
        <v>0</v>
      </c>
      <c r="AJ567">
        <v>0</v>
      </c>
      <c r="AK567">
        <v>0</v>
      </c>
      <c r="AL567">
        <v>1</v>
      </c>
      <c r="AM567">
        <v>1</v>
      </c>
      <c r="AN567">
        <v>0</v>
      </c>
      <c r="AO567">
        <v>0</v>
      </c>
      <c r="AP567">
        <v>1</v>
      </c>
      <c r="AQ567">
        <v>0</v>
      </c>
      <c r="AR567">
        <v>1</v>
      </c>
      <c r="AS567">
        <v>0</v>
      </c>
      <c r="AT567">
        <v>0</v>
      </c>
      <c r="AU567">
        <v>0</v>
      </c>
      <c r="AV567">
        <v>1</v>
      </c>
      <c r="AW567">
        <v>1</v>
      </c>
      <c r="AX567">
        <v>1</v>
      </c>
      <c r="AY567">
        <v>0</v>
      </c>
      <c r="AZ567">
        <v>1</v>
      </c>
      <c r="BA567">
        <v>0</v>
      </c>
      <c r="BB567">
        <v>1</v>
      </c>
      <c r="BC567">
        <v>0</v>
      </c>
      <c r="BD567">
        <v>1</v>
      </c>
      <c r="BE567">
        <v>0</v>
      </c>
      <c r="BF567">
        <v>2.3765999999999999E-2</v>
      </c>
      <c r="BG567">
        <v>2018</v>
      </c>
      <c r="BH567">
        <v>1</v>
      </c>
      <c r="BI567">
        <v>16</v>
      </c>
      <c r="BJ567">
        <v>696</v>
      </c>
      <c r="BK567">
        <v>1.08</v>
      </c>
      <c r="BL567">
        <v>0.47670000791549599</v>
      </c>
      <c r="BM567">
        <v>0</v>
      </c>
      <c r="BN567">
        <v>0.66100000000000003</v>
      </c>
      <c r="BO567">
        <v>0.33900000000000002</v>
      </c>
      <c r="BP567" t="s">
        <v>68</v>
      </c>
    </row>
    <row r="568" spans="1:68" x14ac:dyDescent="0.25">
      <c r="A568">
        <v>138428</v>
      </c>
      <c r="B568" t="s">
        <v>69</v>
      </c>
      <c r="C568" t="s">
        <v>1813</v>
      </c>
      <c r="D568">
        <v>21</v>
      </c>
      <c r="E568">
        <v>590</v>
      </c>
      <c r="F568" t="s">
        <v>1852</v>
      </c>
      <c r="G568">
        <v>33</v>
      </c>
      <c r="J568">
        <v>62</v>
      </c>
      <c r="K568">
        <v>1</v>
      </c>
      <c r="L568" t="s">
        <v>1853</v>
      </c>
      <c r="M568">
        <v>1</v>
      </c>
      <c r="N568">
        <v>0</v>
      </c>
      <c r="O568">
        <v>1</v>
      </c>
      <c r="P568">
        <v>0</v>
      </c>
      <c r="Q568">
        <v>0</v>
      </c>
      <c r="R568">
        <v>1</v>
      </c>
      <c r="S568">
        <v>0</v>
      </c>
      <c r="T568">
        <v>0</v>
      </c>
      <c r="U568">
        <v>0</v>
      </c>
      <c r="V568">
        <v>0</v>
      </c>
      <c r="W568">
        <v>1</v>
      </c>
      <c r="X568">
        <v>0</v>
      </c>
      <c r="Y568">
        <v>0</v>
      </c>
      <c r="Z568">
        <v>1</v>
      </c>
      <c r="AA568">
        <v>0</v>
      </c>
      <c r="AB568">
        <v>1</v>
      </c>
      <c r="AC568">
        <v>1</v>
      </c>
      <c r="AD568">
        <v>1</v>
      </c>
      <c r="AE568">
        <v>0</v>
      </c>
      <c r="AF568">
        <v>1</v>
      </c>
      <c r="AG568">
        <v>1</v>
      </c>
      <c r="AH568">
        <v>1</v>
      </c>
      <c r="AI568">
        <v>0</v>
      </c>
      <c r="AJ568">
        <v>0</v>
      </c>
      <c r="AK568">
        <v>0</v>
      </c>
      <c r="AL568">
        <v>1</v>
      </c>
      <c r="AM568">
        <v>1</v>
      </c>
      <c r="AN568">
        <v>1</v>
      </c>
      <c r="AO568">
        <v>0</v>
      </c>
      <c r="AP568">
        <v>1</v>
      </c>
      <c r="AQ568">
        <v>0</v>
      </c>
      <c r="AR568">
        <v>1</v>
      </c>
      <c r="AS568">
        <v>0</v>
      </c>
      <c r="AT568">
        <v>1</v>
      </c>
      <c r="AU568">
        <v>0</v>
      </c>
      <c r="AV568">
        <v>1</v>
      </c>
      <c r="AW568">
        <v>1</v>
      </c>
      <c r="AX568">
        <v>1</v>
      </c>
      <c r="AY568">
        <v>0</v>
      </c>
      <c r="AZ568">
        <v>1</v>
      </c>
      <c r="BA568">
        <v>0</v>
      </c>
      <c r="BB568">
        <v>1</v>
      </c>
      <c r="BC568">
        <v>1</v>
      </c>
      <c r="BD568">
        <v>0</v>
      </c>
      <c r="BE568">
        <v>0</v>
      </c>
      <c r="BF568">
        <v>2.3082999999999999E-2</v>
      </c>
      <c r="BG568">
        <v>2018</v>
      </c>
      <c r="BH568">
        <v>7</v>
      </c>
      <c r="BI568">
        <v>17</v>
      </c>
      <c r="BJ568">
        <v>702</v>
      </c>
      <c r="BK568">
        <v>1.1399999999999999</v>
      </c>
      <c r="BL568">
        <v>0.47670000791549599</v>
      </c>
      <c r="BM568">
        <v>0</v>
      </c>
      <c r="BN568">
        <v>0.85399999999999998</v>
      </c>
      <c r="BO568">
        <v>0.14599999999999999</v>
      </c>
      <c r="BP568" t="s">
        <v>68</v>
      </c>
    </row>
    <row r="569" spans="1:68" x14ac:dyDescent="0.25">
      <c r="A569">
        <v>150871</v>
      </c>
      <c r="B569" t="s">
        <v>69</v>
      </c>
      <c r="C569" t="s">
        <v>2460</v>
      </c>
      <c r="D569">
        <v>36</v>
      </c>
      <c r="E569">
        <v>1017</v>
      </c>
      <c r="F569" t="s">
        <v>2585</v>
      </c>
      <c r="G569">
        <v>19</v>
      </c>
      <c r="J569">
        <v>78</v>
      </c>
      <c r="K569">
        <v>1</v>
      </c>
      <c r="L569" t="s">
        <v>2586</v>
      </c>
      <c r="M569">
        <v>0</v>
      </c>
      <c r="N569">
        <v>0</v>
      </c>
      <c r="O569">
        <v>1</v>
      </c>
      <c r="P569">
        <v>0</v>
      </c>
      <c r="Q569">
        <v>0</v>
      </c>
      <c r="R569">
        <v>1</v>
      </c>
      <c r="S569">
        <v>0</v>
      </c>
      <c r="T569">
        <v>0</v>
      </c>
      <c r="U569">
        <v>0</v>
      </c>
      <c r="V569">
        <v>0</v>
      </c>
      <c r="W569">
        <v>1</v>
      </c>
      <c r="X569">
        <v>0</v>
      </c>
      <c r="Y569">
        <v>0</v>
      </c>
      <c r="Z569">
        <v>0</v>
      </c>
      <c r="AA569">
        <v>0</v>
      </c>
      <c r="AB569">
        <v>1</v>
      </c>
      <c r="AC569">
        <v>0</v>
      </c>
      <c r="AD569">
        <v>1</v>
      </c>
      <c r="AE569">
        <v>0</v>
      </c>
      <c r="AF569">
        <v>1</v>
      </c>
      <c r="AG569">
        <v>1</v>
      </c>
      <c r="AH569">
        <v>1</v>
      </c>
      <c r="AI569">
        <v>0</v>
      </c>
      <c r="AJ569">
        <v>1</v>
      </c>
      <c r="AK569">
        <v>0</v>
      </c>
      <c r="AL569">
        <v>1</v>
      </c>
      <c r="AM569">
        <v>1</v>
      </c>
      <c r="AN569">
        <v>1</v>
      </c>
      <c r="AO569">
        <v>0</v>
      </c>
      <c r="AP569">
        <v>1</v>
      </c>
      <c r="AQ569">
        <v>0</v>
      </c>
      <c r="AR569">
        <v>1</v>
      </c>
      <c r="AS569">
        <v>0</v>
      </c>
      <c r="AT569">
        <v>1</v>
      </c>
      <c r="AU569">
        <v>0</v>
      </c>
      <c r="AV569">
        <v>1</v>
      </c>
      <c r="AW569">
        <v>1</v>
      </c>
      <c r="AX569">
        <v>1</v>
      </c>
      <c r="AY569">
        <v>0</v>
      </c>
      <c r="AZ569">
        <v>1</v>
      </c>
      <c r="BA569">
        <v>0</v>
      </c>
      <c r="BB569">
        <v>0</v>
      </c>
      <c r="BC569">
        <v>0</v>
      </c>
      <c r="BD569">
        <v>1</v>
      </c>
      <c r="BE569">
        <v>0</v>
      </c>
      <c r="BF569">
        <v>5.6182000000000003E-2</v>
      </c>
      <c r="BG569">
        <v>2019</v>
      </c>
      <c r="BH569">
        <v>9</v>
      </c>
      <c r="BI569">
        <v>13</v>
      </c>
      <c r="BJ569">
        <v>716</v>
      </c>
      <c r="BK569">
        <v>1.28</v>
      </c>
      <c r="BL569">
        <v>0.47670000791549599</v>
      </c>
      <c r="BM569">
        <v>0</v>
      </c>
      <c r="BN569">
        <v>0.77300000000000002</v>
      </c>
      <c r="BO569">
        <v>0.22700000000000001</v>
      </c>
      <c r="BP569" t="s">
        <v>68</v>
      </c>
    </row>
    <row r="570" spans="1:68" x14ac:dyDescent="0.25">
      <c r="A570">
        <v>150954</v>
      </c>
      <c r="B570" t="s">
        <v>69</v>
      </c>
      <c r="C570" t="s">
        <v>2460</v>
      </c>
      <c r="D570">
        <v>36</v>
      </c>
      <c r="E570">
        <v>1009</v>
      </c>
      <c r="F570" t="s">
        <v>2589</v>
      </c>
      <c r="G570">
        <v>32</v>
      </c>
      <c r="J570">
        <v>78</v>
      </c>
      <c r="K570">
        <v>1</v>
      </c>
      <c r="L570" t="s">
        <v>2590</v>
      </c>
      <c r="M570">
        <v>0</v>
      </c>
      <c r="N570">
        <v>0</v>
      </c>
      <c r="O570">
        <v>1</v>
      </c>
      <c r="P570">
        <v>0</v>
      </c>
      <c r="Q570">
        <v>0</v>
      </c>
      <c r="R570">
        <v>1</v>
      </c>
      <c r="S570">
        <v>0</v>
      </c>
      <c r="T570">
        <v>0</v>
      </c>
      <c r="U570">
        <v>0</v>
      </c>
      <c r="V570">
        <v>0</v>
      </c>
      <c r="W570">
        <v>1</v>
      </c>
      <c r="X570">
        <v>0</v>
      </c>
      <c r="Y570">
        <v>0</v>
      </c>
      <c r="Z570">
        <v>0</v>
      </c>
      <c r="AA570">
        <v>0</v>
      </c>
      <c r="AB570">
        <v>1</v>
      </c>
      <c r="AC570">
        <v>0</v>
      </c>
      <c r="AD570">
        <v>1</v>
      </c>
      <c r="AE570">
        <v>0</v>
      </c>
      <c r="AF570">
        <v>1</v>
      </c>
      <c r="AG570">
        <v>1</v>
      </c>
      <c r="AH570">
        <v>1</v>
      </c>
      <c r="AI570">
        <v>0</v>
      </c>
      <c r="AJ570">
        <v>1</v>
      </c>
      <c r="AK570">
        <v>0</v>
      </c>
      <c r="AL570">
        <v>1</v>
      </c>
      <c r="AM570">
        <v>1</v>
      </c>
      <c r="AN570">
        <v>1</v>
      </c>
      <c r="AO570">
        <v>0</v>
      </c>
      <c r="AP570">
        <v>1</v>
      </c>
      <c r="AQ570">
        <v>0</v>
      </c>
      <c r="AR570">
        <v>1</v>
      </c>
      <c r="AS570">
        <v>0</v>
      </c>
      <c r="AT570">
        <v>1</v>
      </c>
      <c r="AU570">
        <v>0</v>
      </c>
      <c r="AV570">
        <v>1</v>
      </c>
      <c r="AW570">
        <v>1</v>
      </c>
      <c r="AX570">
        <v>1</v>
      </c>
      <c r="AY570">
        <v>0</v>
      </c>
      <c r="AZ570">
        <v>1</v>
      </c>
      <c r="BA570">
        <v>0</v>
      </c>
      <c r="BB570">
        <v>0</v>
      </c>
      <c r="BC570">
        <v>0</v>
      </c>
      <c r="BD570">
        <v>1</v>
      </c>
      <c r="BE570">
        <v>0</v>
      </c>
      <c r="BF570">
        <v>5.6182000000000003E-2</v>
      </c>
      <c r="BG570">
        <v>2019</v>
      </c>
      <c r="BH570">
        <v>9</v>
      </c>
      <c r="BI570">
        <v>13</v>
      </c>
      <c r="BJ570">
        <v>716</v>
      </c>
      <c r="BK570">
        <v>1.28</v>
      </c>
      <c r="BL570">
        <v>0.47670000791549599</v>
      </c>
      <c r="BM570">
        <v>0</v>
      </c>
      <c r="BN570">
        <v>0.90300000000000002</v>
      </c>
      <c r="BO570">
        <v>9.7000000000000003E-2</v>
      </c>
      <c r="BP570" t="s">
        <v>68</v>
      </c>
    </row>
    <row r="571" spans="1:68" x14ac:dyDescent="0.25">
      <c r="A571">
        <v>154740</v>
      </c>
      <c r="B571" t="s">
        <v>69</v>
      </c>
      <c r="C571" t="s">
        <v>2749</v>
      </c>
      <c r="D571">
        <v>13</v>
      </c>
      <c r="E571">
        <v>314</v>
      </c>
      <c r="F571" t="s">
        <v>2782</v>
      </c>
      <c r="G571">
        <v>39</v>
      </c>
      <c r="J571">
        <v>82</v>
      </c>
      <c r="K571">
        <v>1</v>
      </c>
      <c r="L571" t="s">
        <v>2783</v>
      </c>
      <c r="M571">
        <v>0</v>
      </c>
      <c r="N571">
        <v>1</v>
      </c>
      <c r="O571">
        <v>1</v>
      </c>
      <c r="P571">
        <v>0</v>
      </c>
      <c r="Q571">
        <v>0</v>
      </c>
      <c r="R571">
        <v>1</v>
      </c>
      <c r="S571">
        <v>0</v>
      </c>
      <c r="T571">
        <v>0</v>
      </c>
      <c r="U571">
        <v>0</v>
      </c>
      <c r="V571">
        <v>0</v>
      </c>
      <c r="W571">
        <v>1</v>
      </c>
      <c r="X571">
        <v>0</v>
      </c>
      <c r="Y571">
        <v>0</v>
      </c>
      <c r="Z571">
        <v>0</v>
      </c>
      <c r="AA571">
        <v>0</v>
      </c>
      <c r="AB571">
        <v>1</v>
      </c>
      <c r="AC571">
        <v>0</v>
      </c>
      <c r="AD571">
        <v>1</v>
      </c>
      <c r="AE571">
        <v>1</v>
      </c>
      <c r="AF571">
        <v>1</v>
      </c>
      <c r="AG571">
        <v>1</v>
      </c>
      <c r="AH571">
        <v>0</v>
      </c>
      <c r="AI571">
        <v>0</v>
      </c>
      <c r="AJ571">
        <v>0</v>
      </c>
      <c r="AK571">
        <v>0</v>
      </c>
      <c r="AL571">
        <v>1</v>
      </c>
      <c r="AM571">
        <v>1</v>
      </c>
      <c r="AN571">
        <v>1</v>
      </c>
      <c r="AO571">
        <v>0</v>
      </c>
      <c r="AP571">
        <v>0</v>
      </c>
      <c r="AQ571">
        <v>0</v>
      </c>
      <c r="AR571">
        <v>1</v>
      </c>
      <c r="AS571">
        <v>0</v>
      </c>
      <c r="AT571">
        <v>0</v>
      </c>
      <c r="AU571">
        <v>0</v>
      </c>
      <c r="AV571">
        <v>1</v>
      </c>
      <c r="AW571">
        <v>1</v>
      </c>
      <c r="AX571">
        <v>1</v>
      </c>
      <c r="AY571">
        <v>0</v>
      </c>
      <c r="AZ571">
        <v>1</v>
      </c>
      <c r="BA571">
        <v>0</v>
      </c>
      <c r="BB571">
        <v>0</v>
      </c>
      <c r="BC571">
        <v>0</v>
      </c>
      <c r="BD571">
        <v>0</v>
      </c>
      <c r="BE571">
        <v>0</v>
      </c>
      <c r="BF571">
        <v>1.8349000000000001E-2</v>
      </c>
      <c r="BG571">
        <v>2019</v>
      </c>
      <c r="BH571">
        <v>10</v>
      </c>
      <c r="BI571">
        <v>30</v>
      </c>
      <c r="BJ571">
        <v>717</v>
      </c>
      <c r="BK571">
        <v>1.29</v>
      </c>
      <c r="BL571">
        <v>0.47670000791549599</v>
      </c>
      <c r="BM571">
        <v>0</v>
      </c>
      <c r="BN571">
        <v>0.88900000000000001</v>
      </c>
      <c r="BO571">
        <v>0.111</v>
      </c>
      <c r="BP571" t="s">
        <v>68</v>
      </c>
    </row>
    <row r="572" spans="1:68" x14ac:dyDescent="0.25">
      <c r="A572">
        <v>152705</v>
      </c>
      <c r="B572" t="s">
        <v>69</v>
      </c>
      <c r="C572" t="s">
        <v>2638</v>
      </c>
      <c r="D572">
        <v>13</v>
      </c>
      <c r="E572">
        <v>289</v>
      </c>
      <c r="F572" t="s">
        <v>2657</v>
      </c>
      <c r="G572">
        <v>17</v>
      </c>
      <c r="J572">
        <v>80</v>
      </c>
      <c r="K572">
        <v>1</v>
      </c>
      <c r="L572" t="s">
        <v>2658</v>
      </c>
      <c r="M572">
        <v>0</v>
      </c>
      <c r="N572">
        <v>0</v>
      </c>
      <c r="O572">
        <v>1</v>
      </c>
      <c r="P572">
        <v>0</v>
      </c>
      <c r="Q572">
        <v>0</v>
      </c>
      <c r="R572">
        <v>1</v>
      </c>
      <c r="S572">
        <v>0</v>
      </c>
      <c r="T572">
        <v>0</v>
      </c>
      <c r="U572">
        <v>0</v>
      </c>
      <c r="V572">
        <v>0</v>
      </c>
      <c r="W572">
        <v>1</v>
      </c>
      <c r="X572">
        <v>0</v>
      </c>
      <c r="Y572">
        <v>0</v>
      </c>
      <c r="Z572">
        <v>0</v>
      </c>
      <c r="AA572">
        <v>0</v>
      </c>
      <c r="AB572">
        <v>1</v>
      </c>
      <c r="AC572">
        <v>0</v>
      </c>
      <c r="AD572">
        <v>1</v>
      </c>
      <c r="AE572">
        <v>0</v>
      </c>
      <c r="AF572">
        <v>1</v>
      </c>
      <c r="AG572">
        <v>1</v>
      </c>
      <c r="AH572">
        <v>1</v>
      </c>
      <c r="AI572">
        <v>0</v>
      </c>
      <c r="AJ572">
        <v>0</v>
      </c>
      <c r="AK572">
        <v>0</v>
      </c>
      <c r="AL572">
        <v>1</v>
      </c>
      <c r="AM572">
        <v>1</v>
      </c>
      <c r="AN572">
        <v>0</v>
      </c>
      <c r="AO572">
        <v>0</v>
      </c>
      <c r="AP572">
        <v>1</v>
      </c>
      <c r="AQ572">
        <v>0</v>
      </c>
      <c r="AR572">
        <v>1</v>
      </c>
      <c r="AS572">
        <v>0</v>
      </c>
      <c r="AT572">
        <v>1</v>
      </c>
      <c r="AU572">
        <v>0</v>
      </c>
      <c r="AV572">
        <v>1</v>
      </c>
      <c r="AW572">
        <v>1</v>
      </c>
      <c r="AX572">
        <v>1</v>
      </c>
      <c r="AY572">
        <v>0</v>
      </c>
      <c r="AZ572">
        <v>1</v>
      </c>
      <c r="BA572">
        <v>0</v>
      </c>
      <c r="BB572">
        <v>1</v>
      </c>
      <c r="BC572">
        <v>0</v>
      </c>
      <c r="BD572">
        <v>0</v>
      </c>
      <c r="BE572">
        <v>0</v>
      </c>
      <c r="BF572">
        <v>3.0121999999999999E-2</v>
      </c>
      <c r="BG572">
        <v>2019</v>
      </c>
      <c r="BH572">
        <v>10</v>
      </c>
      <c r="BI572">
        <v>7</v>
      </c>
      <c r="BJ572">
        <v>717</v>
      </c>
      <c r="BK572">
        <v>1.29</v>
      </c>
      <c r="BL572">
        <v>0.475400000810623</v>
      </c>
      <c r="BM572">
        <v>0</v>
      </c>
      <c r="BN572">
        <v>0.79500000000000004</v>
      </c>
      <c r="BO572">
        <v>0.20499999999999999</v>
      </c>
      <c r="BP572" t="s">
        <v>68</v>
      </c>
    </row>
    <row r="573" spans="1:68" x14ac:dyDescent="0.25">
      <c r="A573">
        <v>156611</v>
      </c>
      <c r="B573" t="s">
        <v>69</v>
      </c>
      <c r="C573" t="s">
        <v>2809</v>
      </c>
      <c r="D573">
        <v>9</v>
      </c>
      <c r="E573">
        <v>188</v>
      </c>
      <c r="F573" t="s">
        <v>2810</v>
      </c>
      <c r="G573">
        <v>45</v>
      </c>
      <c r="J573">
        <v>85</v>
      </c>
      <c r="K573">
        <v>1</v>
      </c>
      <c r="L573" t="s">
        <v>2811</v>
      </c>
      <c r="M573">
        <v>0</v>
      </c>
      <c r="N573">
        <v>1</v>
      </c>
      <c r="O573">
        <v>1</v>
      </c>
      <c r="P573">
        <v>0</v>
      </c>
      <c r="Q573">
        <v>0</v>
      </c>
      <c r="R573">
        <v>1</v>
      </c>
      <c r="S573">
        <v>0</v>
      </c>
      <c r="T573">
        <v>0</v>
      </c>
      <c r="U573">
        <v>0</v>
      </c>
      <c r="V573">
        <v>0</v>
      </c>
      <c r="W573">
        <v>1</v>
      </c>
      <c r="X573">
        <v>0</v>
      </c>
      <c r="Y573">
        <v>0</v>
      </c>
      <c r="Z573">
        <v>0</v>
      </c>
      <c r="AA573">
        <v>0</v>
      </c>
      <c r="AB573">
        <v>1</v>
      </c>
      <c r="AC573">
        <v>0</v>
      </c>
      <c r="AD573">
        <v>1</v>
      </c>
      <c r="AE573">
        <v>1</v>
      </c>
      <c r="AF573">
        <v>1</v>
      </c>
      <c r="AG573">
        <v>1</v>
      </c>
      <c r="AH573">
        <v>0</v>
      </c>
      <c r="AI573">
        <v>0</v>
      </c>
      <c r="AJ573">
        <v>1</v>
      </c>
      <c r="AK573">
        <v>0</v>
      </c>
      <c r="AL573">
        <v>1</v>
      </c>
      <c r="AM573">
        <v>1</v>
      </c>
      <c r="AN573">
        <v>0</v>
      </c>
      <c r="AO573">
        <v>0</v>
      </c>
      <c r="AP573">
        <v>0</v>
      </c>
      <c r="AQ573">
        <v>0</v>
      </c>
      <c r="AR573">
        <v>1</v>
      </c>
      <c r="AS573">
        <v>0</v>
      </c>
      <c r="AT573">
        <v>0</v>
      </c>
      <c r="AU573">
        <v>0</v>
      </c>
      <c r="AV573">
        <v>1</v>
      </c>
      <c r="AW573">
        <v>1</v>
      </c>
      <c r="AX573">
        <v>1</v>
      </c>
      <c r="AY573">
        <v>0</v>
      </c>
      <c r="AZ573">
        <v>1</v>
      </c>
      <c r="BA573">
        <v>0</v>
      </c>
      <c r="BB573">
        <v>0</v>
      </c>
      <c r="BC573">
        <v>0</v>
      </c>
      <c r="BD573">
        <v>0</v>
      </c>
      <c r="BE573">
        <v>0</v>
      </c>
      <c r="BF573">
        <v>2.3286000000000001E-2</v>
      </c>
      <c r="BG573">
        <v>2019</v>
      </c>
      <c r="BH573">
        <v>11</v>
      </c>
      <c r="BI573">
        <v>21</v>
      </c>
      <c r="BJ573">
        <v>718</v>
      </c>
      <c r="BK573">
        <v>1.3</v>
      </c>
      <c r="BL573">
        <v>0.475400000810623</v>
      </c>
      <c r="BM573">
        <v>0</v>
      </c>
      <c r="BN573">
        <v>0.92300000000000004</v>
      </c>
      <c r="BO573">
        <v>7.6999999999999999E-2</v>
      </c>
      <c r="BP573" t="s">
        <v>68</v>
      </c>
    </row>
    <row r="574" spans="1:68" x14ac:dyDescent="0.25">
      <c r="A574">
        <v>123591</v>
      </c>
      <c r="B574" t="s">
        <v>69</v>
      </c>
      <c r="C574" t="s">
        <v>1144</v>
      </c>
      <c r="D574">
        <v>7</v>
      </c>
      <c r="E574">
        <v>150</v>
      </c>
      <c r="F574" t="s">
        <v>1161</v>
      </c>
      <c r="G574">
        <v>92</v>
      </c>
      <c r="J574">
        <v>36</v>
      </c>
      <c r="K574">
        <v>1</v>
      </c>
      <c r="L574" t="s">
        <v>1162</v>
      </c>
      <c r="M574">
        <v>0</v>
      </c>
      <c r="N574">
        <v>1</v>
      </c>
      <c r="O574">
        <v>1</v>
      </c>
      <c r="P574">
        <v>0</v>
      </c>
      <c r="Q574">
        <v>0</v>
      </c>
      <c r="R574">
        <v>1</v>
      </c>
      <c r="S574">
        <v>0</v>
      </c>
      <c r="T574">
        <v>0</v>
      </c>
      <c r="U574">
        <v>0</v>
      </c>
      <c r="V574">
        <v>0</v>
      </c>
      <c r="W574">
        <v>1</v>
      </c>
      <c r="X574">
        <v>0</v>
      </c>
      <c r="Y574">
        <v>0</v>
      </c>
      <c r="Z574">
        <v>0</v>
      </c>
      <c r="AA574">
        <v>0</v>
      </c>
      <c r="AB574">
        <v>0</v>
      </c>
      <c r="AC574">
        <v>0</v>
      </c>
      <c r="AD574">
        <v>1</v>
      </c>
      <c r="AE574">
        <v>1</v>
      </c>
      <c r="AF574">
        <v>1</v>
      </c>
      <c r="AG574">
        <v>1</v>
      </c>
      <c r="AH574">
        <v>0</v>
      </c>
      <c r="AI574">
        <v>0</v>
      </c>
      <c r="AJ574">
        <v>1</v>
      </c>
      <c r="AK574">
        <v>0</v>
      </c>
      <c r="AL574">
        <v>1</v>
      </c>
      <c r="AM574">
        <v>1</v>
      </c>
      <c r="AN574">
        <v>1</v>
      </c>
      <c r="AO574">
        <v>0</v>
      </c>
      <c r="AP574">
        <v>0</v>
      </c>
      <c r="AQ574">
        <v>0</v>
      </c>
      <c r="AR574">
        <v>1</v>
      </c>
      <c r="AS574">
        <v>0</v>
      </c>
      <c r="AT574">
        <v>0</v>
      </c>
      <c r="AU574">
        <v>0</v>
      </c>
      <c r="AV574">
        <v>1</v>
      </c>
      <c r="AW574">
        <v>1</v>
      </c>
      <c r="AX574">
        <v>1</v>
      </c>
      <c r="AY574">
        <v>0</v>
      </c>
      <c r="AZ574">
        <v>0</v>
      </c>
      <c r="BA574">
        <v>0</v>
      </c>
      <c r="BB574">
        <v>0</v>
      </c>
      <c r="BC574">
        <v>0</v>
      </c>
      <c r="BD574">
        <v>0</v>
      </c>
      <c r="BE574">
        <v>0</v>
      </c>
      <c r="BF574">
        <v>8.5050000000000004E-3</v>
      </c>
      <c r="BG574">
        <v>2016</v>
      </c>
      <c r="BH574">
        <v>10</v>
      </c>
      <c r="BI574">
        <v>12</v>
      </c>
      <c r="BJ574">
        <v>681</v>
      </c>
      <c r="BK574">
        <v>0.93</v>
      </c>
      <c r="BL574">
        <v>0.47080001235008201</v>
      </c>
      <c r="BM574">
        <v>5.0999999999999997E-2</v>
      </c>
      <c r="BN574">
        <v>0.86699999999999999</v>
      </c>
      <c r="BO574">
        <v>8.2000000000000003E-2</v>
      </c>
      <c r="BP574" t="s">
        <v>68</v>
      </c>
    </row>
    <row r="575" spans="1:68" x14ac:dyDescent="0.25">
      <c r="A575">
        <v>117235</v>
      </c>
      <c r="B575" t="s">
        <v>69</v>
      </c>
      <c r="C575" t="s">
        <v>814</v>
      </c>
      <c r="D575">
        <v>8</v>
      </c>
      <c r="E575">
        <v>218</v>
      </c>
      <c r="F575" t="s">
        <v>843</v>
      </c>
      <c r="G575">
        <v>17</v>
      </c>
      <c r="J575">
        <v>18</v>
      </c>
      <c r="K575">
        <v>1</v>
      </c>
      <c r="L575" t="s">
        <v>844</v>
      </c>
      <c r="M575">
        <v>0</v>
      </c>
      <c r="N575">
        <v>0</v>
      </c>
      <c r="O575">
        <v>1</v>
      </c>
      <c r="P575">
        <v>0</v>
      </c>
      <c r="Q575">
        <v>0</v>
      </c>
      <c r="R575">
        <v>1</v>
      </c>
      <c r="S575">
        <v>0</v>
      </c>
      <c r="T575">
        <v>0</v>
      </c>
      <c r="U575">
        <v>0</v>
      </c>
      <c r="V575">
        <v>0</v>
      </c>
      <c r="W575">
        <v>1</v>
      </c>
      <c r="X575">
        <v>0</v>
      </c>
      <c r="Y575">
        <v>0</v>
      </c>
      <c r="Z575">
        <v>0</v>
      </c>
      <c r="AA575">
        <v>0</v>
      </c>
      <c r="AB575">
        <v>1</v>
      </c>
      <c r="AC575">
        <v>0</v>
      </c>
      <c r="AD575">
        <v>1</v>
      </c>
      <c r="AE575">
        <v>0</v>
      </c>
      <c r="AF575">
        <v>1</v>
      </c>
      <c r="AG575">
        <v>1</v>
      </c>
      <c r="AH575">
        <v>0</v>
      </c>
      <c r="AI575">
        <v>0</v>
      </c>
      <c r="AJ575">
        <v>1</v>
      </c>
      <c r="AK575">
        <v>0</v>
      </c>
      <c r="AL575">
        <v>1</v>
      </c>
      <c r="AM575">
        <v>1</v>
      </c>
      <c r="AN575">
        <v>1</v>
      </c>
      <c r="AO575">
        <v>0</v>
      </c>
      <c r="AP575">
        <v>0</v>
      </c>
      <c r="AQ575">
        <v>0</v>
      </c>
      <c r="AR575">
        <v>0</v>
      </c>
      <c r="AS575">
        <v>0</v>
      </c>
      <c r="AT575">
        <v>0</v>
      </c>
      <c r="AU575">
        <v>0</v>
      </c>
      <c r="AV575">
        <v>1</v>
      </c>
      <c r="AW575">
        <v>1</v>
      </c>
      <c r="AX575">
        <v>1</v>
      </c>
      <c r="AY575">
        <v>0</v>
      </c>
      <c r="AZ575">
        <v>1</v>
      </c>
      <c r="BA575">
        <v>0</v>
      </c>
      <c r="BB575">
        <v>0</v>
      </c>
      <c r="BC575">
        <v>0</v>
      </c>
      <c r="BD575">
        <v>0</v>
      </c>
      <c r="BE575">
        <v>0</v>
      </c>
      <c r="BF575">
        <v>1.3129E-2</v>
      </c>
      <c r="BG575">
        <v>2015</v>
      </c>
      <c r="BH575">
        <v>9</v>
      </c>
      <c r="BI575">
        <v>10</v>
      </c>
      <c r="BJ575">
        <v>668</v>
      </c>
      <c r="BK575">
        <v>0.8</v>
      </c>
      <c r="BL575">
        <v>0.47029998898506098</v>
      </c>
      <c r="BM575">
        <v>0</v>
      </c>
      <c r="BN575">
        <v>0.69599999999999995</v>
      </c>
      <c r="BO575">
        <v>0.30399999999999999</v>
      </c>
      <c r="BP575" t="s">
        <v>68</v>
      </c>
    </row>
    <row r="576" spans="1:68" x14ac:dyDescent="0.25">
      <c r="A576">
        <v>136677</v>
      </c>
      <c r="B576" t="s">
        <v>69</v>
      </c>
      <c r="C576" t="s">
        <v>1686</v>
      </c>
      <c r="D576">
        <v>21</v>
      </c>
      <c r="E576">
        <v>662</v>
      </c>
      <c r="F576" t="s">
        <v>1777</v>
      </c>
      <c r="G576">
        <v>51</v>
      </c>
      <c r="J576">
        <v>59</v>
      </c>
      <c r="K576">
        <v>1</v>
      </c>
      <c r="L576" t="s">
        <v>1778</v>
      </c>
      <c r="M576">
        <v>0</v>
      </c>
      <c r="N576">
        <v>0</v>
      </c>
      <c r="O576">
        <v>1</v>
      </c>
      <c r="P576">
        <v>0</v>
      </c>
      <c r="Q576">
        <v>0</v>
      </c>
      <c r="R576">
        <v>1</v>
      </c>
      <c r="S576">
        <v>0</v>
      </c>
      <c r="T576">
        <v>0</v>
      </c>
      <c r="U576">
        <v>0</v>
      </c>
      <c r="V576">
        <v>0</v>
      </c>
      <c r="W576">
        <v>1</v>
      </c>
      <c r="X576">
        <v>0</v>
      </c>
      <c r="Y576">
        <v>0</v>
      </c>
      <c r="Z576">
        <v>0</v>
      </c>
      <c r="AA576">
        <v>0</v>
      </c>
      <c r="AB576">
        <v>1</v>
      </c>
      <c r="AC576">
        <v>0</v>
      </c>
      <c r="AD576">
        <v>1</v>
      </c>
      <c r="AE576">
        <v>0</v>
      </c>
      <c r="AF576">
        <v>1</v>
      </c>
      <c r="AG576">
        <v>1</v>
      </c>
      <c r="AH576">
        <v>0</v>
      </c>
      <c r="AI576">
        <v>0</v>
      </c>
      <c r="AJ576">
        <v>1</v>
      </c>
      <c r="AK576">
        <v>0</v>
      </c>
      <c r="AL576">
        <v>1</v>
      </c>
      <c r="AM576">
        <v>1</v>
      </c>
      <c r="AN576">
        <v>0</v>
      </c>
      <c r="AO576">
        <v>0</v>
      </c>
      <c r="AP576">
        <v>0</v>
      </c>
      <c r="AQ576">
        <v>0</v>
      </c>
      <c r="AR576">
        <v>1</v>
      </c>
      <c r="AS576">
        <v>0</v>
      </c>
      <c r="AT576">
        <v>0</v>
      </c>
      <c r="AU576">
        <v>0</v>
      </c>
      <c r="AV576">
        <v>1</v>
      </c>
      <c r="AW576">
        <v>1</v>
      </c>
      <c r="AX576">
        <v>1</v>
      </c>
      <c r="AY576">
        <v>0</v>
      </c>
      <c r="AZ576">
        <v>0</v>
      </c>
      <c r="BA576">
        <v>0</v>
      </c>
      <c r="BB576">
        <v>0</v>
      </c>
      <c r="BC576">
        <v>0</v>
      </c>
      <c r="BD576">
        <v>0</v>
      </c>
      <c r="BE576">
        <v>0</v>
      </c>
      <c r="BF576">
        <v>2.1856E-2</v>
      </c>
      <c r="BG576">
        <v>2018</v>
      </c>
      <c r="BH576">
        <v>5</v>
      </c>
      <c r="BI576">
        <v>4</v>
      </c>
      <c r="BJ576">
        <v>700</v>
      </c>
      <c r="BK576">
        <v>1.1200000000000001</v>
      </c>
      <c r="BL576">
        <v>0.46779999136924699</v>
      </c>
      <c r="BM576">
        <v>0</v>
      </c>
      <c r="BN576">
        <v>0.89500000000000002</v>
      </c>
      <c r="BO576">
        <v>0.105</v>
      </c>
      <c r="BP576" t="s">
        <v>68</v>
      </c>
    </row>
    <row r="577" spans="1:68" x14ac:dyDescent="0.25">
      <c r="A577">
        <v>168999</v>
      </c>
      <c r="B577" t="s">
        <v>69</v>
      </c>
      <c r="C577" t="s">
        <v>3160</v>
      </c>
      <c r="D577">
        <v>8</v>
      </c>
      <c r="E577">
        <v>162</v>
      </c>
      <c r="F577" t="s">
        <v>3189</v>
      </c>
      <c r="G577">
        <v>73</v>
      </c>
      <c r="J577">
        <v>100</v>
      </c>
      <c r="K577">
        <v>1</v>
      </c>
      <c r="L577" t="s">
        <v>3190</v>
      </c>
      <c r="M577">
        <v>0</v>
      </c>
      <c r="N577">
        <v>0</v>
      </c>
      <c r="O577">
        <v>1</v>
      </c>
      <c r="P577">
        <v>0</v>
      </c>
      <c r="Q577">
        <v>0</v>
      </c>
      <c r="R577">
        <v>1</v>
      </c>
      <c r="S577">
        <v>0</v>
      </c>
      <c r="T577">
        <v>0</v>
      </c>
      <c r="U577">
        <v>0</v>
      </c>
      <c r="V577">
        <v>0</v>
      </c>
      <c r="W577">
        <v>1</v>
      </c>
      <c r="X577">
        <v>0</v>
      </c>
      <c r="Y577">
        <v>0</v>
      </c>
      <c r="Z577">
        <v>1</v>
      </c>
      <c r="AA577">
        <v>0</v>
      </c>
      <c r="AB577">
        <v>1</v>
      </c>
      <c r="AC577">
        <v>0</v>
      </c>
      <c r="AD577">
        <v>1</v>
      </c>
      <c r="AE577">
        <v>0</v>
      </c>
      <c r="AF577">
        <v>1</v>
      </c>
      <c r="AG577">
        <v>1</v>
      </c>
      <c r="AH577">
        <v>1</v>
      </c>
      <c r="AI577">
        <v>0</v>
      </c>
      <c r="AJ577">
        <v>0</v>
      </c>
      <c r="AK577">
        <v>0</v>
      </c>
      <c r="AL577">
        <v>1</v>
      </c>
      <c r="AM577">
        <v>1</v>
      </c>
      <c r="AN577">
        <v>0</v>
      </c>
      <c r="AO577">
        <v>0</v>
      </c>
      <c r="AP577">
        <v>1</v>
      </c>
      <c r="AQ577">
        <v>0</v>
      </c>
      <c r="AR577">
        <v>1</v>
      </c>
      <c r="AS577">
        <v>0</v>
      </c>
      <c r="AT577">
        <v>0</v>
      </c>
      <c r="AU577">
        <v>0</v>
      </c>
      <c r="AV577">
        <v>1</v>
      </c>
      <c r="AW577">
        <v>1</v>
      </c>
      <c r="AX577">
        <v>1</v>
      </c>
      <c r="AY577">
        <v>0</v>
      </c>
      <c r="AZ577">
        <v>1</v>
      </c>
      <c r="BA577">
        <v>0</v>
      </c>
      <c r="BB577">
        <v>1</v>
      </c>
      <c r="BC577">
        <v>1</v>
      </c>
      <c r="BD577">
        <v>0</v>
      </c>
      <c r="BE577">
        <v>0</v>
      </c>
      <c r="BF577">
        <v>1.5570000000000001E-2</v>
      </c>
      <c r="BG577">
        <v>2020</v>
      </c>
      <c r="BH577">
        <v>10</v>
      </c>
      <c r="BI577">
        <v>20</v>
      </c>
      <c r="BJ577">
        <v>729</v>
      </c>
      <c r="BK577">
        <v>1.41</v>
      </c>
      <c r="BL577">
        <v>0.46480000019073398</v>
      </c>
      <c r="BM577">
        <v>0.03</v>
      </c>
      <c r="BN577">
        <v>0.88100000000000001</v>
      </c>
      <c r="BO577">
        <v>8.8999999999999996E-2</v>
      </c>
      <c r="BP577" t="s">
        <v>68</v>
      </c>
    </row>
    <row r="578" spans="1:68" x14ac:dyDescent="0.25">
      <c r="A578">
        <v>109682</v>
      </c>
      <c r="B578" t="s">
        <v>69</v>
      </c>
      <c r="C578" t="s">
        <v>130</v>
      </c>
      <c r="D578">
        <v>14</v>
      </c>
      <c r="E578">
        <v>449</v>
      </c>
      <c r="F578" t="s">
        <v>155</v>
      </c>
      <c r="G578">
        <v>99</v>
      </c>
      <c r="J578">
        <v>3</v>
      </c>
      <c r="K578">
        <v>1</v>
      </c>
      <c r="L578" t="s">
        <v>156</v>
      </c>
      <c r="M578">
        <v>0</v>
      </c>
      <c r="N578">
        <v>0</v>
      </c>
      <c r="O578">
        <v>1</v>
      </c>
      <c r="P578">
        <v>0</v>
      </c>
      <c r="Q578">
        <v>0</v>
      </c>
      <c r="R578">
        <v>1</v>
      </c>
      <c r="S578">
        <v>0</v>
      </c>
      <c r="T578">
        <v>0</v>
      </c>
      <c r="U578">
        <v>0</v>
      </c>
      <c r="V578">
        <v>0</v>
      </c>
      <c r="W578">
        <v>1</v>
      </c>
      <c r="X578">
        <v>0</v>
      </c>
      <c r="Y578">
        <v>0</v>
      </c>
      <c r="Z578">
        <v>0</v>
      </c>
      <c r="AA578">
        <v>0</v>
      </c>
      <c r="AB578">
        <v>1</v>
      </c>
      <c r="AC578">
        <v>0</v>
      </c>
      <c r="AD578">
        <v>1</v>
      </c>
      <c r="AE578">
        <v>0</v>
      </c>
      <c r="AF578">
        <v>1</v>
      </c>
      <c r="AG578">
        <v>1</v>
      </c>
      <c r="AH578">
        <v>1</v>
      </c>
      <c r="AI578">
        <v>0</v>
      </c>
      <c r="AJ578">
        <v>1</v>
      </c>
      <c r="AK578">
        <v>0</v>
      </c>
      <c r="AL578">
        <v>1</v>
      </c>
      <c r="AM578">
        <v>1</v>
      </c>
      <c r="AN578">
        <v>1</v>
      </c>
      <c r="AO578">
        <v>0</v>
      </c>
      <c r="AP578">
        <v>1</v>
      </c>
      <c r="AQ578">
        <v>0</v>
      </c>
      <c r="AR578">
        <v>1</v>
      </c>
      <c r="AS578">
        <v>0</v>
      </c>
      <c r="AT578">
        <v>0</v>
      </c>
      <c r="AU578">
        <v>0</v>
      </c>
      <c r="AV578">
        <v>1</v>
      </c>
      <c r="AW578">
        <v>1</v>
      </c>
      <c r="AX578">
        <v>1</v>
      </c>
      <c r="AY578">
        <v>0</v>
      </c>
      <c r="AZ578">
        <v>1</v>
      </c>
      <c r="BA578">
        <v>0</v>
      </c>
      <c r="BB578">
        <v>0</v>
      </c>
      <c r="BC578">
        <v>0</v>
      </c>
      <c r="BD578">
        <v>0</v>
      </c>
      <c r="BE578">
        <v>0</v>
      </c>
      <c r="BF578">
        <v>2.9175E-2</v>
      </c>
      <c r="BG578">
        <v>2014</v>
      </c>
      <c r="BH578">
        <v>9</v>
      </c>
      <c r="BI578">
        <v>11</v>
      </c>
      <c r="BJ578">
        <v>656</v>
      </c>
      <c r="BK578">
        <v>0.68</v>
      </c>
      <c r="BL578">
        <v>0.458799988031387</v>
      </c>
      <c r="BM578">
        <v>2.5000000000000001E-2</v>
      </c>
      <c r="BN578">
        <v>0.91800000000000004</v>
      </c>
      <c r="BO578">
        <v>5.7000000000000002E-2</v>
      </c>
      <c r="BP578" t="s">
        <v>68</v>
      </c>
    </row>
    <row r="579" spans="1:68" x14ac:dyDescent="0.25">
      <c r="A579">
        <v>132662</v>
      </c>
      <c r="B579" t="s">
        <v>69</v>
      </c>
      <c r="C579" t="s">
        <v>1538</v>
      </c>
      <c r="D579">
        <v>21</v>
      </c>
      <c r="E579">
        <v>402</v>
      </c>
      <c r="F579" t="s">
        <v>1559</v>
      </c>
      <c r="G579">
        <v>68</v>
      </c>
      <c r="J579">
        <v>53</v>
      </c>
      <c r="K579">
        <v>1</v>
      </c>
      <c r="L579" t="s">
        <v>1560</v>
      </c>
      <c r="M579">
        <v>0</v>
      </c>
      <c r="N579">
        <v>1</v>
      </c>
      <c r="O579">
        <v>1</v>
      </c>
      <c r="P579">
        <v>0</v>
      </c>
      <c r="Q579">
        <v>1</v>
      </c>
      <c r="R579">
        <v>1</v>
      </c>
      <c r="S579">
        <v>0</v>
      </c>
      <c r="T579">
        <v>0</v>
      </c>
      <c r="U579">
        <v>0</v>
      </c>
      <c r="V579">
        <v>0</v>
      </c>
      <c r="W579">
        <v>1</v>
      </c>
      <c r="X579">
        <v>0</v>
      </c>
      <c r="Y579">
        <v>0</v>
      </c>
      <c r="Z579">
        <v>0</v>
      </c>
      <c r="AA579">
        <v>0</v>
      </c>
      <c r="AB579">
        <v>1</v>
      </c>
      <c r="AC579">
        <v>0</v>
      </c>
      <c r="AD579">
        <v>1</v>
      </c>
      <c r="AE579">
        <v>1</v>
      </c>
      <c r="AF579">
        <v>1</v>
      </c>
      <c r="AG579">
        <v>1</v>
      </c>
      <c r="AH579">
        <v>0</v>
      </c>
      <c r="AI579">
        <v>0</v>
      </c>
      <c r="AJ579">
        <v>1</v>
      </c>
      <c r="AK579">
        <v>1</v>
      </c>
      <c r="AL579">
        <v>1</v>
      </c>
      <c r="AM579">
        <v>1</v>
      </c>
      <c r="AN579">
        <v>1</v>
      </c>
      <c r="AO579">
        <v>0</v>
      </c>
      <c r="AP579">
        <v>0</v>
      </c>
      <c r="AQ579">
        <v>0</v>
      </c>
      <c r="AR579">
        <v>1</v>
      </c>
      <c r="AS579">
        <v>0</v>
      </c>
      <c r="AT579">
        <v>1</v>
      </c>
      <c r="AU579">
        <v>0</v>
      </c>
      <c r="AV579">
        <v>1</v>
      </c>
      <c r="AW579">
        <v>1</v>
      </c>
      <c r="AX579">
        <v>1</v>
      </c>
      <c r="AY579">
        <v>0</v>
      </c>
      <c r="AZ579">
        <v>0</v>
      </c>
      <c r="BA579">
        <v>0</v>
      </c>
      <c r="BB579">
        <v>0</v>
      </c>
      <c r="BC579">
        <v>0</v>
      </c>
      <c r="BD579">
        <v>0</v>
      </c>
      <c r="BE579">
        <v>0</v>
      </c>
      <c r="BF579">
        <v>1.4902E-2</v>
      </c>
      <c r="BG579">
        <v>2017</v>
      </c>
      <c r="BH579">
        <v>11</v>
      </c>
      <c r="BI579">
        <v>16</v>
      </c>
      <c r="BJ579">
        <v>694</v>
      </c>
      <c r="BK579">
        <v>1.06</v>
      </c>
      <c r="BL579">
        <v>0.458799988031387</v>
      </c>
      <c r="BM579">
        <v>5.6000000000000001E-2</v>
      </c>
      <c r="BN579">
        <v>0.82799999999999996</v>
      </c>
      <c r="BO579">
        <v>0.11600000000000001</v>
      </c>
      <c r="BP579" t="s">
        <v>68</v>
      </c>
    </row>
    <row r="580" spans="1:68" x14ac:dyDescent="0.25">
      <c r="A580">
        <v>133747</v>
      </c>
      <c r="B580" t="s">
        <v>69</v>
      </c>
      <c r="C580" t="s">
        <v>1587</v>
      </c>
      <c r="D580">
        <v>16</v>
      </c>
      <c r="E580">
        <v>382</v>
      </c>
      <c r="F580" t="s">
        <v>1604</v>
      </c>
      <c r="G580">
        <v>31</v>
      </c>
      <c r="J580">
        <v>54</v>
      </c>
      <c r="K580">
        <v>1</v>
      </c>
      <c r="L580" t="s">
        <v>1605</v>
      </c>
      <c r="M580">
        <v>1</v>
      </c>
      <c r="N580">
        <v>1</v>
      </c>
      <c r="O580">
        <v>1</v>
      </c>
      <c r="P580">
        <v>0</v>
      </c>
      <c r="Q580">
        <v>0</v>
      </c>
      <c r="R580">
        <v>1</v>
      </c>
      <c r="S580">
        <v>0</v>
      </c>
      <c r="T580">
        <v>0</v>
      </c>
      <c r="U580">
        <v>0</v>
      </c>
      <c r="V580">
        <v>0</v>
      </c>
      <c r="W580">
        <v>1</v>
      </c>
      <c r="X580">
        <v>0</v>
      </c>
      <c r="Y580">
        <v>0</v>
      </c>
      <c r="Z580">
        <v>1</v>
      </c>
      <c r="AA580">
        <v>0</v>
      </c>
      <c r="AB580">
        <v>1</v>
      </c>
      <c r="AC580">
        <v>1</v>
      </c>
      <c r="AD580">
        <v>1</v>
      </c>
      <c r="AE580">
        <v>1</v>
      </c>
      <c r="AF580">
        <v>1</v>
      </c>
      <c r="AG580">
        <v>1</v>
      </c>
      <c r="AH580">
        <v>1</v>
      </c>
      <c r="AI580">
        <v>0</v>
      </c>
      <c r="AJ580">
        <v>0</v>
      </c>
      <c r="AK580">
        <v>0</v>
      </c>
      <c r="AL580">
        <v>1</v>
      </c>
      <c r="AM580">
        <v>1</v>
      </c>
      <c r="AN580">
        <v>0</v>
      </c>
      <c r="AO580">
        <v>0</v>
      </c>
      <c r="AP580">
        <v>1</v>
      </c>
      <c r="AQ580">
        <v>0</v>
      </c>
      <c r="AR580">
        <v>1</v>
      </c>
      <c r="AS580">
        <v>0</v>
      </c>
      <c r="AT580">
        <v>0</v>
      </c>
      <c r="AU580">
        <v>0</v>
      </c>
      <c r="AV580">
        <v>1</v>
      </c>
      <c r="AW580">
        <v>1</v>
      </c>
      <c r="AX580">
        <v>1</v>
      </c>
      <c r="AY580">
        <v>0</v>
      </c>
      <c r="AZ580">
        <v>1</v>
      </c>
      <c r="BA580">
        <v>0</v>
      </c>
      <c r="BB580">
        <v>1</v>
      </c>
      <c r="BC580">
        <v>1</v>
      </c>
      <c r="BD580">
        <v>1</v>
      </c>
      <c r="BE580">
        <v>0</v>
      </c>
      <c r="BF580">
        <v>2.3765999999999999E-2</v>
      </c>
      <c r="BG580">
        <v>2018</v>
      </c>
      <c r="BH580">
        <v>1</v>
      </c>
      <c r="BI580">
        <v>16</v>
      </c>
      <c r="BJ580">
        <v>696</v>
      </c>
      <c r="BK580">
        <v>1.08</v>
      </c>
      <c r="BL580">
        <v>0.458799988031387</v>
      </c>
      <c r="BM580">
        <v>5.6000000000000001E-2</v>
      </c>
      <c r="BN580">
        <v>0.81499999999999995</v>
      </c>
      <c r="BO580">
        <v>0.13</v>
      </c>
      <c r="BP580" t="s">
        <v>68</v>
      </c>
    </row>
    <row r="581" spans="1:68" x14ac:dyDescent="0.25">
      <c r="A581">
        <v>136280</v>
      </c>
      <c r="B581" t="s">
        <v>69</v>
      </c>
      <c r="C581" t="s">
        <v>1686</v>
      </c>
      <c r="D581">
        <v>13</v>
      </c>
      <c r="E581">
        <v>350</v>
      </c>
      <c r="F581" t="s">
        <v>1731</v>
      </c>
      <c r="G581">
        <v>23</v>
      </c>
      <c r="J581">
        <v>59</v>
      </c>
      <c r="K581">
        <v>1</v>
      </c>
      <c r="L581" t="s">
        <v>1732</v>
      </c>
      <c r="M581">
        <v>0</v>
      </c>
      <c r="N581">
        <v>1</v>
      </c>
      <c r="O581">
        <v>1</v>
      </c>
      <c r="P581">
        <v>0</v>
      </c>
      <c r="Q581">
        <v>0</v>
      </c>
      <c r="R581">
        <v>1</v>
      </c>
      <c r="S581">
        <v>0</v>
      </c>
      <c r="T581">
        <v>0</v>
      </c>
      <c r="U581">
        <v>0</v>
      </c>
      <c r="V581">
        <v>0</v>
      </c>
      <c r="W581">
        <v>1</v>
      </c>
      <c r="X581">
        <v>0</v>
      </c>
      <c r="Y581">
        <v>0</v>
      </c>
      <c r="Z581">
        <v>0</v>
      </c>
      <c r="AA581">
        <v>0</v>
      </c>
      <c r="AB581">
        <v>1</v>
      </c>
      <c r="AC581">
        <v>0</v>
      </c>
      <c r="AD581">
        <v>1</v>
      </c>
      <c r="AE581">
        <v>1</v>
      </c>
      <c r="AF581">
        <v>1</v>
      </c>
      <c r="AG581">
        <v>1</v>
      </c>
      <c r="AH581">
        <v>0</v>
      </c>
      <c r="AI581">
        <v>0</v>
      </c>
      <c r="AJ581">
        <v>1</v>
      </c>
      <c r="AK581">
        <v>0</v>
      </c>
      <c r="AL581">
        <v>1</v>
      </c>
      <c r="AM581">
        <v>1</v>
      </c>
      <c r="AN581">
        <v>0</v>
      </c>
      <c r="AO581">
        <v>0</v>
      </c>
      <c r="AP581">
        <v>0</v>
      </c>
      <c r="AQ581">
        <v>0</v>
      </c>
      <c r="AR581">
        <v>1</v>
      </c>
      <c r="AS581">
        <v>0</v>
      </c>
      <c r="AT581">
        <v>0</v>
      </c>
      <c r="AU581">
        <v>0</v>
      </c>
      <c r="AV581">
        <v>1</v>
      </c>
      <c r="AW581">
        <v>1</v>
      </c>
      <c r="AX581">
        <v>1</v>
      </c>
      <c r="AY581">
        <v>0</v>
      </c>
      <c r="AZ581">
        <v>0</v>
      </c>
      <c r="BA581">
        <v>0</v>
      </c>
      <c r="BB581">
        <v>0</v>
      </c>
      <c r="BC581">
        <v>0</v>
      </c>
      <c r="BD581">
        <v>0</v>
      </c>
      <c r="BE581">
        <v>0</v>
      </c>
      <c r="BF581">
        <v>2.1856E-2</v>
      </c>
      <c r="BG581">
        <v>2018</v>
      </c>
      <c r="BH581">
        <v>5</v>
      </c>
      <c r="BI581">
        <v>4</v>
      </c>
      <c r="BJ581">
        <v>700</v>
      </c>
      <c r="BK581">
        <v>1.1200000000000001</v>
      </c>
      <c r="BL581">
        <v>0.458799988031387</v>
      </c>
      <c r="BM581">
        <v>0</v>
      </c>
      <c r="BN581">
        <v>0.81799999999999995</v>
      </c>
      <c r="BO581">
        <v>0.182</v>
      </c>
      <c r="BP581" t="s">
        <v>68</v>
      </c>
    </row>
    <row r="582" spans="1:68" x14ac:dyDescent="0.25">
      <c r="A582">
        <v>138191</v>
      </c>
      <c r="B582" t="s">
        <v>69</v>
      </c>
      <c r="C582" t="s">
        <v>1813</v>
      </c>
      <c r="D582">
        <v>25</v>
      </c>
      <c r="E582">
        <v>697</v>
      </c>
      <c r="F582" t="s">
        <v>1814</v>
      </c>
      <c r="G582">
        <v>43</v>
      </c>
      <c r="J582">
        <v>62</v>
      </c>
      <c r="K582">
        <v>1</v>
      </c>
      <c r="L582" t="s">
        <v>1815</v>
      </c>
      <c r="M582">
        <v>0</v>
      </c>
      <c r="N582">
        <v>0</v>
      </c>
      <c r="O582">
        <v>1</v>
      </c>
      <c r="P582">
        <v>0</v>
      </c>
      <c r="Q582">
        <v>0</v>
      </c>
      <c r="R582">
        <v>1</v>
      </c>
      <c r="S582">
        <v>0</v>
      </c>
      <c r="T582">
        <v>0</v>
      </c>
      <c r="U582">
        <v>0</v>
      </c>
      <c r="V582">
        <v>0</v>
      </c>
      <c r="W582">
        <v>1</v>
      </c>
      <c r="X582">
        <v>0</v>
      </c>
      <c r="Y582">
        <v>0</v>
      </c>
      <c r="Z582">
        <v>0</v>
      </c>
      <c r="AA582">
        <v>0</v>
      </c>
      <c r="AB582">
        <v>1</v>
      </c>
      <c r="AC582">
        <v>0</v>
      </c>
      <c r="AD582">
        <v>1</v>
      </c>
      <c r="AE582">
        <v>0</v>
      </c>
      <c r="AF582">
        <v>1</v>
      </c>
      <c r="AG582">
        <v>1</v>
      </c>
      <c r="AH582">
        <v>1</v>
      </c>
      <c r="AI582">
        <v>0</v>
      </c>
      <c r="AJ582">
        <v>0</v>
      </c>
      <c r="AK582">
        <v>0</v>
      </c>
      <c r="AL582">
        <v>1</v>
      </c>
      <c r="AM582">
        <v>1</v>
      </c>
      <c r="AN582">
        <v>1</v>
      </c>
      <c r="AO582">
        <v>0</v>
      </c>
      <c r="AP582">
        <v>1</v>
      </c>
      <c r="AQ582">
        <v>0</v>
      </c>
      <c r="AR582">
        <v>1</v>
      </c>
      <c r="AS582">
        <v>0</v>
      </c>
      <c r="AT582">
        <v>1</v>
      </c>
      <c r="AU582">
        <v>0</v>
      </c>
      <c r="AV582">
        <v>1</v>
      </c>
      <c r="AW582">
        <v>1</v>
      </c>
      <c r="AX582">
        <v>1</v>
      </c>
      <c r="AY582">
        <v>0</v>
      </c>
      <c r="AZ582">
        <v>1</v>
      </c>
      <c r="BA582">
        <v>0</v>
      </c>
      <c r="BB582">
        <v>1</v>
      </c>
      <c r="BC582">
        <v>0</v>
      </c>
      <c r="BD582">
        <v>0</v>
      </c>
      <c r="BE582">
        <v>0</v>
      </c>
      <c r="BF582">
        <v>2.3082999999999999E-2</v>
      </c>
      <c r="BG582">
        <v>2018</v>
      </c>
      <c r="BH582">
        <v>7</v>
      </c>
      <c r="BI582">
        <v>17</v>
      </c>
      <c r="BJ582">
        <v>702</v>
      </c>
      <c r="BK582">
        <v>1.1399999999999999</v>
      </c>
      <c r="BL582">
        <v>0.458799988031387</v>
      </c>
      <c r="BM582">
        <v>0.05</v>
      </c>
      <c r="BN582">
        <v>0.83299999999999996</v>
      </c>
      <c r="BO582">
        <v>0.11600000000000001</v>
      </c>
      <c r="BP582" t="s">
        <v>68</v>
      </c>
    </row>
    <row r="583" spans="1:68" x14ac:dyDescent="0.25">
      <c r="A583">
        <v>149538</v>
      </c>
      <c r="B583" t="s">
        <v>69</v>
      </c>
      <c r="C583" t="s">
        <v>2460</v>
      </c>
      <c r="D583">
        <v>41</v>
      </c>
      <c r="E583">
        <v>1065</v>
      </c>
      <c r="F583" t="s">
        <v>2475</v>
      </c>
      <c r="G583">
        <v>43</v>
      </c>
      <c r="J583">
        <v>78</v>
      </c>
      <c r="K583">
        <v>1</v>
      </c>
      <c r="L583" t="s">
        <v>2476</v>
      </c>
      <c r="M583">
        <v>0</v>
      </c>
      <c r="N583">
        <v>0</v>
      </c>
      <c r="O583">
        <v>1</v>
      </c>
      <c r="P583">
        <v>0</v>
      </c>
      <c r="Q583">
        <v>0</v>
      </c>
      <c r="R583">
        <v>1</v>
      </c>
      <c r="S583">
        <v>0</v>
      </c>
      <c r="T583">
        <v>0</v>
      </c>
      <c r="U583">
        <v>0</v>
      </c>
      <c r="V583">
        <v>0</v>
      </c>
      <c r="W583">
        <v>1</v>
      </c>
      <c r="X583">
        <v>0</v>
      </c>
      <c r="Y583">
        <v>0</v>
      </c>
      <c r="Z583">
        <v>0</v>
      </c>
      <c r="AA583">
        <v>0</v>
      </c>
      <c r="AB583">
        <v>1</v>
      </c>
      <c r="AC583">
        <v>0</v>
      </c>
      <c r="AD583">
        <v>1</v>
      </c>
      <c r="AE583">
        <v>0</v>
      </c>
      <c r="AF583">
        <v>1</v>
      </c>
      <c r="AG583">
        <v>1</v>
      </c>
      <c r="AH583">
        <v>1</v>
      </c>
      <c r="AI583">
        <v>0</v>
      </c>
      <c r="AJ583">
        <v>1</v>
      </c>
      <c r="AK583">
        <v>0</v>
      </c>
      <c r="AL583">
        <v>1</v>
      </c>
      <c r="AM583">
        <v>1</v>
      </c>
      <c r="AN583">
        <v>1</v>
      </c>
      <c r="AO583">
        <v>0</v>
      </c>
      <c r="AP583">
        <v>1</v>
      </c>
      <c r="AQ583">
        <v>0</v>
      </c>
      <c r="AR583">
        <v>1</v>
      </c>
      <c r="AS583">
        <v>0</v>
      </c>
      <c r="AT583">
        <v>1</v>
      </c>
      <c r="AU583">
        <v>0</v>
      </c>
      <c r="AV583">
        <v>1</v>
      </c>
      <c r="AW583">
        <v>1</v>
      </c>
      <c r="AX583">
        <v>1</v>
      </c>
      <c r="AY583">
        <v>0</v>
      </c>
      <c r="AZ583">
        <v>1</v>
      </c>
      <c r="BA583">
        <v>0</v>
      </c>
      <c r="BB583">
        <v>0</v>
      </c>
      <c r="BC583">
        <v>0</v>
      </c>
      <c r="BD583">
        <v>1</v>
      </c>
      <c r="BE583">
        <v>0</v>
      </c>
      <c r="BF583">
        <v>5.6182000000000003E-2</v>
      </c>
      <c r="BG583">
        <v>2019</v>
      </c>
      <c r="BH583">
        <v>9</v>
      </c>
      <c r="BI583">
        <v>13</v>
      </c>
      <c r="BJ583">
        <v>716</v>
      </c>
      <c r="BK583">
        <v>1.28</v>
      </c>
      <c r="BL583">
        <v>0.458799988031387</v>
      </c>
      <c r="BM583">
        <v>7.8E-2</v>
      </c>
      <c r="BN583">
        <v>0.745</v>
      </c>
      <c r="BO583">
        <v>0.17699999999999999</v>
      </c>
      <c r="BP583" t="s">
        <v>68</v>
      </c>
    </row>
    <row r="584" spans="1:68" x14ac:dyDescent="0.25">
      <c r="A584">
        <v>152926</v>
      </c>
      <c r="B584" t="s">
        <v>69</v>
      </c>
      <c r="C584" t="s">
        <v>2638</v>
      </c>
      <c r="D584">
        <v>18</v>
      </c>
      <c r="E584">
        <v>430</v>
      </c>
      <c r="F584" t="s">
        <v>2675</v>
      </c>
      <c r="G584">
        <v>48</v>
      </c>
      <c r="J584">
        <v>80</v>
      </c>
      <c r="K584">
        <v>1</v>
      </c>
      <c r="L584" t="s">
        <v>2676</v>
      </c>
      <c r="M584">
        <v>0</v>
      </c>
      <c r="N584">
        <v>0</v>
      </c>
      <c r="O584">
        <v>1</v>
      </c>
      <c r="P584">
        <v>0</v>
      </c>
      <c r="Q584">
        <v>0</v>
      </c>
      <c r="R584">
        <v>1</v>
      </c>
      <c r="S584">
        <v>0</v>
      </c>
      <c r="T584">
        <v>0</v>
      </c>
      <c r="U584">
        <v>0</v>
      </c>
      <c r="V584">
        <v>0</v>
      </c>
      <c r="W584">
        <v>1</v>
      </c>
      <c r="X584">
        <v>1</v>
      </c>
      <c r="Y584">
        <v>0</v>
      </c>
      <c r="Z584">
        <v>0</v>
      </c>
      <c r="AA584">
        <v>0</v>
      </c>
      <c r="AB584">
        <v>1</v>
      </c>
      <c r="AC584">
        <v>0</v>
      </c>
      <c r="AD584">
        <v>1</v>
      </c>
      <c r="AE584">
        <v>0</v>
      </c>
      <c r="AF584">
        <v>1</v>
      </c>
      <c r="AG584">
        <v>1</v>
      </c>
      <c r="AH584">
        <v>1</v>
      </c>
      <c r="AI584">
        <v>0</v>
      </c>
      <c r="AJ584">
        <v>0</v>
      </c>
      <c r="AK584">
        <v>0</v>
      </c>
      <c r="AL584">
        <v>1</v>
      </c>
      <c r="AM584">
        <v>1</v>
      </c>
      <c r="AN584">
        <v>0</v>
      </c>
      <c r="AO584">
        <v>0</v>
      </c>
      <c r="AP584">
        <v>1</v>
      </c>
      <c r="AQ584">
        <v>0</v>
      </c>
      <c r="AR584">
        <v>1</v>
      </c>
      <c r="AS584">
        <v>0</v>
      </c>
      <c r="AT584">
        <v>1</v>
      </c>
      <c r="AU584">
        <v>0</v>
      </c>
      <c r="AV584">
        <v>1</v>
      </c>
      <c r="AW584">
        <v>1</v>
      </c>
      <c r="AX584">
        <v>1</v>
      </c>
      <c r="AY584">
        <v>1</v>
      </c>
      <c r="AZ584">
        <v>1</v>
      </c>
      <c r="BA584">
        <v>0</v>
      </c>
      <c r="BB584">
        <v>1</v>
      </c>
      <c r="BC584">
        <v>0</v>
      </c>
      <c r="BD584">
        <v>0</v>
      </c>
      <c r="BE584">
        <v>0</v>
      </c>
      <c r="BF584">
        <v>3.0121999999999999E-2</v>
      </c>
      <c r="BG584">
        <v>2019</v>
      </c>
      <c r="BH584">
        <v>10</v>
      </c>
      <c r="BI584">
        <v>7</v>
      </c>
      <c r="BJ584">
        <v>717</v>
      </c>
      <c r="BK584">
        <v>1.29</v>
      </c>
      <c r="BL584">
        <v>0.458799988031387</v>
      </c>
      <c r="BM584">
        <v>0</v>
      </c>
      <c r="BN584">
        <v>0.93200000000000005</v>
      </c>
      <c r="BO584">
        <v>6.8000000000000005E-2</v>
      </c>
      <c r="BP584" t="s">
        <v>68</v>
      </c>
    </row>
    <row r="585" spans="1:68" x14ac:dyDescent="0.25">
      <c r="A585">
        <v>152964</v>
      </c>
      <c r="B585" t="s">
        <v>69</v>
      </c>
      <c r="C585" t="s">
        <v>2638</v>
      </c>
      <c r="D585">
        <v>19</v>
      </c>
      <c r="E585">
        <v>482</v>
      </c>
      <c r="F585" t="s">
        <v>2683</v>
      </c>
      <c r="G585">
        <v>26</v>
      </c>
      <c r="J585">
        <v>80</v>
      </c>
      <c r="K585">
        <v>1</v>
      </c>
      <c r="L585" t="s">
        <v>2684</v>
      </c>
      <c r="M585">
        <v>1</v>
      </c>
      <c r="N585">
        <v>0</v>
      </c>
      <c r="O585">
        <v>1</v>
      </c>
      <c r="P585">
        <v>0</v>
      </c>
      <c r="Q585">
        <v>0</v>
      </c>
      <c r="R585">
        <v>1</v>
      </c>
      <c r="S585">
        <v>0</v>
      </c>
      <c r="T585">
        <v>0</v>
      </c>
      <c r="U585">
        <v>0</v>
      </c>
      <c r="V585">
        <v>0</v>
      </c>
      <c r="W585">
        <v>1</v>
      </c>
      <c r="X585">
        <v>0</v>
      </c>
      <c r="Y585">
        <v>0</v>
      </c>
      <c r="Z585">
        <v>0</v>
      </c>
      <c r="AA585">
        <v>0</v>
      </c>
      <c r="AB585">
        <v>1</v>
      </c>
      <c r="AC585">
        <v>1</v>
      </c>
      <c r="AD585">
        <v>1</v>
      </c>
      <c r="AE585">
        <v>0</v>
      </c>
      <c r="AF585">
        <v>1</v>
      </c>
      <c r="AG585">
        <v>1</v>
      </c>
      <c r="AH585">
        <v>1</v>
      </c>
      <c r="AI585">
        <v>0</v>
      </c>
      <c r="AJ585">
        <v>0</v>
      </c>
      <c r="AK585">
        <v>0</v>
      </c>
      <c r="AL585">
        <v>1</v>
      </c>
      <c r="AM585">
        <v>1</v>
      </c>
      <c r="AN585">
        <v>0</v>
      </c>
      <c r="AO585">
        <v>0</v>
      </c>
      <c r="AP585">
        <v>1</v>
      </c>
      <c r="AQ585">
        <v>0</v>
      </c>
      <c r="AR585">
        <v>1</v>
      </c>
      <c r="AS585">
        <v>0</v>
      </c>
      <c r="AT585">
        <v>1</v>
      </c>
      <c r="AU585">
        <v>0</v>
      </c>
      <c r="AV585">
        <v>1</v>
      </c>
      <c r="AW585">
        <v>1</v>
      </c>
      <c r="AX585">
        <v>1</v>
      </c>
      <c r="AY585">
        <v>0</v>
      </c>
      <c r="AZ585">
        <v>1</v>
      </c>
      <c r="BA585">
        <v>0</v>
      </c>
      <c r="BB585">
        <v>1</v>
      </c>
      <c r="BC585">
        <v>0</v>
      </c>
      <c r="BD585">
        <v>0</v>
      </c>
      <c r="BE585">
        <v>0</v>
      </c>
      <c r="BF585">
        <v>3.0121999999999999E-2</v>
      </c>
      <c r="BG585">
        <v>2019</v>
      </c>
      <c r="BH585">
        <v>10</v>
      </c>
      <c r="BI585">
        <v>7</v>
      </c>
      <c r="BJ585">
        <v>717</v>
      </c>
      <c r="BK585">
        <v>1.29</v>
      </c>
      <c r="BL585">
        <v>0.458799988031387</v>
      </c>
      <c r="BM585">
        <v>0</v>
      </c>
      <c r="BN585">
        <v>0.84</v>
      </c>
      <c r="BO585">
        <v>0.16</v>
      </c>
      <c r="BP585" t="s">
        <v>68</v>
      </c>
    </row>
    <row r="586" spans="1:68" x14ac:dyDescent="0.25">
      <c r="A586">
        <v>160840</v>
      </c>
      <c r="B586" t="s">
        <v>69</v>
      </c>
      <c r="C586" t="s">
        <v>2957</v>
      </c>
      <c r="D586">
        <v>16</v>
      </c>
      <c r="E586">
        <v>526</v>
      </c>
      <c r="F586" t="s">
        <v>2976</v>
      </c>
      <c r="G586">
        <v>23</v>
      </c>
      <c r="J586">
        <v>91</v>
      </c>
      <c r="K586">
        <v>1</v>
      </c>
      <c r="L586" t="s">
        <v>2977</v>
      </c>
      <c r="M586">
        <v>0</v>
      </c>
      <c r="N586">
        <v>1</v>
      </c>
      <c r="O586">
        <v>1</v>
      </c>
      <c r="P586">
        <v>0</v>
      </c>
      <c r="Q586">
        <v>0</v>
      </c>
      <c r="R586">
        <v>1</v>
      </c>
      <c r="S586">
        <v>0</v>
      </c>
      <c r="T586">
        <v>0</v>
      </c>
      <c r="U586">
        <v>0</v>
      </c>
      <c r="V586">
        <v>0</v>
      </c>
      <c r="W586">
        <v>1</v>
      </c>
      <c r="X586">
        <v>0</v>
      </c>
      <c r="Y586">
        <v>0</v>
      </c>
      <c r="Z586">
        <v>0</v>
      </c>
      <c r="AA586">
        <v>0</v>
      </c>
      <c r="AB586">
        <v>1</v>
      </c>
      <c r="AC586">
        <v>0</v>
      </c>
      <c r="AD586">
        <v>1</v>
      </c>
      <c r="AE586">
        <v>1</v>
      </c>
      <c r="AF586">
        <v>1</v>
      </c>
      <c r="AG586">
        <v>1</v>
      </c>
      <c r="AH586">
        <v>1</v>
      </c>
      <c r="AI586">
        <v>0</v>
      </c>
      <c r="AJ586">
        <v>1</v>
      </c>
      <c r="AK586">
        <v>0</v>
      </c>
      <c r="AL586">
        <v>1</v>
      </c>
      <c r="AM586">
        <v>1</v>
      </c>
      <c r="AN586">
        <v>1</v>
      </c>
      <c r="AO586">
        <v>0</v>
      </c>
      <c r="AP586">
        <v>1</v>
      </c>
      <c r="AQ586">
        <v>0</v>
      </c>
      <c r="AR586">
        <v>1</v>
      </c>
      <c r="AS586">
        <v>0</v>
      </c>
      <c r="AT586">
        <v>1</v>
      </c>
      <c r="AU586">
        <v>0</v>
      </c>
      <c r="AV586">
        <v>1</v>
      </c>
      <c r="AW586">
        <v>1</v>
      </c>
      <c r="AX586">
        <v>1</v>
      </c>
      <c r="AY586">
        <v>0</v>
      </c>
      <c r="AZ586">
        <v>1</v>
      </c>
      <c r="BA586">
        <v>0</v>
      </c>
      <c r="BB586">
        <v>1</v>
      </c>
      <c r="BC586">
        <v>0</v>
      </c>
      <c r="BD586">
        <v>0</v>
      </c>
      <c r="BE586">
        <v>0</v>
      </c>
      <c r="BF586">
        <v>2.0451E-2</v>
      </c>
      <c r="BG586">
        <v>2020</v>
      </c>
      <c r="BH586">
        <v>4</v>
      </c>
      <c r="BI586">
        <v>29</v>
      </c>
      <c r="BJ586">
        <v>723</v>
      </c>
      <c r="BK586">
        <v>1.35</v>
      </c>
      <c r="BL586">
        <v>0.458799988031387</v>
      </c>
      <c r="BM586">
        <v>0</v>
      </c>
      <c r="BN586">
        <v>0.82399999999999995</v>
      </c>
      <c r="BO586">
        <v>0.17599999999999999</v>
      </c>
      <c r="BP586" t="s">
        <v>68</v>
      </c>
    </row>
    <row r="587" spans="1:68" x14ac:dyDescent="0.25">
      <c r="A587">
        <v>166697</v>
      </c>
      <c r="B587" t="s">
        <v>69</v>
      </c>
      <c r="C587" t="s">
        <v>3042</v>
      </c>
      <c r="D587">
        <v>3</v>
      </c>
      <c r="E587">
        <v>38</v>
      </c>
      <c r="F587" t="s">
        <v>3055</v>
      </c>
      <c r="G587">
        <v>44</v>
      </c>
      <c r="J587">
        <v>98</v>
      </c>
      <c r="K587">
        <v>1</v>
      </c>
      <c r="L587" t="s">
        <v>3056</v>
      </c>
      <c r="M587">
        <v>0</v>
      </c>
      <c r="N587">
        <v>0</v>
      </c>
      <c r="O587">
        <v>1</v>
      </c>
      <c r="P587">
        <v>0</v>
      </c>
      <c r="Q587">
        <v>0</v>
      </c>
      <c r="R587">
        <v>1</v>
      </c>
      <c r="S587">
        <v>0</v>
      </c>
      <c r="T587">
        <v>0</v>
      </c>
      <c r="U587">
        <v>0</v>
      </c>
      <c r="V587">
        <v>0</v>
      </c>
      <c r="W587">
        <v>1</v>
      </c>
      <c r="X587">
        <v>0</v>
      </c>
      <c r="Y587">
        <v>0</v>
      </c>
      <c r="Z587">
        <v>0</v>
      </c>
      <c r="AA587">
        <v>0</v>
      </c>
      <c r="AB587">
        <v>1</v>
      </c>
      <c r="AC587">
        <v>0</v>
      </c>
      <c r="AD587">
        <v>1</v>
      </c>
      <c r="AE587">
        <v>0</v>
      </c>
      <c r="AF587">
        <v>1</v>
      </c>
      <c r="AG587">
        <v>1</v>
      </c>
      <c r="AH587">
        <v>1</v>
      </c>
      <c r="AI587">
        <v>0</v>
      </c>
      <c r="AJ587">
        <v>1</v>
      </c>
      <c r="AK587">
        <v>0</v>
      </c>
      <c r="AL587">
        <v>1</v>
      </c>
      <c r="AM587">
        <v>1</v>
      </c>
      <c r="AN587">
        <v>0</v>
      </c>
      <c r="AO587">
        <v>0</v>
      </c>
      <c r="AP587">
        <v>1</v>
      </c>
      <c r="AQ587">
        <v>0</v>
      </c>
      <c r="AR587">
        <v>1</v>
      </c>
      <c r="AS587">
        <v>0</v>
      </c>
      <c r="AT587">
        <v>1</v>
      </c>
      <c r="AU587">
        <v>0</v>
      </c>
      <c r="AV587">
        <v>1</v>
      </c>
      <c r="AW587">
        <v>1</v>
      </c>
      <c r="AX587">
        <v>1</v>
      </c>
      <c r="AY587">
        <v>0</v>
      </c>
      <c r="AZ587">
        <v>1</v>
      </c>
      <c r="BA587">
        <v>0</v>
      </c>
      <c r="BB587">
        <v>1</v>
      </c>
      <c r="BC587">
        <v>0</v>
      </c>
      <c r="BD587">
        <v>1</v>
      </c>
      <c r="BE587">
        <v>0</v>
      </c>
      <c r="BF587">
        <v>1.8305999999999999E-2</v>
      </c>
      <c r="BG587">
        <v>2020</v>
      </c>
      <c r="BH587">
        <v>9</v>
      </c>
      <c r="BI587">
        <v>21</v>
      </c>
      <c r="BJ587">
        <v>728</v>
      </c>
      <c r="BK587">
        <v>1.4</v>
      </c>
      <c r="BL587">
        <v>0.458799988031387</v>
      </c>
      <c r="BM587">
        <v>0</v>
      </c>
      <c r="BN587">
        <v>0.92700000000000005</v>
      </c>
      <c r="BO587">
        <v>7.2999999999999995E-2</v>
      </c>
      <c r="BP587" t="s">
        <v>68</v>
      </c>
    </row>
    <row r="588" spans="1:68" x14ac:dyDescent="0.25">
      <c r="A588">
        <v>168429</v>
      </c>
      <c r="B588" t="s">
        <v>69</v>
      </c>
      <c r="C588" t="s">
        <v>3160</v>
      </c>
      <c r="D588">
        <v>8</v>
      </c>
      <c r="E588">
        <v>161</v>
      </c>
      <c r="F588" t="s">
        <v>3165</v>
      </c>
      <c r="G588">
        <v>44</v>
      </c>
      <c r="J588">
        <v>100</v>
      </c>
      <c r="K588">
        <v>1</v>
      </c>
      <c r="L588" t="s">
        <v>3166</v>
      </c>
      <c r="M588">
        <v>0</v>
      </c>
      <c r="N588">
        <v>0</v>
      </c>
      <c r="O588">
        <v>1</v>
      </c>
      <c r="P588">
        <v>0</v>
      </c>
      <c r="Q588">
        <v>0</v>
      </c>
      <c r="R588">
        <v>1</v>
      </c>
      <c r="S588">
        <v>0</v>
      </c>
      <c r="T588">
        <v>0</v>
      </c>
      <c r="U588">
        <v>0</v>
      </c>
      <c r="V588">
        <v>0</v>
      </c>
      <c r="W588">
        <v>1</v>
      </c>
      <c r="X588">
        <v>0</v>
      </c>
      <c r="Y588">
        <v>0</v>
      </c>
      <c r="Z588">
        <v>0</v>
      </c>
      <c r="AA588">
        <v>0</v>
      </c>
      <c r="AB588">
        <v>1</v>
      </c>
      <c r="AC588">
        <v>0</v>
      </c>
      <c r="AD588">
        <v>1</v>
      </c>
      <c r="AE588">
        <v>0</v>
      </c>
      <c r="AF588">
        <v>1</v>
      </c>
      <c r="AG588">
        <v>1</v>
      </c>
      <c r="AH588">
        <v>1</v>
      </c>
      <c r="AI588">
        <v>0</v>
      </c>
      <c r="AJ588">
        <v>0</v>
      </c>
      <c r="AK588">
        <v>0</v>
      </c>
      <c r="AL588">
        <v>1</v>
      </c>
      <c r="AM588">
        <v>1</v>
      </c>
      <c r="AN588">
        <v>0</v>
      </c>
      <c r="AO588">
        <v>0</v>
      </c>
      <c r="AP588">
        <v>1</v>
      </c>
      <c r="AQ588">
        <v>0</v>
      </c>
      <c r="AR588">
        <v>1</v>
      </c>
      <c r="AS588">
        <v>0</v>
      </c>
      <c r="AT588">
        <v>0</v>
      </c>
      <c r="AU588">
        <v>0</v>
      </c>
      <c r="AV588">
        <v>1</v>
      </c>
      <c r="AW588">
        <v>1</v>
      </c>
      <c r="AX588">
        <v>1</v>
      </c>
      <c r="AY588">
        <v>0</v>
      </c>
      <c r="AZ588">
        <v>1</v>
      </c>
      <c r="BA588">
        <v>0</v>
      </c>
      <c r="BB588">
        <v>1</v>
      </c>
      <c r="BC588">
        <v>0</v>
      </c>
      <c r="BD588">
        <v>0</v>
      </c>
      <c r="BE588">
        <v>0</v>
      </c>
      <c r="BF588">
        <v>1.5570000000000001E-2</v>
      </c>
      <c r="BG588">
        <v>2020</v>
      </c>
      <c r="BH588">
        <v>10</v>
      </c>
      <c r="BI588">
        <v>20</v>
      </c>
      <c r="BJ588">
        <v>729</v>
      </c>
      <c r="BK588">
        <v>1.41</v>
      </c>
      <c r="BL588">
        <v>0.458799988031387</v>
      </c>
      <c r="BM588">
        <v>4.2000000000000003E-2</v>
      </c>
      <c r="BN588">
        <v>0.84799999999999998</v>
      </c>
      <c r="BO588">
        <v>0.109</v>
      </c>
      <c r="BP588" t="s">
        <v>68</v>
      </c>
    </row>
    <row r="589" spans="1:68" x14ac:dyDescent="0.25">
      <c r="A589">
        <v>114339</v>
      </c>
      <c r="B589" t="s">
        <v>69</v>
      </c>
      <c r="C589" t="s">
        <v>688</v>
      </c>
      <c r="D589">
        <v>8</v>
      </c>
      <c r="E589">
        <v>187</v>
      </c>
      <c r="F589" t="s">
        <v>731</v>
      </c>
      <c r="G589">
        <v>77</v>
      </c>
      <c r="J589">
        <v>11</v>
      </c>
      <c r="K589">
        <v>1</v>
      </c>
      <c r="L589" t="s">
        <v>732</v>
      </c>
      <c r="M589">
        <v>0</v>
      </c>
      <c r="N589">
        <v>1</v>
      </c>
      <c r="O589">
        <v>1</v>
      </c>
      <c r="P589">
        <v>0</v>
      </c>
      <c r="Q589">
        <v>0</v>
      </c>
      <c r="R589">
        <v>1</v>
      </c>
      <c r="S589">
        <v>0</v>
      </c>
      <c r="T589">
        <v>0</v>
      </c>
      <c r="U589">
        <v>0</v>
      </c>
      <c r="V589">
        <v>0</v>
      </c>
      <c r="W589">
        <v>1</v>
      </c>
      <c r="X589">
        <v>0</v>
      </c>
      <c r="Y589">
        <v>0</v>
      </c>
      <c r="Z589">
        <v>0</v>
      </c>
      <c r="AA589">
        <v>0</v>
      </c>
      <c r="AB589">
        <v>1</v>
      </c>
      <c r="AC589">
        <v>0</v>
      </c>
      <c r="AD589">
        <v>1</v>
      </c>
      <c r="AE589">
        <v>1</v>
      </c>
      <c r="AF589">
        <v>1</v>
      </c>
      <c r="AG589">
        <v>1</v>
      </c>
      <c r="AH589">
        <v>1</v>
      </c>
      <c r="AI589">
        <v>0</v>
      </c>
      <c r="AJ589">
        <v>1</v>
      </c>
      <c r="AK589">
        <v>0</v>
      </c>
      <c r="AL589">
        <v>1</v>
      </c>
      <c r="AM589">
        <v>1</v>
      </c>
      <c r="AN589">
        <v>1</v>
      </c>
      <c r="AO589">
        <v>0</v>
      </c>
      <c r="AP589">
        <v>1</v>
      </c>
      <c r="AQ589">
        <v>0</v>
      </c>
      <c r="AR589">
        <v>1</v>
      </c>
      <c r="AS589">
        <v>0</v>
      </c>
      <c r="AT589">
        <v>0</v>
      </c>
      <c r="AU589">
        <v>0</v>
      </c>
      <c r="AV589">
        <v>1</v>
      </c>
      <c r="AW589">
        <v>1</v>
      </c>
      <c r="AX589">
        <v>1</v>
      </c>
      <c r="AY589">
        <v>0</v>
      </c>
      <c r="AZ589">
        <v>1</v>
      </c>
      <c r="BA589">
        <v>0</v>
      </c>
      <c r="BB589">
        <v>0</v>
      </c>
      <c r="BC589">
        <v>0</v>
      </c>
      <c r="BD589">
        <v>0</v>
      </c>
      <c r="BE589">
        <v>0</v>
      </c>
      <c r="BF589">
        <v>1.796E-2</v>
      </c>
      <c r="BG589">
        <v>2015</v>
      </c>
      <c r="BH589">
        <v>3</v>
      </c>
      <c r="BI589">
        <v>26</v>
      </c>
      <c r="BJ589">
        <v>662</v>
      </c>
      <c r="BK589">
        <v>0.74</v>
      </c>
      <c r="BL589">
        <v>0.449699997901916</v>
      </c>
      <c r="BM589">
        <v>0</v>
      </c>
      <c r="BN589">
        <v>0.94</v>
      </c>
      <c r="BO589">
        <v>0.06</v>
      </c>
      <c r="BP589" t="s">
        <v>68</v>
      </c>
    </row>
    <row r="590" spans="1:68" x14ac:dyDescent="0.25">
      <c r="A590">
        <v>129185</v>
      </c>
      <c r="B590" t="s">
        <v>69</v>
      </c>
      <c r="C590" t="s">
        <v>1304</v>
      </c>
      <c r="D590">
        <v>6</v>
      </c>
      <c r="E590">
        <v>106</v>
      </c>
      <c r="F590" t="s">
        <v>1349</v>
      </c>
      <c r="G590">
        <v>35</v>
      </c>
      <c r="J590">
        <v>46</v>
      </c>
      <c r="K590">
        <v>1</v>
      </c>
      <c r="L590" t="s">
        <v>1350</v>
      </c>
      <c r="M590">
        <v>1</v>
      </c>
      <c r="N590">
        <v>0</v>
      </c>
      <c r="O590">
        <v>1</v>
      </c>
      <c r="P590">
        <v>0</v>
      </c>
      <c r="Q590">
        <v>0</v>
      </c>
      <c r="R590">
        <v>1</v>
      </c>
      <c r="S590">
        <v>0</v>
      </c>
      <c r="T590">
        <v>0</v>
      </c>
      <c r="U590">
        <v>0</v>
      </c>
      <c r="V590">
        <v>0</v>
      </c>
      <c r="W590">
        <v>1</v>
      </c>
      <c r="X590">
        <v>0</v>
      </c>
      <c r="Y590">
        <v>0</v>
      </c>
      <c r="Z590">
        <v>0</v>
      </c>
      <c r="AA590">
        <v>0</v>
      </c>
      <c r="AB590">
        <v>1</v>
      </c>
      <c r="AC590">
        <v>1</v>
      </c>
      <c r="AD590">
        <v>1</v>
      </c>
      <c r="AE590">
        <v>0</v>
      </c>
      <c r="AF590">
        <v>1</v>
      </c>
      <c r="AG590">
        <v>1</v>
      </c>
      <c r="AH590">
        <v>1</v>
      </c>
      <c r="AI590">
        <v>0</v>
      </c>
      <c r="AJ590">
        <v>0</v>
      </c>
      <c r="AK590">
        <v>0</v>
      </c>
      <c r="AL590">
        <v>1</v>
      </c>
      <c r="AM590">
        <v>1</v>
      </c>
      <c r="AN590">
        <v>1</v>
      </c>
      <c r="AO590">
        <v>0</v>
      </c>
      <c r="AP590">
        <v>1</v>
      </c>
      <c r="AQ590">
        <v>0</v>
      </c>
      <c r="AR590">
        <v>1</v>
      </c>
      <c r="AS590">
        <v>0</v>
      </c>
      <c r="AT590">
        <v>1</v>
      </c>
      <c r="AU590">
        <v>0</v>
      </c>
      <c r="AV590">
        <v>1</v>
      </c>
      <c r="AW590">
        <v>1</v>
      </c>
      <c r="AX590">
        <v>1</v>
      </c>
      <c r="AY590">
        <v>0</v>
      </c>
      <c r="AZ590">
        <v>1</v>
      </c>
      <c r="BA590">
        <v>0</v>
      </c>
      <c r="BB590">
        <v>0</v>
      </c>
      <c r="BC590">
        <v>0</v>
      </c>
      <c r="BD590">
        <v>1</v>
      </c>
      <c r="BE590">
        <v>0</v>
      </c>
      <c r="BF590">
        <v>1.8086999999999999E-2</v>
      </c>
      <c r="BG590">
        <v>2017</v>
      </c>
      <c r="BH590">
        <v>4</v>
      </c>
      <c r="BI590">
        <v>25</v>
      </c>
      <c r="BJ590">
        <v>687</v>
      </c>
      <c r="BK590">
        <v>0.99</v>
      </c>
      <c r="BL590">
        <v>0.449699997901916</v>
      </c>
      <c r="BM590">
        <v>0</v>
      </c>
      <c r="BN590">
        <v>0.90800000000000003</v>
      </c>
      <c r="BO590">
        <v>9.1999999999999998E-2</v>
      </c>
      <c r="BP590" t="s">
        <v>68</v>
      </c>
    </row>
    <row r="591" spans="1:68" x14ac:dyDescent="0.25">
      <c r="A591">
        <v>110505</v>
      </c>
      <c r="B591" t="s">
        <v>69</v>
      </c>
      <c r="C591" t="s">
        <v>130</v>
      </c>
      <c r="D591">
        <v>15</v>
      </c>
      <c r="E591">
        <v>450</v>
      </c>
      <c r="F591" t="s">
        <v>273</v>
      </c>
      <c r="G591">
        <v>43</v>
      </c>
      <c r="J591">
        <v>3</v>
      </c>
      <c r="K591">
        <v>1</v>
      </c>
      <c r="L591" t="s">
        <v>274</v>
      </c>
      <c r="M591">
        <v>0</v>
      </c>
      <c r="N591">
        <v>0</v>
      </c>
      <c r="O591">
        <v>1</v>
      </c>
      <c r="P591">
        <v>0</v>
      </c>
      <c r="Q591">
        <v>0</v>
      </c>
      <c r="R591">
        <v>1</v>
      </c>
      <c r="S591">
        <v>1</v>
      </c>
      <c r="T591">
        <v>0</v>
      </c>
      <c r="U591">
        <v>0</v>
      </c>
      <c r="V591">
        <v>0</v>
      </c>
      <c r="W591">
        <v>1</v>
      </c>
      <c r="X591">
        <v>0</v>
      </c>
      <c r="Y591">
        <v>0</v>
      </c>
      <c r="Z591">
        <v>0</v>
      </c>
      <c r="AA591">
        <v>0</v>
      </c>
      <c r="AB591">
        <v>1</v>
      </c>
      <c r="AC591">
        <v>0</v>
      </c>
      <c r="AD591">
        <v>1</v>
      </c>
      <c r="AE591">
        <v>0</v>
      </c>
      <c r="AF591">
        <v>1</v>
      </c>
      <c r="AG591">
        <v>1</v>
      </c>
      <c r="AH591">
        <v>1</v>
      </c>
      <c r="AI591">
        <v>0</v>
      </c>
      <c r="AJ591">
        <v>1</v>
      </c>
      <c r="AK591">
        <v>0</v>
      </c>
      <c r="AL591">
        <v>1</v>
      </c>
      <c r="AM591">
        <v>1</v>
      </c>
      <c r="AN591">
        <v>1</v>
      </c>
      <c r="AO591">
        <v>1</v>
      </c>
      <c r="AP591">
        <v>1</v>
      </c>
      <c r="AQ591">
        <v>0</v>
      </c>
      <c r="AR591">
        <v>1</v>
      </c>
      <c r="AS591">
        <v>0</v>
      </c>
      <c r="AT591">
        <v>0</v>
      </c>
      <c r="AU591">
        <v>0</v>
      </c>
      <c r="AV591">
        <v>1</v>
      </c>
      <c r="AW591">
        <v>1</v>
      </c>
      <c r="AX591">
        <v>1</v>
      </c>
      <c r="AY591">
        <v>0</v>
      </c>
      <c r="AZ591">
        <v>1</v>
      </c>
      <c r="BA591">
        <v>0</v>
      </c>
      <c r="BB591">
        <v>0</v>
      </c>
      <c r="BC591">
        <v>0</v>
      </c>
      <c r="BD591">
        <v>0</v>
      </c>
      <c r="BE591">
        <v>0</v>
      </c>
      <c r="BF591">
        <v>2.9175E-2</v>
      </c>
      <c r="BG591">
        <v>2014</v>
      </c>
      <c r="BH591">
        <v>9</v>
      </c>
      <c r="BI591">
        <v>11</v>
      </c>
      <c r="BJ591">
        <v>656</v>
      </c>
      <c r="BK591">
        <v>0.68</v>
      </c>
      <c r="BL591">
        <v>0.44040000438690102</v>
      </c>
      <c r="BM591">
        <v>0</v>
      </c>
      <c r="BN591">
        <v>0.90200000000000002</v>
      </c>
      <c r="BO591">
        <v>9.8000000000000004E-2</v>
      </c>
      <c r="BP591" t="s">
        <v>68</v>
      </c>
    </row>
    <row r="592" spans="1:68" x14ac:dyDescent="0.25">
      <c r="A592">
        <v>111443</v>
      </c>
      <c r="B592" t="s">
        <v>69</v>
      </c>
      <c r="C592" t="s">
        <v>329</v>
      </c>
      <c r="D592">
        <v>10</v>
      </c>
      <c r="E592">
        <v>278</v>
      </c>
      <c r="F592" t="s">
        <v>514</v>
      </c>
      <c r="G592">
        <v>26</v>
      </c>
      <c r="J592">
        <v>4</v>
      </c>
      <c r="K592">
        <v>1</v>
      </c>
      <c r="L592" t="s">
        <v>515</v>
      </c>
      <c r="M592">
        <v>0</v>
      </c>
      <c r="N592">
        <v>0</v>
      </c>
      <c r="O592">
        <v>1</v>
      </c>
      <c r="P592">
        <v>0</v>
      </c>
      <c r="Q592">
        <v>1</v>
      </c>
      <c r="R592">
        <v>1</v>
      </c>
      <c r="S592">
        <v>0</v>
      </c>
      <c r="T592">
        <v>0</v>
      </c>
      <c r="U592">
        <v>0</v>
      </c>
      <c r="V592">
        <v>0</v>
      </c>
      <c r="W592">
        <v>1</v>
      </c>
      <c r="X592">
        <v>0</v>
      </c>
      <c r="Y592">
        <v>0</v>
      </c>
      <c r="Z592">
        <v>0</v>
      </c>
      <c r="AA592">
        <v>0</v>
      </c>
      <c r="AB592">
        <v>1</v>
      </c>
      <c r="AC592">
        <v>0</v>
      </c>
      <c r="AD592">
        <v>1</v>
      </c>
      <c r="AE592">
        <v>0</v>
      </c>
      <c r="AF592">
        <v>1</v>
      </c>
      <c r="AG592">
        <v>1</v>
      </c>
      <c r="AH592">
        <v>1</v>
      </c>
      <c r="AI592">
        <v>0</v>
      </c>
      <c r="AJ592">
        <v>1</v>
      </c>
      <c r="AK592">
        <v>1</v>
      </c>
      <c r="AL592">
        <v>1</v>
      </c>
      <c r="AM592">
        <v>1</v>
      </c>
      <c r="AN592">
        <v>1</v>
      </c>
      <c r="AO592">
        <v>0</v>
      </c>
      <c r="AP592">
        <v>0</v>
      </c>
      <c r="AQ592">
        <v>0</v>
      </c>
      <c r="AR592">
        <v>1</v>
      </c>
      <c r="AS592">
        <v>0</v>
      </c>
      <c r="AT592">
        <v>0</v>
      </c>
      <c r="AU592">
        <v>0</v>
      </c>
      <c r="AV592">
        <v>1</v>
      </c>
      <c r="AW592">
        <v>1</v>
      </c>
      <c r="AX592">
        <v>1</v>
      </c>
      <c r="AY592">
        <v>0</v>
      </c>
      <c r="AZ592">
        <v>1</v>
      </c>
      <c r="BA592">
        <v>0</v>
      </c>
      <c r="BB592">
        <v>0</v>
      </c>
      <c r="BC592">
        <v>0</v>
      </c>
      <c r="BD592">
        <v>1</v>
      </c>
      <c r="BE592">
        <v>0</v>
      </c>
      <c r="BF592">
        <v>2.3709999999999998E-2</v>
      </c>
      <c r="BG592">
        <v>2014</v>
      </c>
      <c r="BH592">
        <v>9</v>
      </c>
      <c r="BI592">
        <v>22</v>
      </c>
      <c r="BJ592">
        <v>656</v>
      </c>
      <c r="BK592">
        <v>0.68</v>
      </c>
      <c r="BL592">
        <v>0.44040000438690102</v>
      </c>
      <c r="BM592">
        <v>5.8000000000000003E-2</v>
      </c>
      <c r="BN592">
        <v>0.77200000000000002</v>
      </c>
      <c r="BO592">
        <v>0.17</v>
      </c>
      <c r="BP592" t="s">
        <v>68</v>
      </c>
    </row>
    <row r="593" spans="1:68" x14ac:dyDescent="0.25">
      <c r="A593">
        <v>119079</v>
      </c>
      <c r="B593" t="s">
        <v>69</v>
      </c>
      <c r="C593" t="s">
        <v>986</v>
      </c>
      <c r="D593">
        <v>1</v>
      </c>
      <c r="E593">
        <v>19</v>
      </c>
      <c r="F593" t="s">
        <v>987</v>
      </c>
      <c r="G593">
        <v>68</v>
      </c>
      <c r="J593">
        <v>24</v>
      </c>
      <c r="K593">
        <v>1</v>
      </c>
      <c r="L593" t="s">
        <v>988</v>
      </c>
      <c r="M593">
        <v>0</v>
      </c>
      <c r="N593">
        <v>1</v>
      </c>
      <c r="O593">
        <v>1</v>
      </c>
      <c r="P593">
        <v>0</v>
      </c>
      <c r="Q593">
        <v>0</v>
      </c>
      <c r="R593">
        <v>1</v>
      </c>
      <c r="S593">
        <v>0</v>
      </c>
      <c r="T593">
        <v>0</v>
      </c>
      <c r="U593">
        <v>0</v>
      </c>
      <c r="V593">
        <v>0</v>
      </c>
      <c r="W593">
        <v>1</v>
      </c>
      <c r="X593">
        <v>0</v>
      </c>
      <c r="Y593">
        <v>0</v>
      </c>
      <c r="Z593">
        <v>0</v>
      </c>
      <c r="AA593">
        <v>0</v>
      </c>
      <c r="AB593">
        <v>0</v>
      </c>
      <c r="AC593">
        <v>0</v>
      </c>
      <c r="AD593">
        <v>1</v>
      </c>
      <c r="AE593">
        <v>1</v>
      </c>
      <c r="AF593">
        <v>1</v>
      </c>
      <c r="AG593">
        <v>1</v>
      </c>
      <c r="AH593">
        <v>0</v>
      </c>
      <c r="AI593">
        <v>0</v>
      </c>
      <c r="AJ593">
        <v>1</v>
      </c>
      <c r="AK593">
        <v>0</v>
      </c>
      <c r="AL593">
        <v>1</v>
      </c>
      <c r="AM593">
        <v>1</v>
      </c>
      <c r="AN593">
        <v>1</v>
      </c>
      <c r="AO593">
        <v>0</v>
      </c>
      <c r="AP593">
        <v>0</v>
      </c>
      <c r="AQ593">
        <v>0</v>
      </c>
      <c r="AR593">
        <v>1</v>
      </c>
      <c r="AS593">
        <v>0</v>
      </c>
      <c r="AT593">
        <v>0</v>
      </c>
      <c r="AU593">
        <v>0</v>
      </c>
      <c r="AV593">
        <v>1</v>
      </c>
      <c r="AW593">
        <v>1</v>
      </c>
      <c r="AX593">
        <v>1</v>
      </c>
      <c r="AY593">
        <v>0</v>
      </c>
      <c r="AZ593">
        <v>1</v>
      </c>
      <c r="BA593">
        <v>0</v>
      </c>
      <c r="BB593">
        <v>0</v>
      </c>
      <c r="BC593">
        <v>0</v>
      </c>
      <c r="BD593">
        <v>0</v>
      </c>
      <c r="BE593">
        <v>0</v>
      </c>
      <c r="BF593">
        <v>5.1310000000000001E-3</v>
      </c>
      <c r="BG593">
        <v>2016</v>
      </c>
      <c r="BH593">
        <v>4</v>
      </c>
      <c r="BI593">
        <v>6</v>
      </c>
      <c r="BJ593">
        <v>675</v>
      </c>
      <c r="BK593">
        <v>0.87</v>
      </c>
      <c r="BL593">
        <v>0.44040000438690102</v>
      </c>
      <c r="BM593">
        <v>0</v>
      </c>
      <c r="BN593">
        <v>0.95299999999999996</v>
      </c>
      <c r="BO593">
        <v>4.7E-2</v>
      </c>
      <c r="BP593" t="s">
        <v>68</v>
      </c>
    </row>
    <row r="594" spans="1:68" x14ac:dyDescent="0.25">
      <c r="A594">
        <v>135244</v>
      </c>
      <c r="B594" t="s">
        <v>69</v>
      </c>
      <c r="C594" t="s">
        <v>1621</v>
      </c>
      <c r="D594">
        <v>9</v>
      </c>
      <c r="E594">
        <v>170</v>
      </c>
      <c r="F594" t="s">
        <v>1680</v>
      </c>
      <c r="G594">
        <v>39</v>
      </c>
      <c r="J594">
        <v>56</v>
      </c>
      <c r="K594">
        <v>1</v>
      </c>
      <c r="L594" t="s">
        <v>1681</v>
      </c>
      <c r="M594">
        <v>0</v>
      </c>
      <c r="N594">
        <v>0</v>
      </c>
      <c r="O594">
        <v>1</v>
      </c>
      <c r="P594">
        <v>0</v>
      </c>
      <c r="Q594">
        <v>0</v>
      </c>
      <c r="R594">
        <v>1</v>
      </c>
      <c r="S594">
        <v>0</v>
      </c>
      <c r="T594">
        <v>0</v>
      </c>
      <c r="U594">
        <v>0</v>
      </c>
      <c r="V594">
        <v>0</v>
      </c>
      <c r="W594">
        <v>1</v>
      </c>
      <c r="X594">
        <v>0</v>
      </c>
      <c r="Y594">
        <v>0</v>
      </c>
      <c r="Z594">
        <v>0</v>
      </c>
      <c r="AA594">
        <v>0</v>
      </c>
      <c r="AB594">
        <v>1</v>
      </c>
      <c r="AC594">
        <v>0</v>
      </c>
      <c r="AD594">
        <v>1</v>
      </c>
      <c r="AE594">
        <v>0</v>
      </c>
      <c r="AF594">
        <v>1</v>
      </c>
      <c r="AG594">
        <v>1</v>
      </c>
      <c r="AH594">
        <v>0</v>
      </c>
      <c r="AI594">
        <v>0</v>
      </c>
      <c r="AJ594">
        <v>1</v>
      </c>
      <c r="AK594">
        <v>0</v>
      </c>
      <c r="AL594">
        <v>1</v>
      </c>
      <c r="AM594">
        <v>1</v>
      </c>
      <c r="AN594">
        <v>1</v>
      </c>
      <c r="AO594">
        <v>0</v>
      </c>
      <c r="AP594">
        <v>0</v>
      </c>
      <c r="AQ594">
        <v>0</v>
      </c>
      <c r="AR594">
        <v>1</v>
      </c>
      <c r="AS594">
        <v>0</v>
      </c>
      <c r="AT594">
        <v>0</v>
      </c>
      <c r="AU594">
        <v>0</v>
      </c>
      <c r="AV594">
        <v>1</v>
      </c>
      <c r="AW594">
        <v>1</v>
      </c>
      <c r="AX594">
        <v>1</v>
      </c>
      <c r="AY594">
        <v>0</v>
      </c>
      <c r="AZ594">
        <v>1</v>
      </c>
      <c r="BA594">
        <v>0</v>
      </c>
      <c r="BB594">
        <v>0</v>
      </c>
      <c r="BC594">
        <v>0</v>
      </c>
      <c r="BD594">
        <v>0</v>
      </c>
      <c r="BE594">
        <v>0</v>
      </c>
      <c r="BF594">
        <v>8.9409999999999993E-3</v>
      </c>
      <c r="BG594">
        <v>2018</v>
      </c>
      <c r="BH594">
        <v>3</v>
      </c>
      <c r="BI594">
        <v>1</v>
      </c>
      <c r="BJ594">
        <v>698</v>
      </c>
      <c r="BK594">
        <v>1.1000000000000001</v>
      </c>
      <c r="BL594">
        <v>0.44040000438690102</v>
      </c>
      <c r="BM594">
        <v>0</v>
      </c>
      <c r="BN594">
        <v>0.92500000000000004</v>
      </c>
      <c r="BO594">
        <v>7.4999999999999997E-2</v>
      </c>
      <c r="BP594" t="s">
        <v>68</v>
      </c>
    </row>
    <row r="595" spans="1:68" x14ac:dyDescent="0.25">
      <c r="A595">
        <v>136674</v>
      </c>
      <c r="B595" t="s">
        <v>69</v>
      </c>
      <c r="C595" t="s">
        <v>1686</v>
      </c>
      <c r="D595">
        <v>8</v>
      </c>
      <c r="E595">
        <v>185</v>
      </c>
      <c r="F595" t="s">
        <v>1775</v>
      </c>
      <c r="G595">
        <v>35</v>
      </c>
      <c r="J595">
        <v>59</v>
      </c>
      <c r="K595">
        <v>1</v>
      </c>
      <c r="L595" t="s">
        <v>1776</v>
      </c>
      <c r="M595">
        <v>0</v>
      </c>
      <c r="N595">
        <v>0</v>
      </c>
      <c r="O595">
        <v>1</v>
      </c>
      <c r="P595">
        <v>0</v>
      </c>
      <c r="Q595">
        <v>0</v>
      </c>
      <c r="R595">
        <v>1</v>
      </c>
      <c r="S595">
        <v>0</v>
      </c>
      <c r="T595">
        <v>0</v>
      </c>
      <c r="U595">
        <v>0</v>
      </c>
      <c r="V595">
        <v>0</v>
      </c>
      <c r="W595">
        <v>1</v>
      </c>
      <c r="X595">
        <v>0</v>
      </c>
      <c r="Y595">
        <v>0</v>
      </c>
      <c r="Z595">
        <v>0</v>
      </c>
      <c r="AA595">
        <v>0</v>
      </c>
      <c r="AB595">
        <v>1</v>
      </c>
      <c r="AC595">
        <v>0</v>
      </c>
      <c r="AD595">
        <v>1</v>
      </c>
      <c r="AE595">
        <v>0</v>
      </c>
      <c r="AF595">
        <v>1</v>
      </c>
      <c r="AG595">
        <v>1</v>
      </c>
      <c r="AH595">
        <v>0</v>
      </c>
      <c r="AI595">
        <v>0</v>
      </c>
      <c r="AJ595">
        <v>1</v>
      </c>
      <c r="AK595">
        <v>0</v>
      </c>
      <c r="AL595">
        <v>1</v>
      </c>
      <c r="AM595">
        <v>1</v>
      </c>
      <c r="AN595">
        <v>0</v>
      </c>
      <c r="AO595">
        <v>0</v>
      </c>
      <c r="AP595">
        <v>0</v>
      </c>
      <c r="AQ595">
        <v>0</v>
      </c>
      <c r="AR595">
        <v>1</v>
      </c>
      <c r="AS595">
        <v>0</v>
      </c>
      <c r="AT595">
        <v>0</v>
      </c>
      <c r="AU595">
        <v>0</v>
      </c>
      <c r="AV595">
        <v>1</v>
      </c>
      <c r="AW595">
        <v>1</v>
      </c>
      <c r="AX595">
        <v>1</v>
      </c>
      <c r="AY595">
        <v>0</v>
      </c>
      <c r="AZ595">
        <v>0</v>
      </c>
      <c r="BA595">
        <v>0</v>
      </c>
      <c r="BB595">
        <v>0</v>
      </c>
      <c r="BC595">
        <v>0</v>
      </c>
      <c r="BD595">
        <v>0</v>
      </c>
      <c r="BE595">
        <v>0</v>
      </c>
      <c r="BF595">
        <v>2.1856E-2</v>
      </c>
      <c r="BG595">
        <v>2018</v>
      </c>
      <c r="BH595">
        <v>5</v>
      </c>
      <c r="BI595">
        <v>4</v>
      </c>
      <c r="BJ595">
        <v>700</v>
      </c>
      <c r="BK595">
        <v>1.1200000000000001</v>
      </c>
      <c r="BL595">
        <v>0.44040000438690102</v>
      </c>
      <c r="BM595">
        <v>0</v>
      </c>
      <c r="BN595">
        <v>0.90300000000000002</v>
      </c>
      <c r="BO595">
        <v>9.7000000000000003E-2</v>
      </c>
      <c r="BP595" t="s">
        <v>68</v>
      </c>
    </row>
    <row r="596" spans="1:68" x14ac:dyDescent="0.25">
      <c r="A596">
        <v>141539</v>
      </c>
      <c r="B596" t="s">
        <v>69</v>
      </c>
      <c r="C596" t="s">
        <v>2126</v>
      </c>
      <c r="D596">
        <v>7</v>
      </c>
      <c r="E596">
        <v>126</v>
      </c>
      <c r="F596" t="s">
        <v>2177</v>
      </c>
      <c r="G596">
        <v>44</v>
      </c>
      <c r="J596">
        <v>67</v>
      </c>
      <c r="K596">
        <v>1</v>
      </c>
      <c r="L596" t="s">
        <v>2178</v>
      </c>
      <c r="M596">
        <v>0</v>
      </c>
      <c r="N596">
        <v>0</v>
      </c>
      <c r="O596">
        <v>1</v>
      </c>
      <c r="P596">
        <v>0</v>
      </c>
      <c r="Q596">
        <v>0</v>
      </c>
      <c r="R596">
        <v>1</v>
      </c>
      <c r="S596">
        <v>0</v>
      </c>
      <c r="T596">
        <v>0</v>
      </c>
      <c r="U596">
        <v>0</v>
      </c>
      <c r="V596">
        <v>0</v>
      </c>
      <c r="W596">
        <v>1</v>
      </c>
      <c r="X596">
        <v>0</v>
      </c>
      <c r="Y596">
        <v>0</v>
      </c>
      <c r="Z596">
        <v>0</v>
      </c>
      <c r="AA596">
        <v>0</v>
      </c>
      <c r="AB596">
        <v>1</v>
      </c>
      <c r="AC596">
        <v>0</v>
      </c>
      <c r="AD596">
        <v>1</v>
      </c>
      <c r="AE596">
        <v>0</v>
      </c>
      <c r="AF596">
        <v>1</v>
      </c>
      <c r="AG596">
        <v>1</v>
      </c>
      <c r="AH596">
        <v>0</v>
      </c>
      <c r="AI596">
        <v>0</v>
      </c>
      <c r="AJ596">
        <v>1</v>
      </c>
      <c r="AK596">
        <v>0</v>
      </c>
      <c r="AL596">
        <v>1</v>
      </c>
      <c r="AM596">
        <v>1</v>
      </c>
      <c r="AN596">
        <v>0</v>
      </c>
      <c r="AO596">
        <v>0</v>
      </c>
      <c r="AP596">
        <v>1</v>
      </c>
      <c r="AQ596">
        <v>0</v>
      </c>
      <c r="AR596">
        <v>1</v>
      </c>
      <c r="AS596">
        <v>0</v>
      </c>
      <c r="AT596">
        <v>1</v>
      </c>
      <c r="AU596">
        <v>0</v>
      </c>
      <c r="AV596">
        <v>1</v>
      </c>
      <c r="AW596">
        <v>1</v>
      </c>
      <c r="AX596">
        <v>1</v>
      </c>
      <c r="AY596">
        <v>0</v>
      </c>
      <c r="AZ596">
        <v>1</v>
      </c>
      <c r="BA596">
        <v>0</v>
      </c>
      <c r="BB596">
        <v>0</v>
      </c>
      <c r="BC596">
        <v>0</v>
      </c>
      <c r="BD596">
        <v>0</v>
      </c>
      <c r="BE596">
        <v>0</v>
      </c>
      <c r="BF596">
        <v>1.8853000000000002E-2</v>
      </c>
      <c r="BG596">
        <v>2018</v>
      </c>
      <c r="BH596">
        <v>10</v>
      </c>
      <c r="BI596">
        <v>31</v>
      </c>
      <c r="BJ596">
        <v>705</v>
      </c>
      <c r="BK596">
        <v>1.17</v>
      </c>
      <c r="BL596">
        <v>0.44040000438690102</v>
      </c>
      <c r="BM596">
        <v>0</v>
      </c>
      <c r="BN596">
        <v>0.92300000000000004</v>
      </c>
      <c r="BO596">
        <v>7.6999999999999999E-2</v>
      </c>
      <c r="BP596" t="s">
        <v>68</v>
      </c>
    </row>
    <row r="597" spans="1:68" x14ac:dyDescent="0.25">
      <c r="A597">
        <v>149418</v>
      </c>
      <c r="B597" t="s">
        <v>69</v>
      </c>
      <c r="C597" t="s">
        <v>2460</v>
      </c>
      <c r="D597">
        <v>36</v>
      </c>
      <c r="E597">
        <v>986</v>
      </c>
      <c r="F597" t="s">
        <v>2461</v>
      </c>
      <c r="G597">
        <v>45</v>
      </c>
      <c r="J597">
        <v>78</v>
      </c>
      <c r="K597">
        <v>1</v>
      </c>
      <c r="L597" t="s">
        <v>2462</v>
      </c>
      <c r="M597">
        <v>1</v>
      </c>
      <c r="N597">
        <v>0</v>
      </c>
      <c r="O597">
        <v>1</v>
      </c>
      <c r="P597">
        <v>0</v>
      </c>
      <c r="Q597">
        <v>0</v>
      </c>
      <c r="R597">
        <v>1</v>
      </c>
      <c r="S597">
        <v>0</v>
      </c>
      <c r="T597">
        <v>0</v>
      </c>
      <c r="U597">
        <v>0</v>
      </c>
      <c r="V597">
        <v>0</v>
      </c>
      <c r="W597">
        <v>1</v>
      </c>
      <c r="X597">
        <v>0</v>
      </c>
      <c r="Y597">
        <v>0</v>
      </c>
      <c r="Z597">
        <v>0</v>
      </c>
      <c r="AA597">
        <v>0</v>
      </c>
      <c r="AB597">
        <v>1</v>
      </c>
      <c r="AC597">
        <v>1</v>
      </c>
      <c r="AD597">
        <v>1</v>
      </c>
      <c r="AE597">
        <v>0</v>
      </c>
      <c r="AF597">
        <v>1</v>
      </c>
      <c r="AG597">
        <v>1</v>
      </c>
      <c r="AH597">
        <v>1</v>
      </c>
      <c r="AI597">
        <v>0</v>
      </c>
      <c r="AJ597">
        <v>1</v>
      </c>
      <c r="AK597">
        <v>0</v>
      </c>
      <c r="AL597">
        <v>1</v>
      </c>
      <c r="AM597">
        <v>1</v>
      </c>
      <c r="AN597">
        <v>1</v>
      </c>
      <c r="AO597">
        <v>0</v>
      </c>
      <c r="AP597">
        <v>1</v>
      </c>
      <c r="AQ597">
        <v>0</v>
      </c>
      <c r="AR597">
        <v>1</v>
      </c>
      <c r="AS597">
        <v>0</v>
      </c>
      <c r="AT597">
        <v>1</v>
      </c>
      <c r="AU597">
        <v>0</v>
      </c>
      <c r="AV597">
        <v>1</v>
      </c>
      <c r="AW597">
        <v>1</v>
      </c>
      <c r="AX597">
        <v>1</v>
      </c>
      <c r="AY597">
        <v>0</v>
      </c>
      <c r="AZ597">
        <v>1</v>
      </c>
      <c r="BA597">
        <v>0</v>
      </c>
      <c r="BB597">
        <v>0</v>
      </c>
      <c r="BC597">
        <v>0</v>
      </c>
      <c r="BD597">
        <v>1</v>
      </c>
      <c r="BE597">
        <v>0</v>
      </c>
      <c r="BF597">
        <v>5.6182000000000003E-2</v>
      </c>
      <c r="BG597">
        <v>2019</v>
      </c>
      <c r="BH597">
        <v>9</v>
      </c>
      <c r="BI597">
        <v>13</v>
      </c>
      <c r="BJ597">
        <v>716</v>
      </c>
      <c r="BK597">
        <v>1.28</v>
      </c>
      <c r="BL597">
        <v>0.44040000438690102</v>
      </c>
      <c r="BM597">
        <v>0</v>
      </c>
      <c r="BN597">
        <v>0.91500000000000004</v>
      </c>
      <c r="BO597">
        <v>8.5000000000000006E-2</v>
      </c>
      <c r="BP597" t="s">
        <v>68</v>
      </c>
    </row>
    <row r="598" spans="1:68" x14ac:dyDescent="0.25">
      <c r="A598">
        <v>154326</v>
      </c>
      <c r="B598" t="s">
        <v>69</v>
      </c>
      <c r="C598" t="s">
        <v>2749</v>
      </c>
      <c r="D598">
        <v>26</v>
      </c>
      <c r="E598">
        <v>631</v>
      </c>
      <c r="F598" t="s">
        <v>2760</v>
      </c>
      <c r="G598">
        <v>16</v>
      </c>
      <c r="J598">
        <v>82</v>
      </c>
      <c r="K598">
        <v>1</v>
      </c>
      <c r="L598" t="s">
        <v>2761</v>
      </c>
      <c r="M598">
        <v>0</v>
      </c>
      <c r="N598">
        <v>1</v>
      </c>
      <c r="O598">
        <v>1</v>
      </c>
      <c r="P598">
        <v>0</v>
      </c>
      <c r="Q598">
        <v>0</v>
      </c>
      <c r="R598">
        <v>1</v>
      </c>
      <c r="S598">
        <v>0</v>
      </c>
      <c r="T598">
        <v>0</v>
      </c>
      <c r="U598">
        <v>0</v>
      </c>
      <c r="V598">
        <v>0</v>
      </c>
      <c r="W598">
        <v>1</v>
      </c>
      <c r="X598">
        <v>0</v>
      </c>
      <c r="Y598">
        <v>0</v>
      </c>
      <c r="Z598">
        <v>0</v>
      </c>
      <c r="AA598">
        <v>0</v>
      </c>
      <c r="AB598">
        <v>1</v>
      </c>
      <c r="AC598">
        <v>0</v>
      </c>
      <c r="AD598">
        <v>1</v>
      </c>
      <c r="AE598">
        <v>1</v>
      </c>
      <c r="AF598">
        <v>1</v>
      </c>
      <c r="AG598">
        <v>1</v>
      </c>
      <c r="AH598">
        <v>0</v>
      </c>
      <c r="AI598">
        <v>0</v>
      </c>
      <c r="AJ598">
        <v>0</v>
      </c>
      <c r="AK598">
        <v>0</v>
      </c>
      <c r="AL598">
        <v>1</v>
      </c>
      <c r="AM598">
        <v>1</v>
      </c>
      <c r="AN598">
        <v>1</v>
      </c>
      <c r="AO598">
        <v>0</v>
      </c>
      <c r="AP598">
        <v>0</v>
      </c>
      <c r="AQ598">
        <v>0</v>
      </c>
      <c r="AR598">
        <v>1</v>
      </c>
      <c r="AS598">
        <v>0</v>
      </c>
      <c r="AT598">
        <v>0</v>
      </c>
      <c r="AU598">
        <v>0</v>
      </c>
      <c r="AV598">
        <v>1</v>
      </c>
      <c r="AW598">
        <v>1</v>
      </c>
      <c r="AX598">
        <v>1</v>
      </c>
      <c r="AY598">
        <v>0</v>
      </c>
      <c r="AZ598">
        <v>1</v>
      </c>
      <c r="BA598">
        <v>0</v>
      </c>
      <c r="BB598">
        <v>0</v>
      </c>
      <c r="BC598">
        <v>0</v>
      </c>
      <c r="BD598">
        <v>0</v>
      </c>
      <c r="BE598">
        <v>0</v>
      </c>
      <c r="BF598">
        <v>1.8349000000000001E-2</v>
      </c>
      <c r="BG598">
        <v>2019</v>
      </c>
      <c r="BH598">
        <v>10</v>
      </c>
      <c r="BI598">
        <v>30</v>
      </c>
      <c r="BJ598">
        <v>717</v>
      </c>
      <c r="BK598">
        <v>1.29</v>
      </c>
      <c r="BL598">
        <v>0.44040000438690102</v>
      </c>
      <c r="BM598">
        <v>0.108</v>
      </c>
      <c r="BN598">
        <v>0.64</v>
      </c>
      <c r="BO598">
        <v>0.251</v>
      </c>
      <c r="BP598" t="s">
        <v>68</v>
      </c>
    </row>
    <row r="599" spans="1:68" x14ac:dyDescent="0.25">
      <c r="A599">
        <v>167809</v>
      </c>
      <c r="B599" t="s">
        <v>69</v>
      </c>
      <c r="C599" t="s">
        <v>3061</v>
      </c>
      <c r="D599">
        <v>14</v>
      </c>
      <c r="E599">
        <v>426</v>
      </c>
      <c r="F599" t="s">
        <v>3118</v>
      </c>
      <c r="G599">
        <v>48</v>
      </c>
      <c r="J599">
        <v>99</v>
      </c>
      <c r="K599">
        <v>1</v>
      </c>
      <c r="L599" t="s">
        <v>3119</v>
      </c>
      <c r="M599">
        <v>0</v>
      </c>
      <c r="N599">
        <v>0</v>
      </c>
      <c r="O599">
        <v>1</v>
      </c>
      <c r="P599">
        <v>0</v>
      </c>
      <c r="Q599">
        <v>0</v>
      </c>
      <c r="R599">
        <v>1</v>
      </c>
      <c r="S599">
        <v>0</v>
      </c>
      <c r="T599">
        <v>0</v>
      </c>
      <c r="U599">
        <v>0</v>
      </c>
      <c r="V599">
        <v>0</v>
      </c>
      <c r="W599">
        <v>1</v>
      </c>
      <c r="X599">
        <v>0</v>
      </c>
      <c r="Y599">
        <v>0</v>
      </c>
      <c r="Z599">
        <v>0</v>
      </c>
      <c r="AA599">
        <v>0</v>
      </c>
      <c r="AB599">
        <v>1</v>
      </c>
      <c r="AC599">
        <v>0</v>
      </c>
      <c r="AD599">
        <v>1</v>
      </c>
      <c r="AE599">
        <v>0</v>
      </c>
      <c r="AF599">
        <v>1</v>
      </c>
      <c r="AG599">
        <v>1</v>
      </c>
      <c r="AH599">
        <v>1</v>
      </c>
      <c r="AI599">
        <v>0</v>
      </c>
      <c r="AJ599">
        <v>0</v>
      </c>
      <c r="AK599">
        <v>0</v>
      </c>
      <c r="AL599">
        <v>1</v>
      </c>
      <c r="AM599">
        <v>1</v>
      </c>
      <c r="AN599">
        <v>0</v>
      </c>
      <c r="AO599">
        <v>0</v>
      </c>
      <c r="AP599">
        <v>1</v>
      </c>
      <c r="AQ599">
        <v>0</v>
      </c>
      <c r="AR599">
        <v>1</v>
      </c>
      <c r="AS599">
        <v>0</v>
      </c>
      <c r="AT599">
        <v>1</v>
      </c>
      <c r="AU599">
        <v>0</v>
      </c>
      <c r="AV599">
        <v>1</v>
      </c>
      <c r="AW599">
        <v>1</v>
      </c>
      <c r="AX599">
        <v>1</v>
      </c>
      <c r="AY599">
        <v>0</v>
      </c>
      <c r="AZ599">
        <v>1</v>
      </c>
      <c r="BA599">
        <v>0</v>
      </c>
      <c r="BB599">
        <v>0</v>
      </c>
      <c r="BC599">
        <v>0</v>
      </c>
      <c r="BD599">
        <v>1</v>
      </c>
      <c r="BE599">
        <v>0</v>
      </c>
      <c r="BF599">
        <v>3.0303E-2</v>
      </c>
      <c r="BG599">
        <v>2020</v>
      </c>
      <c r="BH599">
        <v>10</v>
      </c>
      <c r="BI599">
        <v>19</v>
      </c>
      <c r="BJ599">
        <v>729</v>
      </c>
      <c r="BK599">
        <v>1.41</v>
      </c>
      <c r="BL599">
        <v>0.44040000438690102</v>
      </c>
      <c r="BM599">
        <v>4.4999999999999998E-2</v>
      </c>
      <c r="BN599">
        <v>0.84899999999999998</v>
      </c>
      <c r="BO599">
        <v>0.106</v>
      </c>
      <c r="BP599" t="s">
        <v>68</v>
      </c>
    </row>
    <row r="600" spans="1:68" x14ac:dyDescent="0.25">
      <c r="A600">
        <v>116309</v>
      </c>
      <c r="B600" t="s">
        <v>69</v>
      </c>
      <c r="C600" t="s">
        <v>781</v>
      </c>
      <c r="D600">
        <v>8</v>
      </c>
      <c r="E600">
        <v>246</v>
      </c>
      <c r="F600" t="s">
        <v>801</v>
      </c>
      <c r="G600">
        <v>75</v>
      </c>
      <c r="J600">
        <v>16</v>
      </c>
      <c r="K600">
        <v>1</v>
      </c>
      <c r="L600" t="s">
        <v>802</v>
      </c>
      <c r="M600">
        <v>0</v>
      </c>
      <c r="N600">
        <v>0</v>
      </c>
      <c r="O600">
        <v>1</v>
      </c>
      <c r="P600">
        <v>0</v>
      </c>
      <c r="Q600">
        <v>0</v>
      </c>
      <c r="R600">
        <v>1</v>
      </c>
      <c r="S600">
        <v>0</v>
      </c>
      <c r="T600">
        <v>0</v>
      </c>
      <c r="U600">
        <v>0</v>
      </c>
      <c r="V600">
        <v>0</v>
      </c>
      <c r="W600">
        <v>1</v>
      </c>
      <c r="X600">
        <v>0</v>
      </c>
      <c r="Y600">
        <v>0</v>
      </c>
      <c r="Z600">
        <v>0</v>
      </c>
      <c r="AA600">
        <v>0</v>
      </c>
      <c r="AB600">
        <v>0</v>
      </c>
      <c r="AC600">
        <v>0</v>
      </c>
      <c r="AD600">
        <v>1</v>
      </c>
      <c r="AE600">
        <v>0</v>
      </c>
      <c r="AF600">
        <v>1</v>
      </c>
      <c r="AG600">
        <v>1</v>
      </c>
      <c r="AH600">
        <v>0</v>
      </c>
      <c r="AI600">
        <v>0</v>
      </c>
      <c r="AJ600">
        <v>1</v>
      </c>
      <c r="AK600">
        <v>0</v>
      </c>
      <c r="AL600">
        <v>1</v>
      </c>
      <c r="AM600">
        <v>1</v>
      </c>
      <c r="AN600">
        <v>0</v>
      </c>
      <c r="AO600">
        <v>0</v>
      </c>
      <c r="AP600">
        <v>0</v>
      </c>
      <c r="AQ600">
        <v>0</v>
      </c>
      <c r="AR600">
        <v>1</v>
      </c>
      <c r="AS600">
        <v>0</v>
      </c>
      <c r="AT600">
        <v>0</v>
      </c>
      <c r="AU600">
        <v>0</v>
      </c>
      <c r="AV600">
        <v>1</v>
      </c>
      <c r="AW600">
        <v>1</v>
      </c>
      <c r="AX600">
        <v>1</v>
      </c>
      <c r="AY600">
        <v>0</v>
      </c>
      <c r="AZ600">
        <v>0</v>
      </c>
      <c r="BA600">
        <v>0</v>
      </c>
      <c r="BB600">
        <v>0</v>
      </c>
      <c r="BC600">
        <v>0</v>
      </c>
      <c r="BD600">
        <v>0</v>
      </c>
      <c r="BE600">
        <v>0</v>
      </c>
      <c r="BF600">
        <v>1.2396000000000001E-2</v>
      </c>
      <c r="BG600">
        <v>2015</v>
      </c>
      <c r="BH600">
        <v>7</v>
      </c>
      <c r="BI600">
        <v>30</v>
      </c>
      <c r="BJ600">
        <v>666</v>
      </c>
      <c r="BK600">
        <v>0.78</v>
      </c>
      <c r="BL600">
        <v>0.43639999628067</v>
      </c>
      <c r="BM600">
        <v>8.8999999999999996E-2</v>
      </c>
      <c r="BN600">
        <v>0.77500000000000002</v>
      </c>
      <c r="BO600">
        <v>0.13600000000000001</v>
      </c>
      <c r="BP600" t="s">
        <v>68</v>
      </c>
    </row>
    <row r="601" spans="1:68" x14ac:dyDescent="0.25">
      <c r="A601">
        <v>124341</v>
      </c>
      <c r="B601" t="s">
        <v>69</v>
      </c>
      <c r="C601" t="s">
        <v>1180</v>
      </c>
      <c r="D601">
        <v>7</v>
      </c>
      <c r="E601">
        <v>140</v>
      </c>
      <c r="F601" t="s">
        <v>1183</v>
      </c>
      <c r="G601">
        <v>27</v>
      </c>
      <c r="J601">
        <v>39</v>
      </c>
      <c r="K601">
        <v>1</v>
      </c>
      <c r="L601" t="s">
        <v>1184</v>
      </c>
      <c r="M601">
        <v>0</v>
      </c>
      <c r="N601">
        <v>0</v>
      </c>
      <c r="O601">
        <v>1</v>
      </c>
      <c r="P601">
        <v>0</v>
      </c>
      <c r="Q601">
        <v>0</v>
      </c>
      <c r="R601">
        <v>1</v>
      </c>
      <c r="S601">
        <v>0</v>
      </c>
      <c r="T601">
        <v>0</v>
      </c>
      <c r="U601">
        <v>0</v>
      </c>
      <c r="V601">
        <v>0</v>
      </c>
      <c r="W601">
        <v>1</v>
      </c>
      <c r="X601">
        <v>0</v>
      </c>
      <c r="Y601">
        <v>0</v>
      </c>
      <c r="Z601">
        <v>0</v>
      </c>
      <c r="AA601">
        <v>0</v>
      </c>
      <c r="AB601">
        <v>1</v>
      </c>
      <c r="AC601">
        <v>0</v>
      </c>
      <c r="AD601">
        <v>1</v>
      </c>
      <c r="AE601">
        <v>0</v>
      </c>
      <c r="AF601">
        <v>1</v>
      </c>
      <c r="AG601">
        <v>1</v>
      </c>
      <c r="AH601">
        <v>1</v>
      </c>
      <c r="AI601">
        <v>0</v>
      </c>
      <c r="AJ601">
        <v>1</v>
      </c>
      <c r="AK601">
        <v>0</v>
      </c>
      <c r="AL601">
        <v>1</v>
      </c>
      <c r="AM601">
        <v>1</v>
      </c>
      <c r="AN601">
        <v>1</v>
      </c>
      <c r="AO601">
        <v>0</v>
      </c>
      <c r="AP601">
        <v>0</v>
      </c>
      <c r="AQ601">
        <v>0</v>
      </c>
      <c r="AR601">
        <v>1</v>
      </c>
      <c r="AS601">
        <v>0</v>
      </c>
      <c r="AT601">
        <v>0</v>
      </c>
      <c r="AU601">
        <v>0</v>
      </c>
      <c r="AV601">
        <v>1</v>
      </c>
      <c r="AW601">
        <v>1</v>
      </c>
      <c r="AX601">
        <v>1</v>
      </c>
      <c r="AY601">
        <v>0</v>
      </c>
      <c r="AZ601">
        <v>1</v>
      </c>
      <c r="BA601">
        <v>0</v>
      </c>
      <c r="BB601">
        <v>0</v>
      </c>
      <c r="BC601">
        <v>0</v>
      </c>
      <c r="BD601">
        <v>0</v>
      </c>
      <c r="BE601">
        <v>0</v>
      </c>
      <c r="BF601">
        <v>1.1106E-2</v>
      </c>
      <c r="BG601">
        <v>2016</v>
      </c>
      <c r="BH601">
        <v>11</v>
      </c>
      <c r="BI601">
        <v>22</v>
      </c>
      <c r="BJ601">
        <v>682</v>
      </c>
      <c r="BK601">
        <v>0.94</v>
      </c>
      <c r="BL601">
        <v>0.42779999971389698</v>
      </c>
      <c r="BM601">
        <v>0</v>
      </c>
      <c r="BN601">
        <v>0.90200000000000002</v>
      </c>
      <c r="BO601">
        <v>9.8000000000000004E-2</v>
      </c>
      <c r="BP601" t="s">
        <v>68</v>
      </c>
    </row>
    <row r="602" spans="1:68" x14ac:dyDescent="0.25">
      <c r="A602">
        <v>135939</v>
      </c>
      <c r="B602" t="s">
        <v>69</v>
      </c>
      <c r="C602" t="s">
        <v>1686</v>
      </c>
      <c r="D602">
        <v>13</v>
      </c>
      <c r="E602">
        <v>345</v>
      </c>
      <c r="F602" t="s">
        <v>1693</v>
      </c>
      <c r="G602">
        <v>92</v>
      </c>
      <c r="J602">
        <v>59</v>
      </c>
      <c r="K602">
        <v>1</v>
      </c>
      <c r="L602" t="s">
        <v>1694</v>
      </c>
      <c r="M602">
        <v>0</v>
      </c>
      <c r="N602">
        <v>0</v>
      </c>
      <c r="O602">
        <v>1</v>
      </c>
      <c r="P602">
        <v>0</v>
      </c>
      <c r="Q602">
        <v>1</v>
      </c>
      <c r="R602">
        <v>1</v>
      </c>
      <c r="S602">
        <v>0</v>
      </c>
      <c r="T602">
        <v>0</v>
      </c>
      <c r="U602">
        <v>0</v>
      </c>
      <c r="V602">
        <v>0</v>
      </c>
      <c r="W602">
        <v>1</v>
      </c>
      <c r="X602">
        <v>0</v>
      </c>
      <c r="Y602">
        <v>0</v>
      </c>
      <c r="Z602">
        <v>0</v>
      </c>
      <c r="AA602">
        <v>0</v>
      </c>
      <c r="AB602">
        <v>1</v>
      </c>
      <c r="AC602">
        <v>0</v>
      </c>
      <c r="AD602">
        <v>1</v>
      </c>
      <c r="AE602">
        <v>0</v>
      </c>
      <c r="AF602">
        <v>1</v>
      </c>
      <c r="AG602">
        <v>1</v>
      </c>
      <c r="AH602">
        <v>0</v>
      </c>
      <c r="AI602">
        <v>0</v>
      </c>
      <c r="AJ602">
        <v>1</v>
      </c>
      <c r="AK602">
        <v>1</v>
      </c>
      <c r="AL602">
        <v>1</v>
      </c>
      <c r="AM602">
        <v>1</v>
      </c>
      <c r="AN602">
        <v>0</v>
      </c>
      <c r="AO602">
        <v>0</v>
      </c>
      <c r="AP602">
        <v>0</v>
      </c>
      <c r="AQ602">
        <v>0</v>
      </c>
      <c r="AR602">
        <v>1</v>
      </c>
      <c r="AS602">
        <v>0</v>
      </c>
      <c r="AT602">
        <v>0</v>
      </c>
      <c r="AU602">
        <v>0</v>
      </c>
      <c r="AV602">
        <v>1</v>
      </c>
      <c r="AW602">
        <v>1</v>
      </c>
      <c r="AX602">
        <v>1</v>
      </c>
      <c r="AY602">
        <v>0</v>
      </c>
      <c r="AZ602">
        <v>0</v>
      </c>
      <c r="BA602">
        <v>0</v>
      </c>
      <c r="BB602">
        <v>0</v>
      </c>
      <c r="BC602">
        <v>0</v>
      </c>
      <c r="BD602">
        <v>0</v>
      </c>
      <c r="BE602">
        <v>0</v>
      </c>
      <c r="BF602">
        <v>2.1856E-2</v>
      </c>
      <c r="BG602">
        <v>2018</v>
      </c>
      <c r="BH602">
        <v>5</v>
      </c>
      <c r="BI602">
        <v>4</v>
      </c>
      <c r="BJ602">
        <v>700</v>
      </c>
      <c r="BK602">
        <v>1.1200000000000001</v>
      </c>
      <c r="BL602">
        <v>0.42779999971389698</v>
      </c>
      <c r="BM602">
        <v>0</v>
      </c>
      <c r="BN602">
        <v>0.97</v>
      </c>
      <c r="BO602">
        <v>0.03</v>
      </c>
      <c r="BP602" t="s">
        <v>68</v>
      </c>
    </row>
    <row r="603" spans="1:68" x14ac:dyDescent="0.25">
      <c r="A603">
        <v>109562</v>
      </c>
      <c r="B603" t="s">
        <v>69</v>
      </c>
      <c r="C603" t="s">
        <v>130</v>
      </c>
      <c r="D603">
        <v>10</v>
      </c>
      <c r="E603">
        <v>313</v>
      </c>
      <c r="F603" t="s">
        <v>141</v>
      </c>
      <c r="G603">
        <v>15</v>
      </c>
      <c r="J603">
        <v>3</v>
      </c>
      <c r="K603">
        <v>1</v>
      </c>
      <c r="L603" t="s">
        <v>142</v>
      </c>
      <c r="M603">
        <v>0</v>
      </c>
      <c r="N603">
        <v>0</v>
      </c>
      <c r="O603">
        <v>1</v>
      </c>
      <c r="P603">
        <v>0</v>
      </c>
      <c r="Q603">
        <v>0</v>
      </c>
      <c r="R603">
        <v>1</v>
      </c>
      <c r="S603">
        <v>0</v>
      </c>
      <c r="T603">
        <v>0</v>
      </c>
      <c r="U603">
        <v>0</v>
      </c>
      <c r="V603">
        <v>0</v>
      </c>
      <c r="W603">
        <v>1</v>
      </c>
      <c r="X603">
        <v>0</v>
      </c>
      <c r="Y603">
        <v>0</v>
      </c>
      <c r="Z603">
        <v>0</v>
      </c>
      <c r="AA603">
        <v>0</v>
      </c>
      <c r="AB603">
        <v>1</v>
      </c>
      <c r="AC603">
        <v>0</v>
      </c>
      <c r="AD603">
        <v>1</v>
      </c>
      <c r="AE603">
        <v>0</v>
      </c>
      <c r="AF603">
        <v>1</v>
      </c>
      <c r="AG603">
        <v>1</v>
      </c>
      <c r="AH603">
        <v>1</v>
      </c>
      <c r="AI603">
        <v>0</v>
      </c>
      <c r="AJ603">
        <v>1</v>
      </c>
      <c r="AK603">
        <v>0</v>
      </c>
      <c r="AL603">
        <v>1</v>
      </c>
      <c r="AM603">
        <v>1</v>
      </c>
      <c r="AN603">
        <v>1</v>
      </c>
      <c r="AO603">
        <v>0</v>
      </c>
      <c r="AP603">
        <v>1</v>
      </c>
      <c r="AQ603">
        <v>0</v>
      </c>
      <c r="AR603">
        <v>1</v>
      </c>
      <c r="AS603">
        <v>0</v>
      </c>
      <c r="AT603">
        <v>0</v>
      </c>
      <c r="AU603">
        <v>0</v>
      </c>
      <c r="AV603">
        <v>1</v>
      </c>
      <c r="AW603">
        <v>1</v>
      </c>
      <c r="AX603">
        <v>1</v>
      </c>
      <c r="AY603">
        <v>0</v>
      </c>
      <c r="AZ603">
        <v>1</v>
      </c>
      <c r="BA603">
        <v>0</v>
      </c>
      <c r="BB603">
        <v>0</v>
      </c>
      <c r="BC603">
        <v>0</v>
      </c>
      <c r="BD603">
        <v>0</v>
      </c>
      <c r="BE603">
        <v>0</v>
      </c>
      <c r="BF603">
        <v>2.9175E-2</v>
      </c>
      <c r="BG603">
        <v>2014</v>
      </c>
      <c r="BH603">
        <v>9</v>
      </c>
      <c r="BI603">
        <v>11</v>
      </c>
      <c r="BJ603">
        <v>656</v>
      </c>
      <c r="BK603">
        <v>0.68</v>
      </c>
      <c r="BL603">
        <v>0.42149999737739502</v>
      </c>
      <c r="BM603">
        <v>0</v>
      </c>
      <c r="BN603">
        <v>0.83299999999999996</v>
      </c>
      <c r="BO603">
        <v>0.16700000000000001</v>
      </c>
      <c r="BP603" t="s">
        <v>68</v>
      </c>
    </row>
    <row r="604" spans="1:68" x14ac:dyDescent="0.25">
      <c r="A604">
        <v>110105</v>
      </c>
      <c r="B604" t="s">
        <v>69</v>
      </c>
      <c r="C604" t="s">
        <v>130</v>
      </c>
      <c r="D604">
        <v>9</v>
      </c>
      <c r="E604">
        <v>269</v>
      </c>
      <c r="F604" t="s">
        <v>211</v>
      </c>
      <c r="G604">
        <v>21</v>
      </c>
      <c r="J604">
        <v>3</v>
      </c>
      <c r="K604">
        <v>1</v>
      </c>
      <c r="L604" t="s">
        <v>212</v>
      </c>
      <c r="M604">
        <v>0</v>
      </c>
      <c r="N604">
        <v>0</v>
      </c>
      <c r="O604">
        <v>1</v>
      </c>
      <c r="P604">
        <v>0</v>
      </c>
      <c r="Q604">
        <v>0</v>
      </c>
      <c r="R604">
        <v>1</v>
      </c>
      <c r="S604">
        <v>0</v>
      </c>
      <c r="T604">
        <v>0</v>
      </c>
      <c r="U604">
        <v>0</v>
      </c>
      <c r="V604">
        <v>0</v>
      </c>
      <c r="W604">
        <v>1</v>
      </c>
      <c r="X604">
        <v>0</v>
      </c>
      <c r="Y604">
        <v>0</v>
      </c>
      <c r="Z604">
        <v>0</v>
      </c>
      <c r="AA604">
        <v>0</v>
      </c>
      <c r="AB604">
        <v>1</v>
      </c>
      <c r="AC604">
        <v>0</v>
      </c>
      <c r="AD604">
        <v>1</v>
      </c>
      <c r="AE604">
        <v>0</v>
      </c>
      <c r="AF604">
        <v>1</v>
      </c>
      <c r="AG604">
        <v>1</v>
      </c>
      <c r="AH604">
        <v>1</v>
      </c>
      <c r="AI604">
        <v>0</v>
      </c>
      <c r="AJ604">
        <v>1</v>
      </c>
      <c r="AK604">
        <v>0</v>
      </c>
      <c r="AL604">
        <v>1</v>
      </c>
      <c r="AM604">
        <v>1</v>
      </c>
      <c r="AN604">
        <v>1</v>
      </c>
      <c r="AO604">
        <v>0</v>
      </c>
      <c r="AP604">
        <v>1</v>
      </c>
      <c r="AQ604">
        <v>0</v>
      </c>
      <c r="AR604">
        <v>1</v>
      </c>
      <c r="AS604">
        <v>0</v>
      </c>
      <c r="AT604">
        <v>0</v>
      </c>
      <c r="AU604">
        <v>0</v>
      </c>
      <c r="AV604">
        <v>1</v>
      </c>
      <c r="AW604">
        <v>1</v>
      </c>
      <c r="AX604">
        <v>1</v>
      </c>
      <c r="AY604">
        <v>0</v>
      </c>
      <c r="AZ604">
        <v>1</v>
      </c>
      <c r="BA604">
        <v>0</v>
      </c>
      <c r="BB604">
        <v>0</v>
      </c>
      <c r="BC604">
        <v>0</v>
      </c>
      <c r="BD604">
        <v>0</v>
      </c>
      <c r="BE604">
        <v>0</v>
      </c>
      <c r="BF604">
        <v>2.9175E-2</v>
      </c>
      <c r="BG604">
        <v>2014</v>
      </c>
      <c r="BH604">
        <v>9</v>
      </c>
      <c r="BI604">
        <v>11</v>
      </c>
      <c r="BJ604">
        <v>656</v>
      </c>
      <c r="BK604">
        <v>0.68</v>
      </c>
      <c r="BL604">
        <v>0.42149999737739502</v>
      </c>
      <c r="BM604">
        <v>0</v>
      </c>
      <c r="BN604">
        <v>0.86499999999999999</v>
      </c>
      <c r="BO604">
        <v>0.13500000000000001</v>
      </c>
      <c r="BP604" t="s">
        <v>68</v>
      </c>
    </row>
    <row r="605" spans="1:68" x14ac:dyDescent="0.25">
      <c r="A605">
        <v>110377</v>
      </c>
      <c r="B605" t="s">
        <v>69</v>
      </c>
      <c r="C605" t="s">
        <v>130</v>
      </c>
      <c r="D605">
        <v>12</v>
      </c>
      <c r="E605">
        <v>376</v>
      </c>
      <c r="F605" t="s">
        <v>257</v>
      </c>
      <c r="G605">
        <v>22</v>
      </c>
      <c r="J605">
        <v>3</v>
      </c>
      <c r="K605">
        <v>1</v>
      </c>
      <c r="L605" t="s">
        <v>258</v>
      </c>
      <c r="M605">
        <v>0</v>
      </c>
      <c r="N605">
        <v>0</v>
      </c>
      <c r="O605">
        <v>1</v>
      </c>
      <c r="P605">
        <v>0</v>
      </c>
      <c r="Q605">
        <v>0</v>
      </c>
      <c r="R605">
        <v>1</v>
      </c>
      <c r="S605">
        <v>0</v>
      </c>
      <c r="T605">
        <v>0</v>
      </c>
      <c r="U605">
        <v>0</v>
      </c>
      <c r="V605">
        <v>0</v>
      </c>
      <c r="W605">
        <v>1</v>
      </c>
      <c r="X605">
        <v>0</v>
      </c>
      <c r="Y605">
        <v>0</v>
      </c>
      <c r="Z605">
        <v>0</v>
      </c>
      <c r="AA605">
        <v>0</v>
      </c>
      <c r="AB605">
        <v>1</v>
      </c>
      <c r="AC605">
        <v>0</v>
      </c>
      <c r="AD605">
        <v>1</v>
      </c>
      <c r="AE605">
        <v>0</v>
      </c>
      <c r="AF605">
        <v>1</v>
      </c>
      <c r="AG605">
        <v>1</v>
      </c>
      <c r="AH605">
        <v>1</v>
      </c>
      <c r="AI605">
        <v>0</v>
      </c>
      <c r="AJ605">
        <v>1</v>
      </c>
      <c r="AK605">
        <v>0</v>
      </c>
      <c r="AL605">
        <v>1</v>
      </c>
      <c r="AM605">
        <v>1</v>
      </c>
      <c r="AN605">
        <v>1</v>
      </c>
      <c r="AO605">
        <v>0</v>
      </c>
      <c r="AP605">
        <v>1</v>
      </c>
      <c r="AQ605">
        <v>0</v>
      </c>
      <c r="AR605">
        <v>1</v>
      </c>
      <c r="AS605">
        <v>0</v>
      </c>
      <c r="AT605">
        <v>0</v>
      </c>
      <c r="AU605">
        <v>0</v>
      </c>
      <c r="AV605">
        <v>1</v>
      </c>
      <c r="AW605">
        <v>1</v>
      </c>
      <c r="AX605">
        <v>1</v>
      </c>
      <c r="AY605">
        <v>0</v>
      </c>
      <c r="AZ605">
        <v>1</v>
      </c>
      <c r="BA605">
        <v>0</v>
      </c>
      <c r="BB605">
        <v>0</v>
      </c>
      <c r="BC605">
        <v>0</v>
      </c>
      <c r="BD605">
        <v>0</v>
      </c>
      <c r="BE605">
        <v>0</v>
      </c>
      <c r="BF605">
        <v>2.9175E-2</v>
      </c>
      <c r="BG605">
        <v>2014</v>
      </c>
      <c r="BH605">
        <v>9</v>
      </c>
      <c r="BI605">
        <v>11</v>
      </c>
      <c r="BJ605">
        <v>656</v>
      </c>
      <c r="BK605">
        <v>0.68</v>
      </c>
      <c r="BL605">
        <v>0.42149999737739502</v>
      </c>
      <c r="BM605">
        <v>0</v>
      </c>
      <c r="BN605">
        <v>0.86499999999999999</v>
      </c>
      <c r="BO605">
        <v>0.13500000000000001</v>
      </c>
      <c r="BP605" t="s">
        <v>68</v>
      </c>
    </row>
    <row r="606" spans="1:68" x14ac:dyDescent="0.25">
      <c r="A606">
        <v>110581</v>
      </c>
      <c r="B606" t="s">
        <v>69</v>
      </c>
      <c r="C606" t="s">
        <v>130</v>
      </c>
      <c r="D606">
        <v>9</v>
      </c>
      <c r="E606">
        <v>266</v>
      </c>
      <c r="F606" t="s">
        <v>283</v>
      </c>
      <c r="G606">
        <v>13</v>
      </c>
      <c r="J606">
        <v>3</v>
      </c>
      <c r="K606">
        <v>1</v>
      </c>
      <c r="L606" t="s">
        <v>284</v>
      </c>
      <c r="M606">
        <v>0</v>
      </c>
      <c r="N606">
        <v>0</v>
      </c>
      <c r="O606">
        <v>1</v>
      </c>
      <c r="P606">
        <v>0</v>
      </c>
      <c r="Q606">
        <v>0</v>
      </c>
      <c r="R606">
        <v>1</v>
      </c>
      <c r="S606">
        <v>0</v>
      </c>
      <c r="T606">
        <v>0</v>
      </c>
      <c r="U606">
        <v>0</v>
      </c>
      <c r="V606">
        <v>0</v>
      </c>
      <c r="W606">
        <v>1</v>
      </c>
      <c r="X606">
        <v>0</v>
      </c>
      <c r="Y606">
        <v>0</v>
      </c>
      <c r="Z606">
        <v>0</v>
      </c>
      <c r="AA606">
        <v>0</v>
      </c>
      <c r="AB606">
        <v>1</v>
      </c>
      <c r="AC606">
        <v>0</v>
      </c>
      <c r="AD606">
        <v>1</v>
      </c>
      <c r="AE606">
        <v>0</v>
      </c>
      <c r="AF606">
        <v>1</v>
      </c>
      <c r="AG606">
        <v>1</v>
      </c>
      <c r="AH606">
        <v>1</v>
      </c>
      <c r="AI606">
        <v>0</v>
      </c>
      <c r="AJ606">
        <v>1</v>
      </c>
      <c r="AK606">
        <v>0</v>
      </c>
      <c r="AL606">
        <v>1</v>
      </c>
      <c r="AM606">
        <v>1</v>
      </c>
      <c r="AN606">
        <v>1</v>
      </c>
      <c r="AO606">
        <v>0</v>
      </c>
      <c r="AP606">
        <v>1</v>
      </c>
      <c r="AQ606">
        <v>0</v>
      </c>
      <c r="AR606">
        <v>1</v>
      </c>
      <c r="AS606">
        <v>0</v>
      </c>
      <c r="AT606">
        <v>0</v>
      </c>
      <c r="AU606">
        <v>0</v>
      </c>
      <c r="AV606">
        <v>1</v>
      </c>
      <c r="AW606">
        <v>1</v>
      </c>
      <c r="AX606">
        <v>1</v>
      </c>
      <c r="AY606">
        <v>0</v>
      </c>
      <c r="AZ606">
        <v>1</v>
      </c>
      <c r="BA606">
        <v>0</v>
      </c>
      <c r="BB606">
        <v>0</v>
      </c>
      <c r="BC606">
        <v>0</v>
      </c>
      <c r="BD606">
        <v>0</v>
      </c>
      <c r="BE606">
        <v>0</v>
      </c>
      <c r="BF606">
        <v>2.9175E-2</v>
      </c>
      <c r="BG606">
        <v>2014</v>
      </c>
      <c r="BH606">
        <v>9</v>
      </c>
      <c r="BI606">
        <v>11</v>
      </c>
      <c r="BJ606">
        <v>656</v>
      </c>
      <c r="BK606">
        <v>0.68</v>
      </c>
      <c r="BL606">
        <v>0.42149999737739502</v>
      </c>
      <c r="BM606">
        <v>0</v>
      </c>
      <c r="BN606">
        <v>0.78100000000000003</v>
      </c>
      <c r="BO606">
        <v>0.219</v>
      </c>
      <c r="BP606" t="s">
        <v>68</v>
      </c>
    </row>
    <row r="607" spans="1:68" x14ac:dyDescent="0.25">
      <c r="A607">
        <v>110588</v>
      </c>
      <c r="B607" t="s">
        <v>69</v>
      </c>
      <c r="C607" t="s">
        <v>130</v>
      </c>
      <c r="D607">
        <v>14</v>
      </c>
      <c r="E607">
        <v>448</v>
      </c>
      <c r="F607" t="s">
        <v>289</v>
      </c>
      <c r="G607">
        <v>16</v>
      </c>
      <c r="J607">
        <v>3</v>
      </c>
      <c r="K607">
        <v>1</v>
      </c>
      <c r="L607" t="s">
        <v>290</v>
      </c>
      <c r="M607">
        <v>0</v>
      </c>
      <c r="N607">
        <v>0</v>
      </c>
      <c r="O607">
        <v>1</v>
      </c>
      <c r="P607">
        <v>0</v>
      </c>
      <c r="Q607">
        <v>0</v>
      </c>
      <c r="R607">
        <v>1</v>
      </c>
      <c r="S607">
        <v>0</v>
      </c>
      <c r="T607">
        <v>0</v>
      </c>
      <c r="U607">
        <v>0</v>
      </c>
      <c r="V607">
        <v>0</v>
      </c>
      <c r="W607">
        <v>1</v>
      </c>
      <c r="X607">
        <v>0</v>
      </c>
      <c r="Y607">
        <v>0</v>
      </c>
      <c r="Z607">
        <v>0</v>
      </c>
      <c r="AA607">
        <v>0</v>
      </c>
      <c r="AB607">
        <v>1</v>
      </c>
      <c r="AC607">
        <v>0</v>
      </c>
      <c r="AD607">
        <v>1</v>
      </c>
      <c r="AE607">
        <v>0</v>
      </c>
      <c r="AF607">
        <v>1</v>
      </c>
      <c r="AG607">
        <v>1</v>
      </c>
      <c r="AH607">
        <v>1</v>
      </c>
      <c r="AI607">
        <v>0</v>
      </c>
      <c r="AJ607">
        <v>1</v>
      </c>
      <c r="AK607">
        <v>0</v>
      </c>
      <c r="AL607">
        <v>1</v>
      </c>
      <c r="AM607">
        <v>1</v>
      </c>
      <c r="AN607">
        <v>1</v>
      </c>
      <c r="AO607">
        <v>0</v>
      </c>
      <c r="AP607">
        <v>1</v>
      </c>
      <c r="AQ607">
        <v>0</v>
      </c>
      <c r="AR607">
        <v>1</v>
      </c>
      <c r="AS607">
        <v>0</v>
      </c>
      <c r="AT607">
        <v>0</v>
      </c>
      <c r="AU607">
        <v>0</v>
      </c>
      <c r="AV607">
        <v>1</v>
      </c>
      <c r="AW607">
        <v>1</v>
      </c>
      <c r="AX607">
        <v>1</v>
      </c>
      <c r="AY607">
        <v>0</v>
      </c>
      <c r="AZ607">
        <v>1</v>
      </c>
      <c r="BA607">
        <v>0</v>
      </c>
      <c r="BB607">
        <v>0</v>
      </c>
      <c r="BC607">
        <v>0</v>
      </c>
      <c r="BD607">
        <v>0</v>
      </c>
      <c r="BE607">
        <v>0</v>
      </c>
      <c r="BF607">
        <v>2.9175E-2</v>
      </c>
      <c r="BG607">
        <v>2014</v>
      </c>
      <c r="BH607">
        <v>9</v>
      </c>
      <c r="BI607">
        <v>11</v>
      </c>
      <c r="BJ607">
        <v>656</v>
      </c>
      <c r="BK607">
        <v>0.68</v>
      </c>
      <c r="BL607">
        <v>0.42149999737739502</v>
      </c>
      <c r="BM607">
        <v>0</v>
      </c>
      <c r="BN607">
        <v>0.82299999999999995</v>
      </c>
      <c r="BO607">
        <v>0.17699999999999999</v>
      </c>
      <c r="BP607" t="s">
        <v>68</v>
      </c>
    </row>
    <row r="608" spans="1:68" x14ac:dyDescent="0.25">
      <c r="A608">
        <v>111304</v>
      </c>
      <c r="B608" t="s">
        <v>69</v>
      </c>
      <c r="C608" t="s">
        <v>329</v>
      </c>
      <c r="D608">
        <v>6</v>
      </c>
      <c r="E608">
        <v>112</v>
      </c>
      <c r="F608" t="s">
        <v>464</v>
      </c>
      <c r="G608">
        <v>33</v>
      </c>
      <c r="J608">
        <v>4</v>
      </c>
      <c r="K608">
        <v>1</v>
      </c>
      <c r="L608" t="s">
        <v>465</v>
      </c>
      <c r="M608">
        <v>0</v>
      </c>
      <c r="N608">
        <v>0</v>
      </c>
      <c r="O608">
        <v>1</v>
      </c>
      <c r="P608">
        <v>0</v>
      </c>
      <c r="Q608">
        <v>1</v>
      </c>
      <c r="R608">
        <v>1</v>
      </c>
      <c r="S608">
        <v>0</v>
      </c>
      <c r="T608">
        <v>0</v>
      </c>
      <c r="U608">
        <v>0</v>
      </c>
      <c r="V608">
        <v>0</v>
      </c>
      <c r="W608">
        <v>1</v>
      </c>
      <c r="X608">
        <v>0</v>
      </c>
      <c r="Y608">
        <v>0</v>
      </c>
      <c r="Z608">
        <v>0</v>
      </c>
      <c r="AA608">
        <v>0</v>
      </c>
      <c r="AB608">
        <v>1</v>
      </c>
      <c r="AC608">
        <v>0</v>
      </c>
      <c r="AD608">
        <v>1</v>
      </c>
      <c r="AE608">
        <v>0</v>
      </c>
      <c r="AF608">
        <v>1</v>
      </c>
      <c r="AG608">
        <v>1</v>
      </c>
      <c r="AH608">
        <v>1</v>
      </c>
      <c r="AI608">
        <v>0</v>
      </c>
      <c r="AJ608">
        <v>1</v>
      </c>
      <c r="AK608">
        <v>1</v>
      </c>
      <c r="AL608">
        <v>1</v>
      </c>
      <c r="AM608">
        <v>1</v>
      </c>
      <c r="AN608">
        <v>1</v>
      </c>
      <c r="AO608">
        <v>0</v>
      </c>
      <c r="AP608">
        <v>0</v>
      </c>
      <c r="AQ608">
        <v>0</v>
      </c>
      <c r="AR608">
        <v>1</v>
      </c>
      <c r="AS608">
        <v>0</v>
      </c>
      <c r="AT608">
        <v>0</v>
      </c>
      <c r="AU608">
        <v>0</v>
      </c>
      <c r="AV608">
        <v>1</v>
      </c>
      <c r="AW608">
        <v>1</v>
      </c>
      <c r="AX608">
        <v>1</v>
      </c>
      <c r="AY608">
        <v>0</v>
      </c>
      <c r="AZ608">
        <v>1</v>
      </c>
      <c r="BA608">
        <v>0</v>
      </c>
      <c r="BB608">
        <v>0</v>
      </c>
      <c r="BC608">
        <v>0</v>
      </c>
      <c r="BD608">
        <v>1</v>
      </c>
      <c r="BE608">
        <v>0</v>
      </c>
      <c r="BF608">
        <v>2.3709999999999998E-2</v>
      </c>
      <c r="BG608">
        <v>2014</v>
      </c>
      <c r="BH608">
        <v>9</v>
      </c>
      <c r="BI608">
        <v>22</v>
      </c>
      <c r="BJ608">
        <v>656</v>
      </c>
      <c r="BK608">
        <v>0.68</v>
      </c>
      <c r="BL608">
        <v>0.42149999737739502</v>
      </c>
      <c r="BM608">
        <v>0</v>
      </c>
      <c r="BN608">
        <v>0.92</v>
      </c>
      <c r="BO608">
        <v>0.08</v>
      </c>
      <c r="BP608" t="s">
        <v>68</v>
      </c>
    </row>
    <row r="609" spans="1:68" x14ac:dyDescent="0.25">
      <c r="A609">
        <v>111376</v>
      </c>
      <c r="B609" t="s">
        <v>69</v>
      </c>
      <c r="C609" t="s">
        <v>329</v>
      </c>
      <c r="D609">
        <v>14</v>
      </c>
      <c r="E609">
        <v>467</v>
      </c>
      <c r="F609" t="s">
        <v>490</v>
      </c>
      <c r="G609">
        <v>28</v>
      </c>
      <c r="J609">
        <v>4</v>
      </c>
      <c r="K609">
        <v>1</v>
      </c>
      <c r="L609" t="s">
        <v>491</v>
      </c>
      <c r="M609">
        <v>0</v>
      </c>
      <c r="N609">
        <v>0</v>
      </c>
      <c r="O609">
        <v>1</v>
      </c>
      <c r="P609">
        <v>0</v>
      </c>
      <c r="Q609">
        <v>0</v>
      </c>
      <c r="R609">
        <v>1</v>
      </c>
      <c r="S609">
        <v>0</v>
      </c>
      <c r="T609">
        <v>0</v>
      </c>
      <c r="U609">
        <v>0</v>
      </c>
      <c r="V609">
        <v>0</v>
      </c>
      <c r="W609">
        <v>1</v>
      </c>
      <c r="X609">
        <v>0</v>
      </c>
      <c r="Y609">
        <v>0</v>
      </c>
      <c r="Z609">
        <v>0</v>
      </c>
      <c r="AA609">
        <v>0</v>
      </c>
      <c r="AB609">
        <v>1</v>
      </c>
      <c r="AC609">
        <v>0</v>
      </c>
      <c r="AD609">
        <v>1</v>
      </c>
      <c r="AE609">
        <v>0</v>
      </c>
      <c r="AF609">
        <v>1</v>
      </c>
      <c r="AG609">
        <v>1</v>
      </c>
      <c r="AH609">
        <v>1</v>
      </c>
      <c r="AI609">
        <v>0</v>
      </c>
      <c r="AJ609">
        <v>1</v>
      </c>
      <c r="AK609">
        <v>0</v>
      </c>
      <c r="AL609">
        <v>1</v>
      </c>
      <c r="AM609">
        <v>1</v>
      </c>
      <c r="AN609">
        <v>1</v>
      </c>
      <c r="AO609">
        <v>0</v>
      </c>
      <c r="AP609">
        <v>0</v>
      </c>
      <c r="AQ609">
        <v>0</v>
      </c>
      <c r="AR609">
        <v>1</v>
      </c>
      <c r="AS609">
        <v>0</v>
      </c>
      <c r="AT609">
        <v>0</v>
      </c>
      <c r="AU609">
        <v>0</v>
      </c>
      <c r="AV609">
        <v>1</v>
      </c>
      <c r="AW609">
        <v>1</v>
      </c>
      <c r="AX609">
        <v>1</v>
      </c>
      <c r="AY609">
        <v>0</v>
      </c>
      <c r="AZ609">
        <v>1</v>
      </c>
      <c r="BA609">
        <v>0</v>
      </c>
      <c r="BB609">
        <v>0</v>
      </c>
      <c r="BC609">
        <v>0</v>
      </c>
      <c r="BD609">
        <v>1</v>
      </c>
      <c r="BE609">
        <v>0</v>
      </c>
      <c r="BF609">
        <v>2.3709999999999998E-2</v>
      </c>
      <c r="BG609">
        <v>2014</v>
      </c>
      <c r="BH609">
        <v>9</v>
      </c>
      <c r="BI609">
        <v>22</v>
      </c>
      <c r="BJ609">
        <v>656</v>
      </c>
      <c r="BK609">
        <v>0.68</v>
      </c>
      <c r="BL609">
        <v>0.42149999737739502</v>
      </c>
      <c r="BM609">
        <v>0</v>
      </c>
      <c r="BN609">
        <v>0.86499999999999999</v>
      </c>
      <c r="BO609">
        <v>0.13500000000000001</v>
      </c>
      <c r="BP609" t="s">
        <v>68</v>
      </c>
    </row>
    <row r="610" spans="1:68" x14ac:dyDescent="0.25">
      <c r="A610">
        <v>114116</v>
      </c>
      <c r="B610" t="s">
        <v>69</v>
      </c>
      <c r="C610" t="s">
        <v>688</v>
      </c>
      <c r="D610">
        <v>10</v>
      </c>
      <c r="E610">
        <v>273</v>
      </c>
      <c r="F610" t="s">
        <v>705</v>
      </c>
      <c r="G610">
        <v>73</v>
      </c>
      <c r="J610">
        <v>11</v>
      </c>
      <c r="K610">
        <v>1</v>
      </c>
      <c r="L610" t="s">
        <v>706</v>
      </c>
      <c r="M610">
        <v>0</v>
      </c>
      <c r="N610">
        <v>0</v>
      </c>
      <c r="O610">
        <v>1</v>
      </c>
      <c r="P610">
        <v>0</v>
      </c>
      <c r="Q610">
        <v>1</v>
      </c>
      <c r="R610">
        <v>1</v>
      </c>
      <c r="S610">
        <v>0</v>
      </c>
      <c r="T610">
        <v>0</v>
      </c>
      <c r="U610">
        <v>0</v>
      </c>
      <c r="V610">
        <v>0</v>
      </c>
      <c r="W610">
        <v>1</v>
      </c>
      <c r="X610">
        <v>0</v>
      </c>
      <c r="Y610">
        <v>0</v>
      </c>
      <c r="Z610">
        <v>0</v>
      </c>
      <c r="AA610">
        <v>0</v>
      </c>
      <c r="AB610">
        <v>1</v>
      </c>
      <c r="AC610">
        <v>0</v>
      </c>
      <c r="AD610">
        <v>1</v>
      </c>
      <c r="AE610">
        <v>0</v>
      </c>
      <c r="AF610">
        <v>1</v>
      </c>
      <c r="AG610">
        <v>1</v>
      </c>
      <c r="AH610">
        <v>1</v>
      </c>
      <c r="AI610">
        <v>0</v>
      </c>
      <c r="AJ610">
        <v>1</v>
      </c>
      <c r="AK610">
        <v>1</v>
      </c>
      <c r="AL610">
        <v>1</v>
      </c>
      <c r="AM610">
        <v>1</v>
      </c>
      <c r="AN610">
        <v>1</v>
      </c>
      <c r="AO610">
        <v>0</v>
      </c>
      <c r="AP610">
        <v>1</v>
      </c>
      <c r="AQ610">
        <v>0</v>
      </c>
      <c r="AR610">
        <v>1</v>
      </c>
      <c r="AS610">
        <v>0</v>
      </c>
      <c r="AT610">
        <v>0</v>
      </c>
      <c r="AU610">
        <v>0</v>
      </c>
      <c r="AV610">
        <v>1</v>
      </c>
      <c r="AW610">
        <v>1</v>
      </c>
      <c r="AX610">
        <v>1</v>
      </c>
      <c r="AY610">
        <v>0</v>
      </c>
      <c r="AZ610">
        <v>1</v>
      </c>
      <c r="BA610">
        <v>0</v>
      </c>
      <c r="BB610">
        <v>0</v>
      </c>
      <c r="BC610">
        <v>0</v>
      </c>
      <c r="BD610">
        <v>0</v>
      </c>
      <c r="BE610">
        <v>0</v>
      </c>
      <c r="BF610">
        <v>1.796E-2</v>
      </c>
      <c r="BG610">
        <v>2015</v>
      </c>
      <c r="BH610">
        <v>3</v>
      </c>
      <c r="BI610">
        <v>26</v>
      </c>
      <c r="BJ610">
        <v>662</v>
      </c>
      <c r="BK610">
        <v>0.74</v>
      </c>
      <c r="BL610">
        <v>0.42149999737739502</v>
      </c>
      <c r="BM610">
        <v>8.7999999999999995E-2</v>
      </c>
      <c r="BN610">
        <v>0.81399999999999995</v>
      </c>
      <c r="BO610">
        <v>9.8000000000000004E-2</v>
      </c>
      <c r="BP610" t="s">
        <v>68</v>
      </c>
    </row>
    <row r="611" spans="1:68" x14ac:dyDescent="0.25">
      <c r="A611">
        <v>116168</v>
      </c>
      <c r="B611" t="s">
        <v>69</v>
      </c>
      <c r="C611" t="s">
        <v>781</v>
      </c>
      <c r="D611">
        <v>8</v>
      </c>
      <c r="E611">
        <v>233</v>
      </c>
      <c r="F611" t="s">
        <v>788</v>
      </c>
      <c r="G611">
        <v>39</v>
      </c>
      <c r="J611">
        <v>16</v>
      </c>
      <c r="K611">
        <v>1</v>
      </c>
      <c r="L611" t="s">
        <v>789</v>
      </c>
      <c r="M611">
        <v>0</v>
      </c>
      <c r="N611">
        <v>0</v>
      </c>
      <c r="O611">
        <v>1</v>
      </c>
      <c r="P611">
        <v>0</v>
      </c>
      <c r="Q611">
        <v>0</v>
      </c>
      <c r="R611">
        <v>1</v>
      </c>
      <c r="S611">
        <v>0</v>
      </c>
      <c r="T611">
        <v>0</v>
      </c>
      <c r="U611">
        <v>0</v>
      </c>
      <c r="V611">
        <v>0</v>
      </c>
      <c r="W611">
        <v>1</v>
      </c>
      <c r="X611">
        <v>0</v>
      </c>
      <c r="Y611">
        <v>0</v>
      </c>
      <c r="Z611">
        <v>0</v>
      </c>
      <c r="AA611">
        <v>0</v>
      </c>
      <c r="AB611">
        <v>0</v>
      </c>
      <c r="AC611">
        <v>0</v>
      </c>
      <c r="AD611">
        <v>1</v>
      </c>
      <c r="AE611">
        <v>0</v>
      </c>
      <c r="AF611">
        <v>1</v>
      </c>
      <c r="AG611">
        <v>1</v>
      </c>
      <c r="AH611">
        <v>0</v>
      </c>
      <c r="AI611">
        <v>0</v>
      </c>
      <c r="AJ611">
        <v>1</v>
      </c>
      <c r="AK611">
        <v>0</v>
      </c>
      <c r="AL611">
        <v>1</v>
      </c>
      <c r="AM611">
        <v>1</v>
      </c>
      <c r="AN611">
        <v>0</v>
      </c>
      <c r="AO611">
        <v>0</v>
      </c>
      <c r="AP611">
        <v>0</v>
      </c>
      <c r="AQ611">
        <v>0</v>
      </c>
      <c r="AR611">
        <v>1</v>
      </c>
      <c r="AS611">
        <v>0</v>
      </c>
      <c r="AT611">
        <v>0</v>
      </c>
      <c r="AU611">
        <v>0</v>
      </c>
      <c r="AV611">
        <v>1</v>
      </c>
      <c r="AW611">
        <v>1</v>
      </c>
      <c r="AX611">
        <v>1</v>
      </c>
      <c r="AY611">
        <v>0</v>
      </c>
      <c r="AZ611">
        <v>0</v>
      </c>
      <c r="BA611">
        <v>0</v>
      </c>
      <c r="BB611">
        <v>0</v>
      </c>
      <c r="BC611">
        <v>0</v>
      </c>
      <c r="BD611">
        <v>0</v>
      </c>
      <c r="BE611">
        <v>0</v>
      </c>
      <c r="BF611">
        <v>1.2396000000000001E-2</v>
      </c>
      <c r="BG611">
        <v>2015</v>
      </c>
      <c r="BH611">
        <v>7</v>
      </c>
      <c r="BI611">
        <v>30</v>
      </c>
      <c r="BJ611">
        <v>666</v>
      </c>
      <c r="BK611">
        <v>0.78</v>
      </c>
      <c r="BL611">
        <v>0.42149999737739502</v>
      </c>
      <c r="BM611">
        <v>8.7999999999999995E-2</v>
      </c>
      <c r="BN611">
        <v>0.78200000000000003</v>
      </c>
      <c r="BO611">
        <v>0.13</v>
      </c>
      <c r="BP611" t="s">
        <v>68</v>
      </c>
    </row>
    <row r="612" spans="1:68" x14ac:dyDescent="0.25">
      <c r="A612">
        <v>116963</v>
      </c>
      <c r="B612" t="s">
        <v>69</v>
      </c>
      <c r="C612" t="s">
        <v>814</v>
      </c>
      <c r="D612">
        <v>5</v>
      </c>
      <c r="E612">
        <v>71</v>
      </c>
      <c r="F612" t="s">
        <v>825</v>
      </c>
      <c r="G612">
        <v>25</v>
      </c>
      <c r="J612">
        <v>18</v>
      </c>
      <c r="K612">
        <v>1</v>
      </c>
      <c r="L612" t="s">
        <v>826</v>
      </c>
      <c r="M612">
        <v>0</v>
      </c>
      <c r="N612">
        <v>0</v>
      </c>
      <c r="O612">
        <v>1</v>
      </c>
      <c r="P612">
        <v>0</v>
      </c>
      <c r="Q612">
        <v>1</v>
      </c>
      <c r="R612">
        <v>1</v>
      </c>
      <c r="S612">
        <v>0</v>
      </c>
      <c r="T612">
        <v>0</v>
      </c>
      <c r="U612">
        <v>0</v>
      </c>
      <c r="V612">
        <v>0</v>
      </c>
      <c r="W612">
        <v>1</v>
      </c>
      <c r="X612">
        <v>0</v>
      </c>
      <c r="Y612">
        <v>0</v>
      </c>
      <c r="Z612">
        <v>0</v>
      </c>
      <c r="AA612">
        <v>0</v>
      </c>
      <c r="AB612">
        <v>1</v>
      </c>
      <c r="AC612">
        <v>0</v>
      </c>
      <c r="AD612">
        <v>1</v>
      </c>
      <c r="AE612">
        <v>0</v>
      </c>
      <c r="AF612">
        <v>1</v>
      </c>
      <c r="AG612">
        <v>1</v>
      </c>
      <c r="AH612">
        <v>0</v>
      </c>
      <c r="AI612">
        <v>0</v>
      </c>
      <c r="AJ612">
        <v>1</v>
      </c>
      <c r="AK612">
        <v>1</v>
      </c>
      <c r="AL612">
        <v>1</v>
      </c>
      <c r="AM612">
        <v>1</v>
      </c>
      <c r="AN612">
        <v>1</v>
      </c>
      <c r="AO612">
        <v>0</v>
      </c>
      <c r="AP612">
        <v>0</v>
      </c>
      <c r="AQ612">
        <v>0</v>
      </c>
      <c r="AR612">
        <v>0</v>
      </c>
      <c r="AS612">
        <v>0</v>
      </c>
      <c r="AT612">
        <v>0</v>
      </c>
      <c r="AU612">
        <v>0</v>
      </c>
      <c r="AV612">
        <v>1</v>
      </c>
      <c r="AW612">
        <v>1</v>
      </c>
      <c r="AX612">
        <v>1</v>
      </c>
      <c r="AY612">
        <v>0</v>
      </c>
      <c r="AZ612">
        <v>1</v>
      </c>
      <c r="BA612">
        <v>0</v>
      </c>
      <c r="BB612">
        <v>0</v>
      </c>
      <c r="BC612">
        <v>0</v>
      </c>
      <c r="BD612">
        <v>0</v>
      </c>
      <c r="BE612">
        <v>0</v>
      </c>
      <c r="BF612">
        <v>1.3129E-2</v>
      </c>
      <c r="BG612">
        <v>2015</v>
      </c>
      <c r="BH612">
        <v>9</v>
      </c>
      <c r="BI612">
        <v>10</v>
      </c>
      <c r="BJ612">
        <v>668</v>
      </c>
      <c r="BK612">
        <v>0.8</v>
      </c>
      <c r="BL612">
        <v>0.42149999737739502</v>
      </c>
      <c r="BM612">
        <v>0</v>
      </c>
      <c r="BN612">
        <v>0.872</v>
      </c>
      <c r="BO612">
        <v>0.128</v>
      </c>
      <c r="BP612" t="s">
        <v>68</v>
      </c>
    </row>
    <row r="613" spans="1:68" x14ac:dyDescent="0.25">
      <c r="A613">
        <v>117907</v>
      </c>
      <c r="B613" t="s">
        <v>69</v>
      </c>
      <c r="C613" t="s">
        <v>882</v>
      </c>
      <c r="D613">
        <v>7</v>
      </c>
      <c r="E613">
        <v>140</v>
      </c>
      <c r="F613" t="s">
        <v>887</v>
      </c>
      <c r="G613">
        <v>45</v>
      </c>
      <c r="J613">
        <v>20</v>
      </c>
      <c r="K613">
        <v>1</v>
      </c>
      <c r="L613" t="s">
        <v>888</v>
      </c>
      <c r="M613">
        <v>0</v>
      </c>
      <c r="N613">
        <v>1</v>
      </c>
      <c r="O613">
        <v>1</v>
      </c>
      <c r="P613">
        <v>0</v>
      </c>
      <c r="Q613">
        <v>0</v>
      </c>
      <c r="R613">
        <v>1</v>
      </c>
      <c r="S613">
        <v>0</v>
      </c>
      <c r="T613">
        <v>0</v>
      </c>
      <c r="U613">
        <v>0</v>
      </c>
      <c r="V613">
        <v>0</v>
      </c>
      <c r="W613">
        <v>1</v>
      </c>
      <c r="X613">
        <v>0</v>
      </c>
      <c r="Y613">
        <v>0</v>
      </c>
      <c r="Z613">
        <v>0</v>
      </c>
      <c r="AA613">
        <v>0</v>
      </c>
      <c r="AB613">
        <v>1</v>
      </c>
      <c r="AC613">
        <v>0</v>
      </c>
      <c r="AD613">
        <v>1</v>
      </c>
      <c r="AE613">
        <v>1</v>
      </c>
      <c r="AF613">
        <v>1</v>
      </c>
      <c r="AG613">
        <v>1</v>
      </c>
      <c r="AH613">
        <v>0</v>
      </c>
      <c r="AI613">
        <v>0</v>
      </c>
      <c r="AJ613">
        <v>0</v>
      </c>
      <c r="AK613">
        <v>0</v>
      </c>
      <c r="AL613">
        <v>1</v>
      </c>
      <c r="AM613">
        <v>1</v>
      </c>
      <c r="AN613">
        <v>1</v>
      </c>
      <c r="AO613">
        <v>0</v>
      </c>
      <c r="AP613">
        <v>1</v>
      </c>
      <c r="AQ613">
        <v>0</v>
      </c>
      <c r="AR613">
        <v>1</v>
      </c>
      <c r="AS613">
        <v>0</v>
      </c>
      <c r="AT613">
        <v>1</v>
      </c>
      <c r="AU613">
        <v>0</v>
      </c>
      <c r="AV613">
        <v>1</v>
      </c>
      <c r="AW613">
        <v>1</v>
      </c>
      <c r="AX613">
        <v>1</v>
      </c>
      <c r="AY613">
        <v>0</v>
      </c>
      <c r="AZ613">
        <v>1</v>
      </c>
      <c r="BA613">
        <v>0</v>
      </c>
      <c r="BB613">
        <v>1</v>
      </c>
      <c r="BC613">
        <v>0</v>
      </c>
      <c r="BD613">
        <v>1</v>
      </c>
      <c r="BE613">
        <v>0</v>
      </c>
      <c r="BF613">
        <v>6.3340000000000002E-3</v>
      </c>
      <c r="BG613">
        <v>2015</v>
      </c>
      <c r="BH613">
        <v>10</v>
      </c>
      <c r="BI613">
        <v>15</v>
      </c>
      <c r="BJ613">
        <v>669</v>
      </c>
      <c r="BK613">
        <v>0.81</v>
      </c>
      <c r="BL613">
        <v>0.42149999737739502</v>
      </c>
      <c r="BM613">
        <v>0</v>
      </c>
      <c r="BN613">
        <v>0.93799999999999994</v>
      </c>
      <c r="BO613">
        <v>6.2E-2</v>
      </c>
      <c r="BP613" t="s">
        <v>68</v>
      </c>
    </row>
    <row r="614" spans="1:68" x14ac:dyDescent="0.25">
      <c r="A614">
        <v>118936</v>
      </c>
      <c r="B614" t="s">
        <v>69</v>
      </c>
      <c r="C614" t="s">
        <v>943</v>
      </c>
      <c r="D614">
        <v>4</v>
      </c>
      <c r="E614">
        <v>110</v>
      </c>
      <c r="F614" t="s">
        <v>968</v>
      </c>
      <c r="G614">
        <v>34</v>
      </c>
      <c r="J614">
        <v>23</v>
      </c>
      <c r="K614">
        <v>1</v>
      </c>
      <c r="L614" t="s">
        <v>969</v>
      </c>
      <c r="M614">
        <v>0</v>
      </c>
      <c r="N614">
        <v>1</v>
      </c>
      <c r="O614">
        <v>1</v>
      </c>
      <c r="P614">
        <v>0</v>
      </c>
      <c r="Q614">
        <v>0</v>
      </c>
      <c r="R614">
        <v>1</v>
      </c>
      <c r="S614">
        <v>0</v>
      </c>
      <c r="T614">
        <v>0</v>
      </c>
      <c r="U614">
        <v>0</v>
      </c>
      <c r="V614">
        <v>0</v>
      </c>
      <c r="W614">
        <v>1</v>
      </c>
      <c r="X614">
        <v>0</v>
      </c>
      <c r="Y614">
        <v>0</v>
      </c>
      <c r="Z614">
        <v>0</v>
      </c>
      <c r="AA614">
        <v>0</v>
      </c>
      <c r="AB614">
        <v>1</v>
      </c>
      <c r="AC614">
        <v>0</v>
      </c>
      <c r="AD614">
        <v>1</v>
      </c>
      <c r="AE614">
        <v>1</v>
      </c>
      <c r="AF614">
        <v>1</v>
      </c>
      <c r="AG614">
        <v>1</v>
      </c>
      <c r="AH614">
        <v>0</v>
      </c>
      <c r="AI614">
        <v>0</v>
      </c>
      <c r="AJ614">
        <v>1</v>
      </c>
      <c r="AK614">
        <v>0</v>
      </c>
      <c r="AL614">
        <v>1</v>
      </c>
      <c r="AM614">
        <v>1</v>
      </c>
      <c r="AN614">
        <v>1</v>
      </c>
      <c r="AO614">
        <v>0</v>
      </c>
      <c r="AP614">
        <v>0</v>
      </c>
      <c r="AQ614">
        <v>0</v>
      </c>
      <c r="AR614">
        <v>1</v>
      </c>
      <c r="AS614">
        <v>0</v>
      </c>
      <c r="AT614">
        <v>0</v>
      </c>
      <c r="AU614">
        <v>0</v>
      </c>
      <c r="AV614">
        <v>1</v>
      </c>
      <c r="AW614">
        <v>1</v>
      </c>
      <c r="AX614">
        <v>1</v>
      </c>
      <c r="AY614">
        <v>0</v>
      </c>
      <c r="AZ614">
        <v>0</v>
      </c>
      <c r="BA614">
        <v>0</v>
      </c>
      <c r="BB614">
        <v>0</v>
      </c>
      <c r="BC614">
        <v>0</v>
      </c>
      <c r="BD614">
        <v>0</v>
      </c>
      <c r="BE614">
        <v>0</v>
      </c>
      <c r="BF614">
        <v>6.5319999999999996E-3</v>
      </c>
      <c r="BG614">
        <v>2016</v>
      </c>
      <c r="BH614">
        <v>2</v>
      </c>
      <c r="BI614">
        <v>25</v>
      </c>
      <c r="BJ614">
        <v>673</v>
      </c>
      <c r="BK614">
        <v>0.85</v>
      </c>
      <c r="BL614">
        <v>0.42149999737739502</v>
      </c>
      <c r="BM614">
        <v>0</v>
      </c>
      <c r="BN614">
        <v>0.91700000000000004</v>
      </c>
      <c r="BO614">
        <v>8.3000000000000004E-2</v>
      </c>
      <c r="BP614" t="s">
        <v>68</v>
      </c>
    </row>
    <row r="615" spans="1:68" x14ac:dyDescent="0.25">
      <c r="A615">
        <v>120135</v>
      </c>
      <c r="B615" t="s">
        <v>69</v>
      </c>
      <c r="C615" t="s">
        <v>1001</v>
      </c>
      <c r="D615">
        <v>2</v>
      </c>
      <c r="E615">
        <v>75</v>
      </c>
      <c r="F615" t="s">
        <v>1058</v>
      </c>
      <c r="G615">
        <v>48</v>
      </c>
      <c r="J615">
        <v>29</v>
      </c>
      <c r="K615">
        <v>1</v>
      </c>
      <c r="L615" t="s">
        <v>1059</v>
      </c>
      <c r="M615">
        <v>1</v>
      </c>
      <c r="N615">
        <v>0</v>
      </c>
      <c r="O615">
        <v>1</v>
      </c>
      <c r="P615">
        <v>0</v>
      </c>
      <c r="Q615">
        <v>0</v>
      </c>
      <c r="R615">
        <v>1</v>
      </c>
      <c r="S615">
        <v>0</v>
      </c>
      <c r="T615">
        <v>0</v>
      </c>
      <c r="U615">
        <v>0</v>
      </c>
      <c r="V615">
        <v>0</v>
      </c>
      <c r="W615">
        <v>1</v>
      </c>
      <c r="X615">
        <v>0</v>
      </c>
      <c r="Y615">
        <v>0</v>
      </c>
      <c r="Z615">
        <v>0</v>
      </c>
      <c r="AA615">
        <v>0</v>
      </c>
      <c r="AB615">
        <v>1</v>
      </c>
      <c r="AC615">
        <v>1</v>
      </c>
      <c r="AD615">
        <v>1</v>
      </c>
      <c r="AE615">
        <v>0</v>
      </c>
      <c r="AF615">
        <v>1</v>
      </c>
      <c r="AG615">
        <v>1</v>
      </c>
      <c r="AH615">
        <v>0</v>
      </c>
      <c r="AI615">
        <v>0</v>
      </c>
      <c r="AJ615">
        <v>1</v>
      </c>
      <c r="AK615">
        <v>0</v>
      </c>
      <c r="AL615">
        <v>1</v>
      </c>
      <c r="AM615">
        <v>1</v>
      </c>
      <c r="AN615">
        <v>1</v>
      </c>
      <c r="AO615">
        <v>0</v>
      </c>
      <c r="AP615">
        <v>0</v>
      </c>
      <c r="AQ615">
        <v>0</v>
      </c>
      <c r="AR615">
        <v>1</v>
      </c>
      <c r="AS615">
        <v>0</v>
      </c>
      <c r="AT615">
        <v>0</v>
      </c>
      <c r="AU615">
        <v>0</v>
      </c>
      <c r="AV615">
        <v>1</v>
      </c>
      <c r="AW615">
        <v>1</v>
      </c>
      <c r="AX615">
        <v>1</v>
      </c>
      <c r="AY615">
        <v>0</v>
      </c>
      <c r="AZ615">
        <v>0</v>
      </c>
      <c r="BA615">
        <v>0</v>
      </c>
      <c r="BB615">
        <v>0</v>
      </c>
      <c r="BC615">
        <v>0</v>
      </c>
      <c r="BD615">
        <v>0</v>
      </c>
      <c r="BE615">
        <v>0</v>
      </c>
      <c r="BF615">
        <v>7.3280000000000003E-3</v>
      </c>
      <c r="BG615">
        <v>2016</v>
      </c>
      <c r="BH615">
        <v>6</v>
      </c>
      <c r="BI615">
        <v>20</v>
      </c>
      <c r="BJ615">
        <v>677</v>
      </c>
      <c r="BK615">
        <v>0.89</v>
      </c>
      <c r="BL615">
        <v>0.42149999737739502</v>
      </c>
      <c r="BM615">
        <v>0</v>
      </c>
      <c r="BN615">
        <v>0.92</v>
      </c>
      <c r="BO615">
        <v>0.08</v>
      </c>
      <c r="BP615" t="s">
        <v>68</v>
      </c>
    </row>
    <row r="616" spans="1:68" x14ac:dyDescent="0.25">
      <c r="A616">
        <v>125612</v>
      </c>
      <c r="B616" t="s">
        <v>69</v>
      </c>
      <c r="C616" t="s">
        <v>1254</v>
      </c>
      <c r="D616">
        <v>14</v>
      </c>
      <c r="E616">
        <v>375</v>
      </c>
      <c r="F616" t="s">
        <v>1255</v>
      </c>
      <c r="G616">
        <v>20</v>
      </c>
      <c r="J616">
        <v>42</v>
      </c>
      <c r="K616">
        <v>1</v>
      </c>
      <c r="L616" t="s">
        <v>1256</v>
      </c>
      <c r="M616">
        <v>0</v>
      </c>
      <c r="N616">
        <v>1</v>
      </c>
      <c r="O616">
        <v>1</v>
      </c>
      <c r="P616">
        <v>0</v>
      </c>
      <c r="Q616">
        <v>0</v>
      </c>
      <c r="R616">
        <v>1</v>
      </c>
      <c r="S616">
        <v>0</v>
      </c>
      <c r="T616">
        <v>0</v>
      </c>
      <c r="U616">
        <v>0</v>
      </c>
      <c r="V616">
        <v>0</v>
      </c>
      <c r="W616">
        <v>1</v>
      </c>
      <c r="X616">
        <v>0</v>
      </c>
      <c r="Y616">
        <v>0</v>
      </c>
      <c r="Z616">
        <v>0</v>
      </c>
      <c r="AA616">
        <v>0</v>
      </c>
      <c r="AB616">
        <v>1</v>
      </c>
      <c r="AC616">
        <v>0</v>
      </c>
      <c r="AD616">
        <v>1</v>
      </c>
      <c r="AE616">
        <v>1</v>
      </c>
      <c r="AF616">
        <v>1</v>
      </c>
      <c r="AG616">
        <v>1</v>
      </c>
      <c r="AH616">
        <v>0</v>
      </c>
      <c r="AI616">
        <v>0</v>
      </c>
      <c r="AJ616">
        <v>1</v>
      </c>
      <c r="AK616">
        <v>0</v>
      </c>
      <c r="AL616">
        <v>1</v>
      </c>
      <c r="AM616">
        <v>1</v>
      </c>
      <c r="AN616">
        <v>0</v>
      </c>
      <c r="AO616">
        <v>0</v>
      </c>
      <c r="AP616">
        <v>1</v>
      </c>
      <c r="AQ616">
        <v>0</v>
      </c>
      <c r="AR616">
        <v>1</v>
      </c>
      <c r="AS616">
        <v>0</v>
      </c>
      <c r="AT616">
        <v>1</v>
      </c>
      <c r="AU616">
        <v>0</v>
      </c>
      <c r="AV616">
        <v>1</v>
      </c>
      <c r="AW616">
        <v>1</v>
      </c>
      <c r="AX616">
        <v>1</v>
      </c>
      <c r="AY616">
        <v>0</v>
      </c>
      <c r="AZ616">
        <v>1</v>
      </c>
      <c r="BA616">
        <v>0</v>
      </c>
      <c r="BB616">
        <v>0</v>
      </c>
      <c r="BC616">
        <v>0</v>
      </c>
      <c r="BD616">
        <v>0</v>
      </c>
      <c r="BE616">
        <v>0</v>
      </c>
      <c r="BF616">
        <v>1.3231E-2</v>
      </c>
      <c r="BG616">
        <v>2017</v>
      </c>
      <c r="BH616">
        <v>3</v>
      </c>
      <c r="BI616">
        <v>20</v>
      </c>
      <c r="BJ616">
        <v>686</v>
      </c>
      <c r="BK616">
        <v>0.98</v>
      </c>
      <c r="BL616">
        <v>0.42149999737739502</v>
      </c>
      <c r="BM616">
        <v>0</v>
      </c>
      <c r="BN616">
        <v>0.78700000000000003</v>
      </c>
      <c r="BO616">
        <v>0.21299999999999999</v>
      </c>
      <c r="BP616" t="s">
        <v>68</v>
      </c>
    </row>
    <row r="617" spans="1:68" x14ac:dyDescent="0.25">
      <c r="A617">
        <v>130766</v>
      </c>
      <c r="B617" t="s">
        <v>69</v>
      </c>
      <c r="C617" t="s">
        <v>1412</v>
      </c>
      <c r="D617">
        <v>24</v>
      </c>
      <c r="E617">
        <v>649</v>
      </c>
      <c r="F617" t="s">
        <v>1417</v>
      </c>
      <c r="G617">
        <v>29</v>
      </c>
      <c r="J617">
        <v>49</v>
      </c>
      <c r="K617">
        <v>1</v>
      </c>
      <c r="L617" t="s">
        <v>1418</v>
      </c>
      <c r="M617">
        <v>0</v>
      </c>
      <c r="N617">
        <v>1</v>
      </c>
      <c r="O617">
        <v>1</v>
      </c>
      <c r="P617">
        <v>0</v>
      </c>
      <c r="Q617">
        <v>0</v>
      </c>
      <c r="R617">
        <v>1</v>
      </c>
      <c r="S617">
        <v>1</v>
      </c>
      <c r="T617">
        <v>0</v>
      </c>
      <c r="U617">
        <v>0</v>
      </c>
      <c r="V617">
        <v>0</v>
      </c>
      <c r="W617">
        <v>1</v>
      </c>
      <c r="X617">
        <v>0</v>
      </c>
      <c r="Y617">
        <v>0</v>
      </c>
      <c r="Z617">
        <v>0</v>
      </c>
      <c r="AA617">
        <v>0</v>
      </c>
      <c r="AB617">
        <v>1</v>
      </c>
      <c r="AC617">
        <v>0</v>
      </c>
      <c r="AD617">
        <v>1</v>
      </c>
      <c r="AE617">
        <v>1</v>
      </c>
      <c r="AF617">
        <v>1</v>
      </c>
      <c r="AG617">
        <v>1</v>
      </c>
      <c r="AH617">
        <v>0</v>
      </c>
      <c r="AI617">
        <v>0</v>
      </c>
      <c r="AJ617">
        <v>0</v>
      </c>
      <c r="AK617">
        <v>0</v>
      </c>
      <c r="AL617">
        <v>1</v>
      </c>
      <c r="AM617">
        <v>1</v>
      </c>
      <c r="AN617">
        <v>1</v>
      </c>
      <c r="AO617">
        <v>1</v>
      </c>
      <c r="AP617">
        <v>1</v>
      </c>
      <c r="AQ617">
        <v>0</v>
      </c>
      <c r="AR617">
        <v>1</v>
      </c>
      <c r="AS617">
        <v>0</v>
      </c>
      <c r="AT617">
        <v>1</v>
      </c>
      <c r="AU617">
        <v>0</v>
      </c>
      <c r="AV617">
        <v>1</v>
      </c>
      <c r="AW617">
        <v>1</v>
      </c>
      <c r="AX617">
        <v>1</v>
      </c>
      <c r="AY617">
        <v>0</v>
      </c>
      <c r="AZ617">
        <v>1</v>
      </c>
      <c r="BA617">
        <v>0</v>
      </c>
      <c r="BB617">
        <v>0</v>
      </c>
      <c r="BC617">
        <v>0</v>
      </c>
      <c r="BD617">
        <v>0</v>
      </c>
      <c r="BE617">
        <v>0</v>
      </c>
      <c r="BF617">
        <v>1.917E-2</v>
      </c>
      <c r="BG617">
        <v>2017</v>
      </c>
      <c r="BH617">
        <v>6</v>
      </c>
      <c r="BI617">
        <v>28</v>
      </c>
      <c r="BJ617">
        <v>689</v>
      </c>
      <c r="BK617">
        <v>1.01</v>
      </c>
      <c r="BL617">
        <v>0.42149999737739502</v>
      </c>
      <c r="BM617">
        <v>0</v>
      </c>
      <c r="BN617">
        <v>0.88200000000000001</v>
      </c>
      <c r="BO617">
        <v>0.11799999999999999</v>
      </c>
      <c r="BP617" t="s">
        <v>68</v>
      </c>
    </row>
    <row r="618" spans="1:68" x14ac:dyDescent="0.25">
      <c r="A618">
        <v>133974</v>
      </c>
      <c r="B618" t="s">
        <v>69</v>
      </c>
      <c r="C618" t="s">
        <v>1587</v>
      </c>
      <c r="D618">
        <v>8</v>
      </c>
      <c r="E618">
        <v>124</v>
      </c>
      <c r="F618" t="s">
        <v>1614</v>
      </c>
      <c r="G618">
        <v>28</v>
      </c>
      <c r="J618">
        <v>54</v>
      </c>
      <c r="K618">
        <v>1</v>
      </c>
      <c r="L618" t="s">
        <v>1615</v>
      </c>
      <c r="M618">
        <v>1</v>
      </c>
      <c r="N618">
        <v>1</v>
      </c>
      <c r="O618">
        <v>1</v>
      </c>
      <c r="P618">
        <v>0</v>
      </c>
      <c r="Q618">
        <v>0</v>
      </c>
      <c r="R618">
        <v>1</v>
      </c>
      <c r="S618">
        <v>0</v>
      </c>
      <c r="T618">
        <v>0</v>
      </c>
      <c r="U618">
        <v>0</v>
      </c>
      <c r="V618">
        <v>0</v>
      </c>
      <c r="W618">
        <v>1</v>
      </c>
      <c r="X618">
        <v>0</v>
      </c>
      <c r="Y618">
        <v>0</v>
      </c>
      <c r="Z618">
        <v>0</v>
      </c>
      <c r="AA618">
        <v>0</v>
      </c>
      <c r="AB618">
        <v>1</v>
      </c>
      <c r="AC618">
        <v>1</v>
      </c>
      <c r="AD618">
        <v>1</v>
      </c>
      <c r="AE618">
        <v>1</v>
      </c>
      <c r="AF618">
        <v>1</v>
      </c>
      <c r="AG618">
        <v>1</v>
      </c>
      <c r="AH618">
        <v>1</v>
      </c>
      <c r="AI618">
        <v>0</v>
      </c>
      <c r="AJ618">
        <v>0</v>
      </c>
      <c r="AK618">
        <v>0</v>
      </c>
      <c r="AL618">
        <v>1</v>
      </c>
      <c r="AM618">
        <v>1</v>
      </c>
      <c r="AN618">
        <v>0</v>
      </c>
      <c r="AO618">
        <v>0</v>
      </c>
      <c r="AP618">
        <v>1</v>
      </c>
      <c r="AQ618">
        <v>0</v>
      </c>
      <c r="AR618">
        <v>1</v>
      </c>
      <c r="AS618">
        <v>0</v>
      </c>
      <c r="AT618">
        <v>0</v>
      </c>
      <c r="AU618">
        <v>0</v>
      </c>
      <c r="AV618">
        <v>1</v>
      </c>
      <c r="AW618">
        <v>1</v>
      </c>
      <c r="AX618">
        <v>1</v>
      </c>
      <c r="AY618">
        <v>0</v>
      </c>
      <c r="AZ618">
        <v>1</v>
      </c>
      <c r="BA618">
        <v>0</v>
      </c>
      <c r="BB618">
        <v>1</v>
      </c>
      <c r="BC618">
        <v>0</v>
      </c>
      <c r="BD618">
        <v>1</v>
      </c>
      <c r="BE618">
        <v>0</v>
      </c>
      <c r="BF618">
        <v>2.3765999999999999E-2</v>
      </c>
      <c r="BG618">
        <v>2018</v>
      </c>
      <c r="BH618">
        <v>1</v>
      </c>
      <c r="BI618">
        <v>16</v>
      </c>
      <c r="BJ618">
        <v>696</v>
      </c>
      <c r="BK618">
        <v>1.08</v>
      </c>
      <c r="BL618">
        <v>0.42149999737739502</v>
      </c>
      <c r="BM618">
        <v>0</v>
      </c>
      <c r="BN618">
        <v>0.88700000000000001</v>
      </c>
      <c r="BO618">
        <v>0.113</v>
      </c>
      <c r="BP618" t="s">
        <v>68</v>
      </c>
    </row>
    <row r="619" spans="1:68" x14ac:dyDescent="0.25">
      <c r="A619">
        <v>136483</v>
      </c>
      <c r="B619" t="s">
        <v>69</v>
      </c>
      <c r="C619" t="s">
        <v>1686</v>
      </c>
      <c r="D619">
        <v>19</v>
      </c>
      <c r="E619">
        <v>569</v>
      </c>
      <c r="F619" t="s">
        <v>1757</v>
      </c>
      <c r="G619">
        <v>33</v>
      </c>
      <c r="J619">
        <v>59</v>
      </c>
      <c r="K619">
        <v>1</v>
      </c>
      <c r="L619" t="s">
        <v>1758</v>
      </c>
      <c r="M619">
        <v>0</v>
      </c>
      <c r="N619">
        <v>0</v>
      </c>
      <c r="O619">
        <v>1</v>
      </c>
      <c r="P619">
        <v>0</v>
      </c>
      <c r="Q619">
        <v>0</v>
      </c>
      <c r="R619">
        <v>1</v>
      </c>
      <c r="S619">
        <v>0</v>
      </c>
      <c r="T619">
        <v>0</v>
      </c>
      <c r="U619">
        <v>0</v>
      </c>
      <c r="V619">
        <v>0</v>
      </c>
      <c r="W619">
        <v>1</v>
      </c>
      <c r="X619">
        <v>0</v>
      </c>
      <c r="Y619">
        <v>0</v>
      </c>
      <c r="Z619">
        <v>0</v>
      </c>
      <c r="AA619">
        <v>0</v>
      </c>
      <c r="AB619">
        <v>1</v>
      </c>
      <c r="AC619">
        <v>0</v>
      </c>
      <c r="AD619">
        <v>1</v>
      </c>
      <c r="AE619">
        <v>0</v>
      </c>
      <c r="AF619">
        <v>1</v>
      </c>
      <c r="AG619">
        <v>1</v>
      </c>
      <c r="AH619">
        <v>0</v>
      </c>
      <c r="AI619">
        <v>0</v>
      </c>
      <c r="AJ619">
        <v>1</v>
      </c>
      <c r="AK619">
        <v>0</v>
      </c>
      <c r="AL619">
        <v>1</v>
      </c>
      <c r="AM619">
        <v>1</v>
      </c>
      <c r="AN619">
        <v>0</v>
      </c>
      <c r="AO619">
        <v>0</v>
      </c>
      <c r="AP619">
        <v>0</v>
      </c>
      <c r="AQ619">
        <v>0</v>
      </c>
      <c r="AR619">
        <v>1</v>
      </c>
      <c r="AS619">
        <v>0</v>
      </c>
      <c r="AT619">
        <v>0</v>
      </c>
      <c r="AU619">
        <v>0</v>
      </c>
      <c r="AV619">
        <v>1</v>
      </c>
      <c r="AW619">
        <v>1</v>
      </c>
      <c r="AX619">
        <v>1</v>
      </c>
      <c r="AY619">
        <v>0</v>
      </c>
      <c r="AZ619">
        <v>0</v>
      </c>
      <c r="BA619">
        <v>0</v>
      </c>
      <c r="BB619">
        <v>0</v>
      </c>
      <c r="BC619">
        <v>0</v>
      </c>
      <c r="BD619">
        <v>0</v>
      </c>
      <c r="BE619">
        <v>0</v>
      </c>
      <c r="BF619">
        <v>2.1856E-2</v>
      </c>
      <c r="BG619">
        <v>2018</v>
      </c>
      <c r="BH619">
        <v>5</v>
      </c>
      <c r="BI619">
        <v>4</v>
      </c>
      <c r="BJ619">
        <v>700</v>
      </c>
      <c r="BK619">
        <v>1.1200000000000001</v>
      </c>
      <c r="BL619">
        <v>0.42149999737739502</v>
      </c>
      <c r="BM619">
        <v>0</v>
      </c>
      <c r="BN619">
        <v>0.89100000000000001</v>
      </c>
      <c r="BO619">
        <v>0.109</v>
      </c>
      <c r="BP619" t="s">
        <v>68</v>
      </c>
    </row>
    <row r="620" spans="1:68" x14ac:dyDescent="0.25">
      <c r="A620">
        <v>136682</v>
      </c>
      <c r="B620" t="s">
        <v>69</v>
      </c>
      <c r="C620" t="s">
        <v>1686</v>
      </c>
      <c r="D620">
        <v>18</v>
      </c>
      <c r="E620">
        <v>554</v>
      </c>
      <c r="F620" t="s">
        <v>1779</v>
      </c>
      <c r="G620">
        <v>23</v>
      </c>
      <c r="J620">
        <v>59</v>
      </c>
      <c r="K620">
        <v>1</v>
      </c>
      <c r="L620" t="s">
        <v>1780</v>
      </c>
      <c r="M620">
        <v>0</v>
      </c>
      <c r="N620">
        <v>0</v>
      </c>
      <c r="O620">
        <v>1</v>
      </c>
      <c r="P620">
        <v>0</v>
      </c>
      <c r="Q620">
        <v>0</v>
      </c>
      <c r="R620">
        <v>1</v>
      </c>
      <c r="S620">
        <v>0</v>
      </c>
      <c r="T620">
        <v>0</v>
      </c>
      <c r="U620">
        <v>0</v>
      </c>
      <c r="V620">
        <v>0</v>
      </c>
      <c r="W620">
        <v>1</v>
      </c>
      <c r="X620">
        <v>0</v>
      </c>
      <c r="Y620">
        <v>0</v>
      </c>
      <c r="Z620">
        <v>0</v>
      </c>
      <c r="AA620">
        <v>0</v>
      </c>
      <c r="AB620">
        <v>1</v>
      </c>
      <c r="AC620">
        <v>0</v>
      </c>
      <c r="AD620">
        <v>1</v>
      </c>
      <c r="AE620">
        <v>0</v>
      </c>
      <c r="AF620">
        <v>1</v>
      </c>
      <c r="AG620">
        <v>1</v>
      </c>
      <c r="AH620">
        <v>0</v>
      </c>
      <c r="AI620">
        <v>0</v>
      </c>
      <c r="AJ620">
        <v>1</v>
      </c>
      <c r="AK620">
        <v>0</v>
      </c>
      <c r="AL620">
        <v>1</v>
      </c>
      <c r="AM620">
        <v>1</v>
      </c>
      <c r="AN620">
        <v>0</v>
      </c>
      <c r="AO620">
        <v>0</v>
      </c>
      <c r="AP620">
        <v>0</v>
      </c>
      <c r="AQ620">
        <v>0</v>
      </c>
      <c r="AR620">
        <v>1</v>
      </c>
      <c r="AS620">
        <v>0</v>
      </c>
      <c r="AT620">
        <v>0</v>
      </c>
      <c r="AU620">
        <v>0</v>
      </c>
      <c r="AV620">
        <v>1</v>
      </c>
      <c r="AW620">
        <v>1</v>
      </c>
      <c r="AX620">
        <v>1</v>
      </c>
      <c r="AY620">
        <v>0</v>
      </c>
      <c r="AZ620">
        <v>0</v>
      </c>
      <c r="BA620">
        <v>0</v>
      </c>
      <c r="BB620">
        <v>0</v>
      </c>
      <c r="BC620">
        <v>0</v>
      </c>
      <c r="BD620">
        <v>0</v>
      </c>
      <c r="BE620">
        <v>0</v>
      </c>
      <c r="BF620">
        <v>2.1856E-2</v>
      </c>
      <c r="BG620">
        <v>2018</v>
      </c>
      <c r="BH620">
        <v>5</v>
      </c>
      <c r="BI620">
        <v>4</v>
      </c>
      <c r="BJ620">
        <v>700</v>
      </c>
      <c r="BK620">
        <v>1.1200000000000001</v>
      </c>
      <c r="BL620">
        <v>0.42149999737739502</v>
      </c>
      <c r="BM620">
        <v>0</v>
      </c>
      <c r="BN620">
        <v>0.85299999999999998</v>
      </c>
      <c r="BO620">
        <v>0.14699999999999999</v>
      </c>
      <c r="BP620" t="s">
        <v>68</v>
      </c>
    </row>
    <row r="621" spans="1:68" x14ac:dyDescent="0.25">
      <c r="A621">
        <v>136705</v>
      </c>
      <c r="B621" t="s">
        <v>69</v>
      </c>
      <c r="C621" t="s">
        <v>1686</v>
      </c>
      <c r="D621">
        <v>8</v>
      </c>
      <c r="E621">
        <v>201</v>
      </c>
      <c r="F621" t="s">
        <v>1781</v>
      </c>
      <c r="G621">
        <v>18</v>
      </c>
      <c r="J621">
        <v>59</v>
      </c>
      <c r="K621">
        <v>1</v>
      </c>
      <c r="L621" t="s">
        <v>1782</v>
      </c>
      <c r="M621">
        <v>0</v>
      </c>
      <c r="N621">
        <v>0</v>
      </c>
      <c r="O621">
        <v>1</v>
      </c>
      <c r="P621">
        <v>0</v>
      </c>
      <c r="Q621">
        <v>0</v>
      </c>
      <c r="R621">
        <v>1</v>
      </c>
      <c r="S621">
        <v>0</v>
      </c>
      <c r="T621">
        <v>0</v>
      </c>
      <c r="U621">
        <v>0</v>
      </c>
      <c r="V621">
        <v>0</v>
      </c>
      <c r="W621">
        <v>1</v>
      </c>
      <c r="X621">
        <v>0</v>
      </c>
      <c r="Y621">
        <v>0</v>
      </c>
      <c r="Z621">
        <v>0</v>
      </c>
      <c r="AA621">
        <v>0</v>
      </c>
      <c r="AB621">
        <v>1</v>
      </c>
      <c r="AC621">
        <v>0</v>
      </c>
      <c r="AD621">
        <v>1</v>
      </c>
      <c r="AE621">
        <v>0</v>
      </c>
      <c r="AF621">
        <v>1</v>
      </c>
      <c r="AG621">
        <v>1</v>
      </c>
      <c r="AH621">
        <v>0</v>
      </c>
      <c r="AI621">
        <v>0</v>
      </c>
      <c r="AJ621">
        <v>1</v>
      </c>
      <c r="AK621">
        <v>0</v>
      </c>
      <c r="AL621">
        <v>1</v>
      </c>
      <c r="AM621">
        <v>1</v>
      </c>
      <c r="AN621">
        <v>0</v>
      </c>
      <c r="AO621">
        <v>0</v>
      </c>
      <c r="AP621">
        <v>0</v>
      </c>
      <c r="AQ621">
        <v>0</v>
      </c>
      <c r="AR621">
        <v>1</v>
      </c>
      <c r="AS621">
        <v>0</v>
      </c>
      <c r="AT621">
        <v>0</v>
      </c>
      <c r="AU621">
        <v>0</v>
      </c>
      <c r="AV621">
        <v>1</v>
      </c>
      <c r="AW621">
        <v>1</v>
      </c>
      <c r="AX621">
        <v>1</v>
      </c>
      <c r="AY621">
        <v>0</v>
      </c>
      <c r="AZ621">
        <v>0</v>
      </c>
      <c r="BA621">
        <v>0</v>
      </c>
      <c r="BB621">
        <v>0</v>
      </c>
      <c r="BC621">
        <v>0</v>
      </c>
      <c r="BD621">
        <v>0</v>
      </c>
      <c r="BE621">
        <v>0</v>
      </c>
      <c r="BF621">
        <v>2.1856E-2</v>
      </c>
      <c r="BG621">
        <v>2018</v>
      </c>
      <c r="BH621">
        <v>5</v>
      </c>
      <c r="BI621">
        <v>4</v>
      </c>
      <c r="BJ621">
        <v>700</v>
      </c>
      <c r="BK621">
        <v>1.1200000000000001</v>
      </c>
      <c r="BL621">
        <v>0.42149999737739502</v>
      </c>
      <c r="BM621">
        <v>0</v>
      </c>
      <c r="BN621">
        <v>0.83299999999999996</v>
      </c>
      <c r="BO621">
        <v>0.16700000000000001</v>
      </c>
      <c r="BP621" t="s">
        <v>68</v>
      </c>
    </row>
    <row r="622" spans="1:68" x14ac:dyDescent="0.25">
      <c r="A622">
        <v>138193</v>
      </c>
      <c r="B622" t="s">
        <v>69</v>
      </c>
      <c r="C622" t="s">
        <v>1813</v>
      </c>
      <c r="D622">
        <v>21</v>
      </c>
      <c r="E622">
        <v>571</v>
      </c>
      <c r="F622" t="s">
        <v>1818</v>
      </c>
      <c r="G622">
        <v>28</v>
      </c>
      <c r="J622">
        <v>62</v>
      </c>
      <c r="K622">
        <v>1</v>
      </c>
      <c r="L622" t="s">
        <v>1819</v>
      </c>
      <c r="M622">
        <v>0</v>
      </c>
      <c r="N622">
        <v>0</v>
      </c>
      <c r="O622">
        <v>1</v>
      </c>
      <c r="P622">
        <v>0</v>
      </c>
      <c r="Q622">
        <v>0</v>
      </c>
      <c r="R622">
        <v>1</v>
      </c>
      <c r="S622">
        <v>0</v>
      </c>
      <c r="T622">
        <v>0</v>
      </c>
      <c r="U622">
        <v>0</v>
      </c>
      <c r="V622">
        <v>0</v>
      </c>
      <c r="W622">
        <v>1</v>
      </c>
      <c r="X622">
        <v>1</v>
      </c>
      <c r="Y622">
        <v>0</v>
      </c>
      <c r="Z622">
        <v>0</v>
      </c>
      <c r="AA622">
        <v>0</v>
      </c>
      <c r="AB622">
        <v>1</v>
      </c>
      <c r="AC622">
        <v>0</v>
      </c>
      <c r="AD622">
        <v>1</v>
      </c>
      <c r="AE622">
        <v>0</v>
      </c>
      <c r="AF622">
        <v>1</v>
      </c>
      <c r="AG622">
        <v>1</v>
      </c>
      <c r="AH622">
        <v>1</v>
      </c>
      <c r="AI622">
        <v>0</v>
      </c>
      <c r="AJ622">
        <v>0</v>
      </c>
      <c r="AK622">
        <v>0</v>
      </c>
      <c r="AL622">
        <v>1</v>
      </c>
      <c r="AM622">
        <v>1</v>
      </c>
      <c r="AN622">
        <v>1</v>
      </c>
      <c r="AO622">
        <v>0</v>
      </c>
      <c r="AP622">
        <v>1</v>
      </c>
      <c r="AQ622">
        <v>0</v>
      </c>
      <c r="AR622">
        <v>1</v>
      </c>
      <c r="AS622">
        <v>0</v>
      </c>
      <c r="AT622">
        <v>1</v>
      </c>
      <c r="AU622">
        <v>0</v>
      </c>
      <c r="AV622">
        <v>1</v>
      </c>
      <c r="AW622">
        <v>1</v>
      </c>
      <c r="AX622">
        <v>1</v>
      </c>
      <c r="AY622">
        <v>1</v>
      </c>
      <c r="AZ622">
        <v>1</v>
      </c>
      <c r="BA622">
        <v>0</v>
      </c>
      <c r="BB622">
        <v>1</v>
      </c>
      <c r="BC622">
        <v>0</v>
      </c>
      <c r="BD622">
        <v>0</v>
      </c>
      <c r="BE622">
        <v>0</v>
      </c>
      <c r="BF622">
        <v>2.3082999999999999E-2</v>
      </c>
      <c r="BG622">
        <v>2018</v>
      </c>
      <c r="BH622">
        <v>7</v>
      </c>
      <c r="BI622">
        <v>17</v>
      </c>
      <c r="BJ622">
        <v>702</v>
      </c>
      <c r="BK622">
        <v>1.1399999999999999</v>
      </c>
      <c r="BL622">
        <v>0.42149999737739502</v>
      </c>
      <c r="BM622">
        <v>5.8000000000000003E-2</v>
      </c>
      <c r="BN622">
        <v>0.77500000000000002</v>
      </c>
      <c r="BO622">
        <v>0.16700000000000001</v>
      </c>
      <c r="BP622" t="s">
        <v>68</v>
      </c>
    </row>
    <row r="623" spans="1:68" x14ac:dyDescent="0.25">
      <c r="A623">
        <v>138903</v>
      </c>
      <c r="B623" t="s">
        <v>69</v>
      </c>
      <c r="C623" t="s">
        <v>1813</v>
      </c>
      <c r="D623">
        <v>21</v>
      </c>
      <c r="E623">
        <v>569</v>
      </c>
      <c r="F623" t="s">
        <v>1918</v>
      </c>
      <c r="G623">
        <v>24</v>
      </c>
      <c r="J623">
        <v>62</v>
      </c>
      <c r="K623">
        <v>1</v>
      </c>
      <c r="L623" t="s">
        <v>1919</v>
      </c>
      <c r="M623">
        <v>0</v>
      </c>
      <c r="N623">
        <v>0</v>
      </c>
      <c r="O623">
        <v>1</v>
      </c>
      <c r="P623">
        <v>0</v>
      </c>
      <c r="Q623">
        <v>0</v>
      </c>
      <c r="R623">
        <v>1</v>
      </c>
      <c r="S623">
        <v>0</v>
      </c>
      <c r="T623">
        <v>0</v>
      </c>
      <c r="U623">
        <v>0</v>
      </c>
      <c r="V623">
        <v>0</v>
      </c>
      <c r="W623">
        <v>1</v>
      </c>
      <c r="X623">
        <v>0</v>
      </c>
      <c r="Y623">
        <v>0</v>
      </c>
      <c r="Z623">
        <v>0</v>
      </c>
      <c r="AA623">
        <v>0</v>
      </c>
      <c r="AB623">
        <v>1</v>
      </c>
      <c r="AC623">
        <v>0</v>
      </c>
      <c r="AD623">
        <v>1</v>
      </c>
      <c r="AE623">
        <v>0</v>
      </c>
      <c r="AF623">
        <v>1</v>
      </c>
      <c r="AG623">
        <v>1</v>
      </c>
      <c r="AH623">
        <v>1</v>
      </c>
      <c r="AI623">
        <v>0</v>
      </c>
      <c r="AJ623">
        <v>0</v>
      </c>
      <c r="AK623">
        <v>0</v>
      </c>
      <c r="AL623">
        <v>1</v>
      </c>
      <c r="AM623">
        <v>1</v>
      </c>
      <c r="AN623">
        <v>1</v>
      </c>
      <c r="AO623">
        <v>0</v>
      </c>
      <c r="AP623">
        <v>1</v>
      </c>
      <c r="AQ623">
        <v>0</v>
      </c>
      <c r="AR623">
        <v>1</v>
      </c>
      <c r="AS623">
        <v>0</v>
      </c>
      <c r="AT623">
        <v>1</v>
      </c>
      <c r="AU623">
        <v>0</v>
      </c>
      <c r="AV623">
        <v>1</v>
      </c>
      <c r="AW623">
        <v>1</v>
      </c>
      <c r="AX623">
        <v>1</v>
      </c>
      <c r="AY623">
        <v>0</v>
      </c>
      <c r="AZ623">
        <v>1</v>
      </c>
      <c r="BA623">
        <v>0</v>
      </c>
      <c r="BB623">
        <v>1</v>
      </c>
      <c r="BC623">
        <v>0</v>
      </c>
      <c r="BD623">
        <v>0</v>
      </c>
      <c r="BE623">
        <v>0</v>
      </c>
      <c r="BF623">
        <v>2.3082999999999999E-2</v>
      </c>
      <c r="BG623">
        <v>2018</v>
      </c>
      <c r="BH623">
        <v>7</v>
      </c>
      <c r="BI623">
        <v>17</v>
      </c>
      <c r="BJ623">
        <v>702</v>
      </c>
      <c r="BK623">
        <v>1.1399999999999999</v>
      </c>
      <c r="BL623">
        <v>0.42149999737739502</v>
      </c>
      <c r="BM623">
        <v>0</v>
      </c>
      <c r="BN623">
        <v>0.88200000000000001</v>
      </c>
      <c r="BO623">
        <v>0.11799999999999999</v>
      </c>
      <c r="BP623" t="s">
        <v>68</v>
      </c>
    </row>
    <row r="624" spans="1:68" x14ac:dyDescent="0.25">
      <c r="A624">
        <v>143342</v>
      </c>
      <c r="B624" t="s">
        <v>69</v>
      </c>
      <c r="C624" t="s">
        <v>2192</v>
      </c>
      <c r="D624">
        <v>3</v>
      </c>
      <c r="E624">
        <v>24</v>
      </c>
      <c r="F624" t="s">
        <v>2365</v>
      </c>
      <c r="G624">
        <v>32</v>
      </c>
      <c r="J624">
        <v>70</v>
      </c>
      <c r="K624">
        <v>1</v>
      </c>
      <c r="L624" t="s">
        <v>2366</v>
      </c>
      <c r="M624">
        <v>0</v>
      </c>
      <c r="N624">
        <v>0</v>
      </c>
      <c r="O624">
        <v>1</v>
      </c>
      <c r="P624">
        <v>0</v>
      </c>
      <c r="Q624">
        <v>1</v>
      </c>
      <c r="R624">
        <v>1</v>
      </c>
      <c r="S624">
        <v>0</v>
      </c>
      <c r="T624">
        <v>0</v>
      </c>
      <c r="U624">
        <v>0</v>
      </c>
      <c r="V624">
        <v>0</v>
      </c>
      <c r="W624">
        <v>1</v>
      </c>
      <c r="X624">
        <v>0</v>
      </c>
      <c r="Y624">
        <v>0</v>
      </c>
      <c r="Z624">
        <v>0</v>
      </c>
      <c r="AA624">
        <v>0</v>
      </c>
      <c r="AB624">
        <v>1</v>
      </c>
      <c r="AC624">
        <v>0</v>
      </c>
      <c r="AD624">
        <v>1</v>
      </c>
      <c r="AE624">
        <v>0</v>
      </c>
      <c r="AF624">
        <v>1</v>
      </c>
      <c r="AG624">
        <v>1</v>
      </c>
      <c r="AH624">
        <v>0</v>
      </c>
      <c r="AI624">
        <v>0</v>
      </c>
      <c r="AJ624">
        <v>1</v>
      </c>
      <c r="AK624">
        <v>1</v>
      </c>
      <c r="AL624">
        <v>1</v>
      </c>
      <c r="AM624">
        <v>1</v>
      </c>
      <c r="AN624">
        <v>1</v>
      </c>
      <c r="AO624">
        <v>0</v>
      </c>
      <c r="AP624">
        <v>0</v>
      </c>
      <c r="AQ624">
        <v>0</v>
      </c>
      <c r="AR624">
        <v>0</v>
      </c>
      <c r="AS624">
        <v>0</v>
      </c>
      <c r="AT624">
        <v>0</v>
      </c>
      <c r="AU624">
        <v>0</v>
      </c>
      <c r="AV624">
        <v>1</v>
      </c>
      <c r="AW624">
        <v>1</v>
      </c>
      <c r="AX624">
        <v>0</v>
      </c>
      <c r="AY624">
        <v>0</v>
      </c>
      <c r="AZ624">
        <v>1</v>
      </c>
      <c r="BA624">
        <v>0</v>
      </c>
      <c r="BB624">
        <v>0</v>
      </c>
      <c r="BC624">
        <v>0</v>
      </c>
      <c r="BD624">
        <v>1</v>
      </c>
      <c r="BE624">
        <v>0</v>
      </c>
      <c r="BF624">
        <v>1.9078999999999999E-2</v>
      </c>
      <c r="BG624">
        <v>2018</v>
      </c>
      <c r="BH624">
        <v>12</v>
      </c>
      <c r="BI624">
        <v>17</v>
      </c>
      <c r="BJ624">
        <v>707</v>
      </c>
      <c r="BK624">
        <v>1.19</v>
      </c>
      <c r="BL624">
        <v>0.42149999737739502</v>
      </c>
      <c r="BM624">
        <v>0</v>
      </c>
      <c r="BN624">
        <v>0.90300000000000002</v>
      </c>
      <c r="BO624">
        <v>9.7000000000000003E-2</v>
      </c>
      <c r="BP624" t="s">
        <v>68</v>
      </c>
    </row>
    <row r="625" spans="1:68" x14ac:dyDescent="0.25">
      <c r="A625">
        <v>149518</v>
      </c>
      <c r="B625" t="s">
        <v>69</v>
      </c>
      <c r="C625" t="s">
        <v>2460</v>
      </c>
      <c r="D625">
        <v>24</v>
      </c>
      <c r="E625">
        <v>566</v>
      </c>
      <c r="F625" t="s">
        <v>2473</v>
      </c>
      <c r="G625">
        <v>49</v>
      </c>
      <c r="J625">
        <v>78</v>
      </c>
      <c r="K625">
        <v>1</v>
      </c>
      <c r="L625" t="s">
        <v>2474</v>
      </c>
      <c r="M625">
        <v>1</v>
      </c>
      <c r="N625">
        <v>0</v>
      </c>
      <c r="O625">
        <v>1</v>
      </c>
      <c r="P625">
        <v>0</v>
      </c>
      <c r="Q625">
        <v>0</v>
      </c>
      <c r="R625">
        <v>1</v>
      </c>
      <c r="S625">
        <v>0</v>
      </c>
      <c r="T625">
        <v>0</v>
      </c>
      <c r="U625">
        <v>0</v>
      </c>
      <c r="V625">
        <v>0</v>
      </c>
      <c r="W625">
        <v>1</v>
      </c>
      <c r="X625">
        <v>0</v>
      </c>
      <c r="Y625">
        <v>1</v>
      </c>
      <c r="Z625">
        <v>0</v>
      </c>
      <c r="AA625">
        <v>0</v>
      </c>
      <c r="AB625">
        <v>1</v>
      </c>
      <c r="AC625">
        <v>1</v>
      </c>
      <c r="AD625">
        <v>1</v>
      </c>
      <c r="AE625">
        <v>0</v>
      </c>
      <c r="AF625">
        <v>1</v>
      </c>
      <c r="AG625">
        <v>1</v>
      </c>
      <c r="AH625">
        <v>1</v>
      </c>
      <c r="AI625">
        <v>0</v>
      </c>
      <c r="AJ625">
        <v>1</v>
      </c>
      <c r="AK625">
        <v>0</v>
      </c>
      <c r="AL625">
        <v>1</v>
      </c>
      <c r="AM625">
        <v>1</v>
      </c>
      <c r="AN625">
        <v>1</v>
      </c>
      <c r="AO625">
        <v>0</v>
      </c>
      <c r="AP625">
        <v>1</v>
      </c>
      <c r="AQ625">
        <v>0</v>
      </c>
      <c r="AR625">
        <v>1</v>
      </c>
      <c r="AS625">
        <v>0</v>
      </c>
      <c r="AT625">
        <v>1</v>
      </c>
      <c r="AU625">
        <v>0</v>
      </c>
      <c r="AV625">
        <v>1</v>
      </c>
      <c r="AW625">
        <v>1</v>
      </c>
      <c r="AX625">
        <v>1</v>
      </c>
      <c r="AY625">
        <v>0</v>
      </c>
      <c r="AZ625">
        <v>1</v>
      </c>
      <c r="BA625">
        <v>1</v>
      </c>
      <c r="BB625">
        <v>0</v>
      </c>
      <c r="BC625">
        <v>0</v>
      </c>
      <c r="BD625">
        <v>1</v>
      </c>
      <c r="BE625">
        <v>0</v>
      </c>
      <c r="BF625">
        <v>5.6182000000000003E-2</v>
      </c>
      <c r="BG625">
        <v>2019</v>
      </c>
      <c r="BH625">
        <v>9</v>
      </c>
      <c r="BI625">
        <v>13</v>
      </c>
      <c r="BJ625">
        <v>716</v>
      </c>
      <c r="BK625">
        <v>1.28</v>
      </c>
      <c r="BL625">
        <v>0.42149999737739502</v>
      </c>
      <c r="BM625">
        <v>4.2999999999999997E-2</v>
      </c>
      <c r="BN625">
        <v>0.85199999999999998</v>
      </c>
      <c r="BO625">
        <v>0.105</v>
      </c>
      <c r="BP625" t="s">
        <v>68</v>
      </c>
    </row>
    <row r="626" spans="1:68" x14ac:dyDescent="0.25">
      <c r="A626">
        <v>150801</v>
      </c>
      <c r="B626" t="s">
        <v>69</v>
      </c>
      <c r="C626" t="s">
        <v>2460</v>
      </c>
      <c r="D626">
        <v>24</v>
      </c>
      <c r="E626">
        <v>565</v>
      </c>
      <c r="F626" t="s">
        <v>2583</v>
      </c>
      <c r="G626">
        <v>14</v>
      </c>
      <c r="J626">
        <v>78</v>
      </c>
      <c r="K626">
        <v>1</v>
      </c>
      <c r="L626" t="s">
        <v>2584</v>
      </c>
      <c r="M626">
        <v>0</v>
      </c>
      <c r="N626">
        <v>0</v>
      </c>
      <c r="O626">
        <v>1</v>
      </c>
      <c r="P626">
        <v>1</v>
      </c>
      <c r="Q626">
        <v>0</v>
      </c>
      <c r="R626">
        <v>1</v>
      </c>
      <c r="S626">
        <v>0</v>
      </c>
      <c r="T626">
        <v>0</v>
      </c>
      <c r="U626">
        <v>0</v>
      </c>
      <c r="V626">
        <v>0</v>
      </c>
      <c r="W626">
        <v>1</v>
      </c>
      <c r="X626">
        <v>0</v>
      </c>
      <c r="Y626">
        <v>0</v>
      </c>
      <c r="Z626">
        <v>0</v>
      </c>
      <c r="AA626">
        <v>0</v>
      </c>
      <c r="AB626">
        <v>1</v>
      </c>
      <c r="AC626">
        <v>0</v>
      </c>
      <c r="AD626">
        <v>1</v>
      </c>
      <c r="AE626">
        <v>0</v>
      </c>
      <c r="AF626">
        <v>1</v>
      </c>
      <c r="AG626">
        <v>1</v>
      </c>
      <c r="AH626">
        <v>1</v>
      </c>
      <c r="AI626">
        <v>1</v>
      </c>
      <c r="AJ626">
        <v>1</v>
      </c>
      <c r="AK626">
        <v>0</v>
      </c>
      <c r="AL626">
        <v>1</v>
      </c>
      <c r="AM626">
        <v>1</v>
      </c>
      <c r="AN626">
        <v>1</v>
      </c>
      <c r="AO626">
        <v>0</v>
      </c>
      <c r="AP626">
        <v>1</v>
      </c>
      <c r="AQ626">
        <v>0</v>
      </c>
      <c r="AR626">
        <v>1</v>
      </c>
      <c r="AS626">
        <v>0</v>
      </c>
      <c r="AT626">
        <v>1</v>
      </c>
      <c r="AU626">
        <v>0</v>
      </c>
      <c r="AV626">
        <v>1</v>
      </c>
      <c r="AW626">
        <v>1</v>
      </c>
      <c r="AX626">
        <v>1</v>
      </c>
      <c r="AY626">
        <v>0</v>
      </c>
      <c r="AZ626">
        <v>1</v>
      </c>
      <c r="BA626">
        <v>0</v>
      </c>
      <c r="BB626">
        <v>0</v>
      </c>
      <c r="BC626">
        <v>0</v>
      </c>
      <c r="BD626">
        <v>1</v>
      </c>
      <c r="BE626">
        <v>0</v>
      </c>
      <c r="BF626">
        <v>5.6182000000000003E-2</v>
      </c>
      <c r="BG626">
        <v>2019</v>
      </c>
      <c r="BH626">
        <v>9</v>
      </c>
      <c r="BI626">
        <v>13</v>
      </c>
      <c r="BJ626">
        <v>716</v>
      </c>
      <c r="BK626">
        <v>1.28</v>
      </c>
      <c r="BL626">
        <v>0.42149999737739502</v>
      </c>
      <c r="BM626">
        <v>0</v>
      </c>
      <c r="BN626">
        <v>0.71399999999999997</v>
      </c>
      <c r="BO626">
        <v>0.28599999999999998</v>
      </c>
      <c r="BP626" t="s">
        <v>68</v>
      </c>
    </row>
    <row r="627" spans="1:68" x14ac:dyDescent="0.25">
      <c r="A627">
        <v>151168</v>
      </c>
      <c r="B627" t="s">
        <v>69</v>
      </c>
      <c r="C627" t="s">
        <v>2460</v>
      </c>
      <c r="D627">
        <v>37</v>
      </c>
      <c r="E627">
        <v>1029</v>
      </c>
      <c r="F627" t="s">
        <v>2607</v>
      </c>
      <c r="G627">
        <v>38</v>
      </c>
      <c r="J627">
        <v>78</v>
      </c>
      <c r="K627">
        <v>1</v>
      </c>
      <c r="L627" t="s">
        <v>2608</v>
      </c>
      <c r="M627">
        <v>0</v>
      </c>
      <c r="N627">
        <v>1</v>
      </c>
      <c r="O627">
        <v>1</v>
      </c>
      <c r="P627">
        <v>1</v>
      </c>
      <c r="Q627">
        <v>0</v>
      </c>
      <c r="R627">
        <v>1</v>
      </c>
      <c r="S627">
        <v>0</v>
      </c>
      <c r="T627">
        <v>0</v>
      </c>
      <c r="U627">
        <v>0</v>
      </c>
      <c r="V627">
        <v>0</v>
      </c>
      <c r="W627">
        <v>1</v>
      </c>
      <c r="X627">
        <v>0</v>
      </c>
      <c r="Y627">
        <v>0</v>
      </c>
      <c r="Z627">
        <v>0</v>
      </c>
      <c r="AA627">
        <v>0</v>
      </c>
      <c r="AB627">
        <v>1</v>
      </c>
      <c r="AC627">
        <v>0</v>
      </c>
      <c r="AD627">
        <v>1</v>
      </c>
      <c r="AE627">
        <v>1</v>
      </c>
      <c r="AF627">
        <v>1</v>
      </c>
      <c r="AG627">
        <v>1</v>
      </c>
      <c r="AH627">
        <v>1</v>
      </c>
      <c r="AI627">
        <v>1</v>
      </c>
      <c r="AJ627">
        <v>1</v>
      </c>
      <c r="AK627">
        <v>0</v>
      </c>
      <c r="AL627">
        <v>1</v>
      </c>
      <c r="AM627">
        <v>1</v>
      </c>
      <c r="AN627">
        <v>1</v>
      </c>
      <c r="AO627">
        <v>0</v>
      </c>
      <c r="AP627">
        <v>1</v>
      </c>
      <c r="AQ627">
        <v>0</v>
      </c>
      <c r="AR627">
        <v>1</v>
      </c>
      <c r="AS627">
        <v>0</v>
      </c>
      <c r="AT627">
        <v>1</v>
      </c>
      <c r="AU627">
        <v>0</v>
      </c>
      <c r="AV627">
        <v>1</v>
      </c>
      <c r="AW627">
        <v>1</v>
      </c>
      <c r="AX627">
        <v>1</v>
      </c>
      <c r="AY627">
        <v>0</v>
      </c>
      <c r="AZ627">
        <v>1</v>
      </c>
      <c r="BA627">
        <v>0</v>
      </c>
      <c r="BB627">
        <v>0</v>
      </c>
      <c r="BC627">
        <v>0</v>
      </c>
      <c r="BD627">
        <v>1</v>
      </c>
      <c r="BE627">
        <v>0</v>
      </c>
      <c r="BF627">
        <v>5.6182000000000003E-2</v>
      </c>
      <c r="BG627">
        <v>2019</v>
      </c>
      <c r="BH627">
        <v>9</v>
      </c>
      <c r="BI627">
        <v>13</v>
      </c>
      <c r="BJ627">
        <v>716</v>
      </c>
      <c r="BK627">
        <v>1.28</v>
      </c>
      <c r="BL627">
        <v>0.42149999737739502</v>
      </c>
      <c r="BM627">
        <v>0</v>
      </c>
      <c r="BN627">
        <v>0.92</v>
      </c>
      <c r="BO627">
        <v>0.08</v>
      </c>
      <c r="BP627" t="s">
        <v>68</v>
      </c>
    </row>
    <row r="628" spans="1:68" x14ac:dyDescent="0.25">
      <c r="A628">
        <v>152625</v>
      </c>
      <c r="B628" t="s">
        <v>69</v>
      </c>
      <c r="C628" t="s">
        <v>2638</v>
      </c>
      <c r="D628">
        <v>26</v>
      </c>
      <c r="E628">
        <v>727</v>
      </c>
      <c r="F628" t="s">
        <v>2651</v>
      </c>
      <c r="G628">
        <v>24</v>
      </c>
      <c r="J628">
        <v>80</v>
      </c>
      <c r="K628">
        <v>1</v>
      </c>
      <c r="L628" t="s">
        <v>2652</v>
      </c>
      <c r="M628">
        <v>0</v>
      </c>
      <c r="N628">
        <v>0</v>
      </c>
      <c r="O628">
        <v>1</v>
      </c>
      <c r="P628">
        <v>0</v>
      </c>
      <c r="Q628">
        <v>0</v>
      </c>
      <c r="R628">
        <v>1</v>
      </c>
      <c r="S628">
        <v>0</v>
      </c>
      <c r="T628">
        <v>0</v>
      </c>
      <c r="U628">
        <v>0</v>
      </c>
      <c r="V628">
        <v>0</v>
      </c>
      <c r="W628">
        <v>1</v>
      </c>
      <c r="X628">
        <v>1</v>
      </c>
      <c r="Y628">
        <v>0</v>
      </c>
      <c r="Z628">
        <v>0</v>
      </c>
      <c r="AA628">
        <v>0</v>
      </c>
      <c r="AB628">
        <v>1</v>
      </c>
      <c r="AC628">
        <v>0</v>
      </c>
      <c r="AD628">
        <v>1</v>
      </c>
      <c r="AE628">
        <v>0</v>
      </c>
      <c r="AF628">
        <v>1</v>
      </c>
      <c r="AG628">
        <v>1</v>
      </c>
      <c r="AH628">
        <v>1</v>
      </c>
      <c r="AI628">
        <v>0</v>
      </c>
      <c r="AJ628">
        <v>0</v>
      </c>
      <c r="AK628">
        <v>0</v>
      </c>
      <c r="AL628">
        <v>1</v>
      </c>
      <c r="AM628">
        <v>1</v>
      </c>
      <c r="AN628">
        <v>0</v>
      </c>
      <c r="AO628">
        <v>0</v>
      </c>
      <c r="AP628">
        <v>1</v>
      </c>
      <c r="AQ628">
        <v>0</v>
      </c>
      <c r="AR628">
        <v>1</v>
      </c>
      <c r="AS628">
        <v>0</v>
      </c>
      <c r="AT628">
        <v>1</v>
      </c>
      <c r="AU628">
        <v>0</v>
      </c>
      <c r="AV628">
        <v>1</v>
      </c>
      <c r="AW628">
        <v>1</v>
      </c>
      <c r="AX628">
        <v>1</v>
      </c>
      <c r="AY628">
        <v>1</v>
      </c>
      <c r="AZ628">
        <v>1</v>
      </c>
      <c r="BA628">
        <v>0</v>
      </c>
      <c r="BB628">
        <v>1</v>
      </c>
      <c r="BC628">
        <v>0</v>
      </c>
      <c r="BD628">
        <v>0</v>
      </c>
      <c r="BE628">
        <v>0</v>
      </c>
      <c r="BF628">
        <v>3.0121999999999999E-2</v>
      </c>
      <c r="BG628">
        <v>2019</v>
      </c>
      <c r="BH628">
        <v>10</v>
      </c>
      <c r="BI628">
        <v>7</v>
      </c>
      <c r="BJ628">
        <v>717</v>
      </c>
      <c r="BK628">
        <v>1.29</v>
      </c>
      <c r="BL628">
        <v>0.42149999737739502</v>
      </c>
      <c r="BM628">
        <v>0</v>
      </c>
      <c r="BN628">
        <v>0.877</v>
      </c>
      <c r="BO628">
        <v>0.123</v>
      </c>
      <c r="BP628" t="s">
        <v>68</v>
      </c>
    </row>
    <row r="629" spans="1:68" x14ac:dyDescent="0.25">
      <c r="A629">
        <v>157885</v>
      </c>
      <c r="B629" t="s">
        <v>69</v>
      </c>
      <c r="C629" t="s">
        <v>2825</v>
      </c>
      <c r="D629">
        <v>17</v>
      </c>
      <c r="E629">
        <v>405</v>
      </c>
      <c r="F629" t="s">
        <v>2862</v>
      </c>
      <c r="G629">
        <v>42</v>
      </c>
      <c r="J629">
        <v>87</v>
      </c>
      <c r="K629">
        <v>1</v>
      </c>
      <c r="L629" t="s">
        <v>2863</v>
      </c>
      <c r="M629">
        <v>0</v>
      </c>
      <c r="N629">
        <v>0</v>
      </c>
      <c r="O629">
        <v>1</v>
      </c>
      <c r="P629">
        <v>0</v>
      </c>
      <c r="Q629">
        <v>0</v>
      </c>
      <c r="R629">
        <v>1</v>
      </c>
      <c r="S629">
        <v>0</v>
      </c>
      <c r="T629">
        <v>0</v>
      </c>
      <c r="U629">
        <v>0</v>
      </c>
      <c r="V629">
        <v>0</v>
      </c>
      <c r="W629">
        <v>1</v>
      </c>
      <c r="X629">
        <v>0</v>
      </c>
      <c r="Y629">
        <v>0</v>
      </c>
      <c r="Z629">
        <v>0</v>
      </c>
      <c r="AA629">
        <v>0</v>
      </c>
      <c r="AB629">
        <v>1</v>
      </c>
      <c r="AC629">
        <v>0</v>
      </c>
      <c r="AD629">
        <v>1</v>
      </c>
      <c r="AE629">
        <v>0</v>
      </c>
      <c r="AF629">
        <v>1</v>
      </c>
      <c r="AG629">
        <v>1</v>
      </c>
      <c r="AH629">
        <v>0</v>
      </c>
      <c r="AI629">
        <v>0</v>
      </c>
      <c r="AJ629">
        <v>0</v>
      </c>
      <c r="AK629">
        <v>0</v>
      </c>
      <c r="AL629">
        <v>1</v>
      </c>
      <c r="AM629">
        <v>1</v>
      </c>
      <c r="AN629">
        <v>0</v>
      </c>
      <c r="AO629">
        <v>0</v>
      </c>
      <c r="AP629">
        <v>1</v>
      </c>
      <c r="AQ629">
        <v>0</v>
      </c>
      <c r="AR629">
        <v>1</v>
      </c>
      <c r="AS629">
        <v>0</v>
      </c>
      <c r="AT629">
        <v>0</v>
      </c>
      <c r="AU629">
        <v>0</v>
      </c>
      <c r="AV629">
        <v>1</v>
      </c>
      <c r="AW629">
        <v>1</v>
      </c>
      <c r="AX629">
        <v>1</v>
      </c>
      <c r="AY629">
        <v>0</v>
      </c>
      <c r="AZ629">
        <v>1</v>
      </c>
      <c r="BA629">
        <v>0</v>
      </c>
      <c r="BB629">
        <v>1</v>
      </c>
      <c r="BC629">
        <v>0</v>
      </c>
      <c r="BD629">
        <v>1</v>
      </c>
      <c r="BE629">
        <v>0</v>
      </c>
      <c r="BF629">
        <v>1.3207E-2</v>
      </c>
      <c r="BG629">
        <v>2019</v>
      </c>
      <c r="BH629">
        <v>12</v>
      </c>
      <c r="BI629">
        <v>18</v>
      </c>
      <c r="BJ629">
        <v>719</v>
      </c>
      <c r="BK629">
        <v>1.31</v>
      </c>
      <c r="BL629">
        <v>0.42149999737739502</v>
      </c>
      <c r="BM629">
        <v>0</v>
      </c>
      <c r="BN629">
        <v>0.93</v>
      </c>
      <c r="BO629">
        <v>7.0000000000000007E-2</v>
      </c>
      <c r="BP629" t="s">
        <v>68</v>
      </c>
    </row>
    <row r="630" spans="1:68" x14ac:dyDescent="0.25">
      <c r="A630">
        <v>140858</v>
      </c>
      <c r="B630" t="s">
        <v>69</v>
      </c>
      <c r="C630" t="s">
        <v>1987</v>
      </c>
      <c r="D630">
        <v>11</v>
      </c>
      <c r="E630">
        <v>237</v>
      </c>
      <c r="F630" t="s">
        <v>2046</v>
      </c>
      <c r="G630">
        <v>30</v>
      </c>
      <c r="J630">
        <v>66</v>
      </c>
      <c r="K630">
        <v>1</v>
      </c>
      <c r="L630" t="s">
        <v>2047</v>
      </c>
      <c r="M630">
        <v>0</v>
      </c>
      <c r="N630">
        <v>0</v>
      </c>
      <c r="O630">
        <v>1</v>
      </c>
      <c r="P630">
        <v>0</v>
      </c>
      <c r="Q630">
        <v>0</v>
      </c>
      <c r="R630">
        <v>1</v>
      </c>
      <c r="S630">
        <v>0</v>
      </c>
      <c r="T630">
        <v>0</v>
      </c>
      <c r="U630">
        <v>0</v>
      </c>
      <c r="V630">
        <v>0</v>
      </c>
      <c r="W630">
        <v>1</v>
      </c>
      <c r="X630">
        <v>0</v>
      </c>
      <c r="Y630">
        <v>0</v>
      </c>
      <c r="Z630">
        <v>0</v>
      </c>
      <c r="AA630">
        <v>0</v>
      </c>
      <c r="AB630">
        <v>1</v>
      </c>
      <c r="AC630">
        <v>0</v>
      </c>
      <c r="AD630">
        <v>1</v>
      </c>
      <c r="AE630">
        <v>0</v>
      </c>
      <c r="AF630">
        <v>1</v>
      </c>
      <c r="AG630">
        <v>1</v>
      </c>
      <c r="AH630">
        <v>1</v>
      </c>
      <c r="AI630">
        <v>0</v>
      </c>
      <c r="AJ630">
        <v>1</v>
      </c>
      <c r="AK630">
        <v>0</v>
      </c>
      <c r="AL630">
        <v>1</v>
      </c>
      <c r="AM630">
        <v>1</v>
      </c>
      <c r="AN630">
        <v>1</v>
      </c>
      <c r="AO630">
        <v>0</v>
      </c>
      <c r="AP630">
        <v>1</v>
      </c>
      <c r="AQ630">
        <v>0</v>
      </c>
      <c r="AR630">
        <v>1</v>
      </c>
      <c r="AS630">
        <v>0</v>
      </c>
      <c r="AT630">
        <v>0</v>
      </c>
      <c r="AU630">
        <v>0</v>
      </c>
      <c r="AV630">
        <v>1</v>
      </c>
      <c r="AW630">
        <v>1</v>
      </c>
      <c r="AX630">
        <v>1</v>
      </c>
      <c r="AY630">
        <v>0</v>
      </c>
      <c r="AZ630">
        <v>0</v>
      </c>
      <c r="BA630">
        <v>0</v>
      </c>
      <c r="BB630">
        <v>0</v>
      </c>
      <c r="BC630">
        <v>0</v>
      </c>
      <c r="BD630">
        <v>0</v>
      </c>
      <c r="BE630">
        <v>0</v>
      </c>
      <c r="BF630">
        <v>9.8460000000000006E-3</v>
      </c>
      <c r="BG630">
        <v>2018</v>
      </c>
      <c r="BH630">
        <v>8</v>
      </c>
      <c r="BI630">
        <v>7</v>
      </c>
      <c r="BJ630">
        <v>703</v>
      </c>
      <c r="BK630">
        <v>1.1499999999999999</v>
      </c>
      <c r="BL630">
        <v>0.42010000348091098</v>
      </c>
      <c r="BM630">
        <v>4.9000000000000002E-2</v>
      </c>
      <c r="BN630">
        <v>0.81200000000000006</v>
      </c>
      <c r="BO630">
        <v>0.13900000000000001</v>
      </c>
      <c r="BP630" t="s">
        <v>68</v>
      </c>
    </row>
    <row r="631" spans="1:68" x14ac:dyDescent="0.25">
      <c r="A631">
        <v>157935</v>
      </c>
      <c r="B631" t="s">
        <v>69</v>
      </c>
      <c r="C631" t="s">
        <v>2825</v>
      </c>
      <c r="D631">
        <v>14</v>
      </c>
      <c r="E631">
        <v>324</v>
      </c>
      <c r="F631" t="s">
        <v>2874</v>
      </c>
      <c r="G631">
        <v>30</v>
      </c>
      <c r="J631">
        <v>87</v>
      </c>
      <c r="K631">
        <v>1</v>
      </c>
      <c r="L631" t="s">
        <v>2875</v>
      </c>
      <c r="M631">
        <v>0</v>
      </c>
      <c r="N631">
        <v>0</v>
      </c>
      <c r="O631">
        <v>1</v>
      </c>
      <c r="P631">
        <v>0</v>
      </c>
      <c r="Q631">
        <v>0</v>
      </c>
      <c r="R631">
        <v>1</v>
      </c>
      <c r="S631">
        <v>0</v>
      </c>
      <c r="T631">
        <v>0</v>
      </c>
      <c r="U631">
        <v>0</v>
      </c>
      <c r="V631">
        <v>0</v>
      </c>
      <c r="W631">
        <v>1</v>
      </c>
      <c r="X631">
        <v>0</v>
      </c>
      <c r="Y631">
        <v>0</v>
      </c>
      <c r="Z631">
        <v>0</v>
      </c>
      <c r="AA631">
        <v>0</v>
      </c>
      <c r="AB631">
        <v>1</v>
      </c>
      <c r="AC631">
        <v>0</v>
      </c>
      <c r="AD631">
        <v>1</v>
      </c>
      <c r="AE631">
        <v>0</v>
      </c>
      <c r="AF631">
        <v>1</v>
      </c>
      <c r="AG631">
        <v>1</v>
      </c>
      <c r="AH631">
        <v>0</v>
      </c>
      <c r="AI631">
        <v>0</v>
      </c>
      <c r="AJ631">
        <v>0</v>
      </c>
      <c r="AK631">
        <v>0</v>
      </c>
      <c r="AL631">
        <v>1</v>
      </c>
      <c r="AM631">
        <v>1</v>
      </c>
      <c r="AN631">
        <v>0</v>
      </c>
      <c r="AO631">
        <v>0</v>
      </c>
      <c r="AP631">
        <v>1</v>
      </c>
      <c r="AQ631">
        <v>0</v>
      </c>
      <c r="AR631">
        <v>1</v>
      </c>
      <c r="AS631">
        <v>0</v>
      </c>
      <c r="AT631">
        <v>0</v>
      </c>
      <c r="AU631">
        <v>0</v>
      </c>
      <c r="AV631">
        <v>1</v>
      </c>
      <c r="AW631">
        <v>1</v>
      </c>
      <c r="AX631">
        <v>1</v>
      </c>
      <c r="AY631">
        <v>0</v>
      </c>
      <c r="AZ631">
        <v>1</v>
      </c>
      <c r="BA631">
        <v>0</v>
      </c>
      <c r="BB631">
        <v>1</v>
      </c>
      <c r="BC631">
        <v>0</v>
      </c>
      <c r="BD631">
        <v>1</v>
      </c>
      <c r="BE631">
        <v>0</v>
      </c>
      <c r="BF631">
        <v>1.3207E-2</v>
      </c>
      <c r="BG631">
        <v>2019</v>
      </c>
      <c r="BH631">
        <v>12</v>
      </c>
      <c r="BI631">
        <v>18</v>
      </c>
      <c r="BJ631">
        <v>719</v>
      </c>
      <c r="BK631">
        <v>1.31</v>
      </c>
      <c r="BL631">
        <v>0.41729998588562001</v>
      </c>
      <c r="BM631">
        <v>0.06</v>
      </c>
      <c r="BN631">
        <v>0.79200000000000004</v>
      </c>
      <c r="BO631">
        <v>0.14799999999999999</v>
      </c>
      <c r="BP631" t="s">
        <v>68</v>
      </c>
    </row>
    <row r="632" spans="1:68" x14ac:dyDescent="0.25">
      <c r="A632">
        <v>109133</v>
      </c>
      <c r="B632" t="s">
        <v>69</v>
      </c>
      <c r="C632" t="s">
        <v>70</v>
      </c>
      <c r="D632">
        <v>6</v>
      </c>
      <c r="E632">
        <v>158</v>
      </c>
      <c r="F632" t="s">
        <v>83</v>
      </c>
      <c r="G632">
        <v>22</v>
      </c>
      <c r="J632">
        <v>1</v>
      </c>
      <c r="K632">
        <v>1</v>
      </c>
      <c r="L632" t="s">
        <v>84</v>
      </c>
      <c r="M632">
        <v>0</v>
      </c>
      <c r="N632">
        <v>0</v>
      </c>
      <c r="O632">
        <v>1</v>
      </c>
      <c r="P632">
        <v>0</v>
      </c>
      <c r="Q632">
        <v>0</v>
      </c>
      <c r="R632">
        <v>1</v>
      </c>
      <c r="S632">
        <v>0</v>
      </c>
      <c r="T632">
        <v>0</v>
      </c>
      <c r="U632">
        <v>1</v>
      </c>
      <c r="V632">
        <v>0</v>
      </c>
      <c r="W632">
        <v>1</v>
      </c>
      <c r="X632">
        <v>1</v>
      </c>
      <c r="Y632">
        <v>0</v>
      </c>
      <c r="Z632">
        <v>0</v>
      </c>
      <c r="AA632">
        <v>0</v>
      </c>
      <c r="AB632">
        <v>0</v>
      </c>
      <c r="AC632">
        <v>0</v>
      </c>
      <c r="AD632">
        <v>1</v>
      </c>
      <c r="AE632">
        <v>0</v>
      </c>
      <c r="AF632">
        <v>1</v>
      </c>
      <c r="AG632">
        <v>1</v>
      </c>
      <c r="AH632">
        <v>0</v>
      </c>
      <c r="AI632">
        <v>0</v>
      </c>
      <c r="AJ632">
        <v>0</v>
      </c>
      <c r="AK632">
        <v>0</v>
      </c>
      <c r="AL632">
        <v>1</v>
      </c>
      <c r="AM632">
        <v>1</v>
      </c>
      <c r="AN632">
        <v>1</v>
      </c>
      <c r="AO632">
        <v>0</v>
      </c>
      <c r="AP632">
        <v>0</v>
      </c>
      <c r="AQ632">
        <v>0</v>
      </c>
      <c r="AR632">
        <v>1</v>
      </c>
      <c r="AS632">
        <v>1</v>
      </c>
      <c r="AT632">
        <v>0</v>
      </c>
      <c r="AU632">
        <v>0</v>
      </c>
      <c r="AV632">
        <v>1</v>
      </c>
      <c r="AW632">
        <v>1</v>
      </c>
      <c r="AX632">
        <v>1</v>
      </c>
      <c r="AY632">
        <v>1</v>
      </c>
      <c r="AZ632">
        <v>0</v>
      </c>
      <c r="BA632">
        <v>0</v>
      </c>
      <c r="BB632">
        <v>0</v>
      </c>
      <c r="BC632">
        <v>0</v>
      </c>
      <c r="BD632">
        <v>0</v>
      </c>
      <c r="BE632">
        <v>0</v>
      </c>
      <c r="BF632">
        <v>9.1129999999999996E-3</v>
      </c>
      <c r="BG632">
        <v>2014</v>
      </c>
      <c r="BH632">
        <v>6</v>
      </c>
      <c r="BI632">
        <v>11</v>
      </c>
      <c r="BJ632">
        <v>653</v>
      </c>
      <c r="BK632">
        <v>0.65</v>
      </c>
      <c r="BL632">
        <v>0.40189999341964699</v>
      </c>
      <c r="BM632">
        <v>9.6000000000000002E-2</v>
      </c>
      <c r="BN632">
        <v>0.68500000000000005</v>
      </c>
      <c r="BO632">
        <v>0.219</v>
      </c>
      <c r="BP632" t="s">
        <v>68</v>
      </c>
    </row>
    <row r="633" spans="1:68" x14ac:dyDescent="0.25">
      <c r="A633">
        <v>109967</v>
      </c>
      <c r="B633" t="s">
        <v>69</v>
      </c>
      <c r="C633" t="s">
        <v>130</v>
      </c>
      <c r="D633">
        <v>19</v>
      </c>
      <c r="E633">
        <v>632</v>
      </c>
      <c r="F633" t="s">
        <v>189</v>
      </c>
      <c r="G633">
        <v>29</v>
      </c>
      <c r="J633">
        <v>3</v>
      </c>
      <c r="K633">
        <v>1</v>
      </c>
      <c r="L633" t="s">
        <v>190</v>
      </c>
      <c r="M633">
        <v>0</v>
      </c>
      <c r="N633">
        <v>0</v>
      </c>
      <c r="O633">
        <v>1</v>
      </c>
      <c r="P633">
        <v>0</v>
      </c>
      <c r="Q633">
        <v>0</v>
      </c>
      <c r="R633">
        <v>1</v>
      </c>
      <c r="S633">
        <v>0</v>
      </c>
      <c r="T633">
        <v>0</v>
      </c>
      <c r="U633">
        <v>0</v>
      </c>
      <c r="V633">
        <v>0</v>
      </c>
      <c r="W633">
        <v>1</v>
      </c>
      <c r="X633">
        <v>0</v>
      </c>
      <c r="Y633">
        <v>0</v>
      </c>
      <c r="Z633">
        <v>0</v>
      </c>
      <c r="AA633">
        <v>0</v>
      </c>
      <c r="AB633">
        <v>1</v>
      </c>
      <c r="AC633">
        <v>0</v>
      </c>
      <c r="AD633">
        <v>1</v>
      </c>
      <c r="AE633">
        <v>0</v>
      </c>
      <c r="AF633">
        <v>1</v>
      </c>
      <c r="AG633">
        <v>1</v>
      </c>
      <c r="AH633">
        <v>1</v>
      </c>
      <c r="AI633">
        <v>0</v>
      </c>
      <c r="AJ633">
        <v>1</v>
      </c>
      <c r="AK633">
        <v>0</v>
      </c>
      <c r="AL633">
        <v>1</v>
      </c>
      <c r="AM633">
        <v>1</v>
      </c>
      <c r="AN633">
        <v>1</v>
      </c>
      <c r="AO633">
        <v>0</v>
      </c>
      <c r="AP633">
        <v>1</v>
      </c>
      <c r="AQ633">
        <v>0</v>
      </c>
      <c r="AR633">
        <v>1</v>
      </c>
      <c r="AS633">
        <v>0</v>
      </c>
      <c r="AT633">
        <v>0</v>
      </c>
      <c r="AU633">
        <v>0</v>
      </c>
      <c r="AV633">
        <v>1</v>
      </c>
      <c r="AW633">
        <v>1</v>
      </c>
      <c r="AX633">
        <v>1</v>
      </c>
      <c r="AY633">
        <v>0</v>
      </c>
      <c r="AZ633">
        <v>1</v>
      </c>
      <c r="BA633">
        <v>0</v>
      </c>
      <c r="BB633">
        <v>0</v>
      </c>
      <c r="BC633">
        <v>0</v>
      </c>
      <c r="BD633">
        <v>0</v>
      </c>
      <c r="BE633">
        <v>0</v>
      </c>
      <c r="BF633">
        <v>2.9175E-2</v>
      </c>
      <c r="BG633">
        <v>2014</v>
      </c>
      <c r="BH633">
        <v>9</v>
      </c>
      <c r="BI633">
        <v>11</v>
      </c>
      <c r="BJ633">
        <v>656</v>
      </c>
      <c r="BK633">
        <v>0.68</v>
      </c>
      <c r="BL633">
        <v>0.40189999341964699</v>
      </c>
      <c r="BM633">
        <v>0</v>
      </c>
      <c r="BN633">
        <v>0.90300000000000002</v>
      </c>
      <c r="BO633">
        <v>9.7000000000000003E-2</v>
      </c>
      <c r="BP633" t="s">
        <v>68</v>
      </c>
    </row>
    <row r="634" spans="1:68" x14ac:dyDescent="0.25">
      <c r="A634">
        <v>110151</v>
      </c>
      <c r="B634" t="s">
        <v>69</v>
      </c>
      <c r="C634" t="s">
        <v>130</v>
      </c>
      <c r="D634">
        <v>18</v>
      </c>
      <c r="E634">
        <v>604</v>
      </c>
      <c r="F634" t="s">
        <v>221</v>
      </c>
      <c r="G634">
        <v>29</v>
      </c>
      <c r="J634">
        <v>3</v>
      </c>
      <c r="K634">
        <v>1</v>
      </c>
      <c r="L634" t="s">
        <v>222</v>
      </c>
      <c r="M634">
        <v>0</v>
      </c>
      <c r="N634">
        <v>1</v>
      </c>
      <c r="O634">
        <v>1</v>
      </c>
      <c r="P634">
        <v>0</v>
      </c>
      <c r="Q634">
        <v>0</v>
      </c>
      <c r="R634">
        <v>1</v>
      </c>
      <c r="S634">
        <v>0</v>
      </c>
      <c r="T634">
        <v>0</v>
      </c>
      <c r="U634">
        <v>0</v>
      </c>
      <c r="V634">
        <v>0</v>
      </c>
      <c r="W634">
        <v>1</v>
      </c>
      <c r="X634">
        <v>0</v>
      </c>
      <c r="Y634">
        <v>0</v>
      </c>
      <c r="Z634">
        <v>0</v>
      </c>
      <c r="AA634">
        <v>0</v>
      </c>
      <c r="AB634">
        <v>1</v>
      </c>
      <c r="AC634">
        <v>0</v>
      </c>
      <c r="AD634">
        <v>1</v>
      </c>
      <c r="AE634">
        <v>1</v>
      </c>
      <c r="AF634">
        <v>1</v>
      </c>
      <c r="AG634">
        <v>1</v>
      </c>
      <c r="AH634">
        <v>1</v>
      </c>
      <c r="AI634">
        <v>0</v>
      </c>
      <c r="AJ634">
        <v>1</v>
      </c>
      <c r="AK634">
        <v>0</v>
      </c>
      <c r="AL634">
        <v>1</v>
      </c>
      <c r="AM634">
        <v>1</v>
      </c>
      <c r="AN634">
        <v>1</v>
      </c>
      <c r="AO634">
        <v>0</v>
      </c>
      <c r="AP634">
        <v>1</v>
      </c>
      <c r="AQ634">
        <v>0</v>
      </c>
      <c r="AR634">
        <v>1</v>
      </c>
      <c r="AS634">
        <v>0</v>
      </c>
      <c r="AT634">
        <v>0</v>
      </c>
      <c r="AU634">
        <v>0</v>
      </c>
      <c r="AV634">
        <v>1</v>
      </c>
      <c r="AW634">
        <v>1</v>
      </c>
      <c r="AX634">
        <v>1</v>
      </c>
      <c r="AY634">
        <v>0</v>
      </c>
      <c r="AZ634">
        <v>1</v>
      </c>
      <c r="BA634">
        <v>0</v>
      </c>
      <c r="BB634">
        <v>0</v>
      </c>
      <c r="BC634">
        <v>0</v>
      </c>
      <c r="BD634">
        <v>0</v>
      </c>
      <c r="BE634">
        <v>0</v>
      </c>
      <c r="BF634">
        <v>2.9175E-2</v>
      </c>
      <c r="BG634">
        <v>2014</v>
      </c>
      <c r="BH634">
        <v>9</v>
      </c>
      <c r="BI634">
        <v>11</v>
      </c>
      <c r="BJ634">
        <v>656</v>
      </c>
      <c r="BK634">
        <v>0.68</v>
      </c>
      <c r="BL634">
        <v>0.40189999341964699</v>
      </c>
      <c r="BM634">
        <v>0</v>
      </c>
      <c r="BN634">
        <v>0.89500000000000002</v>
      </c>
      <c r="BO634">
        <v>0.105</v>
      </c>
      <c r="BP634" t="s">
        <v>68</v>
      </c>
    </row>
    <row r="635" spans="1:68" x14ac:dyDescent="0.25">
      <c r="A635">
        <v>110539</v>
      </c>
      <c r="B635" t="s">
        <v>69</v>
      </c>
      <c r="C635" t="s">
        <v>130</v>
      </c>
      <c r="D635">
        <v>19</v>
      </c>
      <c r="E635">
        <v>636</v>
      </c>
      <c r="F635" t="s">
        <v>275</v>
      </c>
      <c r="G635">
        <v>20</v>
      </c>
      <c r="J635">
        <v>3</v>
      </c>
      <c r="K635">
        <v>1</v>
      </c>
      <c r="L635" t="s">
        <v>276</v>
      </c>
      <c r="M635">
        <v>0</v>
      </c>
      <c r="N635">
        <v>0</v>
      </c>
      <c r="O635">
        <v>1</v>
      </c>
      <c r="P635">
        <v>0</v>
      </c>
      <c r="Q635">
        <v>0</v>
      </c>
      <c r="R635">
        <v>1</v>
      </c>
      <c r="S635">
        <v>0</v>
      </c>
      <c r="T635">
        <v>0</v>
      </c>
      <c r="U635">
        <v>0</v>
      </c>
      <c r="V635">
        <v>0</v>
      </c>
      <c r="W635">
        <v>1</v>
      </c>
      <c r="X635">
        <v>0</v>
      </c>
      <c r="Y635">
        <v>0</v>
      </c>
      <c r="Z635">
        <v>0</v>
      </c>
      <c r="AA635">
        <v>0</v>
      </c>
      <c r="AB635">
        <v>1</v>
      </c>
      <c r="AC635">
        <v>0</v>
      </c>
      <c r="AD635">
        <v>1</v>
      </c>
      <c r="AE635">
        <v>0</v>
      </c>
      <c r="AF635">
        <v>1</v>
      </c>
      <c r="AG635">
        <v>1</v>
      </c>
      <c r="AH635">
        <v>1</v>
      </c>
      <c r="AI635">
        <v>0</v>
      </c>
      <c r="AJ635">
        <v>1</v>
      </c>
      <c r="AK635">
        <v>0</v>
      </c>
      <c r="AL635">
        <v>1</v>
      </c>
      <c r="AM635">
        <v>1</v>
      </c>
      <c r="AN635">
        <v>1</v>
      </c>
      <c r="AO635">
        <v>0</v>
      </c>
      <c r="AP635">
        <v>1</v>
      </c>
      <c r="AQ635">
        <v>0</v>
      </c>
      <c r="AR635">
        <v>1</v>
      </c>
      <c r="AS635">
        <v>0</v>
      </c>
      <c r="AT635">
        <v>0</v>
      </c>
      <c r="AU635">
        <v>0</v>
      </c>
      <c r="AV635">
        <v>1</v>
      </c>
      <c r="AW635">
        <v>1</v>
      </c>
      <c r="AX635">
        <v>1</v>
      </c>
      <c r="AY635">
        <v>0</v>
      </c>
      <c r="AZ635">
        <v>1</v>
      </c>
      <c r="BA635">
        <v>0</v>
      </c>
      <c r="BB635">
        <v>0</v>
      </c>
      <c r="BC635">
        <v>0</v>
      </c>
      <c r="BD635">
        <v>0</v>
      </c>
      <c r="BE635">
        <v>0</v>
      </c>
      <c r="BF635">
        <v>2.9175E-2</v>
      </c>
      <c r="BG635">
        <v>2014</v>
      </c>
      <c r="BH635">
        <v>9</v>
      </c>
      <c r="BI635">
        <v>11</v>
      </c>
      <c r="BJ635">
        <v>656</v>
      </c>
      <c r="BK635">
        <v>0.68</v>
      </c>
      <c r="BL635">
        <v>0.40189999341964699</v>
      </c>
      <c r="BM635">
        <v>0</v>
      </c>
      <c r="BN635">
        <v>0.876</v>
      </c>
      <c r="BO635">
        <v>0.124</v>
      </c>
      <c r="BP635" t="s">
        <v>68</v>
      </c>
    </row>
    <row r="636" spans="1:68" x14ac:dyDescent="0.25">
      <c r="A636">
        <v>114287</v>
      </c>
      <c r="B636" t="s">
        <v>69</v>
      </c>
      <c r="C636" t="s">
        <v>688</v>
      </c>
      <c r="D636">
        <v>13</v>
      </c>
      <c r="E636">
        <v>418</v>
      </c>
      <c r="F636" t="s">
        <v>727</v>
      </c>
      <c r="G636">
        <v>31</v>
      </c>
      <c r="J636">
        <v>11</v>
      </c>
      <c r="K636">
        <v>1</v>
      </c>
      <c r="L636" t="s">
        <v>728</v>
      </c>
      <c r="M636">
        <v>0</v>
      </c>
      <c r="N636">
        <v>0</v>
      </c>
      <c r="O636">
        <v>1</v>
      </c>
      <c r="P636">
        <v>0</v>
      </c>
      <c r="Q636">
        <v>1</v>
      </c>
      <c r="R636">
        <v>1</v>
      </c>
      <c r="S636">
        <v>0</v>
      </c>
      <c r="T636">
        <v>0</v>
      </c>
      <c r="U636">
        <v>0</v>
      </c>
      <c r="V636">
        <v>0</v>
      </c>
      <c r="W636">
        <v>1</v>
      </c>
      <c r="X636">
        <v>0</v>
      </c>
      <c r="Y636">
        <v>0</v>
      </c>
      <c r="Z636">
        <v>0</v>
      </c>
      <c r="AA636">
        <v>0</v>
      </c>
      <c r="AB636">
        <v>1</v>
      </c>
      <c r="AC636">
        <v>0</v>
      </c>
      <c r="AD636">
        <v>1</v>
      </c>
      <c r="AE636">
        <v>0</v>
      </c>
      <c r="AF636">
        <v>1</v>
      </c>
      <c r="AG636">
        <v>1</v>
      </c>
      <c r="AH636">
        <v>1</v>
      </c>
      <c r="AI636">
        <v>0</v>
      </c>
      <c r="AJ636">
        <v>1</v>
      </c>
      <c r="AK636">
        <v>1</v>
      </c>
      <c r="AL636">
        <v>1</v>
      </c>
      <c r="AM636">
        <v>1</v>
      </c>
      <c r="AN636">
        <v>1</v>
      </c>
      <c r="AO636">
        <v>0</v>
      </c>
      <c r="AP636">
        <v>1</v>
      </c>
      <c r="AQ636">
        <v>0</v>
      </c>
      <c r="AR636">
        <v>1</v>
      </c>
      <c r="AS636">
        <v>0</v>
      </c>
      <c r="AT636">
        <v>0</v>
      </c>
      <c r="AU636">
        <v>0</v>
      </c>
      <c r="AV636">
        <v>1</v>
      </c>
      <c r="AW636">
        <v>1</v>
      </c>
      <c r="AX636">
        <v>1</v>
      </c>
      <c r="AY636">
        <v>0</v>
      </c>
      <c r="AZ636">
        <v>1</v>
      </c>
      <c r="BA636">
        <v>0</v>
      </c>
      <c r="BB636">
        <v>0</v>
      </c>
      <c r="BC636">
        <v>0</v>
      </c>
      <c r="BD636">
        <v>0</v>
      </c>
      <c r="BE636">
        <v>0</v>
      </c>
      <c r="BF636">
        <v>1.796E-2</v>
      </c>
      <c r="BG636">
        <v>2015</v>
      </c>
      <c r="BH636">
        <v>3</v>
      </c>
      <c r="BI636">
        <v>26</v>
      </c>
      <c r="BJ636">
        <v>662</v>
      </c>
      <c r="BK636">
        <v>0.74</v>
      </c>
      <c r="BL636">
        <v>0.40189999341964699</v>
      </c>
      <c r="BM636">
        <v>6.6000000000000003E-2</v>
      </c>
      <c r="BN636">
        <v>0.78500000000000003</v>
      </c>
      <c r="BO636">
        <v>0.14799999999999999</v>
      </c>
      <c r="BP636" t="s">
        <v>68</v>
      </c>
    </row>
    <row r="637" spans="1:68" x14ac:dyDescent="0.25">
      <c r="A637">
        <v>115738</v>
      </c>
      <c r="B637" t="s">
        <v>69</v>
      </c>
      <c r="C637" t="s">
        <v>759</v>
      </c>
      <c r="D637">
        <v>6</v>
      </c>
      <c r="E637">
        <v>146</v>
      </c>
      <c r="F637" t="s">
        <v>762</v>
      </c>
      <c r="G637">
        <v>81</v>
      </c>
      <c r="J637">
        <v>14</v>
      </c>
      <c r="K637">
        <v>1</v>
      </c>
      <c r="L637" t="s">
        <v>763</v>
      </c>
      <c r="M637">
        <v>0</v>
      </c>
      <c r="N637">
        <v>0</v>
      </c>
      <c r="O637">
        <v>1</v>
      </c>
      <c r="P637">
        <v>0</v>
      </c>
      <c r="Q637">
        <v>0</v>
      </c>
      <c r="R637">
        <v>1</v>
      </c>
      <c r="S637">
        <v>0</v>
      </c>
      <c r="T637">
        <v>0</v>
      </c>
      <c r="U637">
        <v>0</v>
      </c>
      <c r="V637">
        <v>0</v>
      </c>
      <c r="W637">
        <v>1</v>
      </c>
      <c r="X637">
        <v>0</v>
      </c>
      <c r="Y637">
        <v>0</v>
      </c>
      <c r="Z637">
        <v>0</v>
      </c>
      <c r="AA637">
        <v>0</v>
      </c>
      <c r="AB637">
        <v>1</v>
      </c>
      <c r="AC637">
        <v>0</v>
      </c>
      <c r="AD637">
        <v>1</v>
      </c>
      <c r="AE637">
        <v>0</v>
      </c>
      <c r="AF637">
        <v>1</v>
      </c>
      <c r="AG637">
        <v>1</v>
      </c>
      <c r="AH637">
        <v>0</v>
      </c>
      <c r="AI637">
        <v>0</v>
      </c>
      <c r="AJ637">
        <v>0</v>
      </c>
      <c r="AK637">
        <v>0</v>
      </c>
      <c r="AL637">
        <v>1</v>
      </c>
      <c r="AM637">
        <v>1</v>
      </c>
      <c r="AN637">
        <v>0</v>
      </c>
      <c r="AO637">
        <v>0</v>
      </c>
      <c r="AP637">
        <v>0</v>
      </c>
      <c r="AQ637">
        <v>0</v>
      </c>
      <c r="AR637">
        <v>0</v>
      </c>
      <c r="AS637">
        <v>0</v>
      </c>
      <c r="AT637">
        <v>0</v>
      </c>
      <c r="AU637">
        <v>0</v>
      </c>
      <c r="AV637">
        <v>1</v>
      </c>
      <c r="AW637">
        <v>1</v>
      </c>
      <c r="AX637">
        <v>0</v>
      </c>
      <c r="AY637">
        <v>0</v>
      </c>
      <c r="AZ637">
        <v>0</v>
      </c>
      <c r="BA637">
        <v>0</v>
      </c>
      <c r="BB637">
        <v>0</v>
      </c>
      <c r="BC637">
        <v>0</v>
      </c>
      <c r="BD637">
        <v>0</v>
      </c>
      <c r="BE637">
        <v>0</v>
      </c>
      <c r="BF637">
        <v>1.3226999999999999E-2</v>
      </c>
      <c r="BG637">
        <v>2015</v>
      </c>
      <c r="BH637">
        <v>5</v>
      </c>
      <c r="BI637">
        <v>21</v>
      </c>
      <c r="BJ637">
        <v>664</v>
      </c>
      <c r="BK637">
        <v>0.76</v>
      </c>
      <c r="BL637">
        <v>0.40189999341964699</v>
      </c>
      <c r="BM637">
        <v>7.1999999999999995E-2</v>
      </c>
      <c r="BN637">
        <v>0.81299999999999994</v>
      </c>
      <c r="BO637">
        <v>0.115</v>
      </c>
      <c r="BP637" t="s">
        <v>68</v>
      </c>
    </row>
    <row r="638" spans="1:68" x14ac:dyDescent="0.25">
      <c r="A638">
        <v>135886</v>
      </c>
      <c r="B638" t="s">
        <v>69</v>
      </c>
      <c r="C638" t="s">
        <v>1686</v>
      </c>
      <c r="D638">
        <v>6</v>
      </c>
      <c r="E638">
        <v>108</v>
      </c>
      <c r="F638" t="s">
        <v>1687</v>
      </c>
      <c r="G638">
        <v>37</v>
      </c>
      <c r="J638">
        <v>59</v>
      </c>
      <c r="K638">
        <v>1</v>
      </c>
      <c r="L638" t="s">
        <v>1688</v>
      </c>
      <c r="M638">
        <v>0</v>
      </c>
      <c r="N638">
        <v>0</v>
      </c>
      <c r="O638">
        <v>1</v>
      </c>
      <c r="P638">
        <v>0</v>
      </c>
      <c r="Q638">
        <v>0</v>
      </c>
      <c r="R638">
        <v>1</v>
      </c>
      <c r="S638">
        <v>0</v>
      </c>
      <c r="T638">
        <v>0</v>
      </c>
      <c r="U638">
        <v>0</v>
      </c>
      <c r="V638">
        <v>0</v>
      </c>
      <c r="W638">
        <v>1</v>
      </c>
      <c r="X638">
        <v>0</v>
      </c>
      <c r="Y638">
        <v>0</v>
      </c>
      <c r="Z638">
        <v>0</v>
      </c>
      <c r="AA638">
        <v>0</v>
      </c>
      <c r="AB638">
        <v>1</v>
      </c>
      <c r="AC638">
        <v>0</v>
      </c>
      <c r="AD638">
        <v>1</v>
      </c>
      <c r="AE638">
        <v>0</v>
      </c>
      <c r="AF638">
        <v>1</v>
      </c>
      <c r="AG638">
        <v>1</v>
      </c>
      <c r="AH638">
        <v>0</v>
      </c>
      <c r="AI638">
        <v>0</v>
      </c>
      <c r="AJ638">
        <v>1</v>
      </c>
      <c r="AK638">
        <v>0</v>
      </c>
      <c r="AL638">
        <v>1</v>
      </c>
      <c r="AM638">
        <v>1</v>
      </c>
      <c r="AN638">
        <v>0</v>
      </c>
      <c r="AO638">
        <v>0</v>
      </c>
      <c r="AP638">
        <v>0</v>
      </c>
      <c r="AQ638">
        <v>0</v>
      </c>
      <c r="AR638">
        <v>1</v>
      </c>
      <c r="AS638">
        <v>0</v>
      </c>
      <c r="AT638">
        <v>0</v>
      </c>
      <c r="AU638">
        <v>0</v>
      </c>
      <c r="AV638">
        <v>1</v>
      </c>
      <c r="AW638">
        <v>1</v>
      </c>
      <c r="AX638">
        <v>1</v>
      </c>
      <c r="AY638">
        <v>0</v>
      </c>
      <c r="AZ638">
        <v>0</v>
      </c>
      <c r="BA638">
        <v>0</v>
      </c>
      <c r="BB638">
        <v>0</v>
      </c>
      <c r="BC638">
        <v>0</v>
      </c>
      <c r="BD638">
        <v>0</v>
      </c>
      <c r="BE638">
        <v>0</v>
      </c>
      <c r="BF638">
        <v>2.1856E-2</v>
      </c>
      <c r="BG638">
        <v>2018</v>
      </c>
      <c r="BH638">
        <v>5</v>
      </c>
      <c r="BI638">
        <v>4</v>
      </c>
      <c r="BJ638">
        <v>700</v>
      </c>
      <c r="BK638">
        <v>1.1200000000000001</v>
      </c>
      <c r="BL638">
        <v>0.40189999341964699</v>
      </c>
      <c r="BM638">
        <v>0</v>
      </c>
      <c r="BN638">
        <v>0.92</v>
      </c>
      <c r="BO638">
        <v>0.08</v>
      </c>
      <c r="BP638" t="s">
        <v>68</v>
      </c>
    </row>
    <row r="639" spans="1:68" x14ac:dyDescent="0.25">
      <c r="A639">
        <v>138514</v>
      </c>
      <c r="B639" t="s">
        <v>69</v>
      </c>
      <c r="C639" t="s">
        <v>1813</v>
      </c>
      <c r="D639">
        <v>5</v>
      </c>
      <c r="E639">
        <v>76</v>
      </c>
      <c r="F639" t="s">
        <v>1866</v>
      </c>
      <c r="G639">
        <v>30</v>
      </c>
      <c r="J639">
        <v>62</v>
      </c>
      <c r="K639">
        <v>1</v>
      </c>
      <c r="L639" t="s">
        <v>1867</v>
      </c>
      <c r="M639">
        <v>0</v>
      </c>
      <c r="N639">
        <v>1</v>
      </c>
      <c r="O639">
        <v>1</v>
      </c>
      <c r="P639">
        <v>0</v>
      </c>
      <c r="Q639">
        <v>0</v>
      </c>
      <c r="R639">
        <v>1</v>
      </c>
      <c r="S639">
        <v>0</v>
      </c>
      <c r="T639">
        <v>0</v>
      </c>
      <c r="U639">
        <v>0</v>
      </c>
      <c r="V639">
        <v>0</v>
      </c>
      <c r="W639">
        <v>1</v>
      </c>
      <c r="X639">
        <v>0</v>
      </c>
      <c r="Y639">
        <v>0</v>
      </c>
      <c r="Z639">
        <v>0</v>
      </c>
      <c r="AA639">
        <v>0</v>
      </c>
      <c r="AB639">
        <v>1</v>
      </c>
      <c r="AC639">
        <v>0</v>
      </c>
      <c r="AD639">
        <v>1</v>
      </c>
      <c r="AE639">
        <v>1</v>
      </c>
      <c r="AF639">
        <v>1</v>
      </c>
      <c r="AG639">
        <v>1</v>
      </c>
      <c r="AH639">
        <v>1</v>
      </c>
      <c r="AI639">
        <v>0</v>
      </c>
      <c r="AJ639">
        <v>0</v>
      </c>
      <c r="AK639">
        <v>0</v>
      </c>
      <c r="AL639">
        <v>1</v>
      </c>
      <c r="AM639">
        <v>1</v>
      </c>
      <c r="AN639">
        <v>1</v>
      </c>
      <c r="AO639">
        <v>0</v>
      </c>
      <c r="AP639">
        <v>1</v>
      </c>
      <c r="AQ639">
        <v>0</v>
      </c>
      <c r="AR639">
        <v>1</v>
      </c>
      <c r="AS639">
        <v>0</v>
      </c>
      <c r="AT639">
        <v>1</v>
      </c>
      <c r="AU639">
        <v>0</v>
      </c>
      <c r="AV639">
        <v>1</v>
      </c>
      <c r="AW639">
        <v>1</v>
      </c>
      <c r="AX639">
        <v>1</v>
      </c>
      <c r="AY639">
        <v>0</v>
      </c>
      <c r="AZ639">
        <v>1</v>
      </c>
      <c r="BA639">
        <v>0</v>
      </c>
      <c r="BB639">
        <v>1</v>
      </c>
      <c r="BC639">
        <v>0</v>
      </c>
      <c r="BD639">
        <v>0</v>
      </c>
      <c r="BE639">
        <v>0</v>
      </c>
      <c r="BF639">
        <v>2.3082999999999999E-2</v>
      </c>
      <c r="BG639">
        <v>2018</v>
      </c>
      <c r="BH639">
        <v>7</v>
      </c>
      <c r="BI639">
        <v>17</v>
      </c>
      <c r="BJ639">
        <v>702</v>
      </c>
      <c r="BK639">
        <v>1.1399999999999999</v>
      </c>
      <c r="BL639">
        <v>0.40189999341964699</v>
      </c>
      <c r="BM639">
        <v>0.112</v>
      </c>
      <c r="BN639">
        <v>0.66500000000000004</v>
      </c>
      <c r="BO639">
        <v>0.224</v>
      </c>
      <c r="BP639" t="s">
        <v>68</v>
      </c>
    </row>
    <row r="640" spans="1:68" x14ac:dyDescent="0.25">
      <c r="A640">
        <v>167080</v>
      </c>
      <c r="B640" t="s">
        <v>69</v>
      </c>
      <c r="C640" t="s">
        <v>3061</v>
      </c>
      <c r="D640">
        <v>12</v>
      </c>
      <c r="E640">
        <v>348</v>
      </c>
      <c r="F640" t="s">
        <v>3064</v>
      </c>
      <c r="G640">
        <v>51</v>
      </c>
      <c r="J640">
        <v>99</v>
      </c>
      <c r="K640">
        <v>1</v>
      </c>
      <c r="L640" t="s">
        <v>3065</v>
      </c>
      <c r="M640">
        <v>0</v>
      </c>
      <c r="N640">
        <v>0</v>
      </c>
      <c r="O640">
        <v>1</v>
      </c>
      <c r="P640">
        <v>0</v>
      </c>
      <c r="Q640">
        <v>0</v>
      </c>
      <c r="R640">
        <v>1</v>
      </c>
      <c r="S640">
        <v>0</v>
      </c>
      <c r="T640">
        <v>1</v>
      </c>
      <c r="U640">
        <v>0</v>
      </c>
      <c r="V640">
        <v>0</v>
      </c>
      <c r="W640">
        <v>1</v>
      </c>
      <c r="X640">
        <v>1</v>
      </c>
      <c r="Y640">
        <v>0</v>
      </c>
      <c r="Z640">
        <v>0</v>
      </c>
      <c r="AA640">
        <v>0</v>
      </c>
      <c r="AB640">
        <v>1</v>
      </c>
      <c r="AC640">
        <v>0</v>
      </c>
      <c r="AD640">
        <v>1</v>
      </c>
      <c r="AE640">
        <v>0</v>
      </c>
      <c r="AF640">
        <v>1</v>
      </c>
      <c r="AG640">
        <v>1</v>
      </c>
      <c r="AH640">
        <v>1</v>
      </c>
      <c r="AI640">
        <v>0</v>
      </c>
      <c r="AJ640">
        <v>0</v>
      </c>
      <c r="AK640">
        <v>0</v>
      </c>
      <c r="AL640">
        <v>1</v>
      </c>
      <c r="AM640">
        <v>1</v>
      </c>
      <c r="AN640">
        <v>0</v>
      </c>
      <c r="AO640">
        <v>0</v>
      </c>
      <c r="AP640">
        <v>1</v>
      </c>
      <c r="AQ640">
        <v>1</v>
      </c>
      <c r="AR640">
        <v>1</v>
      </c>
      <c r="AS640">
        <v>0</v>
      </c>
      <c r="AT640">
        <v>1</v>
      </c>
      <c r="AU640">
        <v>0</v>
      </c>
      <c r="AV640">
        <v>1</v>
      </c>
      <c r="AW640">
        <v>1</v>
      </c>
      <c r="AX640">
        <v>1</v>
      </c>
      <c r="AY640">
        <v>1</v>
      </c>
      <c r="AZ640">
        <v>1</v>
      </c>
      <c r="BA640">
        <v>0</v>
      </c>
      <c r="BB640">
        <v>0</v>
      </c>
      <c r="BC640">
        <v>0</v>
      </c>
      <c r="BD640">
        <v>1</v>
      </c>
      <c r="BE640">
        <v>0</v>
      </c>
      <c r="BF640">
        <v>3.0303E-2</v>
      </c>
      <c r="BG640">
        <v>2020</v>
      </c>
      <c r="BH640">
        <v>10</v>
      </c>
      <c r="BI640">
        <v>19</v>
      </c>
      <c r="BJ640">
        <v>729</v>
      </c>
      <c r="BK640">
        <v>1.41</v>
      </c>
      <c r="BL640">
        <v>0.40189999341964699</v>
      </c>
      <c r="BM640">
        <v>0</v>
      </c>
      <c r="BN640">
        <v>0.94699999999999995</v>
      </c>
      <c r="BO640">
        <v>5.2999999999999999E-2</v>
      </c>
      <c r="BP640" t="s">
        <v>68</v>
      </c>
    </row>
    <row r="641" spans="1:68" x14ac:dyDescent="0.25">
      <c r="A641">
        <v>140764</v>
      </c>
      <c r="B641" t="s">
        <v>69</v>
      </c>
      <c r="C641" t="s">
        <v>1987</v>
      </c>
      <c r="D641">
        <v>8</v>
      </c>
      <c r="E641">
        <v>135</v>
      </c>
      <c r="F641" t="s">
        <v>2012</v>
      </c>
      <c r="G641">
        <v>13</v>
      </c>
      <c r="J641">
        <v>66</v>
      </c>
      <c r="K641">
        <v>1</v>
      </c>
      <c r="L641" t="s">
        <v>2013</v>
      </c>
      <c r="M641">
        <v>1</v>
      </c>
      <c r="N641">
        <v>0</v>
      </c>
      <c r="O641">
        <v>1</v>
      </c>
      <c r="P641">
        <v>0</v>
      </c>
      <c r="Q641">
        <v>0</v>
      </c>
      <c r="R641">
        <v>1</v>
      </c>
      <c r="S641">
        <v>0</v>
      </c>
      <c r="T641">
        <v>0</v>
      </c>
      <c r="U641">
        <v>0</v>
      </c>
      <c r="V641">
        <v>0</v>
      </c>
      <c r="W641">
        <v>1</v>
      </c>
      <c r="X641">
        <v>0</v>
      </c>
      <c r="Y641">
        <v>0</v>
      </c>
      <c r="Z641">
        <v>0</v>
      </c>
      <c r="AA641">
        <v>0</v>
      </c>
      <c r="AB641">
        <v>1</v>
      </c>
      <c r="AC641">
        <v>1</v>
      </c>
      <c r="AD641">
        <v>1</v>
      </c>
      <c r="AE641">
        <v>0</v>
      </c>
      <c r="AF641">
        <v>1</v>
      </c>
      <c r="AG641">
        <v>1</v>
      </c>
      <c r="AH641">
        <v>1</v>
      </c>
      <c r="AI641">
        <v>0</v>
      </c>
      <c r="AJ641">
        <v>1</v>
      </c>
      <c r="AK641">
        <v>0</v>
      </c>
      <c r="AL641">
        <v>1</v>
      </c>
      <c r="AM641">
        <v>1</v>
      </c>
      <c r="AN641">
        <v>1</v>
      </c>
      <c r="AO641">
        <v>0</v>
      </c>
      <c r="AP641">
        <v>1</v>
      </c>
      <c r="AQ641">
        <v>0</v>
      </c>
      <c r="AR641">
        <v>1</v>
      </c>
      <c r="AS641">
        <v>0</v>
      </c>
      <c r="AT641">
        <v>0</v>
      </c>
      <c r="AU641">
        <v>0</v>
      </c>
      <c r="AV641">
        <v>1</v>
      </c>
      <c r="AW641">
        <v>1</v>
      </c>
      <c r="AX641">
        <v>1</v>
      </c>
      <c r="AY641">
        <v>0</v>
      </c>
      <c r="AZ641">
        <v>0</v>
      </c>
      <c r="BA641">
        <v>0</v>
      </c>
      <c r="BB641">
        <v>0</v>
      </c>
      <c r="BC641">
        <v>0</v>
      </c>
      <c r="BD641">
        <v>0</v>
      </c>
      <c r="BE641">
        <v>0</v>
      </c>
      <c r="BF641">
        <v>9.8460000000000006E-3</v>
      </c>
      <c r="BG641">
        <v>2018</v>
      </c>
      <c r="BH641">
        <v>8</v>
      </c>
      <c r="BI641">
        <v>7</v>
      </c>
      <c r="BJ641">
        <v>703</v>
      </c>
      <c r="BK641">
        <v>1.1499999999999999</v>
      </c>
      <c r="BL641">
        <v>0.40049999952316201</v>
      </c>
      <c r="BM641">
        <v>0</v>
      </c>
      <c r="BN641">
        <v>0.77</v>
      </c>
      <c r="BO641">
        <v>0.23</v>
      </c>
      <c r="BP641" t="s">
        <v>68</v>
      </c>
    </row>
    <row r="642" spans="1:68" x14ac:dyDescent="0.25">
      <c r="A642">
        <v>141013</v>
      </c>
      <c r="B642" t="s">
        <v>69</v>
      </c>
      <c r="C642" t="s">
        <v>1987</v>
      </c>
      <c r="D642">
        <v>5</v>
      </c>
      <c r="E642">
        <v>49</v>
      </c>
      <c r="F642" t="s">
        <v>2124</v>
      </c>
      <c r="G642">
        <v>33</v>
      </c>
      <c r="J642">
        <v>66</v>
      </c>
      <c r="K642">
        <v>1</v>
      </c>
      <c r="L642" t="s">
        <v>2125</v>
      </c>
      <c r="M642">
        <v>0</v>
      </c>
      <c r="N642">
        <v>0</v>
      </c>
      <c r="O642">
        <v>1</v>
      </c>
      <c r="P642">
        <v>0</v>
      </c>
      <c r="Q642">
        <v>0</v>
      </c>
      <c r="R642">
        <v>1</v>
      </c>
      <c r="S642">
        <v>0</v>
      </c>
      <c r="T642">
        <v>0</v>
      </c>
      <c r="U642">
        <v>0</v>
      </c>
      <c r="V642">
        <v>0</v>
      </c>
      <c r="W642">
        <v>1</v>
      </c>
      <c r="X642">
        <v>1</v>
      </c>
      <c r="Y642">
        <v>0</v>
      </c>
      <c r="Z642">
        <v>0</v>
      </c>
      <c r="AA642">
        <v>0</v>
      </c>
      <c r="AB642">
        <v>1</v>
      </c>
      <c r="AC642">
        <v>0</v>
      </c>
      <c r="AD642">
        <v>1</v>
      </c>
      <c r="AE642">
        <v>0</v>
      </c>
      <c r="AF642">
        <v>1</v>
      </c>
      <c r="AG642">
        <v>1</v>
      </c>
      <c r="AH642">
        <v>1</v>
      </c>
      <c r="AI642">
        <v>0</v>
      </c>
      <c r="AJ642">
        <v>1</v>
      </c>
      <c r="AK642">
        <v>0</v>
      </c>
      <c r="AL642">
        <v>1</v>
      </c>
      <c r="AM642">
        <v>1</v>
      </c>
      <c r="AN642">
        <v>1</v>
      </c>
      <c r="AO642">
        <v>0</v>
      </c>
      <c r="AP642">
        <v>1</v>
      </c>
      <c r="AQ642">
        <v>0</v>
      </c>
      <c r="AR642">
        <v>1</v>
      </c>
      <c r="AS642">
        <v>0</v>
      </c>
      <c r="AT642">
        <v>0</v>
      </c>
      <c r="AU642">
        <v>0</v>
      </c>
      <c r="AV642">
        <v>1</v>
      </c>
      <c r="AW642">
        <v>1</v>
      </c>
      <c r="AX642">
        <v>1</v>
      </c>
      <c r="AY642">
        <v>1</v>
      </c>
      <c r="AZ642">
        <v>0</v>
      </c>
      <c r="BA642">
        <v>0</v>
      </c>
      <c r="BB642">
        <v>0</v>
      </c>
      <c r="BC642">
        <v>0</v>
      </c>
      <c r="BD642">
        <v>0</v>
      </c>
      <c r="BE642">
        <v>0</v>
      </c>
      <c r="BF642">
        <v>9.8460000000000006E-3</v>
      </c>
      <c r="BG642">
        <v>2018</v>
      </c>
      <c r="BH642">
        <v>8</v>
      </c>
      <c r="BI642">
        <v>7</v>
      </c>
      <c r="BJ642">
        <v>703</v>
      </c>
      <c r="BK642">
        <v>1.1499999999999999</v>
      </c>
      <c r="BL642">
        <v>0.40049999952316201</v>
      </c>
      <c r="BM642">
        <v>8.8999999999999996E-2</v>
      </c>
      <c r="BN642">
        <v>0.77200000000000002</v>
      </c>
      <c r="BO642">
        <v>0.13900000000000001</v>
      </c>
      <c r="BP642" t="s">
        <v>68</v>
      </c>
    </row>
    <row r="643" spans="1:68" x14ac:dyDescent="0.25">
      <c r="A643">
        <v>136783</v>
      </c>
      <c r="B643" t="s">
        <v>69</v>
      </c>
      <c r="C643" t="s">
        <v>1686</v>
      </c>
      <c r="D643">
        <v>9</v>
      </c>
      <c r="E643">
        <v>204</v>
      </c>
      <c r="F643" t="s">
        <v>1789</v>
      </c>
      <c r="G643">
        <v>113</v>
      </c>
      <c r="J643">
        <v>59</v>
      </c>
      <c r="K643">
        <v>1</v>
      </c>
      <c r="L643" t="s">
        <v>1790</v>
      </c>
      <c r="M643">
        <v>0</v>
      </c>
      <c r="N643">
        <v>0</v>
      </c>
      <c r="O643">
        <v>1</v>
      </c>
      <c r="P643">
        <v>0</v>
      </c>
      <c r="Q643">
        <v>1</v>
      </c>
      <c r="R643">
        <v>1</v>
      </c>
      <c r="S643">
        <v>0</v>
      </c>
      <c r="T643">
        <v>0</v>
      </c>
      <c r="U643">
        <v>0</v>
      </c>
      <c r="V643">
        <v>0</v>
      </c>
      <c r="W643">
        <v>1</v>
      </c>
      <c r="X643">
        <v>0</v>
      </c>
      <c r="Y643">
        <v>0</v>
      </c>
      <c r="Z643">
        <v>0</v>
      </c>
      <c r="AA643">
        <v>0</v>
      </c>
      <c r="AB643">
        <v>1</v>
      </c>
      <c r="AC643">
        <v>0</v>
      </c>
      <c r="AD643">
        <v>1</v>
      </c>
      <c r="AE643">
        <v>0</v>
      </c>
      <c r="AF643">
        <v>1</v>
      </c>
      <c r="AG643">
        <v>1</v>
      </c>
      <c r="AH643">
        <v>0</v>
      </c>
      <c r="AI643">
        <v>0</v>
      </c>
      <c r="AJ643">
        <v>1</v>
      </c>
      <c r="AK643">
        <v>1</v>
      </c>
      <c r="AL643">
        <v>1</v>
      </c>
      <c r="AM643">
        <v>1</v>
      </c>
      <c r="AN643">
        <v>0</v>
      </c>
      <c r="AO643">
        <v>0</v>
      </c>
      <c r="AP643">
        <v>0</v>
      </c>
      <c r="AQ643">
        <v>0</v>
      </c>
      <c r="AR643">
        <v>1</v>
      </c>
      <c r="AS643">
        <v>0</v>
      </c>
      <c r="AT643">
        <v>0</v>
      </c>
      <c r="AU643">
        <v>0</v>
      </c>
      <c r="AV643">
        <v>1</v>
      </c>
      <c r="AW643">
        <v>1</v>
      </c>
      <c r="AX643">
        <v>1</v>
      </c>
      <c r="AY643">
        <v>0</v>
      </c>
      <c r="AZ643">
        <v>0</v>
      </c>
      <c r="BA643">
        <v>0</v>
      </c>
      <c r="BB643">
        <v>0</v>
      </c>
      <c r="BC643">
        <v>0</v>
      </c>
      <c r="BD643">
        <v>0</v>
      </c>
      <c r="BE643">
        <v>0</v>
      </c>
      <c r="BF643">
        <v>2.1856E-2</v>
      </c>
      <c r="BG643">
        <v>2018</v>
      </c>
      <c r="BH643">
        <v>5</v>
      </c>
      <c r="BI643">
        <v>4</v>
      </c>
      <c r="BJ643">
        <v>700</v>
      </c>
      <c r="BK643">
        <v>1.1200000000000001</v>
      </c>
      <c r="BL643">
        <v>0.39469999074935902</v>
      </c>
      <c r="BM643">
        <v>0</v>
      </c>
      <c r="BN643">
        <v>0.96699999999999997</v>
      </c>
      <c r="BO643">
        <v>3.3000000000000002E-2</v>
      </c>
      <c r="BP643" t="s">
        <v>68</v>
      </c>
    </row>
    <row r="644" spans="1:68" x14ac:dyDescent="0.25">
      <c r="A644">
        <v>111504</v>
      </c>
      <c r="B644" t="s">
        <v>69</v>
      </c>
      <c r="C644" t="s">
        <v>329</v>
      </c>
      <c r="D644">
        <v>10</v>
      </c>
      <c r="E644">
        <v>288</v>
      </c>
      <c r="F644" t="s">
        <v>542</v>
      </c>
      <c r="G644">
        <v>48</v>
      </c>
      <c r="J644">
        <v>4</v>
      </c>
      <c r="K644">
        <v>1</v>
      </c>
      <c r="L644" t="s">
        <v>543</v>
      </c>
      <c r="M644">
        <v>0</v>
      </c>
      <c r="N644">
        <v>0</v>
      </c>
      <c r="O644">
        <v>1</v>
      </c>
      <c r="P644">
        <v>0</v>
      </c>
      <c r="Q644">
        <v>1</v>
      </c>
      <c r="R644">
        <v>1</v>
      </c>
      <c r="S644">
        <v>0</v>
      </c>
      <c r="T644">
        <v>0</v>
      </c>
      <c r="U644">
        <v>0</v>
      </c>
      <c r="V644">
        <v>0</v>
      </c>
      <c r="W644">
        <v>1</v>
      </c>
      <c r="X644">
        <v>0</v>
      </c>
      <c r="Y644">
        <v>0</v>
      </c>
      <c r="Z644">
        <v>0</v>
      </c>
      <c r="AA644">
        <v>0</v>
      </c>
      <c r="AB644">
        <v>1</v>
      </c>
      <c r="AC644">
        <v>0</v>
      </c>
      <c r="AD644">
        <v>1</v>
      </c>
      <c r="AE644">
        <v>0</v>
      </c>
      <c r="AF644">
        <v>1</v>
      </c>
      <c r="AG644">
        <v>1</v>
      </c>
      <c r="AH644">
        <v>1</v>
      </c>
      <c r="AI644">
        <v>0</v>
      </c>
      <c r="AJ644">
        <v>1</v>
      </c>
      <c r="AK644">
        <v>1</v>
      </c>
      <c r="AL644">
        <v>1</v>
      </c>
      <c r="AM644">
        <v>1</v>
      </c>
      <c r="AN644">
        <v>1</v>
      </c>
      <c r="AO644">
        <v>0</v>
      </c>
      <c r="AP644">
        <v>0</v>
      </c>
      <c r="AQ644">
        <v>0</v>
      </c>
      <c r="AR644">
        <v>1</v>
      </c>
      <c r="AS644">
        <v>0</v>
      </c>
      <c r="AT644">
        <v>0</v>
      </c>
      <c r="AU644">
        <v>0</v>
      </c>
      <c r="AV644">
        <v>1</v>
      </c>
      <c r="AW644">
        <v>1</v>
      </c>
      <c r="AX644">
        <v>1</v>
      </c>
      <c r="AY644">
        <v>0</v>
      </c>
      <c r="AZ644">
        <v>1</v>
      </c>
      <c r="BA644">
        <v>0</v>
      </c>
      <c r="BB644">
        <v>0</v>
      </c>
      <c r="BC644">
        <v>0</v>
      </c>
      <c r="BD644">
        <v>1</v>
      </c>
      <c r="BE644">
        <v>0</v>
      </c>
      <c r="BF644">
        <v>2.3709999999999998E-2</v>
      </c>
      <c r="BG644">
        <v>2014</v>
      </c>
      <c r="BH644">
        <v>9</v>
      </c>
      <c r="BI644">
        <v>22</v>
      </c>
      <c r="BJ644">
        <v>656</v>
      </c>
      <c r="BK644">
        <v>0.68</v>
      </c>
      <c r="BL644">
        <v>0.39190000295638999</v>
      </c>
      <c r="BM644">
        <v>0</v>
      </c>
      <c r="BN644">
        <v>0.92</v>
      </c>
      <c r="BO644">
        <v>0.08</v>
      </c>
      <c r="BP644" t="s">
        <v>68</v>
      </c>
    </row>
    <row r="645" spans="1:68" x14ac:dyDescent="0.25">
      <c r="A645">
        <v>143291</v>
      </c>
      <c r="B645" t="s">
        <v>69</v>
      </c>
      <c r="C645" t="s">
        <v>2192</v>
      </c>
      <c r="D645">
        <v>13</v>
      </c>
      <c r="E645">
        <v>272</v>
      </c>
      <c r="F645" t="s">
        <v>2351</v>
      </c>
      <c r="G645">
        <v>43</v>
      </c>
      <c r="J645">
        <v>70</v>
      </c>
      <c r="K645">
        <v>1</v>
      </c>
      <c r="L645" t="s">
        <v>2352</v>
      </c>
      <c r="M645">
        <v>0</v>
      </c>
      <c r="N645">
        <v>0</v>
      </c>
      <c r="O645">
        <v>1</v>
      </c>
      <c r="P645">
        <v>0</v>
      </c>
      <c r="Q645">
        <v>1</v>
      </c>
      <c r="R645">
        <v>1</v>
      </c>
      <c r="S645">
        <v>0</v>
      </c>
      <c r="T645">
        <v>0</v>
      </c>
      <c r="U645">
        <v>0</v>
      </c>
      <c r="V645">
        <v>0</v>
      </c>
      <c r="W645">
        <v>1</v>
      </c>
      <c r="X645">
        <v>0</v>
      </c>
      <c r="Y645">
        <v>0</v>
      </c>
      <c r="Z645">
        <v>0</v>
      </c>
      <c r="AA645">
        <v>0</v>
      </c>
      <c r="AB645">
        <v>1</v>
      </c>
      <c r="AC645">
        <v>0</v>
      </c>
      <c r="AD645">
        <v>1</v>
      </c>
      <c r="AE645">
        <v>0</v>
      </c>
      <c r="AF645">
        <v>1</v>
      </c>
      <c r="AG645">
        <v>1</v>
      </c>
      <c r="AH645">
        <v>0</v>
      </c>
      <c r="AI645">
        <v>0</v>
      </c>
      <c r="AJ645">
        <v>1</v>
      </c>
      <c r="AK645">
        <v>1</v>
      </c>
      <c r="AL645">
        <v>1</v>
      </c>
      <c r="AM645">
        <v>1</v>
      </c>
      <c r="AN645">
        <v>1</v>
      </c>
      <c r="AO645">
        <v>0</v>
      </c>
      <c r="AP645">
        <v>0</v>
      </c>
      <c r="AQ645">
        <v>0</v>
      </c>
      <c r="AR645">
        <v>0</v>
      </c>
      <c r="AS645">
        <v>0</v>
      </c>
      <c r="AT645">
        <v>0</v>
      </c>
      <c r="AU645">
        <v>0</v>
      </c>
      <c r="AV645">
        <v>1</v>
      </c>
      <c r="AW645">
        <v>1</v>
      </c>
      <c r="AX645">
        <v>0</v>
      </c>
      <c r="AY645">
        <v>0</v>
      </c>
      <c r="AZ645">
        <v>1</v>
      </c>
      <c r="BA645">
        <v>0</v>
      </c>
      <c r="BB645">
        <v>0</v>
      </c>
      <c r="BC645">
        <v>0</v>
      </c>
      <c r="BD645">
        <v>1</v>
      </c>
      <c r="BE645">
        <v>0</v>
      </c>
      <c r="BF645">
        <v>1.9078999999999999E-2</v>
      </c>
      <c r="BG645">
        <v>2018</v>
      </c>
      <c r="BH645">
        <v>12</v>
      </c>
      <c r="BI645">
        <v>17</v>
      </c>
      <c r="BJ645">
        <v>707</v>
      </c>
      <c r="BK645">
        <v>1.19</v>
      </c>
      <c r="BL645">
        <v>0.38850000500678999</v>
      </c>
      <c r="BM645">
        <v>5.8999999999999997E-2</v>
      </c>
      <c r="BN645">
        <v>0.82499999999999996</v>
      </c>
      <c r="BO645">
        <v>0.11600000000000001</v>
      </c>
      <c r="BP645" t="s">
        <v>68</v>
      </c>
    </row>
    <row r="646" spans="1:68" x14ac:dyDescent="0.25">
      <c r="A646">
        <v>158529</v>
      </c>
      <c r="B646" t="s">
        <v>69</v>
      </c>
      <c r="C646" t="s">
        <v>2916</v>
      </c>
      <c r="D646">
        <v>9</v>
      </c>
      <c r="E646">
        <v>174</v>
      </c>
      <c r="F646" t="s">
        <v>2917</v>
      </c>
      <c r="G646">
        <v>52</v>
      </c>
      <c r="J646">
        <v>88</v>
      </c>
      <c r="K646">
        <v>1</v>
      </c>
      <c r="L646" t="s">
        <v>2918</v>
      </c>
      <c r="M646">
        <v>0</v>
      </c>
      <c r="N646">
        <v>0</v>
      </c>
      <c r="O646">
        <v>1</v>
      </c>
      <c r="P646">
        <v>0</v>
      </c>
      <c r="Q646">
        <v>0</v>
      </c>
      <c r="R646">
        <v>1</v>
      </c>
      <c r="S646">
        <v>0</v>
      </c>
      <c r="T646">
        <v>0</v>
      </c>
      <c r="U646">
        <v>0</v>
      </c>
      <c r="V646">
        <v>0</v>
      </c>
      <c r="W646">
        <v>1</v>
      </c>
      <c r="X646">
        <v>1</v>
      </c>
      <c r="Y646">
        <v>0</v>
      </c>
      <c r="Z646">
        <v>0</v>
      </c>
      <c r="AA646">
        <v>0</v>
      </c>
      <c r="AB646">
        <v>0</v>
      </c>
      <c r="AC646">
        <v>0</v>
      </c>
      <c r="AD646">
        <v>1</v>
      </c>
      <c r="AE646">
        <v>0</v>
      </c>
      <c r="AF646">
        <v>1</v>
      </c>
      <c r="AG646">
        <v>1</v>
      </c>
      <c r="AH646">
        <v>0</v>
      </c>
      <c r="AI646">
        <v>0</v>
      </c>
      <c r="AJ646">
        <v>0</v>
      </c>
      <c r="AK646">
        <v>0</v>
      </c>
      <c r="AL646">
        <v>1</v>
      </c>
      <c r="AM646">
        <v>1</v>
      </c>
      <c r="AN646">
        <v>0</v>
      </c>
      <c r="AO646">
        <v>0</v>
      </c>
      <c r="AP646">
        <v>0</v>
      </c>
      <c r="AQ646">
        <v>0</v>
      </c>
      <c r="AR646">
        <v>0</v>
      </c>
      <c r="AS646">
        <v>0</v>
      </c>
      <c r="AT646">
        <v>0</v>
      </c>
      <c r="AU646">
        <v>0</v>
      </c>
      <c r="AV646">
        <v>1</v>
      </c>
      <c r="AW646">
        <v>1</v>
      </c>
      <c r="AX646">
        <v>1</v>
      </c>
      <c r="AY646">
        <v>1</v>
      </c>
      <c r="AZ646">
        <v>1</v>
      </c>
      <c r="BA646">
        <v>0</v>
      </c>
      <c r="BB646">
        <v>0</v>
      </c>
      <c r="BC646">
        <v>0</v>
      </c>
      <c r="BD646">
        <v>0</v>
      </c>
      <c r="BE646">
        <v>0</v>
      </c>
      <c r="BF646">
        <v>1.5233999999999999E-2</v>
      </c>
      <c r="BG646">
        <v>2020</v>
      </c>
      <c r="BH646">
        <v>3</v>
      </c>
      <c r="BI646">
        <v>24</v>
      </c>
      <c r="BJ646">
        <v>722</v>
      </c>
      <c r="BK646">
        <v>1.34</v>
      </c>
      <c r="BL646">
        <v>0.38589999079704201</v>
      </c>
      <c r="BM646">
        <v>0.18</v>
      </c>
      <c r="BN646">
        <v>0.61299999999999999</v>
      </c>
      <c r="BO646">
        <v>0.20699999999999999</v>
      </c>
      <c r="BP646" t="s">
        <v>68</v>
      </c>
    </row>
    <row r="647" spans="1:68" x14ac:dyDescent="0.25">
      <c r="A647">
        <v>118022</v>
      </c>
      <c r="B647" t="s">
        <v>69</v>
      </c>
      <c r="C647" t="s">
        <v>882</v>
      </c>
      <c r="D647">
        <v>3</v>
      </c>
      <c r="E647">
        <v>23</v>
      </c>
      <c r="F647" t="s">
        <v>909</v>
      </c>
      <c r="G647">
        <v>99</v>
      </c>
      <c r="J647">
        <v>20</v>
      </c>
      <c r="K647">
        <v>1</v>
      </c>
      <c r="L647" t="s">
        <v>910</v>
      </c>
      <c r="M647">
        <v>0</v>
      </c>
      <c r="N647">
        <v>1</v>
      </c>
      <c r="O647">
        <v>1</v>
      </c>
      <c r="P647">
        <v>0</v>
      </c>
      <c r="Q647">
        <v>0</v>
      </c>
      <c r="R647">
        <v>1</v>
      </c>
      <c r="S647">
        <v>0</v>
      </c>
      <c r="T647">
        <v>0</v>
      </c>
      <c r="U647">
        <v>0</v>
      </c>
      <c r="V647">
        <v>0</v>
      </c>
      <c r="W647">
        <v>1</v>
      </c>
      <c r="X647">
        <v>1</v>
      </c>
      <c r="Y647">
        <v>0</v>
      </c>
      <c r="Z647">
        <v>0</v>
      </c>
      <c r="AA647">
        <v>0</v>
      </c>
      <c r="AB647">
        <v>1</v>
      </c>
      <c r="AC647">
        <v>0</v>
      </c>
      <c r="AD647">
        <v>1</v>
      </c>
      <c r="AE647">
        <v>1</v>
      </c>
      <c r="AF647">
        <v>1</v>
      </c>
      <c r="AG647">
        <v>1</v>
      </c>
      <c r="AH647">
        <v>0</v>
      </c>
      <c r="AI647">
        <v>0</v>
      </c>
      <c r="AJ647">
        <v>0</v>
      </c>
      <c r="AK647">
        <v>0</v>
      </c>
      <c r="AL647">
        <v>1</v>
      </c>
      <c r="AM647">
        <v>1</v>
      </c>
      <c r="AN647">
        <v>1</v>
      </c>
      <c r="AO647">
        <v>0</v>
      </c>
      <c r="AP647">
        <v>1</v>
      </c>
      <c r="AQ647">
        <v>0</v>
      </c>
      <c r="AR647">
        <v>1</v>
      </c>
      <c r="AS647">
        <v>0</v>
      </c>
      <c r="AT647">
        <v>1</v>
      </c>
      <c r="AU647">
        <v>0</v>
      </c>
      <c r="AV647">
        <v>1</v>
      </c>
      <c r="AW647">
        <v>1</v>
      </c>
      <c r="AX647">
        <v>1</v>
      </c>
      <c r="AY647">
        <v>1</v>
      </c>
      <c r="AZ647">
        <v>1</v>
      </c>
      <c r="BA647">
        <v>0</v>
      </c>
      <c r="BB647">
        <v>1</v>
      </c>
      <c r="BC647">
        <v>0</v>
      </c>
      <c r="BD647">
        <v>1</v>
      </c>
      <c r="BE647">
        <v>0</v>
      </c>
      <c r="BF647">
        <v>6.3340000000000002E-3</v>
      </c>
      <c r="BG647">
        <v>2015</v>
      </c>
      <c r="BH647">
        <v>10</v>
      </c>
      <c r="BI647">
        <v>15</v>
      </c>
      <c r="BJ647">
        <v>669</v>
      </c>
      <c r="BK647">
        <v>0.81</v>
      </c>
      <c r="BL647">
        <v>0.38269999623298601</v>
      </c>
      <c r="BM647">
        <v>5.8999999999999997E-2</v>
      </c>
      <c r="BN647">
        <v>0.85499999999999998</v>
      </c>
      <c r="BO647">
        <v>8.5999999999999993E-2</v>
      </c>
      <c r="BP647" t="s">
        <v>68</v>
      </c>
    </row>
    <row r="648" spans="1:68" x14ac:dyDescent="0.25">
      <c r="A648">
        <v>109125</v>
      </c>
      <c r="B648" t="s">
        <v>69</v>
      </c>
      <c r="C648" t="s">
        <v>70</v>
      </c>
      <c r="D648">
        <v>4</v>
      </c>
      <c r="E648">
        <v>77</v>
      </c>
      <c r="F648" t="s">
        <v>81</v>
      </c>
      <c r="G648">
        <v>15</v>
      </c>
      <c r="J648">
        <v>1</v>
      </c>
      <c r="K648">
        <v>1</v>
      </c>
      <c r="L648" t="s">
        <v>82</v>
      </c>
      <c r="M648">
        <v>0</v>
      </c>
      <c r="N648">
        <v>1</v>
      </c>
      <c r="O648">
        <v>1</v>
      </c>
      <c r="P648">
        <v>0</v>
      </c>
      <c r="Q648">
        <v>0</v>
      </c>
      <c r="R648">
        <v>1</v>
      </c>
      <c r="S648">
        <v>0</v>
      </c>
      <c r="T648">
        <v>0</v>
      </c>
      <c r="U648">
        <v>0</v>
      </c>
      <c r="V648">
        <v>0</v>
      </c>
      <c r="W648">
        <v>1</v>
      </c>
      <c r="X648">
        <v>0</v>
      </c>
      <c r="Y648">
        <v>0</v>
      </c>
      <c r="Z648">
        <v>0</v>
      </c>
      <c r="AA648">
        <v>0</v>
      </c>
      <c r="AB648">
        <v>0</v>
      </c>
      <c r="AC648">
        <v>0</v>
      </c>
      <c r="AD648">
        <v>1</v>
      </c>
      <c r="AE648">
        <v>1</v>
      </c>
      <c r="AF648">
        <v>1</v>
      </c>
      <c r="AG648">
        <v>1</v>
      </c>
      <c r="AH648">
        <v>0</v>
      </c>
      <c r="AI648">
        <v>0</v>
      </c>
      <c r="AJ648">
        <v>0</v>
      </c>
      <c r="AK648">
        <v>0</v>
      </c>
      <c r="AL648">
        <v>1</v>
      </c>
      <c r="AM648">
        <v>1</v>
      </c>
      <c r="AN648">
        <v>1</v>
      </c>
      <c r="AO648">
        <v>0</v>
      </c>
      <c r="AP648">
        <v>0</v>
      </c>
      <c r="AQ648">
        <v>0</v>
      </c>
      <c r="AR648">
        <v>1</v>
      </c>
      <c r="AS648">
        <v>0</v>
      </c>
      <c r="AT648">
        <v>0</v>
      </c>
      <c r="AU648">
        <v>0</v>
      </c>
      <c r="AV648">
        <v>1</v>
      </c>
      <c r="AW648">
        <v>1</v>
      </c>
      <c r="AX648">
        <v>1</v>
      </c>
      <c r="AY648">
        <v>0</v>
      </c>
      <c r="AZ648">
        <v>0</v>
      </c>
      <c r="BA648">
        <v>0</v>
      </c>
      <c r="BB648">
        <v>0</v>
      </c>
      <c r="BC648">
        <v>0</v>
      </c>
      <c r="BD648">
        <v>0</v>
      </c>
      <c r="BE648">
        <v>0</v>
      </c>
      <c r="BF648">
        <v>9.1129999999999996E-3</v>
      </c>
      <c r="BG648">
        <v>2014</v>
      </c>
      <c r="BH648">
        <v>6</v>
      </c>
      <c r="BI648">
        <v>11</v>
      </c>
      <c r="BJ648">
        <v>653</v>
      </c>
      <c r="BK648">
        <v>0.65</v>
      </c>
      <c r="BL648">
        <v>0.3817999958992</v>
      </c>
      <c r="BM648">
        <v>0</v>
      </c>
      <c r="BN648">
        <v>0.79400000000000004</v>
      </c>
      <c r="BO648">
        <v>0.20599999999999999</v>
      </c>
      <c r="BP648" t="s">
        <v>68</v>
      </c>
    </row>
    <row r="649" spans="1:68" x14ac:dyDescent="0.25">
      <c r="A649">
        <v>110071</v>
      </c>
      <c r="B649" t="s">
        <v>69</v>
      </c>
      <c r="C649" t="s">
        <v>130</v>
      </c>
      <c r="D649">
        <v>22</v>
      </c>
      <c r="E649">
        <v>795</v>
      </c>
      <c r="F649" t="s">
        <v>203</v>
      </c>
      <c r="G649">
        <v>24</v>
      </c>
      <c r="J649">
        <v>3</v>
      </c>
      <c r="K649">
        <v>1</v>
      </c>
      <c r="L649" t="s">
        <v>204</v>
      </c>
      <c r="M649">
        <v>1</v>
      </c>
      <c r="N649">
        <v>0</v>
      </c>
      <c r="O649">
        <v>1</v>
      </c>
      <c r="P649">
        <v>0</v>
      </c>
      <c r="Q649">
        <v>0</v>
      </c>
      <c r="R649">
        <v>1</v>
      </c>
      <c r="S649">
        <v>1</v>
      </c>
      <c r="T649">
        <v>0</v>
      </c>
      <c r="U649">
        <v>0</v>
      </c>
      <c r="V649">
        <v>0</v>
      </c>
      <c r="W649">
        <v>1</v>
      </c>
      <c r="X649">
        <v>0</v>
      </c>
      <c r="Y649">
        <v>0</v>
      </c>
      <c r="Z649">
        <v>0</v>
      </c>
      <c r="AA649">
        <v>0</v>
      </c>
      <c r="AB649">
        <v>1</v>
      </c>
      <c r="AC649">
        <v>1</v>
      </c>
      <c r="AD649">
        <v>1</v>
      </c>
      <c r="AE649">
        <v>0</v>
      </c>
      <c r="AF649">
        <v>1</v>
      </c>
      <c r="AG649">
        <v>1</v>
      </c>
      <c r="AH649">
        <v>1</v>
      </c>
      <c r="AI649">
        <v>0</v>
      </c>
      <c r="AJ649">
        <v>1</v>
      </c>
      <c r="AK649">
        <v>0</v>
      </c>
      <c r="AL649">
        <v>1</v>
      </c>
      <c r="AM649">
        <v>1</v>
      </c>
      <c r="AN649">
        <v>1</v>
      </c>
      <c r="AO649">
        <v>1</v>
      </c>
      <c r="AP649">
        <v>1</v>
      </c>
      <c r="AQ649">
        <v>0</v>
      </c>
      <c r="AR649">
        <v>1</v>
      </c>
      <c r="AS649">
        <v>0</v>
      </c>
      <c r="AT649">
        <v>0</v>
      </c>
      <c r="AU649">
        <v>0</v>
      </c>
      <c r="AV649">
        <v>1</v>
      </c>
      <c r="AW649">
        <v>1</v>
      </c>
      <c r="AX649">
        <v>1</v>
      </c>
      <c r="AY649">
        <v>0</v>
      </c>
      <c r="AZ649">
        <v>1</v>
      </c>
      <c r="BA649">
        <v>0</v>
      </c>
      <c r="BB649">
        <v>0</v>
      </c>
      <c r="BC649">
        <v>0</v>
      </c>
      <c r="BD649">
        <v>0</v>
      </c>
      <c r="BE649">
        <v>0</v>
      </c>
      <c r="BF649">
        <v>2.9175E-2</v>
      </c>
      <c r="BG649">
        <v>2014</v>
      </c>
      <c r="BH649">
        <v>9</v>
      </c>
      <c r="BI649">
        <v>11</v>
      </c>
      <c r="BJ649">
        <v>656</v>
      </c>
      <c r="BK649">
        <v>0.68</v>
      </c>
      <c r="BL649">
        <v>0.3817999958992</v>
      </c>
      <c r="BM649">
        <v>0</v>
      </c>
      <c r="BN649">
        <v>0.88500000000000001</v>
      </c>
      <c r="BO649">
        <v>0.115</v>
      </c>
      <c r="BP649" t="s">
        <v>68</v>
      </c>
    </row>
    <row r="650" spans="1:68" x14ac:dyDescent="0.25">
      <c r="A650">
        <v>110785</v>
      </c>
      <c r="B650" t="s">
        <v>69</v>
      </c>
      <c r="C650" t="s">
        <v>130</v>
      </c>
      <c r="D650">
        <v>6</v>
      </c>
      <c r="E650">
        <v>168</v>
      </c>
      <c r="F650" t="s">
        <v>305</v>
      </c>
      <c r="G650">
        <v>22</v>
      </c>
      <c r="J650">
        <v>3</v>
      </c>
      <c r="K650">
        <v>1</v>
      </c>
      <c r="L650" t="s">
        <v>306</v>
      </c>
      <c r="M650">
        <v>1</v>
      </c>
      <c r="N650">
        <v>0</v>
      </c>
      <c r="O650">
        <v>1</v>
      </c>
      <c r="P650">
        <v>0</v>
      </c>
      <c r="Q650">
        <v>0</v>
      </c>
      <c r="R650">
        <v>1</v>
      </c>
      <c r="S650">
        <v>1</v>
      </c>
      <c r="T650">
        <v>0</v>
      </c>
      <c r="U650">
        <v>0</v>
      </c>
      <c r="V650">
        <v>0</v>
      </c>
      <c r="W650">
        <v>1</v>
      </c>
      <c r="X650">
        <v>0</v>
      </c>
      <c r="Y650">
        <v>0</v>
      </c>
      <c r="Z650">
        <v>0</v>
      </c>
      <c r="AA650">
        <v>0</v>
      </c>
      <c r="AB650">
        <v>1</v>
      </c>
      <c r="AC650">
        <v>1</v>
      </c>
      <c r="AD650">
        <v>1</v>
      </c>
      <c r="AE650">
        <v>0</v>
      </c>
      <c r="AF650">
        <v>1</v>
      </c>
      <c r="AG650">
        <v>1</v>
      </c>
      <c r="AH650">
        <v>1</v>
      </c>
      <c r="AI650">
        <v>0</v>
      </c>
      <c r="AJ650">
        <v>1</v>
      </c>
      <c r="AK650">
        <v>0</v>
      </c>
      <c r="AL650">
        <v>1</v>
      </c>
      <c r="AM650">
        <v>1</v>
      </c>
      <c r="AN650">
        <v>1</v>
      </c>
      <c r="AO650">
        <v>1</v>
      </c>
      <c r="AP650">
        <v>1</v>
      </c>
      <c r="AQ650">
        <v>0</v>
      </c>
      <c r="AR650">
        <v>1</v>
      </c>
      <c r="AS650">
        <v>0</v>
      </c>
      <c r="AT650">
        <v>0</v>
      </c>
      <c r="AU650">
        <v>0</v>
      </c>
      <c r="AV650">
        <v>1</v>
      </c>
      <c r="AW650">
        <v>1</v>
      </c>
      <c r="AX650">
        <v>1</v>
      </c>
      <c r="AY650">
        <v>0</v>
      </c>
      <c r="AZ650">
        <v>1</v>
      </c>
      <c r="BA650">
        <v>0</v>
      </c>
      <c r="BB650">
        <v>0</v>
      </c>
      <c r="BC650">
        <v>0</v>
      </c>
      <c r="BD650">
        <v>0</v>
      </c>
      <c r="BE650">
        <v>0</v>
      </c>
      <c r="BF650">
        <v>2.9175E-2</v>
      </c>
      <c r="BG650">
        <v>2014</v>
      </c>
      <c r="BH650">
        <v>9</v>
      </c>
      <c r="BI650">
        <v>11</v>
      </c>
      <c r="BJ650">
        <v>656</v>
      </c>
      <c r="BK650">
        <v>0.68</v>
      </c>
      <c r="BL650">
        <v>0.3817999958992</v>
      </c>
      <c r="BM650">
        <v>0</v>
      </c>
      <c r="BN650">
        <v>0.86699999999999999</v>
      </c>
      <c r="BO650">
        <v>0.13300000000000001</v>
      </c>
      <c r="BP650" t="s">
        <v>68</v>
      </c>
    </row>
    <row r="651" spans="1:68" x14ac:dyDescent="0.25">
      <c r="A651">
        <v>118902</v>
      </c>
      <c r="B651" t="s">
        <v>69</v>
      </c>
      <c r="C651" t="s">
        <v>943</v>
      </c>
      <c r="D651">
        <v>1</v>
      </c>
      <c r="E651">
        <v>20</v>
      </c>
      <c r="F651" t="s">
        <v>958</v>
      </c>
      <c r="G651">
        <v>52</v>
      </c>
      <c r="J651">
        <v>23</v>
      </c>
      <c r="K651">
        <v>1</v>
      </c>
      <c r="L651" t="s">
        <v>959</v>
      </c>
      <c r="M651">
        <v>0</v>
      </c>
      <c r="N651">
        <v>1</v>
      </c>
      <c r="O651">
        <v>1</v>
      </c>
      <c r="P651">
        <v>0</v>
      </c>
      <c r="Q651">
        <v>0</v>
      </c>
      <c r="R651">
        <v>1</v>
      </c>
      <c r="S651">
        <v>0</v>
      </c>
      <c r="T651">
        <v>0</v>
      </c>
      <c r="U651">
        <v>0</v>
      </c>
      <c r="V651">
        <v>0</v>
      </c>
      <c r="W651">
        <v>1</v>
      </c>
      <c r="X651">
        <v>0</v>
      </c>
      <c r="Y651">
        <v>0</v>
      </c>
      <c r="Z651">
        <v>0</v>
      </c>
      <c r="AA651">
        <v>0</v>
      </c>
      <c r="AB651">
        <v>1</v>
      </c>
      <c r="AC651">
        <v>0</v>
      </c>
      <c r="AD651">
        <v>1</v>
      </c>
      <c r="AE651">
        <v>1</v>
      </c>
      <c r="AF651">
        <v>1</v>
      </c>
      <c r="AG651">
        <v>1</v>
      </c>
      <c r="AH651">
        <v>0</v>
      </c>
      <c r="AI651">
        <v>0</v>
      </c>
      <c r="AJ651">
        <v>1</v>
      </c>
      <c r="AK651">
        <v>0</v>
      </c>
      <c r="AL651">
        <v>1</v>
      </c>
      <c r="AM651">
        <v>1</v>
      </c>
      <c r="AN651">
        <v>1</v>
      </c>
      <c r="AO651">
        <v>0</v>
      </c>
      <c r="AP651">
        <v>0</v>
      </c>
      <c r="AQ651">
        <v>0</v>
      </c>
      <c r="AR651">
        <v>1</v>
      </c>
      <c r="AS651">
        <v>0</v>
      </c>
      <c r="AT651">
        <v>0</v>
      </c>
      <c r="AU651">
        <v>0</v>
      </c>
      <c r="AV651">
        <v>1</v>
      </c>
      <c r="AW651">
        <v>1</v>
      </c>
      <c r="AX651">
        <v>1</v>
      </c>
      <c r="AY651">
        <v>0</v>
      </c>
      <c r="AZ651">
        <v>0</v>
      </c>
      <c r="BA651">
        <v>0</v>
      </c>
      <c r="BB651">
        <v>0</v>
      </c>
      <c r="BC651">
        <v>0</v>
      </c>
      <c r="BD651">
        <v>0</v>
      </c>
      <c r="BE651">
        <v>0</v>
      </c>
      <c r="BF651">
        <v>6.5319999999999996E-3</v>
      </c>
      <c r="BG651">
        <v>2016</v>
      </c>
      <c r="BH651">
        <v>2</v>
      </c>
      <c r="BI651">
        <v>25</v>
      </c>
      <c r="BJ651">
        <v>673</v>
      </c>
      <c r="BK651">
        <v>0.85</v>
      </c>
      <c r="BL651">
        <v>0.3817999958992</v>
      </c>
      <c r="BM651">
        <v>0</v>
      </c>
      <c r="BN651">
        <v>0.94199999999999995</v>
      </c>
      <c r="BO651">
        <v>5.8000000000000003E-2</v>
      </c>
      <c r="BP651" t="s">
        <v>68</v>
      </c>
    </row>
    <row r="652" spans="1:68" x14ac:dyDescent="0.25">
      <c r="A652">
        <v>132188</v>
      </c>
      <c r="B652" t="s">
        <v>69</v>
      </c>
      <c r="C652" t="s">
        <v>1533</v>
      </c>
      <c r="D652">
        <v>9</v>
      </c>
      <c r="E652">
        <v>176</v>
      </c>
      <c r="F652" t="s">
        <v>1534</v>
      </c>
      <c r="G652">
        <v>84</v>
      </c>
      <c r="J652">
        <v>52</v>
      </c>
      <c r="K652">
        <v>1</v>
      </c>
      <c r="L652" t="s">
        <v>1535</v>
      </c>
      <c r="M652">
        <v>0</v>
      </c>
      <c r="N652">
        <v>1</v>
      </c>
      <c r="O652">
        <v>1</v>
      </c>
      <c r="P652">
        <v>0</v>
      </c>
      <c r="Q652">
        <v>1</v>
      </c>
      <c r="R652">
        <v>1</v>
      </c>
      <c r="S652">
        <v>0</v>
      </c>
      <c r="T652">
        <v>0</v>
      </c>
      <c r="U652">
        <v>0</v>
      </c>
      <c r="V652">
        <v>0</v>
      </c>
      <c r="W652">
        <v>1</v>
      </c>
      <c r="X652">
        <v>0</v>
      </c>
      <c r="Y652">
        <v>0</v>
      </c>
      <c r="Z652">
        <v>0</v>
      </c>
      <c r="AA652">
        <v>0</v>
      </c>
      <c r="AB652">
        <v>1</v>
      </c>
      <c r="AC652">
        <v>0</v>
      </c>
      <c r="AD652">
        <v>1</v>
      </c>
      <c r="AE652">
        <v>1</v>
      </c>
      <c r="AF652">
        <v>1</v>
      </c>
      <c r="AG652">
        <v>1</v>
      </c>
      <c r="AH652">
        <v>0</v>
      </c>
      <c r="AI652">
        <v>0</v>
      </c>
      <c r="AJ652">
        <v>1</v>
      </c>
      <c r="AK652">
        <v>1</v>
      </c>
      <c r="AL652">
        <v>1</v>
      </c>
      <c r="AM652">
        <v>1</v>
      </c>
      <c r="AN652">
        <v>0</v>
      </c>
      <c r="AO652">
        <v>0</v>
      </c>
      <c r="AP652">
        <v>0</v>
      </c>
      <c r="AQ652">
        <v>0</v>
      </c>
      <c r="AR652">
        <v>1</v>
      </c>
      <c r="AS652">
        <v>0</v>
      </c>
      <c r="AT652">
        <v>0</v>
      </c>
      <c r="AU652">
        <v>0</v>
      </c>
      <c r="AV652">
        <v>1</v>
      </c>
      <c r="AW652">
        <v>1</v>
      </c>
      <c r="AX652">
        <v>1</v>
      </c>
      <c r="AY652">
        <v>0</v>
      </c>
      <c r="AZ652">
        <v>0</v>
      </c>
      <c r="BA652">
        <v>0</v>
      </c>
      <c r="BB652">
        <v>0</v>
      </c>
      <c r="BC652">
        <v>0</v>
      </c>
      <c r="BD652">
        <v>0</v>
      </c>
      <c r="BE652">
        <v>0</v>
      </c>
      <c r="BF652">
        <v>1.4924E-2</v>
      </c>
      <c r="BG652">
        <v>2017</v>
      </c>
      <c r="BH652">
        <v>9</v>
      </c>
      <c r="BI652">
        <v>7</v>
      </c>
      <c r="BJ652">
        <v>692</v>
      </c>
      <c r="BK652">
        <v>1.04</v>
      </c>
      <c r="BL652">
        <v>0.3817999958992</v>
      </c>
      <c r="BM652">
        <v>2.3E-2</v>
      </c>
      <c r="BN652">
        <v>0.91</v>
      </c>
      <c r="BO652">
        <v>6.7000000000000004E-2</v>
      </c>
      <c r="BP652" t="s">
        <v>68</v>
      </c>
    </row>
    <row r="653" spans="1:68" x14ac:dyDescent="0.25">
      <c r="A653">
        <v>149784</v>
      </c>
      <c r="B653" t="s">
        <v>69</v>
      </c>
      <c r="C653" t="s">
        <v>2460</v>
      </c>
      <c r="D653">
        <v>25</v>
      </c>
      <c r="E653">
        <v>582</v>
      </c>
      <c r="F653" t="s">
        <v>2499</v>
      </c>
      <c r="G653">
        <v>74</v>
      </c>
      <c r="J653">
        <v>78</v>
      </c>
      <c r="K653">
        <v>1</v>
      </c>
      <c r="L653" t="s">
        <v>2500</v>
      </c>
      <c r="M653">
        <v>1</v>
      </c>
      <c r="N653">
        <v>0</v>
      </c>
      <c r="O653">
        <v>1</v>
      </c>
      <c r="P653">
        <v>0</v>
      </c>
      <c r="Q653">
        <v>0</v>
      </c>
      <c r="R653">
        <v>1</v>
      </c>
      <c r="S653">
        <v>0</v>
      </c>
      <c r="T653">
        <v>0</v>
      </c>
      <c r="U653">
        <v>0</v>
      </c>
      <c r="V653">
        <v>0</v>
      </c>
      <c r="W653">
        <v>1</v>
      </c>
      <c r="X653">
        <v>0</v>
      </c>
      <c r="Y653">
        <v>0</v>
      </c>
      <c r="Z653">
        <v>0</v>
      </c>
      <c r="AA653">
        <v>0</v>
      </c>
      <c r="AB653">
        <v>1</v>
      </c>
      <c r="AC653">
        <v>1</v>
      </c>
      <c r="AD653">
        <v>1</v>
      </c>
      <c r="AE653">
        <v>0</v>
      </c>
      <c r="AF653">
        <v>1</v>
      </c>
      <c r="AG653">
        <v>1</v>
      </c>
      <c r="AH653">
        <v>1</v>
      </c>
      <c r="AI653">
        <v>0</v>
      </c>
      <c r="AJ653">
        <v>1</v>
      </c>
      <c r="AK653">
        <v>0</v>
      </c>
      <c r="AL653">
        <v>1</v>
      </c>
      <c r="AM653">
        <v>1</v>
      </c>
      <c r="AN653">
        <v>1</v>
      </c>
      <c r="AO653">
        <v>0</v>
      </c>
      <c r="AP653">
        <v>1</v>
      </c>
      <c r="AQ653">
        <v>0</v>
      </c>
      <c r="AR653">
        <v>1</v>
      </c>
      <c r="AS653">
        <v>0</v>
      </c>
      <c r="AT653">
        <v>1</v>
      </c>
      <c r="AU653">
        <v>0</v>
      </c>
      <c r="AV653">
        <v>1</v>
      </c>
      <c r="AW653">
        <v>1</v>
      </c>
      <c r="AX653">
        <v>1</v>
      </c>
      <c r="AY653">
        <v>0</v>
      </c>
      <c r="AZ653">
        <v>1</v>
      </c>
      <c r="BA653">
        <v>0</v>
      </c>
      <c r="BB653">
        <v>0</v>
      </c>
      <c r="BC653">
        <v>0</v>
      </c>
      <c r="BD653">
        <v>1</v>
      </c>
      <c r="BE653">
        <v>0</v>
      </c>
      <c r="BF653">
        <v>5.6182000000000003E-2</v>
      </c>
      <c r="BG653">
        <v>2019</v>
      </c>
      <c r="BH653">
        <v>9</v>
      </c>
      <c r="BI653">
        <v>13</v>
      </c>
      <c r="BJ653">
        <v>716</v>
      </c>
      <c r="BK653">
        <v>1.28</v>
      </c>
      <c r="BL653">
        <v>0.3817999958992</v>
      </c>
      <c r="BM653">
        <v>0</v>
      </c>
      <c r="BN653">
        <v>0.96399999999999997</v>
      </c>
      <c r="BO653">
        <v>3.5999999999999997E-2</v>
      </c>
      <c r="BP653" t="s">
        <v>68</v>
      </c>
    </row>
    <row r="654" spans="1:68" x14ac:dyDescent="0.25">
      <c r="A654">
        <v>151438</v>
      </c>
      <c r="B654" t="s">
        <v>69</v>
      </c>
      <c r="C654" t="s">
        <v>2460</v>
      </c>
      <c r="D654">
        <v>24</v>
      </c>
      <c r="E654">
        <v>564</v>
      </c>
      <c r="F654" t="s">
        <v>2621</v>
      </c>
      <c r="G654">
        <v>44</v>
      </c>
      <c r="J654">
        <v>78</v>
      </c>
      <c r="K654">
        <v>1</v>
      </c>
      <c r="L654" t="s">
        <v>2622</v>
      </c>
      <c r="M654">
        <v>1</v>
      </c>
      <c r="N654">
        <v>0</v>
      </c>
      <c r="O654">
        <v>1</v>
      </c>
      <c r="P654">
        <v>0</v>
      </c>
      <c r="Q654">
        <v>0</v>
      </c>
      <c r="R654">
        <v>1</v>
      </c>
      <c r="S654">
        <v>0</v>
      </c>
      <c r="T654">
        <v>0</v>
      </c>
      <c r="U654">
        <v>0</v>
      </c>
      <c r="V654">
        <v>0</v>
      </c>
      <c r="W654">
        <v>1</v>
      </c>
      <c r="X654">
        <v>0</v>
      </c>
      <c r="Y654">
        <v>1</v>
      </c>
      <c r="Z654">
        <v>0</v>
      </c>
      <c r="AA654">
        <v>0</v>
      </c>
      <c r="AB654">
        <v>1</v>
      </c>
      <c r="AC654">
        <v>1</v>
      </c>
      <c r="AD654">
        <v>1</v>
      </c>
      <c r="AE654">
        <v>0</v>
      </c>
      <c r="AF654">
        <v>1</v>
      </c>
      <c r="AG654">
        <v>1</v>
      </c>
      <c r="AH654">
        <v>1</v>
      </c>
      <c r="AI654">
        <v>0</v>
      </c>
      <c r="AJ654">
        <v>1</v>
      </c>
      <c r="AK654">
        <v>0</v>
      </c>
      <c r="AL654">
        <v>1</v>
      </c>
      <c r="AM654">
        <v>1</v>
      </c>
      <c r="AN654">
        <v>1</v>
      </c>
      <c r="AO654">
        <v>0</v>
      </c>
      <c r="AP654">
        <v>1</v>
      </c>
      <c r="AQ654">
        <v>0</v>
      </c>
      <c r="AR654">
        <v>1</v>
      </c>
      <c r="AS654">
        <v>0</v>
      </c>
      <c r="AT654">
        <v>1</v>
      </c>
      <c r="AU654">
        <v>0</v>
      </c>
      <c r="AV654">
        <v>1</v>
      </c>
      <c r="AW654">
        <v>1</v>
      </c>
      <c r="AX654">
        <v>1</v>
      </c>
      <c r="AY654">
        <v>0</v>
      </c>
      <c r="AZ654">
        <v>1</v>
      </c>
      <c r="BA654">
        <v>1</v>
      </c>
      <c r="BB654">
        <v>0</v>
      </c>
      <c r="BC654">
        <v>0</v>
      </c>
      <c r="BD654">
        <v>1</v>
      </c>
      <c r="BE654">
        <v>0</v>
      </c>
      <c r="BF654">
        <v>5.6182000000000003E-2</v>
      </c>
      <c r="BG654">
        <v>2019</v>
      </c>
      <c r="BH654">
        <v>9</v>
      </c>
      <c r="BI654">
        <v>13</v>
      </c>
      <c r="BJ654">
        <v>716</v>
      </c>
      <c r="BK654">
        <v>1.28</v>
      </c>
      <c r="BL654">
        <v>0.3817999958992</v>
      </c>
      <c r="BM654">
        <v>0</v>
      </c>
      <c r="BN654">
        <v>0.93300000000000005</v>
      </c>
      <c r="BO654">
        <v>6.7000000000000004E-2</v>
      </c>
      <c r="BP654" t="s">
        <v>68</v>
      </c>
    </row>
    <row r="655" spans="1:68" x14ac:dyDescent="0.25">
      <c r="A655">
        <v>154959</v>
      </c>
      <c r="B655" t="s">
        <v>69</v>
      </c>
      <c r="C655" t="s">
        <v>2786</v>
      </c>
      <c r="D655">
        <v>7</v>
      </c>
      <c r="E655">
        <v>104</v>
      </c>
      <c r="F655" t="s">
        <v>2791</v>
      </c>
      <c r="G655">
        <v>74</v>
      </c>
      <c r="J655">
        <v>83</v>
      </c>
      <c r="K655">
        <v>1</v>
      </c>
      <c r="L655" t="s">
        <v>2792</v>
      </c>
      <c r="M655">
        <v>0</v>
      </c>
      <c r="N655">
        <v>0</v>
      </c>
      <c r="O655">
        <v>1</v>
      </c>
      <c r="P655">
        <v>0</v>
      </c>
      <c r="Q655">
        <v>0</v>
      </c>
      <c r="R655">
        <v>1</v>
      </c>
      <c r="S655">
        <v>0</v>
      </c>
      <c r="T655">
        <v>0</v>
      </c>
      <c r="U655">
        <v>0</v>
      </c>
      <c r="V655">
        <v>0</v>
      </c>
      <c r="W655">
        <v>1</v>
      </c>
      <c r="X655">
        <v>1</v>
      </c>
      <c r="Y655">
        <v>0</v>
      </c>
      <c r="Z655">
        <v>0</v>
      </c>
      <c r="AA655">
        <v>0</v>
      </c>
      <c r="AB655">
        <v>1</v>
      </c>
      <c r="AC655">
        <v>0</v>
      </c>
      <c r="AD655">
        <v>1</v>
      </c>
      <c r="AE655">
        <v>0</v>
      </c>
      <c r="AF655">
        <v>1</v>
      </c>
      <c r="AG655">
        <v>1</v>
      </c>
      <c r="AH655">
        <v>1</v>
      </c>
      <c r="AI655">
        <v>0</v>
      </c>
      <c r="AJ655">
        <v>0</v>
      </c>
      <c r="AK655">
        <v>0</v>
      </c>
      <c r="AL655">
        <v>1</v>
      </c>
      <c r="AM655">
        <v>1</v>
      </c>
      <c r="AN655">
        <v>0</v>
      </c>
      <c r="AO655">
        <v>0</v>
      </c>
      <c r="AP655">
        <v>1</v>
      </c>
      <c r="AQ655">
        <v>0</v>
      </c>
      <c r="AR655">
        <v>1</v>
      </c>
      <c r="AS655">
        <v>0</v>
      </c>
      <c r="AT655">
        <v>0</v>
      </c>
      <c r="AU655">
        <v>0</v>
      </c>
      <c r="AV655">
        <v>1</v>
      </c>
      <c r="AW655">
        <v>1</v>
      </c>
      <c r="AX655">
        <v>1</v>
      </c>
      <c r="AY655">
        <v>1</v>
      </c>
      <c r="AZ655">
        <v>1</v>
      </c>
      <c r="BA655">
        <v>0</v>
      </c>
      <c r="BB655">
        <v>1</v>
      </c>
      <c r="BC655">
        <v>0</v>
      </c>
      <c r="BD655">
        <v>0</v>
      </c>
      <c r="BE655">
        <v>0</v>
      </c>
      <c r="BF655">
        <v>8.8380000000000004E-3</v>
      </c>
      <c r="BG655">
        <v>2019</v>
      </c>
      <c r="BH655">
        <v>11</v>
      </c>
      <c r="BI655">
        <v>6</v>
      </c>
      <c r="BJ655">
        <v>718</v>
      </c>
      <c r="BK655">
        <v>1.3</v>
      </c>
      <c r="BL655">
        <v>0.3817999958992</v>
      </c>
      <c r="BM655">
        <v>0</v>
      </c>
      <c r="BN655">
        <v>0.96399999999999997</v>
      </c>
      <c r="BO655">
        <v>3.5999999999999997E-2</v>
      </c>
      <c r="BP655" t="s">
        <v>68</v>
      </c>
    </row>
    <row r="656" spans="1:68" x14ac:dyDescent="0.25">
      <c r="A656">
        <v>168040</v>
      </c>
      <c r="B656" t="s">
        <v>69</v>
      </c>
      <c r="C656" t="s">
        <v>3061</v>
      </c>
      <c r="D656">
        <v>12</v>
      </c>
      <c r="E656">
        <v>318</v>
      </c>
      <c r="F656" t="s">
        <v>3146</v>
      </c>
      <c r="G656">
        <v>28</v>
      </c>
      <c r="J656">
        <v>99</v>
      </c>
      <c r="K656">
        <v>1</v>
      </c>
      <c r="L656" t="s">
        <v>3147</v>
      </c>
      <c r="M656">
        <v>0</v>
      </c>
      <c r="N656">
        <v>0</v>
      </c>
      <c r="O656">
        <v>1</v>
      </c>
      <c r="P656">
        <v>0</v>
      </c>
      <c r="Q656">
        <v>0</v>
      </c>
      <c r="R656">
        <v>1</v>
      </c>
      <c r="S656">
        <v>0</v>
      </c>
      <c r="T656">
        <v>1</v>
      </c>
      <c r="U656">
        <v>0</v>
      </c>
      <c r="V656">
        <v>0</v>
      </c>
      <c r="W656">
        <v>1</v>
      </c>
      <c r="X656">
        <v>1</v>
      </c>
      <c r="Y656">
        <v>0</v>
      </c>
      <c r="Z656">
        <v>0</v>
      </c>
      <c r="AA656">
        <v>0</v>
      </c>
      <c r="AB656">
        <v>1</v>
      </c>
      <c r="AC656">
        <v>0</v>
      </c>
      <c r="AD656">
        <v>1</v>
      </c>
      <c r="AE656">
        <v>0</v>
      </c>
      <c r="AF656">
        <v>1</v>
      </c>
      <c r="AG656">
        <v>1</v>
      </c>
      <c r="AH656">
        <v>1</v>
      </c>
      <c r="AI656">
        <v>0</v>
      </c>
      <c r="AJ656">
        <v>0</v>
      </c>
      <c r="AK656">
        <v>0</v>
      </c>
      <c r="AL656">
        <v>1</v>
      </c>
      <c r="AM656">
        <v>1</v>
      </c>
      <c r="AN656">
        <v>0</v>
      </c>
      <c r="AO656">
        <v>0</v>
      </c>
      <c r="AP656">
        <v>1</v>
      </c>
      <c r="AQ656">
        <v>1</v>
      </c>
      <c r="AR656">
        <v>1</v>
      </c>
      <c r="AS656">
        <v>0</v>
      </c>
      <c r="AT656">
        <v>1</v>
      </c>
      <c r="AU656">
        <v>0</v>
      </c>
      <c r="AV656">
        <v>1</v>
      </c>
      <c r="AW656">
        <v>1</v>
      </c>
      <c r="AX656">
        <v>1</v>
      </c>
      <c r="AY656">
        <v>1</v>
      </c>
      <c r="AZ656">
        <v>1</v>
      </c>
      <c r="BA656">
        <v>0</v>
      </c>
      <c r="BB656">
        <v>0</v>
      </c>
      <c r="BC656">
        <v>0</v>
      </c>
      <c r="BD656">
        <v>1</v>
      </c>
      <c r="BE656">
        <v>0</v>
      </c>
      <c r="BF656">
        <v>3.0303E-2</v>
      </c>
      <c r="BG656">
        <v>2020</v>
      </c>
      <c r="BH656">
        <v>10</v>
      </c>
      <c r="BI656">
        <v>19</v>
      </c>
      <c r="BJ656">
        <v>729</v>
      </c>
      <c r="BK656">
        <v>1.41</v>
      </c>
      <c r="BL656">
        <v>0.3817999958992</v>
      </c>
      <c r="BM656">
        <v>0</v>
      </c>
      <c r="BN656">
        <v>0.90200000000000002</v>
      </c>
      <c r="BO656">
        <v>9.8000000000000004E-2</v>
      </c>
      <c r="BP656" t="s">
        <v>68</v>
      </c>
    </row>
    <row r="657" spans="1:68" x14ac:dyDescent="0.25">
      <c r="A657">
        <v>159885</v>
      </c>
      <c r="B657" t="s">
        <v>69</v>
      </c>
      <c r="C657" t="s">
        <v>2926</v>
      </c>
      <c r="D657">
        <v>17</v>
      </c>
      <c r="E657">
        <v>518</v>
      </c>
      <c r="F657" t="s">
        <v>2939</v>
      </c>
      <c r="G657">
        <v>86</v>
      </c>
      <c r="J657">
        <v>90</v>
      </c>
      <c r="K657">
        <v>1</v>
      </c>
      <c r="L657" t="s">
        <v>2940</v>
      </c>
      <c r="M657">
        <v>1</v>
      </c>
      <c r="N657">
        <v>0</v>
      </c>
      <c r="O657">
        <v>1</v>
      </c>
      <c r="P657">
        <v>0</v>
      </c>
      <c r="Q657">
        <v>0</v>
      </c>
      <c r="R657">
        <v>1</v>
      </c>
      <c r="S657">
        <v>0</v>
      </c>
      <c r="T657">
        <v>0</v>
      </c>
      <c r="U657">
        <v>0</v>
      </c>
      <c r="V657">
        <v>0</v>
      </c>
      <c r="W657">
        <v>1</v>
      </c>
      <c r="X657">
        <v>0</v>
      </c>
      <c r="Y657">
        <v>0</v>
      </c>
      <c r="Z657">
        <v>0</v>
      </c>
      <c r="AA657">
        <v>0</v>
      </c>
      <c r="AB657">
        <v>1</v>
      </c>
      <c r="AC657">
        <v>1</v>
      </c>
      <c r="AD657">
        <v>1</v>
      </c>
      <c r="AE657">
        <v>0</v>
      </c>
      <c r="AF657">
        <v>1</v>
      </c>
      <c r="AG657">
        <v>1</v>
      </c>
      <c r="AH657">
        <v>0</v>
      </c>
      <c r="AI657">
        <v>0</v>
      </c>
      <c r="AJ657">
        <v>0</v>
      </c>
      <c r="AK657">
        <v>0</v>
      </c>
      <c r="AL657">
        <v>1</v>
      </c>
      <c r="AM657">
        <v>1</v>
      </c>
      <c r="AN657">
        <v>0</v>
      </c>
      <c r="AO657">
        <v>0</v>
      </c>
      <c r="AP657">
        <v>1</v>
      </c>
      <c r="AQ657">
        <v>0</v>
      </c>
      <c r="AR657">
        <v>1</v>
      </c>
      <c r="AS657">
        <v>0</v>
      </c>
      <c r="AT657">
        <v>1</v>
      </c>
      <c r="AU657">
        <v>0</v>
      </c>
      <c r="AV657">
        <v>1</v>
      </c>
      <c r="AW657">
        <v>1</v>
      </c>
      <c r="AX657">
        <v>1</v>
      </c>
      <c r="AY657">
        <v>0</v>
      </c>
      <c r="AZ657">
        <v>1</v>
      </c>
      <c r="BA657">
        <v>0</v>
      </c>
      <c r="BB657">
        <v>0</v>
      </c>
      <c r="BC657">
        <v>0</v>
      </c>
      <c r="BD657">
        <v>0</v>
      </c>
      <c r="BE657">
        <v>0</v>
      </c>
      <c r="BF657">
        <v>1.7552999999999999E-2</v>
      </c>
      <c r="BG657">
        <v>2020</v>
      </c>
      <c r="BH657">
        <v>4</v>
      </c>
      <c r="BI657">
        <v>28</v>
      </c>
      <c r="BJ657">
        <v>723</v>
      </c>
      <c r="BK657">
        <v>1.35</v>
      </c>
      <c r="BL657">
        <v>0.36800000071525502</v>
      </c>
      <c r="BM657">
        <v>3.5999999999999997E-2</v>
      </c>
      <c r="BN657">
        <v>0.91400000000000003</v>
      </c>
      <c r="BO657">
        <v>0.05</v>
      </c>
      <c r="BP657" t="s">
        <v>68</v>
      </c>
    </row>
    <row r="658" spans="1:68" x14ac:dyDescent="0.25">
      <c r="A658">
        <v>109578</v>
      </c>
      <c r="B658" t="s">
        <v>69</v>
      </c>
      <c r="C658" t="s">
        <v>130</v>
      </c>
      <c r="D658">
        <v>2</v>
      </c>
      <c r="E658">
        <v>22</v>
      </c>
      <c r="F658" t="s">
        <v>143</v>
      </c>
      <c r="G658">
        <v>4</v>
      </c>
      <c r="J658">
        <v>3</v>
      </c>
      <c r="K658">
        <v>1</v>
      </c>
      <c r="L658" t="s">
        <v>144</v>
      </c>
      <c r="M658">
        <v>0</v>
      </c>
      <c r="N658">
        <v>0</v>
      </c>
      <c r="O658">
        <v>1</v>
      </c>
      <c r="P658">
        <v>0</v>
      </c>
      <c r="Q658">
        <v>0</v>
      </c>
      <c r="R658">
        <v>1</v>
      </c>
      <c r="S658">
        <v>0</v>
      </c>
      <c r="T658">
        <v>0</v>
      </c>
      <c r="U658">
        <v>0</v>
      </c>
      <c r="V658">
        <v>0</v>
      </c>
      <c r="W658">
        <v>1</v>
      </c>
      <c r="X658">
        <v>0</v>
      </c>
      <c r="Y658">
        <v>0</v>
      </c>
      <c r="Z658">
        <v>0</v>
      </c>
      <c r="AA658">
        <v>0</v>
      </c>
      <c r="AB658">
        <v>1</v>
      </c>
      <c r="AC658">
        <v>0</v>
      </c>
      <c r="AD658">
        <v>1</v>
      </c>
      <c r="AE658">
        <v>0</v>
      </c>
      <c r="AF658">
        <v>1</v>
      </c>
      <c r="AG658">
        <v>1</v>
      </c>
      <c r="AH658">
        <v>1</v>
      </c>
      <c r="AI658">
        <v>0</v>
      </c>
      <c r="AJ658">
        <v>1</v>
      </c>
      <c r="AK658">
        <v>0</v>
      </c>
      <c r="AL658">
        <v>1</v>
      </c>
      <c r="AM658">
        <v>1</v>
      </c>
      <c r="AN658">
        <v>1</v>
      </c>
      <c r="AO658">
        <v>0</v>
      </c>
      <c r="AP658">
        <v>1</v>
      </c>
      <c r="AQ658">
        <v>0</v>
      </c>
      <c r="AR658">
        <v>1</v>
      </c>
      <c r="AS658">
        <v>0</v>
      </c>
      <c r="AT658">
        <v>0</v>
      </c>
      <c r="AU658">
        <v>0</v>
      </c>
      <c r="AV658">
        <v>1</v>
      </c>
      <c r="AW658">
        <v>1</v>
      </c>
      <c r="AX658">
        <v>1</v>
      </c>
      <c r="AY658">
        <v>0</v>
      </c>
      <c r="AZ658">
        <v>1</v>
      </c>
      <c r="BA658">
        <v>0</v>
      </c>
      <c r="BB658">
        <v>0</v>
      </c>
      <c r="BC658">
        <v>0</v>
      </c>
      <c r="BD658">
        <v>0</v>
      </c>
      <c r="BE658">
        <v>0</v>
      </c>
      <c r="BF658">
        <v>2.9175E-2</v>
      </c>
      <c r="BG658">
        <v>2014</v>
      </c>
      <c r="BH658">
        <v>9</v>
      </c>
      <c r="BI658">
        <v>11</v>
      </c>
      <c r="BJ658">
        <v>656</v>
      </c>
      <c r="BK658">
        <v>0.68</v>
      </c>
      <c r="BL658">
        <v>0.36120000481605502</v>
      </c>
      <c r="BM658">
        <v>0</v>
      </c>
      <c r="BN658">
        <v>0.61499999999999999</v>
      </c>
      <c r="BO658">
        <v>0.38500000000000001</v>
      </c>
      <c r="BP658" t="s">
        <v>68</v>
      </c>
    </row>
    <row r="659" spans="1:68" x14ac:dyDescent="0.25">
      <c r="A659">
        <v>110133</v>
      </c>
      <c r="B659" t="s">
        <v>69</v>
      </c>
      <c r="C659" t="s">
        <v>130</v>
      </c>
      <c r="D659">
        <v>13</v>
      </c>
      <c r="E659">
        <v>389</v>
      </c>
      <c r="F659" t="s">
        <v>215</v>
      </c>
      <c r="G659">
        <v>68</v>
      </c>
      <c r="J659">
        <v>3</v>
      </c>
      <c r="K659">
        <v>1</v>
      </c>
      <c r="L659" t="s">
        <v>216</v>
      </c>
      <c r="M659">
        <v>0</v>
      </c>
      <c r="N659">
        <v>1</v>
      </c>
      <c r="O659">
        <v>1</v>
      </c>
      <c r="P659">
        <v>0</v>
      </c>
      <c r="Q659">
        <v>0</v>
      </c>
      <c r="R659">
        <v>1</v>
      </c>
      <c r="S659">
        <v>1</v>
      </c>
      <c r="T659">
        <v>0</v>
      </c>
      <c r="U659">
        <v>0</v>
      </c>
      <c r="V659">
        <v>0</v>
      </c>
      <c r="W659">
        <v>1</v>
      </c>
      <c r="X659">
        <v>0</v>
      </c>
      <c r="Y659">
        <v>0</v>
      </c>
      <c r="Z659">
        <v>0</v>
      </c>
      <c r="AA659">
        <v>0</v>
      </c>
      <c r="AB659">
        <v>1</v>
      </c>
      <c r="AC659">
        <v>0</v>
      </c>
      <c r="AD659">
        <v>1</v>
      </c>
      <c r="AE659">
        <v>1</v>
      </c>
      <c r="AF659">
        <v>1</v>
      </c>
      <c r="AG659">
        <v>1</v>
      </c>
      <c r="AH659">
        <v>1</v>
      </c>
      <c r="AI659">
        <v>0</v>
      </c>
      <c r="AJ659">
        <v>1</v>
      </c>
      <c r="AK659">
        <v>0</v>
      </c>
      <c r="AL659">
        <v>1</v>
      </c>
      <c r="AM659">
        <v>1</v>
      </c>
      <c r="AN659">
        <v>1</v>
      </c>
      <c r="AO659">
        <v>1</v>
      </c>
      <c r="AP659">
        <v>1</v>
      </c>
      <c r="AQ659">
        <v>0</v>
      </c>
      <c r="AR659">
        <v>1</v>
      </c>
      <c r="AS659">
        <v>0</v>
      </c>
      <c r="AT659">
        <v>0</v>
      </c>
      <c r="AU659">
        <v>0</v>
      </c>
      <c r="AV659">
        <v>1</v>
      </c>
      <c r="AW659">
        <v>1</v>
      </c>
      <c r="AX659">
        <v>1</v>
      </c>
      <c r="AY659">
        <v>0</v>
      </c>
      <c r="AZ659">
        <v>1</v>
      </c>
      <c r="BA659">
        <v>0</v>
      </c>
      <c r="BB659">
        <v>0</v>
      </c>
      <c r="BC659">
        <v>0</v>
      </c>
      <c r="BD659">
        <v>0</v>
      </c>
      <c r="BE659">
        <v>0</v>
      </c>
      <c r="BF659">
        <v>2.9175E-2</v>
      </c>
      <c r="BG659">
        <v>2014</v>
      </c>
      <c r="BH659">
        <v>9</v>
      </c>
      <c r="BI659">
        <v>11</v>
      </c>
      <c r="BJ659">
        <v>656</v>
      </c>
      <c r="BK659">
        <v>0.68</v>
      </c>
      <c r="BL659">
        <v>0.36120000481605502</v>
      </c>
      <c r="BM659">
        <v>0</v>
      </c>
      <c r="BN659">
        <v>0.93700000000000006</v>
      </c>
      <c r="BO659">
        <v>6.3E-2</v>
      </c>
      <c r="BP659" t="s">
        <v>68</v>
      </c>
    </row>
    <row r="660" spans="1:68" x14ac:dyDescent="0.25">
      <c r="A660">
        <v>110790</v>
      </c>
      <c r="B660" t="s">
        <v>69</v>
      </c>
      <c r="C660" t="s">
        <v>130</v>
      </c>
      <c r="D660">
        <v>14</v>
      </c>
      <c r="E660">
        <v>446</v>
      </c>
      <c r="F660" t="s">
        <v>307</v>
      </c>
      <c r="G660">
        <v>5</v>
      </c>
      <c r="J660">
        <v>3</v>
      </c>
      <c r="K660">
        <v>1</v>
      </c>
      <c r="L660" t="s">
        <v>308</v>
      </c>
      <c r="M660">
        <v>0</v>
      </c>
      <c r="N660">
        <v>0</v>
      </c>
      <c r="O660">
        <v>1</v>
      </c>
      <c r="P660">
        <v>0</v>
      </c>
      <c r="Q660">
        <v>0</v>
      </c>
      <c r="R660">
        <v>1</v>
      </c>
      <c r="S660">
        <v>0</v>
      </c>
      <c r="T660">
        <v>0</v>
      </c>
      <c r="U660">
        <v>0</v>
      </c>
      <c r="V660">
        <v>0</v>
      </c>
      <c r="W660">
        <v>1</v>
      </c>
      <c r="X660">
        <v>0</v>
      </c>
      <c r="Y660">
        <v>0</v>
      </c>
      <c r="Z660">
        <v>0</v>
      </c>
      <c r="AA660">
        <v>0</v>
      </c>
      <c r="AB660">
        <v>1</v>
      </c>
      <c r="AC660">
        <v>0</v>
      </c>
      <c r="AD660">
        <v>1</v>
      </c>
      <c r="AE660">
        <v>0</v>
      </c>
      <c r="AF660">
        <v>1</v>
      </c>
      <c r="AG660">
        <v>1</v>
      </c>
      <c r="AH660">
        <v>1</v>
      </c>
      <c r="AI660">
        <v>0</v>
      </c>
      <c r="AJ660">
        <v>1</v>
      </c>
      <c r="AK660">
        <v>0</v>
      </c>
      <c r="AL660">
        <v>1</v>
      </c>
      <c r="AM660">
        <v>1</v>
      </c>
      <c r="AN660">
        <v>1</v>
      </c>
      <c r="AO660">
        <v>0</v>
      </c>
      <c r="AP660">
        <v>1</v>
      </c>
      <c r="AQ660">
        <v>0</v>
      </c>
      <c r="AR660">
        <v>1</v>
      </c>
      <c r="AS660">
        <v>0</v>
      </c>
      <c r="AT660">
        <v>0</v>
      </c>
      <c r="AU660">
        <v>0</v>
      </c>
      <c r="AV660">
        <v>1</v>
      </c>
      <c r="AW660">
        <v>1</v>
      </c>
      <c r="AX660">
        <v>1</v>
      </c>
      <c r="AY660">
        <v>0</v>
      </c>
      <c r="AZ660">
        <v>1</v>
      </c>
      <c r="BA660">
        <v>0</v>
      </c>
      <c r="BB660">
        <v>0</v>
      </c>
      <c r="BC660">
        <v>0</v>
      </c>
      <c r="BD660">
        <v>0</v>
      </c>
      <c r="BE660">
        <v>0</v>
      </c>
      <c r="BF660">
        <v>2.9175E-2</v>
      </c>
      <c r="BG660">
        <v>2014</v>
      </c>
      <c r="BH660">
        <v>9</v>
      </c>
      <c r="BI660">
        <v>11</v>
      </c>
      <c r="BJ660">
        <v>656</v>
      </c>
      <c r="BK660">
        <v>0.68</v>
      </c>
      <c r="BL660">
        <v>0.36120000481605502</v>
      </c>
      <c r="BM660">
        <v>0</v>
      </c>
      <c r="BN660">
        <v>0.54500000000000004</v>
      </c>
      <c r="BO660">
        <v>0.45500000000000002</v>
      </c>
      <c r="BP660" t="s">
        <v>68</v>
      </c>
    </row>
    <row r="661" spans="1:68" x14ac:dyDescent="0.25">
      <c r="A661">
        <v>111015</v>
      </c>
      <c r="B661" t="s">
        <v>69</v>
      </c>
      <c r="C661" t="s">
        <v>329</v>
      </c>
      <c r="D661">
        <v>18</v>
      </c>
      <c r="E661">
        <v>627</v>
      </c>
      <c r="F661" t="s">
        <v>358</v>
      </c>
      <c r="G661">
        <v>19</v>
      </c>
      <c r="J661">
        <v>4</v>
      </c>
      <c r="K661">
        <v>1</v>
      </c>
      <c r="L661" t="s">
        <v>359</v>
      </c>
      <c r="M661">
        <v>0</v>
      </c>
      <c r="N661">
        <v>0</v>
      </c>
      <c r="O661">
        <v>1</v>
      </c>
      <c r="P661">
        <v>0</v>
      </c>
      <c r="Q661">
        <v>1</v>
      </c>
      <c r="R661">
        <v>1</v>
      </c>
      <c r="S661">
        <v>0</v>
      </c>
      <c r="T661">
        <v>0</v>
      </c>
      <c r="U661">
        <v>0</v>
      </c>
      <c r="V661">
        <v>0</v>
      </c>
      <c r="W661">
        <v>1</v>
      </c>
      <c r="X661">
        <v>0</v>
      </c>
      <c r="Y661">
        <v>0</v>
      </c>
      <c r="Z661">
        <v>0</v>
      </c>
      <c r="AA661">
        <v>0</v>
      </c>
      <c r="AB661">
        <v>1</v>
      </c>
      <c r="AC661">
        <v>0</v>
      </c>
      <c r="AD661">
        <v>1</v>
      </c>
      <c r="AE661">
        <v>0</v>
      </c>
      <c r="AF661">
        <v>1</v>
      </c>
      <c r="AG661">
        <v>1</v>
      </c>
      <c r="AH661">
        <v>1</v>
      </c>
      <c r="AI661">
        <v>0</v>
      </c>
      <c r="AJ661">
        <v>1</v>
      </c>
      <c r="AK661">
        <v>1</v>
      </c>
      <c r="AL661">
        <v>1</v>
      </c>
      <c r="AM661">
        <v>1</v>
      </c>
      <c r="AN661">
        <v>1</v>
      </c>
      <c r="AO661">
        <v>0</v>
      </c>
      <c r="AP661">
        <v>0</v>
      </c>
      <c r="AQ661">
        <v>0</v>
      </c>
      <c r="AR661">
        <v>1</v>
      </c>
      <c r="AS661">
        <v>0</v>
      </c>
      <c r="AT661">
        <v>0</v>
      </c>
      <c r="AU661">
        <v>0</v>
      </c>
      <c r="AV661">
        <v>1</v>
      </c>
      <c r="AW661">
        <v>1</v>
      </c>
      <c r="AX661">
        <v>1</v>
      </c>
      <c r="AY661">
        <v>0</v>
      </c>
      <c r="AZ661">
        <v>1</v>
      </c>
      <c r="BA661">
        <v>0</v>
      </c>
      <c r="BB661">
        <v>0</v>
      </c>
      <c r="BC661">
        <v>0</v>
      </c>
      <c r="BD661">
        <v>1</v>
      </c>
      <c r="BE661">
        <v>0</v>
      </c>
      <c r="BF661">
        <v>2.3709999999999998E-2</v>
      </c>
      <c r="BG661">
        <v>2014</v>
      </c>
      <c r="BH661">
        <v>9</v>
      </c>
      <c r="BI661">
        <v>22</v>
      </c>
      <c r="BJ661">
        <v>656</v>
      </c>
      <c r="BK661">
        <v>0.68</v>
      </c>
      <c r="BL661">
        <v>0.36120000481605502</v>
      </c>
      <c r="BM661">
        <v>0</v>
      </c>
      <c r="BN661">
        <v>0.88400000000000001</v>
      </c>
      <c r="BO661">
        <v>0.11600000000000001</v>
      </c>
      <c r="BP661" t="s">
        <v>68</v>
      </c>
    </row>
    <row r="662" spans="1:68" x14ac:dyDescent="0.25">
      <c r="A662">
        <v>111034</v>
      </c>
      <c r="B662" t="s">
        <v>69</v>
      </c>
      <c r="C662" t="s">
        <v>329</v>
      </c>
      <c r="D662">
        <v>14</v>
      </c>
      <c r="E662">
        <v>482</v>
      </c>
      <c r="F662" t="s">
        <v>362</v>
      </c>
      <c r="G662">
        <v>22</v>
      </c>
      <c r="J662">
        <v>4</v>
      </c>
      <c r="K662">
        <v>1</v>
      </c>
      <c r="L662" t="s">
        <v>363</v>
      </c>
      <c r="M662">
        <v>0</v>
      </c>
      <c r="N662">
        <v>0</v>
      </c>
      <c r="O662">
        <v>1</v>
      </c>
      <c r="P662">
        <v>0</v>
      </c>
      <c r="Q662">
        <v>0</v>
      </c>
      <c r="R662">
        <v>1</v>
      </c>
      <c r="S662">
        <v>0</v>
      </c>
      <c r="T662">
        <v>0</v>
      </c>
      <c r="U662">
        <v>0</v>
      </c>
      <c r="V662">
        <v>0</v>
      </c>
      <c r="W662">
        <v>1</v>
      </c>
      <c r="X662">
        <v>0</v>
      </c>
      <c r="Y662">
        <v>0</v>
      </c>
      <c r="Z662">
        <v>0</v>
      </c>
      <c r="AA662">
        <v>0</v>
      </c>
      <c r="AB662">
        <v>1</v>
      </c>
      <c r="AC662">
        <v>0</v>
      </c>
      <c r="AD662">
        <v>1</v>
      </c>
      <c r="AE662">
        <v>0</v>
      </c>
      <c r="AF662">
        <v>1</v>
      </c>
      <c r="AG662">
        <v>1</v>
      </c>
      <c r="AH662">
        <v>1</v>
      </c>
      <c r="AI662">
        <v>0</v>
      </c>
      <c r="AJ662">
        <v>1</v>
      </c>
      <c r="AK662">
        <v>0</v>
      </c>
      <c r="AL662">
        <v>1</v>
      </c>
      <c r="AM662">
        <v>1</v>
      </c>
      <c r="AN662">
        <v>1</v>
      </c>
      <c r="AO662">
        <v>0</v>
      </c>
      <c r="AP662">
        <v>0</v>
      </c>
      <c r="AQ662">
        <v>0</v>
      </c>
      <c r="AR662">
        <v>1</v>
      </c>
      <c r="AS662">
        <v>0</v>
      </c>
      <c r="AT662">
        <v>0</v>
      </c>
      <c r="AU662">
        <v>0</v>
      </c>
      <c r="AV662">
        <v>1</v>
      </c>
      <c r="AW662">
        <v>1</v>
      </c>
      <c r="AX662">
        <v>1</v>
      </c>
      <c r="AY662">
        <v>0</v>
      </c>
      <c r="AZ662">
        <v>1</v>
      </c>
      <c r="BA662">
        <v>0</v>
      </c>
      <c r="BB662">
        <v>0</v>
      </c>
      <c r="BC662">
        <v>0</v>
      </c>
      <c r="BD662">
        <v>1</v>
      </c>
      <c r="BE662">
        <v>0</v>
      </c>
      <c r="BF662">
        <v>2.3709999999999998E-2</v>
      </c>
      <c r="BG662">
        <v>2014</v>
      </c>
      <c r="BH662">
        <v>9</v>
      </c>
      <c r="BI662">
        <v>22</v>
      </c>
      <c r="BJ662">
        <v>656</v>
      </c>
      <c r="BK662">
        <v>0.68</v>
      </c>
      <c r="BL662">
        <v>0.36120000481605502</v>
      </c>
      <c r="BM662">
        <v>0</v>
      </c>
      <c r="BN662">
        <v>0.8</v>
      </c>
      <c r="BO662">
        <v>0.2</v>
      </c>
      <c r="BP662" t="s">
        <v>68</v>
      </c>
    </row>
    <row r="663" spans="1:68" x14ac:dyDescent="0.25">
      <c r="A663">
        <v>111059</v>
      </c>
      <c r="B663" t="s">
        <v>69</v>
      </c>
      <c r="C663" t="s">
        <v>329</v>
      </c>
      <c r="D663">
        <v>14</v>
      </c>
      <c r="E663">
        <v>480</v>
      </c>
      <c r="F663" t="s">
        <v>370</v>
      </c>
      <c r="G663">
        <v>42</v>
      </c>
      <c r="J663">
        <v>4</v>
      </c>
      <c r="K663">
        <v>1</v>
      </c>
      <c r="L663" t="s">
        <v>371</v>
      </c>
      <c r="M663">
        <v>0</v>
      </c>
      <c r="N663">
        <v>0</v>
      </c>
      <c r="O663">
        <v>1</v>
      </c>
      <c r="P663">
        <v>0</v>
      </c>
      <c r="Q663">
        <v>1</v>
      </c>
      <c r="R663">
        <v>1</v>
      </c>
      <c r="S663">
        <v>0</v>
      </c>
      <c r="T663">
        <v>0</v>
      </c>
      <c r="U663">
        <v>0</v>
      </c>
      <c r="V663">
        <v>0</v>
      </c>
      <c r="W663">
        <v>1</v>
      </c>
      <c r="X663">
        <v>0</v>
      </c>
      <c r="Y663">
        <v>0</v>
      </c>
      <c r="Z663">
        <v>0</v>
      </c>
      <c r="AA663">
        <v>0</v>
      </c>
      <c r="AB663">
        <v>1</v>
      </c>
      <c r="AC663">
        <v>0</v>
      </c>
      <c r="AD663">
        <v>1</v>
      </c>
      <c r="AE663">
        <v>0</v>
      </c>
      <c r="AF663">
        <v>1</v>
      </c>
      <c r="AG663">
        <v>1</v>
      </c>
      <c r="AH663">
        <v>1</v>
      </c>
      <c r="AI663">
        <v>0</v>
      </c>
      <c r="AJ663">
        <v>1</v>
      </c>
      <c r="AK663">
        <v>1</v>
      </c>
      <c r="AL663">
        <v>1</v>
      </c>
      <c r="AM663">
        <v>1</v>
      </c>
      <c r="AN663">
        <v>1</v>
      </c>
      <c r="AO663">
        <v>0</v>
      </c>
      <c r="AP663">
        <v>0</v>
      </c>
      <c r="AQ663">
        <v>0</v>
      </c>
      <c r="AR663">
        <v>1</v>
      </c>
      <c r="AS663">
        <v>0</v>
      </c>
      <c r="AT663">
        <v>0</v>
      </c>
      <c r="AU663">
        <v>0</v>
      </c>
      <c r="AV663">
        <v>1</v>
      </c>
      <c r="AW663">
        <v>1</v>
      </c>
      <c r="AX663">
        <v>1</v>
      </c>
      <c r="AY663">
        <v>0</v>
      </c>
      <c r="AZ663">
        <v>1</v>
      </c>
      <c r="BA663">
        <v>0</v>
      </c>
      <c r="BB663">
        <v>0</v>
      </c>
      <c r="BC663">
        <v>0</v>
      </c>
      <c r="BD663">
        <v>1</v>
      </c>
      <c r="BE663">
        <v>0</v>
      </c>
      <c r="BF663">
        <v>2.3709999999999998E-2</v>
      </c>
      <c r="BG663">
        <v>2014</v>
      </c>
      <c r="BH663">
        <v>9</v>
      </c>
      <c r="BI663">
        <v>22</v>
      </c>
      <c r="BJ663">
        <v>656</v>
      </c>
      <c r="BK663">
        <v>0.68</v>
      </c>
      <c r="BL663">
        <v>0.36120000481605502</v>
      </c>
      <c r="BM663">
        <v>5.1999999999999998E-2</v>
      </c>
      <c r="BN663">
        <v>0.83499999999999996</v>
      </c>
      <c r="BO663">
        <v>0.113</v>
      </c>
      <c r="BP663" t="s">
        <v>68</v>
      </c>
    </row>
    <row r="664" spans="1:68" x14ac:dyDescent="0.25">
      <c r="A664">
        <v>111138</v>
      </c>
      <c r="B664" t="s">
        <v>69</v>
      </c>
      <c r="C664" t="s">
        <v>329</v>
      </c>
      <c r="D664">
        <v>13</v>
      </c>
      <c r="E664">
        <v>426</v>
      </c>
      <c r="F664" t="s">
        <v>400</v>
      </c>
      <c r="G664">
        <v>7</v>
      </c>
      <c r="J664">
        <v>4</v>
      </c>
      <c r="K664">
        <v>1</v>
      </c>
      <c r="L664" t="s">
        <v>401</v>
      </c>
      <c r="M664">
        <v>0</v>
      </c>
      <c r="N664">
        <v>0</v>
      </c>
      <c r="O664">
        <v>1</v>
      </c>
      <c r="P664">
        <v>0</v>
      </c>
      <c r="Q664">
        <v>0</v>
      </c>
      <c r="R664">
        <v>1</v>
      </c>
      <c r="S664">
        <v>0</v>
      </c>
      <c r="T664">
        <v>0</v>
      </c>
      <c r="U664">
        <v>0</v>
      </c>
      <c r="V664">
        <v>0</v>
      </c>
      <c r="W664">
        <v>1</v>
      </c>
      <c r="X664">
        <v>0</v>
      </c>
      <c r="Y664">
        <v>0</v>
      </c>
      <c r="Z664">
        <v>0</v>
      </c>
      <c r="AA664">
        <v>0</v>
      </c>
      <c r="AB664">
        <v>1</v>
      </c>
      <c r="AC664">
        <v>0</v>
      </c>
      <c r="AD664">
        <v>1</v>
      </c>
      <c r="AE664">
        <v>0</v>
      </c>
      <c r="AF664">
        <v>1</v>
      </c>
      <c r="AG664">
        <v>1</v>
      </c>
      <c r="AH664">
        <v>1</v>
      </c>
      <c r="AI664">
        <v>0</v>
      </c>
      <c r="AJ664">
        <v>1</v>
      </c>
      <c r="AK664">
        <v>0</v>
      </c>
      <c r="AL664">
        <v>1</v>
      </c>
      <c r="AM664">
        <v>1</v>
      </c>
      <c r="AN664">
        <v>1</v>
      </c>
      <c r="AO664">
        <v>0</v>
      </c>
      <c r="AP664">
        <v>0</v>
      </c>
      <c r="AQ664">
        <v>0</v>
      </c>
      <c r="AR664">
        <v>1</v>
      </c>
      <c r="AS664">
        <v>0</v>
      </c>
      <c r="AT664">
        <v>0</v>
      </c>
      <c r="AU664">
        <v>0</v>
      </c>
      <c r="AV664">
        <v>1</v>
      </c>
      <c r="AW664">
        <v>1</v>
      </c>
      <c r="AX664">
        <v>1</v>
      </c>
      <c r="AY664">
        <v>0</v>
      </c>
      <c r="AZ664">
        <v>1</v>
      </c>
      <c r="BA664">
        <v>0</v>
      </c>
      <c r="BB664">
        <v>0</v>
      </c>
      <c r="BC664">
        <v>0</v>
      </c>
      <c r="BD664">
        <v>1</v>
      </c>
      <c r="BE664">
        <v>0</v>
      </c>
      <c r="BF664">
        <v>2.3709999999999998E-2</v>
      </c>
      <c r="BG664">
        <v>2014</v>
      </c>
      <c r="BH664">
        <v>9</v>
      </c>
      <c r="BI664">
        <v>22</v>
      </c>
      <c r="BJ664">
        <v>656</v>
      </c>
      <c r="BK664">
        <v>0.68</v>
      </c>
      <c r="BL664">
        <v>0.36120000481605502</v>
      </c>
      <c r="BM664">
        <v>0</v>
      </c>
      <c r="BN664">
        <v>0.70599999999999996</v>
      </c>
      <c r="BO664">
        <v>0.29399999999999998</v>
      </c>
      <c r="BP664" t="s">
        <v>68</v>
      </c>
    </row>
    <row r="665" spans="1:68" x14ac:dyDescent="0.25">
      <c r="A665">
        <v>111142</v>
      </c>
      <c r="B665" t="s">
        <v>69</v>
      </c>
      <c r="C665" t="s">
        <v>329</v>
      </c>
      <c r="D665">
        <v>17</v>
      </c>
      <c r="E665">
        <v>617</v>
      </c>
      <c r="F665" t="s">
        <v>404</v>
      </c>
      <c r="G665">
        <v>16</v>
      </c>
      <c r="J665">
        <v>4</v>
      </c>
      <c r="K665">
        <v>1</v>
      </c>
      <c r="L665" t="s">
        <v>405</v>
      </c>
      <c r="M665">
        <v>0</v>
      </c>
      <c r="N665">
        <v>0</v>
      </c>
      <c r="O665">
        <v>1</v>
      </c>
      <c r="P665">
        <v>0</v>
      </c>
      <c r="Q665">
        <v>1</v>
      </c>
      <c r="R665">
        <v>1</v>
      </c>
      <c r="S665">
        <v>0</v>
      </c>
      <c r="T665">
        <v>0</v>
      </c>
      <c r="U665">
        <v>0</v>
      </c>
      <c r="V665">
        <v>0</v>
      </c>
      <c r="W665">
        <v>1</v>
      </c>
      <c r="X665">
        <v>0</v>
      </c>
      <c r="Y665">
        <v>0</v>
      </c>
      <c r="Z665">
        <v>0</v>
      </c>
      <c r="AA665">
        <v>0</v>
      </c>
      <c r="AB665">
        <v>1</v>
      </c>
      <c r="AC665">
        <v>0</v>
      </c>
      <c r="AD665">
        <v>1</v>
      </c>
      <c r="AE665">
        <v>0</v>
      </c>
      <c r="AF665">
        <v>1</v>
      </c>
      <c r="AG665">
        <v>1</v>
      </c>
      <c r="AH665">
        <v>1</v>
      </c>
      <c r="AI665">
        <v>0</v>
      </c>
      <c r="AJ665">
        <v>1</v>
      </c>
      <c r="AK665">
        <v>1</v>
      </c>
      <c r="AL665">
        <v>1</v>
      </c>
      <c r="AM665">
        <v>1</v>
      </c>
      <c r="AN665">
        <v>1</v>
      </c>
      <c r="AO665">
        <v>0</v>
      </c>
      <c r="AP665">
        <v>0</v>
      </c>
      <c r="AQ665">
        <v>0</v>
      </c>
      <c r="AR665">
        <v>1</v>
      </c>
      <c r="AS665">
        <v>0</v>
      </c>
      <c r="AT665">
        <v>0</v>
      </c>
      <c r="AU665">
        <v>0</v>
      </c>
      <c r="AV665">
        <v>1</v>
      </c>
      <c r="AW665">
        <v>1</v>
      </c>
      <c r="AX665">
        <v>1</v>
      </c>
      <c r="AY665">
        <v>0</v>
      </c>
      <c r="AZ665">
        <v>1</v>
      </c>
      <c r="BA665">
        <v>0</v>
      </c>
      <c r="BB665">
        <v>0</v>
      </c>
      <c r="BC665">
        <v>0</v>
      </c>
      <c r="BD665">
        <v>1</v>
      </c>
      <c r="BE665">
        <v>0</v>
      </c>
      <c r="BF665">
        <v>2.3709999999999998E-2</v>
      </c>
      <c r="BG665">
        <v>2014</v>
      </c>
      <c r="BH665">
        <v>9</v>
      </c>
      <c r="BI665">
        <v>22</v>
      </c>
      <c r="BJ665">
        <v>656</v>
      </c>
      <c r="BK665">
        <v>0.68</v>
      </c>
      <c r="BL665">
        <v>0.36120000481605502</v>
      </c>
      <c r="BM665">
        <v>0</v>
      </c>
      <c r="BN665">
        <v>0.76200000000000001</v>
      </c>
      <c r="BO665">
        <v>0.23799999999999999</v>
      </c>
      <c r="BP665" t="s">
        <v>68</v>
      </c>
    </row>
    <row r="666" spans="1:68" x14ac:dyDescent="0.25">
      <c r="A666">
        <v>111162</v>
      </c>
      <c r="B666" t="s">
        <v>69</v>
      </c>
      <c r="C666" t="s">
        <v>329</v>
      </c>
      <c r="D666">
        <v>14</v>
      </c>
      <c r="E666">
        <v>472</v>
      </c>
      <c r="F666" t="s">
        <v>408</v>
      </c>
      <c r="G666">
        <v>8</v>
      </c>
      <c r="J666">
        <v>4</v>
      </c>
      <c r="K666">
        <v>1</v>
      </c>
      <c r="L666" t="s">
        <v>409</v>
      </c>
      <c r="M666">
        <v>0</v>
      </c>
      <c r="N666">
        <v>0</v>
      </c>
      <c r="O666">
        <v>1</v>
      </c>
      <c r="P666">
        <v>0</v>
      </c>
      <c r="Q666">
        <v>1</v>
      </c>
      <c r="R666">
        <v>1</v>
      </c>
      <c r="S666">
        <v>0</v>
      </c>
      <c r="T666">
        <v>0</v>
      </c>
      <c r="U666">
        <v>0</v>
      </c>
      <c r="V666">
        <v>0</v>
      </c>
      <c r="W666">
        <v>1</v>
      </c>
      <c r="X666">
        <v>0</v>
      </c>
      <c r="Y666">
        <v>0</v>
      </c>
      <c r="Z666">
        <v>0</v>
      </c>
      <c r="AA666">
        <v>0</v>
      </c>
      <c r="AB666">
        <v>1</v>
      </c>
      <c r="AC666">
        <v>0</v>
      </c>
      <c r="AD666">
        <v>1</v>
      </c>
      <c r="AE666">
        <v>0</v>
      </c>
      <c r="AF666">
        <v>1</v>
      </c>
      <c r="AG666">
        <v>1</v>
      </c>
      <c r="AH666">
        <v>1</v>
      </c>
      <c r="AI666">
        <v>0</v>
      </c>
      <c r="AJ666">
        <v>1</v>
      </c>
      <c r="AK666">
        <v>1</v>
      </c>
      <c r="AL666">
        <v>1</v>
      </c>
      <c r="AM666">
        <v>1</v>
      </c>
      <c r="AN666">
        <v>1</v>
      </c>
      <c r="AO666">
        <v>0</v>
      </c>
      <c r="AP666">
        <v>0</v>
      </c>
      <c r="AQ666">
        <v>0</v>
      </c>
      <c r="AR666">
        <v>1</v>
      </c>
      <c r="AS666">
        <v>0</v>
      </c>
      <c r="AT666">
        <v>0</v>
      </c>
      <c r="AU666">
        <v>0</v>
      </c>
      <c r="AV666">
        <v>1</v>
      </c>
      <c r="AW666">
        <v>1</v>
      </c>
      <c r="AX666">
        <v>1</v>
      </c>
      <c r="AY666">
        <v>0</v>
      </c>
      <c r="AZ666">
        <v>1</v>
      </c>
      <c r="BA666">
        <v>0</v>
      </c>
      <c r="BB666">
        <v>0</v>
      </c>
      <c r="BC666">
        <v>0</v>
      </c>
      <c r="BD666">
        <v>1</v>
      </c>
      <c r="BE666">
        <v>0</v>
      </c>
      <c r="BF666">
        <v>2.3709999999999998E-2</v>
      </c>
      <c r="BG666">
        <v>2014</v>
      </c>
      <c r="BH666">
        <v>9</v>
      </c>
      <c r="BI666">
        <v>22</v>
      </c>
      <c r="BJ666">
        <v>656</v>
      </c>
      <c r="BK666">
        <v>0.68</v>
      </c>
      <c r="BL666">
        <v>0.36120000481605502</v>
      </c>
      <c r="BM666">
        <v>0</v>
      </c>
      <c r="BN666">
        <v>0.78300000000000003</v>
      </c>
      <c r="BO666">
        <v>0.217</v>
      </c>
      <c r="BP666" t="s">
        <v>68</v>
      </c>
    </row>
    <row r="667" spans="1:68" x14ac:dyDescent="0.25">
      <c r="A667">
        <v>111177</v>
      </c>
      <c r="B667" t="s">
        <v>69</v>
      </c>
      <c r="C667" t="s">
        <v>329</v>
      </c>
      <c r="D667">
        <v>9</v>
      </c>
      <c r="E667">
        <v>237</v>
      </c>
      <c r="F667" t="s">
        <v>410</v>
      </c>
      <c r="G667">
        <v>58</v>
      </c>
      <c r="J667">
        <v>4</v>
      </c>
      <c r="K667">
        <v>1</v>
      </c>
      <c r="L667" t="s">
        <v>411</v>
      </c>
      <c r="M667">
        <v>0</v>
      </c>
      <c r="N667">
        <v>0</v>
      </c>
      <c r="O667">
        <v>1</v>
      </c>
      <c r="P667">
        <v>0</v>
      </c>
      <c r="Q667">
        <v>1</v>
      </c>
      <c r="R667">
        <v>1</v>
      </c>
      <c r="S667">
        <v>0</v>
      </c>
      <c r="T667">
        <v>0</v>
      </c>
      <c r="U667">
        <v>0</v>
      </c>
      <c r="V667">
        <v>0</v>
      </c>
      <c r="W667">
        <v>1</v>
      </c>
      <c r="X667">
        <v>0</v>
      </c>
      <c r="Y667">
        <v>0</v>
      </c>
      <c r="Z667">
        <v>0</v>
      </c>
      <c r="AA667">
        <v>0</v>
      </c>
      <c r="AB667">
        <v>1</v>
      </c>
      <c r="AC667">
        <v>0</v>
      </c>
      <c r="AD667">
        <v>1</v>
      </c>
      <c r="AE667">
        <v>0</v>
      </c>
      <c r="AF667">
        <v>1</v>
      </c>
      <c r="AG667">
        <v>1</v>
      </c>
      <c r="AH667">
        <v>1</v>
      </c>
      <c r="AI667">
        <v>0</v>
      </c>
      <c r="AJ667">
        <v>1</v>
      </c>
      <c r="AK667">
        <v>1</v>
      </c>
      <c r="AL667">
        <v>1</v>
      </c>
      <c r="AM667">
        <v>1</v>
      </c>
      <c r="AN667">
        <v>1</v>
      </c>
      <c r="AO667">
        <v>0</v>
      </c>
      <c r="AP667">
        <v>0</v>
      </c>
      <c r="AQ667">
        <v>0</v>
      </c>
      <c r="AR667">
        <v>1</v>
      </c>
      <c r="AS667">
        <v>0</v>
      </c>
      <c r="AT667">
        <v>0</v>
      </c>
      <c r="AU667">
        <v>0</v>
      </c>
      <c r="AV667">
        <v>1</v>
      </c>
      <c r="AW667">
        <v>1</v>
      </c>
      <c r="AX667">
        <v>1</v>
      </c>
      <c r="AY667">
        <v>0</v>
      </c>
      <c r="AZ667">
        <v>1</v>
      </c>
      <c r="BA667">
        <v>0</v>
      </c>
      <c r="BB667">
        <v>0</v>
      </c>
      <c r="BC667">
        <v>0</v>
      </c>
      <c r="BD667">
        <v>1</v>
      </c>
      <c r="BE667">
        <v>0</v>
      </c>
      <c r="BF667">
        <v>2.3709999999999998E-2</v>
      </c>
      <c r="BG667">
        <v>2014</v>
      </c>
      <c r="BH667">
        <v>9</v>
      </c>
      <c r="BI667">
        <v>22</v>
      </c>
      <c r="BJ667">
        <v>656</v>
      </c>
      <c r="BK667">
        <v>0.68</v>
      </c>
      <c r="BL667">
        <v>0.36120000481605502</v>
      </c>
      <c r="BM667">
        <v>0</v>
      </c>
      <c r="BN667">
        <v>0.95599999999999996</v>
      </c>
      <c r="BO667">
        <v>4.3999999999999997E-2</v>
      </c>
      <c r="BP667" t="s">
        <v>68</v>
      </c>
    </row>
    <row r="668" spans="1:68" x14ac:dyDescent="0.25">
      <c r="A668">
        <v>111179</v>
      </c>
      <c r="B668" t="s">
        <v>69</v>
      </c>
      <c r="C668" t="s">
        <v>329</v>
      </c>
      <c r="D668">
        <v>15</v>
      </c>
      <c r="E668">
        <v>516</v>
      </c>
      <c r="F668" t="s">
        <v>412</v>
      </c>
      <c r="G668">
        <v>20</v>
      </c>
      <c r="J668">
        <v>4</v>
      </c>
      <c r="K668">
        <v>1</v>
      </c>
      <c r="L668" t="s">
        <v>413</v>
      </c>
      <c r="M668">
        <v>0</v>
      </c>
      <c r="N668">
        <v>0</v>
      </c>
      <c r="O668">
        <v>1</v>
      </c>
      <c r="P668">
        <v>0</v>
      </c>
      <c r="Q668">
        <v>1</v>
      </c>
      <c r="R668">
        <v>1</v>
      </c>
      <c r="S668">
        <v>0</v>
      </c>
      <c r="T668">
        <v>0</v>
      </c>
      <c r="U668">
        <v>0</v>
      </c>
      <c r="V668">
        <v>0</v>
      </c>
      <c r="W668">
        <v>1</v>
      </c>
      <c r="X668">
        <v>0</v>
      </c>
      <c r="Y668">
        <v>0</v>
      </c>
      <c r="Z668">
        <v>0</v>
      </c>
      <c r="AA668">
        <v>0</v>
      </c>
      <c r="AB668">
        <v>1</v>
      </c>
      <c r="AC668">
        <v>0</v>
      </c>
      <c r="AD668">
        <v>1</v>
      </c>
      <c r="AE668">
        <v>0</v>
      </c>
      <c r="AF668">
        <v>1</v>
      </c>
      <c r="AG668">
        <v>1</v>
      </c>
      <c r="AH668">
        <v>1</v>
      </c>
      <c r="AI668">
        <v>0</v>
      </c>
      <c r="AJ668">
        <v>1</v>
      </c>
      <c r="AK668">
        <v>1</v>
      </c>
      <c r="AL668">
        <v>1</v>
      </c>
      <c r="AM668">
        <v>1</v>
      </c>
      <c r="AN668">
        <v>1</v>
      </c>
      <c r="AO668">
        <v>0</v>
      </c>
      <c r="AP668">
        <v>0</v>
      </c>
      <c r="AQ668">
        <v>0</v>
      </c>
      <c r="AR668">
        <v>1</v>
      </c>
      <c r="AS668">
        <v>0</v>
      </c>
      <c r="AT668">
        <v>0</v>
      </c>
      <c r="AU668">
        <v>0</v>
      </c>
      <c r="AV668">
        <v>1</v>
      </c>
      <c r="AW668">
        <v>1</v>
      </c>
      <c r="AX668">
        <v>1</v>
      </c>
      <c r="AY668">
        <v>0</v>
      </c>
      <c r="AZ668">
        <v>1</v>
      </c>
      <c r="BA668">
        <v>0</v>
      </c>
      <c r="BB668">
        <v>0</v>
      </c>
      <c r="BC668">
        <v>0</v>
      </c>
      <c r="BD668">
        <v>1</v>
      </c>
      <c r="BE668">
        <v>0</v>
      </c>
      <c r="BF668">
        <v>2.3709999999999998E-2</v>
      </c>
      <c r="BG668">
        <v>2014</v>
      </c>
      <c r="BH668">
        <v>9</v>
      </c>
      <c r="BI668">
        <v>22</v>
      </c>
      <c r="BJ668">
        <v>656</v>
      </c>
      <c r="BK668">
        <v>0.68</v>
      </c>
      <c r="BL668">
        <v>0.36120000481605502</v>
      </c>
      <c r="BM668">
        <v>0</v>
      </c>
      <c r="BN668">
        <v>0.872</v>
      </c>
      <c r="BO668">
        <v>0.128</v>
      </c>
      <c r="BP668" t="s">
        <v>68</v>
      </c>
    </row>
    <row r="669" spans="1:68" x14ac:dyDescent="0.25">
      <c r="A669">
        <v>111181</v>
      </c>
      <c r="B669" t="s">
        <v>69</v>
      </c>
      <c r="C669" t="s">
        <v>329</v>
      </c>
      <c r="D669">
        <v>16</v>
      </c>
      <c r="E669">
        <v>541</v>
      </c>
      <c r="F669" t="s">
        <v>414</v>
      </c>
      <c r="G669">
        <v>54</v>
      </c>
      <c r="J669">
        <v>4</v>
      </c>
      <c r="K669">
        <v>1</v>
      </c>
      <c r="L669" t="s">
        <v>415</v>
      </c>
      <c r="M669">
        <v>0</v>
      </c>
      <c r="N669">
        <v>0</v>
      </c>
      <c r="O669">
        <v>1</v>
      </c>
      <c r="P669">
        <v>0</v>
      </c>
      <c r="Q669">
        <v>1</v>
      </c>
      <c r="R669">
        <v>1</v>
      </c>
      <c r="S669">
        <v>0</v>
      </c>
      <c r="T669">
        <v>0</v>
      </c>
      <c r="U669">
        <v>0</v>
      </c>
      <c r="V669">
        <v>0</v>
      </c>
      <c r="W669">
        <v>1</v>
      </c>
      <c r="X669">
        <v>0</v>
      </c>
      <c r="Y669">
        <v>0</v>
      </c>
      <c r="Z669">
        <v>0</v>
      </c>
      <c r="AA669">
        <v>0</v>
      </c>
      <c r="AB669">
        <v>1</v>
      </c>
      <c r="AC669">
        <v>0</v>
      </c>
      <c r="AD669">
        <v>1</v>
      </c>
      <c r="AE669">
        <v>0</v>
      </c>
      <c r="AF669">
        <v>1</v>
      </c>
      <c r="AG669">
        <v>1</v>
      </c>
      <c r="AH669">
        <v>1</v>
      </c>
      <c r="AI669">
        <v>0</v>
      </c>
      <c r="AJ669">
        <v>1</v>
      </c>
      <c r="AK669">
        <v>1</v>
      </c>
      <c r="AL669">
        <v>1</v>
      </c>
      <c r="AM669">
        <v>1</v>
      </c>
      <c r="AN669">
        <v>1</v>
      </c>
      <c r="AO669">
        <v>0</v>
      </c>
      <c r="AP669">
        <v>0</v>
      </c>
      <c r="AQ669">
        <v>0</v>
      </c>
      <c r="AR669">
        <v>1</v>
      </c>
      <c r="AS669">
        <v>0</v>
      </c>
      <c r="AT669">
        <v>0</v>
      </c>
      <c r="AU669">
        <v>0</v>
      </c>
      <c r="AV669">
        <v>1</v>
      </c>
      <c r="AW669">
        <v>1</v>
      </c>
      <c r="AX669">
        <v>1</v>
      </c>
      <c r="AY669">
        <v>0</v>
      </c>
      <c r="AZ669">
        <v>1</v>
      </c>
      <c r="BA669">
        <v>0</v>
      </c>
      <c r="BB669">
        <v>0</v>
      </c>
      <c r="BC669">
        <v>0</v>
      </c>
      <c r="BD669">
        <v>1</v>
      </c>
      <c r="BE669">
        <v>0</v>
      </c>
      <c r="BF669">
        <v>2.3709999999999998E-2</v>
      </c>
      <c r="BG669">
        <v>2014</v>
      </c>
      <c r="BH669">
        <v>9</v>
      </c>
      <c r="BI669">
        <v>22</v>
      </c>
      <c r="BJ669">
        <v>656</v>
      </c>
      <c r="BK669">
        <v>0.68</v>
      </c>
      <c r="BL669">
        <v>0.36120000481605502</v>
      </c>
      <c r="BM669">
        <v>0</v>
      </c>
      <c r="BN669">
        <v>0.91500000000000004</v>
      </c>
      <c r="BO669">
        <v>8.5000000000000006E-2</v>
      </c>
      <c r="BP669" t="s">
        <v>68</v>
      </c>
    </row>
    <row r="670" spans="1:68" x14ac:dyDescent="0.25">
      <c r="A670">
        <v>111228</v>
      </c>
      <c r="B670" t="s">
        <v>69</v>
      </c>
      <c r="C670" t="s">
        <v>329</v>
      </c>
      <c r="D670">
        <v>5</v>
      </c>
      <c r="E670">
        <v>47</v>
      </c>
      <c r="F670" t="s">
        <v>438</v>
      </c>
      <c r="G670">
        <v>14</v>
      </c>
      <c r="J670">
        <v>4</v>
      </c>
      <c r="K670">
        <v>1</v>
      </c>
      <c r="L670" t="s">
        <v>439</v>
      </c>
      <c r="M670">
        <v>0</v>
      </c>
      <c r="N670">
        <v>0</v>
      </c>
      <c r="O670">
        <v>1</v>
      </c>
      <c r="P670">
        <v>0</v>
      </c>
      <c r="Q670">
        <v>0</v>
      </c>
      <c r="R670">
        <v>1</v>
      </c>
      <c r="S670">
        <v>0</v>
      </c>
      <c r="T670">
        <v>0</v>
      </c>
      <c r="U670">
        <v>0</v>
      </c>
      <c r="V670">
        <v>0</v>
      </c>
      <c r="W670">
        <v>1</v>
      </c>
      <c r="X670">
        <v>0</v>
      </c>
      <c r="Y670">
        <v>0</v>
      </c>
      <c r="Z670">
        <v>0</v>
      </c>
      <c r="AA670">
        <v>0</v>
      </c>
      <c r="AB670">
        <v>1</v>
      </c>
      <c r="AC670">
        <v>0</v>
      </c>
      <c r="AD670">
        <v>1</v>
      </c>
      <c r="AE670">
        <v>0</v>
      </c>
      <c r="AF670">
        <v>1</v>
      </c>
      <c r="AG670">
        <v>1</v>
      </c>
      <c r="AH670">
        <v>1</v>
      </c>
      <c r="AI670">
        <v>0</v>
      </c>
      <c r="AJ670">
        <v>1</v>
      </c>
      <c r="AK670">
        <v>0</v>
      </c>
      <c r="AL670">
        <v>1</v>
      </c>
      <c r="AM670">
        <v>1</v>
      </c>
      <c r="AN670">
        <v>1</v>
      </c>
      <c r="AO670">
        <v>0</v>
      </c>
      <c r="AP670">
        <v>0</v>
      </c>
      <c r="AQ670">
        <v>0</v>
      </c>
      <c r="AR670">
        <v>1</v>
      </c>
      <c r="AS670">
        <v>0</v>
      </c>
      <c r="AT670">
        <v>0</v>
      </c>
      <c r="AU670">
        <v>0</v>
      </c>
      <c r="AV670">
        <v>1</v>
      </c>
      <c r="AW670">
        <v>1</v>
      </c>
      <c r="AX670">
        <v>1</v>
      </c>
      <c r="AY670">
        <v>0</v>
      </c>
      <c r="AZ670">
        <v>1</v>
      </c>
      <c r="BA670">
        <v>0</v>
      </c>
      <c r="BB670">
        <v>0</v>
      </c>
      <c r="BC670">
        <v>0</v>
      </c>
      <c r="BD670">
        <v>1</v>
      </c>
      <c r="BE670">
        <v>0</v>
      </c>
      <c r="BF670">
        <v>2.3709999999999998E-2</v>
      </c>
      <c r="BG670">
        <v>2014</v>
      </c>
      <c r="BH670">
        <v>9</v>
      </c>
      <c r="BI670">
        <v>22</v>
      </c>
      <c r="BJ670">
        <v>656</v>
      </c>
      <c r="BK670">
        <v>0.68</v>
      </c>
      <c r="BL670">
        <v>0.36120000481605502</v>
      </c>
      <c r="BM670">
        <v>0</v>
      </c>
      <c r="BN670">
        <v>0.82799999999999996</v>
      </c>
      <c r="BO670">
        <v>0.17199999999999999</v>
      </c>
      <c r="BP670" t="s">
        <v>68</v>
      </c>
    </row>
    <row r="671" spans="1:68" x14ac:dyDescent="0.25">
      <c r="A671">
        <v>111242</v>
      </c>
      <c r="B671" t="s">
        <v>69</v>
      </c>
      <c r="C671" t="s">
        <v>329</v>
      </c>
      <c r="D671">
        <v>18</v>
      </c>
      <c r="E671">
        <v>632</v>
      </c>
      <c r="F671" t="s">
        <v>446</v>
      </c>
      <c r="G671">
        <v>19</v>
      </c>
      <c r="J671">
        <v>4</v>
      </c>
      <c r="K671">
        <v>1</v>
      </c>
      <c r="L671" t="s">
        <v>447</v>
      </c>
      <c r="M671">
        <v>0</v>
      </c>
      <c r="N671">
        <v>0</v>
      </c>
      <c r="O671">
        <v>1</v>
      </c>
      <c r="P671">
        <v>0</v>
      </c>
      <c r="Q671">
        <v>1</v>
      </c>
      <c r="R671">
        <v>1</v>
      </c>
      <c r="S671">
        <v>0</v>
      </c>
      <c r="T671">
        <v>0</v>
      </c>
      <c r="U671">
        <v>0</v>
      </c>
      <c r="V671">
        <v>0</v>
      </c>
      <c r="W671">
        <v>1</v>
      </c>
      <c r="X671">
        <v>0</v>
      </c>
      <c r="Y671">
        <v>0</v>
      </c>
      <c r="Z671">
        <v>0</v>
      </c>
      <c r="AA671">
        <v>0</v>
      </c>
      <c r="AB671">
        <v>1</v>
      </c>
      <c r="AC671">
        <v>0</v>
      </c>
      <c r="AD671">
        <v>1</v>
      </c>
      <c r="AE671">
        <v>0</v>
      </c>
      <c r="AF671">
        <v>1</v>
      </c>
      <c r="AG671">
        <v>1</v>
      </c>
      <c r="AH671">
        <v>1</v>
      </c>
      <c r="AI671">
        <v>0</v>
      </c>
      <c r="AJ671">
        <v>1</v>
      </c>
      <c r="AK671">
        <v>1</v>
      </c>
      <c r="AL671">
        <v>1</v>
      </c>
      <c r="AM671">
        <v>1</v>
      </c>
      <c r="AN671">
        <v>1</v>
      </c>
      <c r="AO671">
        <v>0</v>
      </c>
      <c r="AP671">
        <v>0</v>
      </c>
      <c r="AQ671">
        <v>0</v>
      </c>
      <c r="AR671">
        <v>1</v>
      </c>
      <c r="AS671">
        <v>0</v>
      </c>
      <c r="AT671">
        <v>0</v>
      </c>
      <c r="AU671">
        <v>0</v>
      </c>
      <c r="AV671">
        <v>1</v>
      </c>
      <c r="AW671">
        <v>1</v>
      </c>
      <c r="AX671">
        <v>1</v>
      </c>
      <c r="AY671">
        <v>0</v>
      </c>
      <c r="AZ671">
        <v>1</v>
      </c>
      <c r="BA671">
        <v>0</v>
      </c>
      <c r="BB671">
        <v>0</v>
      </c>
      <c r="BC671">
        <v>0</v>
      </c>
      <c r="BD671">
        <v>1</v>
      </c>
      <c r="BE671">
        <v>0</v>
      </c>
      <c r="BF671">
        <v>2.3709999999999998E-2</v>
      </c>
      <c r="BG671">
        <v>2014</v>
      </c>
      <c r="BH671">
        <v>9</v>
      </c>
      <c r="BI671">
        <v>22</v>
      </c>
      <c r="BJ671">
        <v>656</v>
      </c>
      <c r="BK671">
        <v>0.68</v>
      </c>
      <c r="BL671">
        <v>0.36120000481605502</v>
      </c>
      <c r="BM671">
        <v>0</v>
      </c>
      <c r="BN671">
        <v>0.84799999999999998</v>
      </c>
      <c r="BO671">
        <v>0.152</v>
      </c>
      <c r="BP671" t="s">
        <v>68</v>
      </c>
    </row>
    <row r="672" spans="1:68" x14ac:dyDescent="0.25">
      <c r="A672">
        <v>111259</v>
      </c>
      <c r="B672" t="s">
        <v>69</v>
      </c>
      <c r="C672" t="s">
        <v>329</v>
      </c>
      <c r="D672">
        <v>15</v>
      </c>
      <c r="E672">
        <v>520</v>
      </c>
      <c r="F672" t="s">
        <v>452</v>
      </c>
      <c r="G672">
        <v>49</v>
      </c>
      <c r="J672">
        <v>4</v>
      </c>
      <c r="K672">
        <v>1</v>
      </c>
      <c r="L672" t="s">
        <v>453</v>
      </c>
      <c r="M672">
        <v>0</v>
      </c>
      <c r="N672">
        <v>0</v>
      </c>
      <c r="O672">
        <v>1</v>
      </c>
      <c r="P672">
        <v>0</v>
      </c>
      <c r="Q672">
        <v>1</v>
      </c>
      <c r="R672">
        <v>1</v>
      </c>
      <c r="S672">
        <v>0</v>
      </c>
      <c r="T672">
        <v>0</v>
      </c>
      <c r="U672">
        <v>0</v>
      </c>
      <c r="V672">
        <v>0</v>
      </c>
      <c r="W672">
        <v>1</v>
      </c>
      <c r="X672">
        <v>0</v>
      </c>
      <c r="Y672">
        <v>0</v>
      </c>
      <c r="Z672">
        <v>0</v>
      </c>
      <c r="AA672">
        <v>0</v>
      </c>
      <c r="AB672">
        <v>1</v>
      </c>
      <c r="AC672">
        <v>0</v>
      </c>
      <c r="AD672">
        <v>1</v>
      </c>
      <c r="AE672">
        <v>0</v>
      </c>
      <c r="AF672">
        <v>1</v>
      </c>
      <c r="AG672">
        <v>1</v>
      </c>
      <c r="AH672">
        <v>1</v>
      </c>
      <c r="AI672">
        <v>0</v>
      </c>
      <c r="AJ672">
        <v>1</v>
      </c>
      <c r="AK672">
        <v>1</v>
      </c>
      <c r="AL672">
        <v>1</v>
      </c>
      <c r="AM672">
        <v>1</v>
      </c>
      <c r="AN672">
        <v>1</v>
      </c>
      <c r="AO672">
        <v>0</v>
      </c>
      <c r="AP672">
        <v>0</v>
      </c>
      <c r="AQ672">
        <v>0</v>
      </c>
      <c r="AR672">
        <v>1</v>
      </c>
      <c r="AS672">
        <v>0</v>
      </c>
      <c r="AT672">
        <v>0</v>
      </c>
      <c r="AU672">
        <v>0</v>
      </c>
      <c r="AV672">
        <v>1</v>
      </c>
      <c r="AW672">
        <v>1</v>
      </c>
      <c r="AX672">
        <v>1</v>
      </c>
      <c r="AY672">
        <v>0</v>
      </c>
      <c r="AZ672">
        <v>1</v>
      </c>
      <c r="BA672">
        <v>0</v>
      </c>
      <c r="BB672">
        <v>0</v>
      </c>
      <c r="BC672">
        <v>0</v>
      </c>
      <c r="BD672">
        <v>1</v>
      </c>
      <c r="BE672">
        <v>0</v>
      </c>
      <c r="BF672">
        <v>2.3709999999999998E-2</v>
      </c>
      <c r="BG672">
        <v>2014</v>
      </c>
      <c r="BH672">
        <v>9</v>
      </c>
      <c r="BI672">
        <v>22</v>
      </c>
      <c r="BJ672">
        <v>656</v>
      </c>
      <c r="BK672">
        <v>0.68</v>
      </c>
      <c r="BL672">
        <v>0.36120000481605502</v>
      </c>
      <c r="BM672">
        <v>0</v>
      </c>
      <c r="BN672">
        <v>0.94699999999999995</v>
      </c>
      <c r="BO672">
        <v>5.2999999999999999E-2</v>
      </c>
      <c r="BP672" t="s">
        <v>68</v>
      </c>
    </row>
    <row r="673" spans="1:68" x14ac:dyDescent="0.25">
      <c r="A673">
        <v>111339</v>
      </c>
      <c r="B673" t="s">
        <v>69</v>
      </c>
      <c r="C673" t="s">
        <v>329</v>
      </c>
      <c r="D673">
        <v>14</v>
      </c>
      <c r="E673">
        <v>454</v>
      </c>
      <c r="F673" t="s">
        <v>474</v>
      </c>
      <c r="G673">
        <v>43</v>
      </c>
      <c r="J673">
        <v>4</v>
      </c>
      <c r="K673">
        <v>1</v>
      </c>
      <c r="L673" t="s">
        <v>475</v>
      </c>
      <c r="M673">
        <v>0</v>
      </c>
      <c r="N673">
        <v>0</v>
      </c>
      <c r="O673">
        <v>1</v>
      </c>
      <c r="P673">
        <v>0</v>
      </c>
      <c r="Q673">
        <v>1</v>
      </c>
      <c r="R673">
        <v>1</v>
      </c>
      <c r="S673">
        <v>0</v>
      </c>
      <c r="T673">
        <v>0</v>
      </c>
      <c r="U673">
        <v>0</v>
      </c>
      <c r="V673">
        <v>0</v>
      </c>
      <c r="W673">
        <v>1</v>
      </c>
      <c r="X673">
        <v>0</v>
      </c>
      <c r="Y673">
        <v>0</v>
      </c>
      <c r="Z673">
        <v>0</v>
      </c>
      <c r="AA673">
        <v>0</v>
      </c>
      <c r="AB673">
        <v>1</v>
      </c>
      <c r="AC673">
        <v>0</v>
      </c>
      <c r="AD673">
        <v>1</v>
      </c>
      <c r="AE673">
        <v>0</v>
      </c>
      <c r="AF673">
        <v>1</v>
      </c>
      <c r="AG673">
        <v>1</v>
      </c>
      <c r="AH673">
        <v>1</v>
      </c>
      <c r="AI673">
        <v>0</v>
      </c>
      <c r="AJ673">
        <v>1</v>
      </c>
      <c r="AK673">
        <v>1</v>
      </c>
      <c r="AL673">
        <v>1</v>
      </c>
      <c r="AM673">
        <v>1</v>
      </c>
      <c r="AN673">
        <v>1</v>
      </c>
      <c r="AO673">
        <v>0</v>
      </c>
      <c r="AP673">
        <v>0</v>
      </c>
      <c r="AQ673">
        <v>0</v>
      </c>
      <c r="AR673">
        <v>1</v>
      </c>
      <c r="AS673">
        <v>0</v>
      </c>
      <c r="AT673">
        <v>0</v>
      </c>
      <c r="AU673">
        <v>0</v>
      </c>
      <c r="AV673">
        <v>1</v>
      </c>
      <c r="AW673">
        <v>1</v>
      </c>
      <c r="AX673">
        <v>1</v>
      </c>
      <c r="AY673">
        <v>0</v>
      </c>
      <c r="AZ673">
        <v>1</v>
      </c>
      <c r="BA673">
        <v>0</v>
      </c>
      <c r="BB673">
        <v>0</v>
      </c>
      <c r="BC673">
        <v>0</v>
      </c>
      <c r="BD673">
        <v>1</v>
      </c>
      <c r="BE673">
        <v>0</v>
      </c>
      <c r="BF673">
        <v>2.3709999999999998E-2</v>
      </c>
      <c r="BG673">
        <v>2014</v>
      </c>
      <c r="BH673">
        <v>9</v>
      </c>
      <c r="BI673">
        <v>22</v>
      </c>
      <c r="BJ673">
        <v>656</v>
      </c>
      <c r="BK673">
        <v>0.68</v>
      </c>
      <c r="BL673">
        <v>0.36120000481605502</v>
      </c>
      <c r="BM673">
        <v>0</v>
      </c>
      <c r="BN673">
        <v>0.94499999999999995</v>
      </c>
      <c r="BO673">
        <v>5.5E-2</v>
      </c>
      <c r="BP673" t="s">
        <v>68</v>
      </c>
    </row>
    <row r="674" spans="1:68" x14ac:dyDescent="0.25">
      <c r="A674">
        <v>111445</v>
      </c>
      <c r="B674" t="s">
        <v>69</v>
      </c>
      <c r="C674" t="s">
        <v>329</v>
      </c>
      <c r="D674">
        <v>14</v>
      </c>
      <c r="E674">
        <v>452</v>
      </c>
      <c r="F674" t="s">
        <v>516</v>
      </c>
      <c r="G674">
        <v>66</v>
      </c>
      <c r="J674">
        <v>4</v>
      </c>
      <c r="K674">
        <v>1</v>
      </c>
      <c r="L674" t="s">
        <v>517</v>
      </c>
      <c r="M674">
        <v>0</v>
      </c>
      <c r="N674">
        <v>0</v>
      </c>
      <c r="O674">
        <v>1</v>
      </c>
      <c r="P674">
        <v>0</v>
      </c>
      <c r="Q674">
        <v>1</v>
      </c>
      <c r="R674">
        <v>1</v>
      </c>
      <c r="S674">
        <v>0</v>
      </c>
      <c r="T674">
        <v>0</v>
      </c>
      <c r="U674">
        <v>0</v>
      </c>
      <c r="V674">
        <v>0</v>
      </c>
      <c r="W674">
        <v>1</v>
      </c>
      <c r="X674">
        <v>0</v>
      </c>
      <c r="Y674">
        <v>0</v>
      </c>
      <c r="Z674">
        <v>0</v>
      </c>
      <c r="AA674">
        <v>0</v>
      </c>
      <c r="AB674">
        <v>1</v>
      </c>
      <c r="AC674">
        <v>0</v>
      </c>
      <c r="AD674">
        <v>1</v>
      </c>
      <c r="AE674">
        <v>0</v>
      </c>
      <c r="AF674">
        <v>1</v>
      </c>
      <c r="AG674">
        <v>1</v>
      </c>
      <c r="AH674">
        <v>1</v>
      </c>
      <c r="AI674">
        <v>0</v>
      </c>
      <c r="AJ674">
        <v>1</v>
      </c>
      <c r="AK674">
        <v>1</v>
      </c>
      <c r="AL674">
        <v>1</v>
      </c>
      <c r="AM674">
        <v>1</v>
      </c>
      <c r="AN674">
        <v>1</v>
      </c>
      <c r="AO674">
        <v>0</v>
      </c>
      <c r="AP674">
        <v>0</v>
      </c>
      <c r="AQ674">
        <v>0</v>
      </c>
      <c r="AR674">
        <v>1</v>
      </c>
      <c r="AS674">
        <v>0</v>
      </c>
      <c r="AT674">
        <v>0</v>
      </c>
      <c r="AU674">
        <v>0</v>
      </c>
      <c r="AV674">
        <v>1</v>
      </c>
      <c r="AW674">
        <v>1</v>
      </c>
      <c r="AX674">
        <v>1</v>
      </c>
      <c r="AY674">
        <v>0</v>
      </c>
      <c r="AZ674">
        <v>1</v>
      </c>
      <c r="BA674">
        <v>0</v>
      </c>
      <c r="BB674">
        <v>0</v>
      </c>
      <c r="BC674">
        <v>0</v>
      </c>
      <c r="BD674">
        <v>1</v>
      </c>
      <c r="BE674">
        <v>0</v>
      </c>
      <c r="BF674">
        <v>2.3709999999999998E-2</v>
      </c>
      <c r="BG674">
        <v>2014</v>
      </c>
      <c r="BH674">
        <v>9</v>
      </c>
      <c r="BI674">
        <v>22</v>
      </c>
      <c r="BJ674">
        <v>656</v>
      </c>
      <c r="BK674">
        <v>0.68</v>
      </c>
      <c r="BL674">
        <v>0.36120000481605502</v>
      </c>
      <c r="BM674">
        <v>4.2000000000000003E-2</v>
      </c>
      <c r="BN674">
        <v>0.86499999999999999</v>
      </c>
      <c r="BO674">
        <v>9.2999999999999999E-2</v>
      </c>
      <c r="BP674" t="s">
        <v>68</v>
      </c>
    </row>
    <row r="675" spans="1:68" x14ac:dyDescent="0.25">
      <c r="A675">
        <v>111495</v>
      </c>
      <c r="B675" t="s">
        <v>69</v>
      </c>
      <c r="C675" t="s">
        <v>329</v>
      </c>
      <c r="D675">
        <v>18</v>
      </c>
      <c r="E675">
        <v>672</v>
      </c>
      <c r="F675" t="s">
        <v>540</v>
      </c>
      <c r="G675">
        <v>32</v>
      </c>
      <c r="J675">
        <v>4</v>
      </c>
      <c r="K675">
        <v>1</v>
      </c>
      <c r="L675" t="s">
        <v>541</v>
      </c>
      <c r="M675">
        <v>0</v>
      </c>
      <c r="N675">
        <v>0</v>
      </c>
      <c r="O675">
        <v>1</v>
      </c>
      <c r="P675">
        <v>0</v>
      </c>
      <c r="Q675">
        <v>1</v>
      </c>
      <c r="R675">
        <v>1</v>
      </c>
      <c r="S675">
        <v>0</v>
      </c>
      <c r="T675">
        <v>0</v>
      </c>
      <c r="U675">
        <v>0</v>
      </c>
      <c r="V675">
        <v>0</v>
      </c>
      <c r="W675">
        <v>1</v>
      </c>
      <c r="X675">
        <v>0</v>
      </c>
      <c r="Y675">
        <v>0</v>
      </c>
      <c r="Z675">
        <v>0</v>
      </c>
      <c r="AA675">
        <v>0</v>
      </c>
      <c r="AB675">
        <v>1</v>
      </c>
      <c r="AC675">
        <v>0</v>
      </c>
      <c r="AD675">
        <v>1</v>
      </c>
      <c r="AE675">
        <v>0</v>
      </c>
      <c r="AF675">
        <v>1</v>
      </c>
      <c r="AG675">
        <v>1</v>
      </c>
      <c r="AH675">
        <v>1</v>
      </c>
      <c r="AI675">
        <v>0</v>
      </c>
      <c r="AJ675">
        <v>1</v>
      </c>
      <c r="AK675">
        <v>1</v>
      </c>
      <c r="AL675">
        <v>1</v>
      </c>
      <c r="AM675">
        <v>1</v>
      </c>
      <c r="AN675">
        <v>1</v>
      </c>
      <c r="AO675">
        <v>0</v>
      </c>
      <c r="AP675">
        <v>0</v>
      </c>
      <c r="AQ675">
        <v>0</v>
      </c>
      <c r="AR675">
        <v>1</v>
      </c>
      <c r="AS675">
        <v>0</v>
      </c>
      <c r="AT675">
        <v>0</v>
      </c>
      <c r="AU675">
        <v>0</v>
      </c>
      <c r="AV675">
        <v>1</v>
      </c>
      <c r="AW675">
        <v>1</v>
      </c>
      <c r="AX675">
        <v>1</v>
      </c>
      <c r="AY675">
        <v>0</v>
      </c>
      <c r="AZ675">
        <v>1</v>
      </c>
      <c r="BA675">
        <v>0</v>
      </c>
      <c r="BB675">
        <v>0</v>
      </c>
      <c r="BC675">
        <v>0</v>
      </c>
      <c r="BD675">
        <v>1</v>
      </c>
      <c r="BE675">
        <v>0</v>
      </c>
      <c r="BF675">
        <v>2.3709999999999998E-2</v>
      </c>
      <c r="BG675">
        <v>2014</v>
      </c>
      <c r="BH675">
        <v>9</v>
      </c>
      <c r="BI675">
        <v>22</v>
      </c>
      <c r="BJ675">
        <v>656</v>
      </c>
      <c r="BK675">
        <v>0.68</v>
      </c>
      <c r="BL675">
        <v>0.36120000481605502</v>
      </c>
      <c r="BM675">
        <v>0</v>
      </c>
      <c r="BN675">
        <v>0.92100000000000004</v>
      </c>
      <c r="BO675">
        <v>7.9000000000000001E-2</v>
      </c>
      <c r="BP675" t="s">
        <v>68</v>
      </c>
    </row>
    <row r="676" spans="1:68" x14ac:dyDescent="0.25">
      <c r="A676">
        <v>111536</v>
      </c>
      <c r="B676" t="s">
        <v>69</v>
      </c>
      <c r="C676" t="s">
        <v>329</v>
      </c>
      <c r="D676">
        <v>17</v>
      </c>
      <c r="E676">
        <v>597</v>
      </c>
      <c r="F676" t="s">
        <v>564</v>
      </c>
      <c r="G676">
        <v>38</v>
      </c>
      <c r="J676">
        <v>4</v>
      </c>
      <c r="K676">
        <v>1</v>
      </c>
      <c r="L676" t="s">
        <v>565</v>
      </c>
      <c r="M676">
        <v>0</v>
      </c>
      <c r="N676">
        <v>1</v>
      </c>
      <c r="O676">
        <v>1</v>
      </c>
      <c r="P676">
        <v>0</v>
      </c>
      <c r="Q676">
        <v>0</v>
      </c>
      <c r="R676">
        <v>1</v>
      </c>
      <c r="S676">
        <v>0</v>
      </c>
      <c r="T676">
        <v>0</v>
      </c>
      <c r="U676">
        <v>0</v>
      </c>
      <c r="V676">
        <v>0</v>
      </c>
      <c r="W676">
        <v>1</v>
      </c>
      <c r="X676">
        <v>0</v>
      </c>
      <c r="Y676">
        <v>0</v>
      </c>
      <c r="Z676">
        <v>0</v>
      </c>
      <c r="AA676">
        <v>0</v>
      </c>
      <c r="AB676">
        <v>1</v>
      </c>
      <c r="AC676">
        <v>0</v>
      </c>
      <c r="AD676">
        <v>1</v>
      </c>
      <c r="AE676">
        <v>1</v>
      </c>
      <c r="AF676">
        <v>1</v>
      </c>
      <c r="AG676">
        <v>1</v>
      </c>
      <c r="AH676">
        <v>1</v>
      </c>
      <c r="AI676">
        <v>0</v>
      </c>
      <c r="AJ676">
        <v>1</v>
      </c>
      <c r="AK676">
        <v>0</v>
      </c>
      <c r="AL676">
        <v>1</v>
      </c>
      <c r="AM676">
        <v>1</v>
      </c>
      <c r="AN676">
        <v>1</v>
      </c>
      <c r="AO676">
        <v>0</v>
      </c>
      <c r="AP676">
        <v>0</v>
      </c>
      <c r="AQ676">
        <v>0</v>
      </c>
      <c r="AR676">
        <v>1</v>
      </c>
      <c r="AS676">
        <v>0</v>
      </c>
      <c r="AT676">
        <v>0</v>
      </c>
      <c r="AU676">
        <v>0</v>
      </c>
      <c r="AV676">
        <v>1</v>
      </c>
      <c r="AW676">
        <v>1</v>
      </c>
      <c r="AX676">
        <v>1</v>
      </c>
      <c r="AY676">
        <v>0</v>
      </c>
      <c r="AZ676">
        <v>1</v>
      </c>
      <c r="BA676">
        <v>0</v>
      </c>
      <c r="BB676">
        <v>0</v>
      </c>
      <c r="BC676">
        <v>0</v>
      </c>
      <c r="BD676">
        <v>1</v>
      </c>
      <c r="BE676">
        <v>0</v>
      </c>
      <c r="BF676">
        <v>2.3709999999999998E-2</v>
      </c>
      <c r="BG676">
        <v>2014</v>
      </c>
      <c r="BH676">
        <v>9</v>
      </c>
      <c r="BI676">
        <v>22</v>
      </c>
      <c r="BJ676">
        <v>656</v>
      </c>
      <c r="BK676">
        <v>0.68</v>
      </c>
      <c r="BL676">
        <v>0.36120000481605502</v>
      </c>
      <c r="BM676">
        <v>0</v>
      </c>
      <c r="BN676">
        <v>0.93200000000000005</v>
      </c>
      <c r="BO676">
        <v>6.8000000000000005E-2</v>
      </c>
      <c r="BP676" t="s">
        <v>68</v>
      </c>
    </row>
    <row r="677" spans="1:68" x14ac:dyDescent="0.25">
      <c r="A677">
        <v>111549</v>
      </c>
      <c r="B677" t="s">
        <v>69</v>
      </c>
      <c r="C677" t="s">
        <v>329</v>
      </c>
      <c r="D677">
        <v>18</v>
      </c>
      <c r="E677">
        <v>642</v>
      </c>
      <c r="F677" t="s">
        <v>568</v>
      </c>
      <c r="G677">
        <v>20</v>
      </c>
      <c r="J677">
        <v>4</v>
      </c>
      <c r="K677">
        <v>1</v>
      </c>
      <c r="L677" t="s">
        <v>569</v>
      </c>
      <c r="M677">
        <v>0</v>
      </c>
      <c r="N677">
        <v>0</v>
      </c>
      <c r="O677">
        <v>1</v>
      </c>
      <c r="P677">
        <v>0</v>
      </c>
      <c r="Q677">
        <v>1</v>
      </c>
      <c r="R677">
        <v>1</v>
      </c>
      <c r="S677">
        <v>0</v>
      </c>
      <c r="T677">
        <v>0</v>
      </c>
      <c r="U677">
        <v>0</v>
      </c>
      <c r="V677">
        <v>0</v>
      </c>
      <c r="W677">
        <v>1</v>
      </c>
      <c r="X677">
        <v>0</v>
      </c>
      <c r="Y677">
        <v>0</v>
      </c>
      <c r="Z677">
        <v>0</v>
      </c>
      <c r="AA677">
        <v>0</v>
      </c>
      <c r="AB677">
        <v>1</v>
      </c>
      <c r="AC677">
        <v>0</v>
      </c>
      <c r="AD677">
        <v>1</v>
      </c>
      <c r="AE677">
        <v>0</v>
      </c>
      <c r="AF677">
        <v>1</v>
      </c>
      <c r="AG677">
        <v>1</v>
      </c>
      <c r="AH677">
        <v>1</v>
      </c>
      <c r="AI677">
        <v>0</v>
      </c>
      <c r="AJ677">
        <v>1</v>
      </c>
      <c r="AK677">
        <v>1</v>
      </c>
      <c r="AL677">
        <v>1</v>
      </c>
      <c r="AM677">
        <v>1</v>
      </c>
      <c r="AN677">
        <v>1</v>
      </c>
      <c r="AO677">
        <v>0</v>
      </c>
      <c r="AP677">
        <v>0</v>
      </c>
      <c r="AQ677">
        <v>0</v>
      </c>
      <c r="AR677">
        <v>1</v>
      </c>
      <c r="AS677">
        <v>0</v>
      </c>
      <c r="AT677">
        <v>0</v>
      </c>
      <c r="AU677">
        <v>0</v>
      </c>
      <c r="AV677">
        <v>1</v>
      </c>
      <c r="AW677">
        <v>1</v>
      </c>
      <c r="AX677">
        <v>1</v>
      </c>
      <c r="AY677">
        <v>0</v>
      </c>
      <c r="AZ677">
        <v>1</v>
      </c>
      <c r="BA677">
        <v>0</v>
      </c>
      <c r="BB677">
        <v>0</v>
      </c>
      <c r="BC677">
        <v>0</v>
      </c>
      <c r="BD677">
        <v>1</v>
      </c>
      <c r="BE677">
        <v>0</v>
      </c>
      <c r="BF677">
        <v>2.3709999999999998E-2</v>
      </c>
      <c r="BG677">
        <v>2014</v>
      </c>
      <c r="BH677">
        <v>9</v>
      </c>
      <c r="BI677">
        <v>22</v>
      </c>
      <c r="BJ677">
        <v>656</v>
      </c>
      <c r="BK677">
        <v>0.68</v>
      </c>
      <c r="BL677">
        <v>0.36120000481605502</v>
      </c>
      <c r="BM677">
        <v>0</v>
      </c>
      <c r="BN677">
        <v>0.85699999999999998</v>
      </c>
      <c r="BO677">
        <v>0.14299999999999999</v>
      </c>
      <c r="BP677" t="s">
        <v>68</v>
      </c>
    </row>
    <row r="678" spans="1:68" x14ac:dyDescent="0.25">
      <c r="A678">
        <v>111560</v>
      </c>
      <c r="B678" t="s">
        <v>69</v>
      </c>
      <c r="C678" t="s">
        <v>329</v>
      </c>
      <c r="D678">
        <v>16</v>
      </c>
      <c r="E678">
        <v>539</v>
      </c>
      <c r="F678" t="s">
        <v>574</v>
      </c>
      <c r="G678">
        <v>53</v>
      </c>
      <c r="J678">
        <v>4</v>
      </c>
      <c r="K678">
        <v>1</v>
      </c>
      <c r="L678" t="s">
        <v>575</v>
      </c>
      <c r="M678">
        <v>0</v>
      </c>
      <c r="N678">
        <v>0</v>
      </c>
      <c r="O678">
        <v>1</v>
      </c>
      <c r="P678">
        <v>0</v>
      </c>
      <c r="Q678">
        <v>1</v>
      </c>
      <c r="R678">
        <v>1</v>
      </c>
      <c r="S678">
        <v>0</v>
      </c>
      <c r="T678">
        <v>0</v>
      </c>
      <c r="U678">
        <v>0</v>
      </c>
      <c r="V678">
        <v>0</v>
      </c>
      <c r="W678">
        <v>1</v>
      </c>
      <c r="X678">
        <v>0</v>
      </c>
      <c r="Y678">
        <v>0</v>
      </c>
      <c r="Z678">
        <v>0</v>
      </c>
      <c r="AA678">
        <v>0</v>
      </c>
      <c r="AB678">
        <v>1</v>
      </c>
      <c r="AC678">
        <v>0</v>
      </c>
      <c r="AD678">
        <v>1</v>
      </c>
      <c r="AE678">
        <v>0</v>
      </c>
      <c r="AF678">
        <v>1</v>
      </c>
      <c r="AG678">
        <v>1</v>
      </c>
      <c r="AH678">
        <v>1</v>
      </c>
      <c r="AI678">
        <v>0</v>
      </c>
      <c r="AJ678">
        <v>1</v>
      </c>
      <c r="AK678">
        <v>1</v>
      </c>
      <c r="AL678">
        <v>1</v>
      </c>
      <c r="AM678">
        <v>1</v>
      </c>
      <c r="AN678">
        <v>1</v>
      </c>
      <c r="AO678">
        <v>0</v>
      </c>
      <c r="AP678">
        <v>0</v>
      </c>
      <c r="AQ678">
        <v>0</v>
      </c>
      <c r="AR678">
        <v>1</v>
      </c>
      <c r="AS678">
        <v>0</v>
      </c>
      <c r="AT678">
        <v>0</v>
      </c>
      <c r="AU678">
        <v>0</v>
      </c>
      <c r="AV678">
        <v>1</v>
      </c>
      <c r="AW678">
        <v>1</v>
      </c>
      <c r="AX678">
        <v>1</v>
      </c>
      <c r="AY678">
        <v>0</v>
      </c>
      <c r="AZ678">
        <v>1</v>
      </c>
      <c r="BA678">
        <v>0</v>
      </c>
      <c r="BB678">
        <v>0</v>
      </c>
      <c r="BC678">
        <v>0</v>
      </c>
      <c r="BD678">
        <v>1</v>
      </c>
      <c r="BE678">
        <v>0</v>
      </c>
      <c r="BF678">
        <v>2.3709999999999998E-2</v>
      </c>
      <c r="BG678">
        <v>2014</v>
      </c>
      <c r="BH678">
        <v>9</v>
      </c>
      <c r="BI678">
        <v>22</v>
      </c>
      <c r="BJ678">
        <v>656</v>
      </c>
      <c r="BK678">
        <v>0.68</v>
      </c>
      <c r="BL678">
        <v>0.36120000481605502</v>
      </c>
      <c r="BM678">
        <v>0</v>
      </c>
      <c r="BN678">
        <v>0.92100000000000004</v>
      </c>
      <c r="BO678">
        <v>7.9000000000000001E-2</v>
      </c>
      <c r="BP678" t="s">
        <v>68</v>
      </c>
    </row>
    <row r="679" spans="1:68" x14ac:dyDescent="0.25">
      <c r="A679">
        <v>111594</v>
      </c>
      <c r="B679" t="s">
        <v>69</v>
      </c>
      <c r="C679" t="s">
        <v>329</v>
      </c>
      <c r="D679">
        <v>15</v>
      </c>
      <c r="E679">
        <v>538</v>
      </c>
      <c r="F679" t="s">
        <v>588</v>
      </c>
      <c r="G679">
        <v>59</v>
      </c>
      <c r="J679">
        <v>4</v>
      </c>
      <c r="K679">
        <v>1</v>
      </c>
      <c r="L679" t="s">
        <v>589</v>
      </c>
      <c r="M679">
        <v>0</v>
      </c>
      <c r="N679">
        <v>0</v>
      </c>
      <c r="O679">
        <v>1</v>
      </c>
      <c r="P679">
        <v>0</v>
      </c>
      <c r="Q679">
        <v>1</v>
      </c>
      <c r="R679">
        <v>1</v>
      </c>
      <c r="S679">
        <v>0</v>
      </c>
      <c r="T679">
        <v>0</v>
      </c>
      <c r="U679">
        <v>0</v>
      </c>
      <c r="V679">
        <v>0</v>
      </c>
      <c r="W679">
        <v>1</v>
      </c>
      <c r="X679">
        <v>0</v>
      </c>
      <c r="Y679">
        <v>0</v>
      </c>
      <c r="Z679">
        <v>0</v>
      </c>
      <c r="AA679">
        <v>0</v>
      </c>
      <c r="AB679">
        <v>1</v>
      </c>
      <c r="AC679">
        <v>0</v>
      </c>
      <c r="AD679">
        <v>1</v>
      </c>
      <c r="AE679">
        <v>0</v>
      </c>
      <c r="AF679">
        <v>1</v>
      </c>
      <c r="AG679">
        <v>1</v>
      </c>
      <c r="AH679">
        <v>1</v>
      </c>
      <c r="AI679">
        <v>0</v>
      </c>
      <c r="AJ679">
        <v>1</v>
      </c>
      <c r="AK679">
        <v>1</v>
      </c>
      <c r="AL679">
        <v>1</v>
      </c>
      <c r="AM679">
        <v>1</v>
      </c>
      <c r="AN679">
        <v>1</v>
      </c>
      <c r="AO679">
        <v>0</v>
      </c>
      <c r="AP679">
        <v>0</v>
      </c>
      <c r="AQ679">
        <v>0</v>
      </c>
      <c r="AR679">
        <v>1</v>
      </c>
      <c r="AS679">
        <v>0</v>
      </c>
      <c r="AT679">
        <v>0</v>
      </c>
      <c r="AU679">
        <v>0</v>
      </c>
      <c r="AV679">
        <v>1</v>
      </c>
      <c r="AW679">
        <v>1</v>
      </c>
      <c r="AX679">
        <v>1</v>
      </c>
      <c r="AY679">
        <v>0</v>
      </c>
      <c r="AZ679">
        <v>1</v>
      </c>
      <c r="BA679">
        <v>0</v>
      </c>
      <c r="BB679">
        <v>0</v>
      </c>
      <c r="BC679">
        <v>0</v>
      </c>
      <c r="BD679">
        <v>1</v>
      </c>
      <c r="BE679">
        <v>0</v>
      </c>
      <c r="BF679">
        <v>2.3709999999999998E-2</v>
      </c>
      <c r="BG679">
        <v>2014</v>
      </c>
      <c r="BH679">
        <v>9</v>
      </c>
      <c r="BI679">
        <v>22</v>
      </c>
      <c r="BJ679">
        <v>656</v>
      </c>
      <c r="BK679">
        <v>0.68</v>
      </c>
      <c r="BL679">
        <v>0.36120000481605502</v>
      </c>
      <c r="BM679">
        <v>0</v>
      </c>
      <c r="BN679">
        <v>0.93200000000000005</v>
      </c>
      <c r="BO679">
        <v>6.8000000000000005E-2</v>
      </c>
      <c r="BP679" t="s">
        <v>68</v>
      </c>
    </row>
    <row r="680" spans="1:68" x14ac:dyDescent="0.25">
      <c r="A680">
        <v>111931</v>
      </c>
      <c r="B680" t="s">
        <v>69</v>
      </c>
      <c r="C680" t="s">
        <v>609</v>
      </c>
      <c r="D680">
        <v>35</v>
      </c>
      <c r="E680">
        <v>1645</v>
      </c>
      <c r="F680" t="s">
        <v>612</v>
      </c>
      <c r="G680">
        <v>19</v>
      </c>
      <c r="J680">
        <v>8</v>
      </c>
      <c r="K680">
        <v>1</v>
      </c>
      <c r="L680" t="s">
        <v>613</v>
      </c>
      <c r="M680">
        <v>0</v>
      </c>
      <c r="N680">
        <v>1</v>
      </c>
      <c r="O680">
        <v>1</v>
      </c>
      <c r="P680">
        <v>0</v>
      </c>
      <c r="Q680">
        <v>0</v>
      </c>
      <c r="R680">
        <v>1</v>
      </c>
      <c r="S680">
        <v>0</v>
      </c>
      <c r="T680">
        <v>0</v>
      </c>
      <c r="U680">
        <v>0</v>
      </c>
      <c r="V680">
        <v>0</v>
      </c>
      <c r="W680">
        <v>1</v>
      </c>
      <c r="X680">
        <v>0</v>
      </c>
      <c r="Y680">
        <v>0</v>
      </c>
      <c r="Z680">
        <v>0</v>
      </c>
      <c r="AA680">
        <v>0</v>
      </c>
      <c r="AB680">
        <v>1</v>
      </c>
      <c r="AC680">
        <v>0</v>
      </c>
      <c r="AD680">
        <v>1</v>
      </c>
      <c r="AE680">
        <v>1</v>
      </c>
      <c r="AF680">
        <v>1</v>
      </c>
      <c r="AG680">
        <v>1</v>
      </c>
      <c r="AH680">
        <v>1</v>
      </c>
      <c r="AI680">
        <v>0</v>
      </c>
      <c r="AJ680">
        <v>1</v>
      </c>
      <c r="AK680">
        <v>0</v>
      </c>
      <c r="AL680">
        <v>1</v>
      </c>
      <c r="AM680">
        <v>1</v>
      </c>
      <c r="AN680">
        <v>1</v>
      </c>
      <c r="AO680">
        <v>0</v>
      </c>
      <c r="AP680">
        <v>0</v>
      </c>
      <c r="AQ680">
        <v>0</v>
      </c>
      <c r="AR680">
        <v>1</v>
      </c>
      <c r="AS680">
        <v>0</v>
      </c>
      <c r="AT680">
        <v>0</v>
      </c>
      <c r="AU680">
        <v>0</v>
      </c>
      <c r="AV680">
        <v>1</v>
      </c>
      <c r="AW680">
        <v>1</v>
      </c>
      <c r="AX680">
        <v>1</v>
      </c>
      <c r="AY680">
        <v>0</v>
      </c>
      <c r="AZ680">
        <v>1</v>
      </c>
      <c r="BA680">
        <v>0</v>
      </c>
      <c r="BB680">
        <v>0</v>
      </c>
      <c r="BC680">
        <v>0</v>
      </c>
      <c r="BD680">
        <v>0</v>
      </c>
      <c r="BE680">
        <v>0</v>
      </c>
      <c r="BF680">
        <v>4.1501000000000003E-2</v>
      </c>
      <c r="BG680">
        <v>2015</v>
      </c>
      <c r="BH680">
        <v>1</v>
      </c>
      <c r="BI680">
        <v>16</v>
      </c>
      <c r="BJ680">
        <v>660</v>
      </c>
      <c r="BK680">
        <v>0.72</v>
      </c>
      <c r="BL680">
        <v>0.36120000481605502</v>
      </c>
      <c r="BM680">
        <v>0</v>
      </c>
      <c r="BN680">
        <v>0.88400000000000001</v>
      </c>
      <c r="BO680">
        <v>0.11600000000000001</v>
      </c>
      <c r="BP680" t="s">
        <v>68</v>
      </c>
    </row>
    <row r="681" spans="1:68" x14ac:dyDescent="0.25">
      <c r="A681">
        <v>111991</v>
      </c>
      <c r="B681" t="s">
        <v>69</v>
      </c>
      <c r="C681" t="s">
        <v>609</v>
      </c>
      <c r="D681">
        <v>22</v>
      </c>
      <c r="E681">
        <v>948</v>
      </c>
      <c r="F681" t="s">
        <v>614</v>
      </c>
      <c r="G681">
        <v>34</v>
      </c>
      <c r="J681">
        <v>8</v>
      </c>
      <c r="K681">
        <v>1</v>
      </c>
      <c r="L681" t="s">
        <v>615</v>
      </c>
      <c r="M681">
        <v>0</v>
      </c>
      <c r="N681">
        <v>1</v>
      </c>
      <c r="O681">
        <v>1</v>
      </c>
      <c r="P681">
        <v>0</v>
      </c>
      <c r="Q681">
        <v>0</v>
      </c>
      <c r="R681">
        <v>1</v>
      </c>
      <c r="S681">
        <v>0</v>
      </c>
      <c r="T681">
        <v>0</v>
      </c>
      <c r="U681">
        <v>0</v>
      </c>
      <c r="V681">
        <v>0</v>
      </c>
      <c r="W681">
        <v>1</v>
      </c>
      <c r="X681">
        <v>0</v>
      </c>
      <c r="Y681">
        <v>0</v>
      </c>
      <c r="Z681">
        <v>0</v>
      </c>
      <c r="AA681">
        <v>0</v>
      </c>
      <c r="AB681">
        <v>1</v>
      </c>
      <c r="AC681">
        <v>0</v>
      </c>
      <c r="AD681">
        <v>1</v>
      </c>
      <c r="AE681">
        <v>1</v>
      </c>
      <c r="AF681">
        <v>1</v>
      </c>
      <c r="AG681">
        <v>1</v>
      </c>
      <c r="AH681">
        <v>1</v>
      </c>
      <c r="AI681">
        <v>0</v>
      </c>
      <c r="AJ681">
        <v>1</v>
      </c>
      <c r="AK681">
        <v>0</v>
      </c>
      <c r="AL681">
        <v>1</v>
      </c>
      <c r="AM681">
        <v>1</v>
      </c>
      <c r="AN681">
        <v>1</v>
      </c>
      <c r="AO681">
        <v>0</v>
      </c>
      <c r="AP681">
        <v>0</v>
      </c>
      <c r="AQ681">
        <v>0</v>
      </c>
      <c r="AR681">
        <v>1</v>
      </c>
      <c r="AS681">
        <v>0</v>
      </c>
      <c r="AT681">
        <v>0</v>
      </c>
      <c r="AU681">
        <v>0</v>
      </c>
      <c r="AV681">
        <v>1</v>
      </c>
      <c r="AW681">
        <v>1</v>
      </c>
      <c r="AX681">
        <v>1</v>
      </c>
      <c r="AY681">
        <v>0</v>
      </c>
      <c r="AZ681">
        <v>1</v>
      </c>
      <c r="BA681">
        <v>0</v>
      </c>
      <c r="BB681">
        <v>0</v>
      </c>
      <c r="BC681">
        <v>0</v>
      </c>
      <c r="BD681">
        <v>0</v>
      </c>
      <c r="BE681">
        <v>0</v>
      </c>
      <c r="BF681">
        <v>4.1501000000000003E-2</v>
      </c>
      <c r="BG681">
        <v>2015</v>
      </c>
      <c r="BH681">
        <v>1</v>
      </c>
      <c r="BI681">
        <v>16</v>
      </c>
      <c r="BJ681">
        <v>660</v>
      </c>
      <c r="BK681">
        <v>0.72</v>
      </c>
      <c r="BL681">
        <v>0.36120000481605502</v>
      </c>
      <c r="BM681">
        <v>0</v>
      </c>
      <c r="BN681">
        <v>0.88400000000000001</v>
      </c>
      <c r="BO681">
        <v>0.11600000000000001</v>
      </c>
      <c r="BP681" t="s">
        <v>68</v>
      </c>
    </row>
    <row r="682" spans="1:68" x14ac:dyDescent="0.25">
      <c r="A682">
        <v>112440</v>
      </c>
      <c r="B682" t="s">
        <v>69</v>
      </c>
      <c r="C682" t="s">
        <v>609</v>
      </c>
      <c r="D682">
        <v>26</v>
      </c>
      <c r="E682">
        <v>1150</v>
      </c>
      <c r="F682" t="s">
        <v>626</v>
      </c>
      <c r="G682">
        <v>32</v>
      </c>
      <c r="J682">
        <v>8</v>
      </c>
      <c r="K682">
        <v>1</v>
      </c>
      <c r="L682" t="s">
        <v>627</v>
      </c>
      <c r="M682">
        <v>0</v>
      </c>
      <c r="N682">
        <v>1</v>
      </c>
      <c r="O682">
        <v>1</v>
      </c>
      <c r="P682">
        <v>0</v>
      </c>
      <c r="Q682">
        <v>0</v>
      </c>
      <c r="R682">
        <v>1</v>
      </c>
      <c r="S682">
        <v>0</v>
      </c>
      <c r="T682">
        <v>0</v>
      </c>
      <c r="U682">
        <v>0</v>
      </c>
      <c r="V682">
        <v>0</v>
      </c>
      <c r="W682">
        <v>1</v>
      </c>
      <c r="X682">
        <v>0</v>
      </c>
      <c r="Y682">
        <v>0</v>
      </c>
      <c r="Z682">
        <v>0</v>
      </c>
      <c r="AA682">
        <v>0</v>
      </c>
      <c r="AB682">
        <v>1</v>
      </c>
      <c r="AC682">
        <v>0</v>
      </c>
      <c r="AD682">
        <v>1</v>
      </c>
      <c r="AE682">
        <v>1</v>
      </c>
      <c r="AF682">
        <v>1</v>
      </c>
      <c r="AG682">
        <v>1</v>
      </c>
      <c r="AH682">
        <v>1</v>
      </c>
      <c r="AI682">
        <v>0</v>
      </c>
      <c r="AJ682">
        <v>1</v>
      </c>
      <c r="AK682">
        <v>0</v>
      </c>
      <c r="AL682">
        <v>1</v>
      </c>
      <c r="AM682">
        <v>1</v>
      </c>
      <c r="AN682">
        <v>1</v>
      </c>
      <c r="AO682">
        <v>0</v>
      </c>
      <c r="AP682">
        <v>0</v>
      </c>
      <c r="AQ682">
        <v>0</v>
      </c>
      <c r="AR682">
        <v>1</v>
      </c>
      <c r="AS682">
        <v>0</v>
      </c>
      <c r="AT682">
        <v>0</v>
      </c>
      <c r="AU682">
        <v>0</v>
      </c>
      <c r="AV682">
        <v>1</v>
      </c>
      <c r="AW682">
        <v>1</v>
      </c>
      <c r="AX682">
        <v>1</v>
      </c>
      <c r="AY682">
        <v>0</v>
      </c>
      <c r="AZ682">
        <v>1</v>
      </c>
      <c r="BA682">
        <v>0</v>
      </c>
      <c r="BB682">
        <v>0</v>
      </c>
      <c r="BC682">
        <v>0</v>
      </c>
      <c r="BD682">
        <v>0</v>
      </c>
      <c r="BE682">
        <v>0</v>
      </c>
      <c r="BF682">
        <v>4.1501000000000003E-2</v>
      </c>
      <c r="BG682">
        <v>2015</v>
      </c>
      <c r="BH682">
        <v>1</v>
      </c>
      <c r="BI682">
        <v>16</v>
      </c>
      <c r="BJ682">
        <v>660</v>
      </c>
      <c r="BK682">
        <v>0.72</v>
      </c>
      <c r="BL682">
        <v>0.36120000481605502</v>
      </c>
      <c r="BM682">
        <v>0</v>
      </c>
      <c r="BN682">
        <v>0.872</v>
      </c>
      <c r="BO682">
        <v>0.128</v>
      </c>
      <c r="BP682" t="s">
        <v>68</v>
      </c>
    </row>
    <row r="683" spans="1:68" x14ac:dyDescent="0.25">
      <c r="A683">
        <v>113648</v>
      </c>
      <c r="B683" t="s">
        <v>69</v>
      </c>
      <c r="C683" t="s">
        <v>654</v>
      </c>
      <c r="D683">
        <v>6</v>
      </c>
      <c r="E683">
        <v>86</v>
      </c>
      <c r="F683" t="s">
        <v>669</v>
      </c>
      <c r="G683">
        <v>38</v>
      </c>
      <c r="J683">
        <v>9</v>
      </c>
      <c r="K683">
        <v>1</v>
      </c>
      <c r="L683" t="s">
        <v>670</v>
      </c>
      <c r="M683">
        <v>0</v>
      </c>
      <c r="N683">
        <v>0</v>
      </c>
      <c r="O683">
        <v>1</v>
      </c>
      <c r="P683">
        <v>0</v>
      </c>
      <c r="Q683">
        <v>0</v>
      </c>
      <c r="R683">
        <v>1</v>
      </c>
      <c r="S683">
        <v>0</v>
      </c>
      <c r="T683">
        <v>0</v>
      </c>
      <c r="U683">
        <v>0</v>
      </c>
      <c r="V683">
        <v>0</v>
      </c>
      <c r="W683">
        <v>1</v>
      </c>
      <c r="X683">
        <v>0</v>
      </c>
      <c r="Y683">
        <v>0</v>
      </c>
      <c r="Z683">
        <v>0</v>
      </c>
      <c r="AA683">
        <v>0</v>
      </c>
      <c r="AB683">
        <v>0</v>
      </c>
      <c r="AC683">
        <v>0</v>
      </c>
      <c r="AD683">
        <v>1</v>
      </c>
      <c r="AE683">
        <v>0</v>
      </c>
      <c r="AF683">
        <v>1</v>
      </c>
      <c r="AG683">
        <v>1</v>
      </c>
      <c r="AH683">
        <v>0</v>
      </c>
      <c r="AI683">
        <v>0</v>
      </c>
      <c r="AJ683">
        <v>0</v>
      </c>
      <c r="AK683">
        <v>0</v>
      </c>
      <c r="AL683">
        <v>1</v>
      </c>
      <c r="AM683">
        <v>1</v>
      </c>
      <c r="AN683">
        <v>0</v>
      </c>
      <c r="AO683">
        <v>0</v>
      </c>
      <c r="AP683">
        <v>0</v>
      </c>
      <c r="AQ683">
        <v>0</v>
      </c>
      <c r="AR683">
        <v>0</v>
      </c>
      <c r="AS683">
        <v>0</v>
      </c>
      <c r="AT683">
        <v>0</v>
      </c>
      <c r="AU683">
        <v>0</v>
      </c>
      <c r="AV683">
        <v>1</v>
      </c>
      <c r="AW683">
        <v>1</v>
      </c>
      <c r="AX683">
        <v>1</v>
      </c>
      <c r="AY683">
        <v>0</v>
      </c>
      <c r="AZ683">
        <v>0</v>
      </c>
      <c r="BA683">
        <v>0</v>
      </c>
      <c r="BB683">
        <v>0</v>
      </c>
      <c r="BC683">
        <v>0</v>
      </c>
      <c r="BD683">
        <v>0</v>
      </c>
      <c r="BE683">
        <v>0</v>
      </c>
      <c r="BF683">
        <v>5.8599999999999998E-3</v>
      </c>
      <c r="BG683">
        <v>2015</v>
      </c>
      <c r="BH683">
        <v>2</v>
      </c>
      <c r="BI683">
        <v>4</v>
      </c>
      <c r="BJ683">
        <v>661</v>
      </c>
      <c r="BK683">
        <v>0.73</v>
      </c>
      <c r="BL683">
        <v>0.36120000481605502</v>
      </c>
      <c r="BM683">
        <v>0</v>
      </c>
      <c r="BN683">
        <v>0.92800000000000005</v>
      </c>
      <c r="BO683">
        <v>7.1999999999999995E-2</v>
      </c>
      <c r="BP683" t="s">
        <v>68</v>
      </c>
    </row>
    <row r="684" spans="1:68" x14ac:dyDescent="0.25">
      <c r="A684">
        <v>113918</v>
      </c>
      <c r="B684" t="s">
        <v>69</v>
      </c>
      <c r="C684" t="s">
        <v>685</v>
      </c>
      <c r="D684">
        <v>7</v>
      </c>
      <c r="E684">
        <v>138</v>
      </c>
      <c r="F684" t="s">
        <v>686</v>
      </c>
      <c r="G684">
        <v>7</v>
      </c>
      <c r="J684">
        <v>10</v>
      </c>
      <c r="K684">
        <v>1</v>
      </c>
      <c r="L684" t="s">
        <v>687</v>
      </c>
      <c r="M684">
        <v>0</v>
      </c>
      <c r="N684">
        <v>0</v>
      </c>
      <c r="O684">
        <v>1</v>
      </c>
      <c r="P684">
        <v>0</v>
      </c>
      <c r="Q684">
        <v>0</v>
      </c>
      <c r="R684">
        <v>1</v>
      </c>
      <c r="S684">
        <v>0</v>
      </c>
      <c r="T684">
        <v>0</v>
      </c>
      <c r="U684">
        <v>0</v>
      </c>
      <c r="V684">
        <v>0</v>
      </c>
      <c r="W684">
        <v>1</v>
      </c>
      <c r="X684">
        <v>0</v>
      </c>
      <c r="Y684">
        <v>0</v>
      </c>
      <c r="Z684">
        <v>0</v>
      </c>
      <c r="AA684">
        <v>0</v>
      </c>
      <c r="AB684">
        <v>0</v>
      </c>
      <c r="AC684">
        <v>0</v>
      </c>
      <c r="AD684">
        <v>1</v>
      </c>
      <c r="AE684">
        <v>0</v>
      </c>
      <c r="AF684">
        <v>1</v>
      </c>
      <c r="AG684">
        <v>1</v>
      </c>
      <c r="AH684">
        <v>0</v>
      </c>
      <c r="AI684">
        <v>0</v>
      </c>
      <c r="AJ684">
        <v>0</v>
      </c>
      <c r="AK684">
        <v>0</v>
      </c>
      <c r="AL684">
        <v>1</v>
      </c>
      <c r="AM684">
        <v>1</v>
      </c>
      <c r="AN684">
        <v>0</v>
      </c>
      <c r="AO684">
        <v>0</v>
      </c>
      <c r="AP684">
        <v>0</v>
      </c>
      <c r="AQ684">
        <v>0</v>
      </c>
      <c r="AR684">
        <v>0</v>
      </c>
      <c r="AS684">
        <v>0</v>
      </c>
      <c r="AT684">
        <v>0</v>
      </c>
      <c r="AU684">
        <v>0</v>
      </c>
      <c r="AV684">
        <v>1</v>
      </c>
      <c r="AW684">
        <v>1</v>
      </c>
      <c r="AX684">
        <v>0</v>
      </c>
      <c r="AY684">
        <v>0</v>
      </c>
      <c r="AZ684">
        <v>0</v>
      </c>
      <c r="BA684">
        <v>0</v>
      </c>
      <c r="BB684">
        <v>0</v>
      </c>
      <c r="BC684">
        <v>0</v>
      </c>
      <c r="BD684">
        <v>0</v>
      </c>
      <c r="BE684">
        <v>0</v>
      </c>
      <c r="BF684">
        <v>5.9049999999999997E-3</v>
      </c>
      <c r="BG684">
        <v>2015</v>
      </c>
      <c r="BH684">
        <v>3</v>
      </c>
      <c r="BI684">
        <v>2</v>
      </c>
      <c r="BJ684">
        <v>662</v>
      </c>
      <c r="BK684">
        <v>0.74</v>
      </c>
      <c r="BL684">
        <v>0.36120000481605502</v>
      </c>
      <c r="BM684">
        <v>0</v>
      </c>
      <c r="BN684">
        <v>0.70599999999999996</v>
      </c>
      <c r="BO684">
        <v>0.29399999999999998</v>
      </c>
      <c r="BP684" t="s">
        <v>68</v>
      </c>
    </row>
    <row r="685" spans="1:68" x14ac:dyDescent="0.25">
      <c r="A685">
        <v>114022</v>
      </c>
      <c r="B685" t="s">
        <v>69</v>
      </c>
      <c r="C685" t="s">
        <v>688</v>
      </c>
      <c r="D685">
        <v>14</v>
      </c>
      <c r="E685">
        <v>553</v>
      </c>
      <c r="F685" t="s">
        <v>697</v>
      </c>
      <c r="G685">
        <v>17</v>
      </c>
      <c r="J685">
        <v>11</v>
      </c>
      <c r="K685">
        <v>1</v>
      </c>
      <c r="L685" t="s">
        <v>698</v>
      </c>
      <c r="M685">
        <v>0</v>
      </c>
      <c r="N685">
        <v>0</v>
      </c>
      <c r="O685">
        <v>1</v>
      </c>
      <c r="P685">
        <v>0</v>
      </c>
      <c r="Q685">
        <v>1</v>
      </c>
      <c r="R685">
        <v>1</v>
      </c>
      <c r="S685">
        <v>0</v>
      </c>
      <c r="T685">
        <v>0</v>
      </c>
      <c r="U685">
        <v>0</v>
      </c>
      <c r="V685">
        <v>0</v>
      </c>
      <c r="W685">
        <v>1</v>
      </c>
      <c r="X685">
        <v>0</v>
      </c>
      <c r="Y685">
        <v>0</v>
      </c>
      <c r="Z685">
        <v>0</v>
      </c>
      <c r="AA685">
        <v>0</v>
      </c>
      <c r="AB685">
        <v>1</v>
      </c>
      <c r="AC685">
        <v>0</v>
      </c>
      <c r="AD685">
        <v>1</v>
      </c>
      <c r="AE685">
        <v>0</v>
      </c>
      <c r="AF685">
        <v>1</v>
      </c>
      <c r="AG685">
        <v>1</v>
      </c>
      <c r="AH685">
        <v>1</v>
      </c>
      <c r="AI685">
        <v>0</v>
      </c>
      <c r="AJ685">
        <v>1</v>
      </c>
      <c r="AK685">
        <v>1</v>
      </c>
      <c r="AL685">
        <v>1</v>
      </c>
      <c r="AM685">
        <v>1</v>
      </c>
      <c r="AN685">
        <v>1</v>
      </c>
      <c r="AO685">
        <v>0</v>
      </c>
      <c r="AP685">
        <v>1</v>
      </c>
      <c r="AQ685">
        <v>0</v>
      </c>
      <c r="AR685">
        <v>1</v>
      </c>
      <c r="AS685">
        <v>0</v>
      </c>
      <c r="AT685">
        <v>0</v>
      </c>
      <c r="AU685">
        <v>0</v>
      </c>
      <c r="AV685">
        <v>1</v>
      </c>
      <c r="AW685">
        <v>1</v>
      </c>
      <c r="AX685">
        <v>1</v>
      </c>
      <c r="AY685">
        <v>0</v>
      </c>
      <c r="AZ685">
        <v>1</v>
      </c>
      <c r="BA685">
        <v>0</v>
      </c>
      <c r="BB685">
        <v>0</v>
      </c>
      <c r="BC685">
        <v>0</v>
      </c>
      <c r="BD685">
        <v>0</v>
      </c>
      <c r="BE685">
        <v>0</v>
      </c>
      <c r="BF685">
        <v>1.796E-2</v>
      </c>
      <c r="BG685">
        <v>2015</v>
      </c>
      <c r="BH685">
        <v>3</v>
      </c>
      <c r="BI685">
        <v>26</v>
      </c>
      <c r="BJ685">
        <v>662</v>
      </c>
      <c r="BK685">
        <v>0.74</v>
      </c>
      <c r="BL685">
        <v>0.36120000481605502</v>
      </c>
      <c r="BM685">
        <v>0</v>
      </c>
      <c r="BN685">
        <v>0.82799999999999996</v>
      </c>
      <c r="BO685">
        <v>0.17199999999999999</v>
      </c>
      <c r="BP685" t="s">
        <v>68</v>
      </c>
    </row>
    <row r="686" spans="1:68" x14ac:dyDescent="0.25">
      <c r="A686">
        <v>114181</v>
      </c>
      <c r="B686" t="s">
        <v>69</v>
      </c>
      <c r="C686" t="s">
        <v>688</v>
      </c>
      <c r="D686">
        <v>13</v>
      </c>
      <c r="E686">
        <v>489</v>
      </c>
      <c r="F686" t="s">
        <v>713</v>
      </c>
      <c r="G686">
        <v>6</v>
      </c>
      <c r="J686">
        <v>11</v>
      </c>
      <c r="K686">
        <v>1</v>
      </c>
      <c r="L686" t="s">
        <v>714</v>
      </c>
      <c r="M686">
        <v>0</v>
      </c>
      <c r="N686">
        <v>0</v>
      </c>
      <c r="O686">
        <v>1</v>
      </c>
      <c r="P686">
        <v>0</v>
      </c>
      <c r="Q686">
        <v>1</v>
      </c>
      <c r="R686">
        <v>1</v>
      </c>
      <c r="S686">
        <v>0</v>
      </c>
      <c r="T686">
        <v>0</v>
      </c>
      <c r="U686">
        <v>0</v>
      </c>
      <c r="V686">
        <v>0</v>
      </c>
      <c r="W686">
        <v>1</v>
      </c>
      <c r="X686">
        <v>0</v>
      </c>
      <c r="Y686">
        <v>0</v>
      </c>
      <c r="Z686">
        <v>0</v>
      </c>
      <c r="AA686">
        <v>0</v>
      </c>
      <c r="AB686">
        <v>1</v>
      </c>
      <c r="AC686">
        <v>0</v>
      </c>
      <c r="AD686">
        <v>1</v>
      </c>
      <c r="AE686">
        <v>0</v>
      </c>
      <c r="AF686">
        <v>1</v>
      </c>
      <c r="AG686">
        <v>1</v>
      </c>
      <c r="AH686">
        <v>1</v>
      </c>
      <c r="AI686">
        <v>0</v>
      </c>
      <c r="AJ686">
        <v>1</v>
      </c>
      <c r="AK686">
        <v>1</v>
      </c>
      <c r="AL686">
        <v>1</v>
      </c>
      <c r="AM686">
        <v>1</v>
      </c>
      <c r="AN686">
        <v>1</v>
      </c>
      <c r="AO686">
        <v>0</v>
      </c>
      <c r="AP686">
        <v>1</v>
      </c>
      <c r="AQ686">
        <v>0</v>
      </c>
      <c r="AR686">
        <v>1</v>
      </c>
      <c r="AS686">
        <v>0</v>
      </c>
      <c r="AT686">
        <v>0</v>
      </c>
      <c r="AU686">
        <v>0</v>
      </c>
      <c r="AV686">
        <v>1</v>
      </c>
      <c r="AW686">
        <v>1</v>
      </c>
      <c r="AX686">
        <v>1</v>
      </c>
      <c r="AY686">
        <v>0</v>
      </c>
      <c r="AZ686">
        <v>1</v>
      </c>
      <c r="BA686">
        <v>0</v>
      </c>
      <c r="BB686">
        <v>0</v>
      </c>
      <c r="BC686">
        <v>0</v>
      </c>
      <c r="BD686">
        <v>0</v>
      </c>
      <c r="BE686">
        <v>0</v>
      </c>
      <c r="BF686">
        <v>1.796E-2</v>
      </c>
      <c r="BG686">
        <v>2015</v>
      </c>
      <c r="BH686">
        <v>3</v>
      </c>
      <c r="BI686">
        <v>26</v>
      </c>
      <c r="BJ686">
        <v>662</v>
      </c>
      <c r="BK686">
        <v>0.74</v>
      </c>
      <c r="BL686">
        <v>0.36120000481605502</v>
      </c>
      <c r="BM686">
        <v>0</v>
      </c>
      <c r="BN686">
        <v>0.66700000000000004</v>
      </c>
      <c r="BO686">
        <v>0.33300000000000002</v>
      </c>
      <c r="BP686" t="s">
        <v>68</v>
      </c>
    </row>
    <row r="687" spans="1:68" x14ac:dyDescent="0.25">
      <c r="A687">
        <v>114395</v>
      </c>
      <c r="B687" t="s">
        <v>69</v>
      </c>
      <c r="C687" t="s">
        <v>688</v>
      </c>
      <c r="D687">
        <v>13</v>
      </c>
      <c r="E687">
        <v>529</v>
      </c>
      <c r="F687" t="s">
        <v>733</v>
      </c>
      <c r="G687">
        <v>10</v>
      </c>
      <c r="J687">
        <v>11</v>
      </c>
      <c r="K687">
        <v>1</v>
      </c>
      <c r="L687" t="s">
        <v>734</v>
      </c>
      <c r="M687">
        <v>0</v>
      </c>
      <c r="N687">
        <v>0</v>
      </c>
      <c r="O687">
        <v>1</v>
      </c>
      <c r="P687">
        <v>0</v>
      </c>
      <c r="Q687">
        <v>0</v>
      </c>
      <c r="R687">
        <v>1</v>
      </c>
      <c r="S687">
        <v>0</v>
      </c>
      <c r="T687">
        <v>0</v>
      </c>
      <c r="U687">
        <v>0</v>
      </c>
      <c r="V687">
        <v>0</v>
      </c>
      <c r="W687">
        <v>1</v>
      </c>
      <c r="X687">
        <v>0</v>
      </c>
      <c r="Y687">
        <v>0</v>
      </c>
      <c r="Z687">
        <v>0</v>
      </c>
      <c r="AA687">
        <v>0</v>
      </c>
      <c r="AB687">
        <v>1</v>
      </c>
      <c r="AC687">
        <v>0</v>
      </c>
      <c r="AD687">
        <v>1</v>
      </c>
      <c r="AE687">
        <v>0</v>
      </c>
      <c r="AF687">
        <v>1</v>
      </c>
      <c r="AG687">
        <v>1</v>
      </c>
      <c r="AH687">
        <v>1</v>
      </c>
      <c r="AI687">
        <v>0</v>
      </c>
      <c r="AJ687">
        <v>1</v>
      </c>
      <c r="AK687">
        <v>0</v>
      </c>
      <c r="AL687">
        <v>1</v>
      </c>
      <c r="AM687">
        <v>1</v>
      </c>
      <c r="AN687">
        <v>1</v>
      </c>
      <c r="AO687">
        <v>0</v>
      </c>
      <c r="AP687">
        <v>1</v>
      </c>
      <c r="AQ687">
        <v>0</v>
      </c>
      <c r="AR687">
        <v>1</v>
      </c>
      <c r="AS687">
        <v>0</v>
      </c>
      <c r="AT687">
        <v>0</v>
      </c>
      <c r="AU687">
        <v>0</v>
      </c>
      <c r="AV687">
        <v>1</v>
      </c>
      <c r="AW687">
        <v>1</v>
      </c>
      <c r="AX687">
        <v>1</v>
      </c>
      <c r="AY687">
        <v>0</v>
      </c>
      <c r="AZ687">
        <v>1</v>
      </c>
      <c r="BA687">
        <v>0</v>
      </c>
      <c r="BB687">
        <v>0</v>
      </c>
      <c r="BC687">
        <v>0</v>
      </c>
      <c r="BD687">
        <v>0</v>
      </c>
      <c r="BE687">
        <v>0</v>
      </c>
      <c r="BF687">
        <v>1.796E-2</v>
      </c>
      <c r="BG687">
        <v>2015</v>
      </c>
      <c r="BH687">
        <v>3</v>
      </c>
      <c r="BI687">
        <v>26</v>
      </c>
      <c r="BJ687">
        <v>662</v>
      </c>
      <c r="BK687">
        <v>0.74</v>
      </c>
      <c r="BL687">
        <v>0.36120000481605502</v>
      </c>
      <c r="BM687">
        <v>0</v>
      </c>
      <c r="BN687">
        <v>0.78300000000000003</v>
      </c>
      <c r="BO687">
        <v>0.217</v>
      </c>
      <c r="BP687" t="s">
        <v>68</v>
      </c>
    </row>
    <row r="688" spans="1:68" x14ac:dyDescent="0.25">
      <c r="A688">
        <v>114405</v>
      </c>
      <c r="B688" t="s">
        <v>69</v>
      </c>
      <c r="C688" t="s">
        <v>688</v>
      </c>
      <c r="D688">
        <v>6</v>
      </c>
      <c r="E688">
        <v>113</v>
      </c>
      <c r="F688" t="s">
        <v>735</v>
      </c>
      <c r="G688">
        <v>19</v>
      </c>
      <c r="J688">
        <v>11</v>
      </c>
      <c r="K688">
        <v>1</v>
      </c>
      <c r="L688" t="s">
        <v>736</v>
      </c>
      <c r="M688">
        <v>0</v>
      </c>
      <c r="N688">
        <v>0</v>
      </c>
      <c r="O688">
        <v>1</v>
      </c>
      <c r="P688">
        <v>0</v>
      </c>
      <c r="Q688">
        <v>0</v>
      </c>
      <c r="R688">
        <v>1</v>
      </c>
      <c r="S688">
        <v>0</v>
      </c>
      <c r="T688">
        <v>0</v>
      </c>
      <c r="U688">
        <v>0</v>
      </c>
      <c r="V688">
        <v>0</v>
      </c>
      <c r="W688">
        <v>1</v>
      </c>
      <c r="X688">
        <v>0</v>
      </c>
      <c r="Y688">
        <v>0</v>
      </c>
      <c r="Z688">
        <v>0</v>
      </c>
      <c r="AA688">
        <v>0</v>
      </c>
      <c r="AB688">
        <v>1</v>
      </c>
      <c r="AC688">
        <v>0</v>
      </c>
      <c r="AD688">
        <v>1</v>
      </c>
      <c r="AE688">
        <v>0</v>
      </c>
      <c r="AF688">
        <v>1</v>
      </c>
      <c r="AG688">
        <v>1</v>
      </c>
      <c r="AH688">
        <v>1</v>
      </c>
      <c r="AI688">
        <v>0</v>
      </c>
      <c r="AJ688">
        <v>1</v>
      </c>
      <c r="AK688">
        <v>0</v>
      </c>
      <c r="AL688">
        <v>1</v>
      </c>
      <c r="AM688">
        <v>1</v>
      </c>
      <c r="AN688">
        <v>1</v>
      </c>
      <c r="AO688">
        <v>0</v>
      </c>
      <c r="AP688">
        <v>1</v>
      </c>
      <c r="AQ688">
        <v>0</v>
      </c>
      <c r="AR688">
        <v>1</v>
      </c>
      <c r="AS688">
        <v>0</v>
      </c>
      <c r="AT688">
        <v>0</v>
      </c>
      <c r="AU688">
        <v>0</v>
      </c>
      <c r="AV688">
        <v>1</v>
      </c>
      <c r="AW688">
        <v>1</v>
      </c>
      <c r="AX688">
        <v>1</v>
      </c>
      <c r="AY688">
        <v>0</v>
      </c>
      <c r="AZ688">
        <v>1</v>
      </c>
      <c r="BA688">
        <v>0</v>
      </c>
      <c r="BB688">
        <v>0</v>
      </c>
      <c r="BC688">
        <v>0</v>
      </c>
      <c r="BD688">
        <v>0</v>
      </c>
      <c r="BE688">
        <v>0</v>
      </c>
      <c r="BF688">
        <v>1.796E-2</v>
      </c>
      <c r="BG688">
        <v>2015</v>
      </c>
      <c r="BH688">
        <v>3</v>
      </c>
      <c r="BI688">
        <v>26</v>
      </c>
      <c r="BJ688">
        <v>662</v>
      </c>
      <c r="BK688">
        <v>0.74</v>
      </c>
      <c r="BL688">
        <v>0.36120000481605502</v>
      </c>
      <c r="BM688">
        <v>0</v>
      </c>
      <c r="BN688">
        <v>0.88400000000000001</v>
      </c>
      <c r="BO688">
        <v>0.11600000000000001</v>
      </c>
      <c r="BP688" t="s">
        <v>68</v>
      </c>
    </row>
    <row r="689" spans="1:68" x14ac:dyDescent="0.25">
      <c r="A689">
        <v>114410</v>
      </c>
      <c r="B689" t="s">
        <v>69</v>
      </c>
      <c r="C689" t="s">
        <v>688</v>
      </c>
      <c r="D689">
        <v>4</v>
      </c>
      <c r="E689">
        <v>43</v>
      </c>
      <c r="F689" t="s">
        <v>737</v>
      </c>
      <c r="G689">
        <v>8</v>
      </c>
      <c r="J689">
        <v>11</v>
      </c>
      <c r="K689">
        <v>1</v>
      </c>
      <c r="L689" t="s">
        <v>738</v>
      </c>
      <c r="M689">
        <v>0</v>
      </c>
      <c r="N689">
        <v>0</v>
      </c>
      <c r="O689">
        <v>1</v>
      </c>
      <c r="P689">
        <v>0</v>
      </c>
      <c r="Q689">
        <v>0</v>
      </c>
      <c r="R689">
        <v>1</v>
      </c>
      <c r="S689">
        <v>0</v>
      </c>
      <c r="T689">
        <v>0</v>
      </c>
      <c r="U689">
        <v>0</v>
      </c>
      <c r="V689">
        <v>0</v>
      </c>
      <c r="W689">
        <v>1</v>
      </c>
      <c r="X689">
        <v>0</v>
      </c>
      <c r="Y689">
        <v>0</v>
      </c>
      <c r="Z689">
        <v>0</v>
      </c>
      <c r="AA689">
        <v>0</v>
      </c>
      <c r="AB689">
        <v>1</v>
      </c>
      <c r="AC689">
        <v>0</v>
      </c>
      <c r="AD689">
        <v>1</v>
      </c>
      <c r="AE689">
        <v>0</v>
      </c>
      <c r="AF689">
        <v>1</v>
      </c>
      <c r="AG689">
        <v>1</v>
      </c>
      <c r="AH689">
        <v>1</v>
      </c>
      <c r="AI689">
        <v>0</v>
      </c>
      <c r="AJ689">
        <v>1</v>
      </c>
      <c r="AK689">
        <v>0</v>
      </c>
      <c r="AL689">
        <v>1</v>
      </c>
      <c r="AM689">
        <v>1</v>
      </c>
      <c r="AN689">
        <v>1</v>
      </c>
      <c r="AO689">
        <v>0</v>
      </c>
      <c r="AP689">
        <v>1</v>
      </c>
      <c r="AQ689">
        <v>0</v>
      </c>
      <c r="AR689">
        <v>1</v>
      </c>
      <c r="AS689">
        <v>0</v>
      </c>
      <c r="AT689">
        <v>0</v>
      </c>
      <c r="AU689">
        <v>0</v>
      </c>
      <c r="AV689">
        <v>1</v>
      </c>
      <c r="AW689">
        <v>1</v>
      </c>
      <c r="AX689">
        <v>1</v>
      </c>
      <c r="AY689">
        <v>0</v>
      </c>
      <c r="AZ689">
        <v>1</v>
      </c>
      <c r="BA689">
        <v>0</v>
      </c>
      <c r="BB689">
        <v>0</v>
      </c>
      <c r="BC689">
        <v>0</v>
      </c>
      <c r="BD689">
        <v>0</v>
      </c>
      <c r="BE689">
        <v>0</v>
      </c>
      <c r="BF689">
        <v>1.796E-2</v>
      </c>
      <c r="BG689">
        <v>2015</v>
      </c>
      <c r="BH689">
        <v>3</v>
      </c>
      <c r="BI689">
        <v>26</v>
      </c>
      <c r="BJ689">
        <v>662</v>
      </c>
      <c r="BK689">
        <v>0.74</v>
      </c>
      <c r="BL689">
        <v>0.36120000481605502</v>
      </c>
      <c r="BM689">
        <v>0</v>
      </c>
      <c r="BN689">
        <v>0.78300000000000003</v>
      </c>
      <c r="BO689">
        <v>0.217</v>
      </c>
      <c r="BP689" t="s">
        <v>68</v>
      </c>
    </row>
    <row r="690" spans="1:68" x14ac:dyDescent="0.25">
      <c r="A690">
        <v>114413</v>
      </c>
      <c r="B690" t="s">
        <v>69</v>
      </c>
      <c r="C690" t="s">
        <v>688</v>
      </c>
      <c r="D690">
        <v>14</v>
      </c>
      <c r="E690">
        <v>547</v>
      </c>
      <c r="F690" t="s">
        <v>739</v>
      </c>
      <c r="G690">
        <v>14</v>
      </c>
      <c r="J690">
        <v>11</v>
      </c>
      <c r="K690">
        <v>1</v>
      </c>
      <c r="L690" t="s">
        <v>740</v>
      </c>
      <c r="M690">
        <v>0</v>
      </c>
      <c r="N690">
        <v>0</v>
      </c>
      <c r="O690">
        <v>1</v>
      </c>
      <c r="P690">
        <v>0</v>
      </c>
      <c r="Q690">
        <v>1</v>
      </c>
      <c r="R690">
        <v>1</v>
      </c>
      <c r="S690">
        <v>0</v>
      </c>
      <c r="T690">
        <v>0</v>
      </c>
      <c r="U690">
        <v>0</v>
      </c>
      <c r="V690">
        <v>0</v>
      </c>
      <c r="W690">
        <v>1</v>
      </c>
      <c r="X690">
        <v>0</v>
      </c>
      <c r="Y690">
        <v>0</v>
      </c>
      <c r="Z690">
        <v>0</v>
      </c>
      <c r="AA690">
        <v>0</v>
      </c>
      <c r="AB690">
        <v>1</v>
      </c>
      <c r="AC690">
        <v>0</v>
      </c>
      <c r="AD690">
        <v>1</v>
      </c>
      <c r="AE690">
        <v>0</v>
      </c>
      <c r="AF690">
        <v>1</v>
      </c>
      <c r="AG690">
        <v>1</v>
      </c>
      <c r="AH690">
        <v>1</v>
      </c>
      <c r="AI690">
        <v>0</v>
      </c>
      <c r="AJ690">
        <v>1</v>
      </c>
      <c r="AK690">
        <v>1</v>
      </c>
      <c r="AL690">
        <v>1</v>
      </c>
      <c r="AM690">
        <v>1</v>
      </c>
      <c r="AN690">
        <v>1</v>
      </c>
      <c r="AO690">
        <v>0</v>
      </c>
      <c r="AP690">
        <v>1</v>
      </c>
      <c r="AQ690">
        <v>0</v>
      </c>
      <c r="AR690">
        <v>1</v>
      </c>
      <c r="AS690">
        <v>0</v>
      </c>
      <c r="AT690">
        <v>0</v>
      </c>
      <c r="AU690">
        <v>0</v>
      </c>
      <c r="AV690">
        <v>1</v>
      </c>
      <c r="AW690">
        <v>1</v>
      </c>
      <c r="AX690">
        <v>1</v>
      </c>
      <c r="AY690">
        <v>0</v>
      </c>
      <c r="AZ690">
        <v>1</v>
      </c>
      <c r="BA690">
        <v>0</v>
      </c>
      <c r="BB690">
        <v>0</v>
      </c>
      <c r="BC690">
        <v>0</v>
      </c>
      <c r="BD690">
        <v>0</v>
      </c>
      <c r="BE690">
        <v>0</v>
      </c>
      <c r="BF690">
        <v>1.796E-2</v>
      </c>
      <c r="BG690">
        <v>2015</v>
      </c>
      <c r="BH690">
        <v>3</v>
      </c>
      <c r="BI690">
        <v>26</v>
      </c>
      <c r="BJ690">
        <v>662</v>
      </c>
      <c r="BK690">
        <v>0.74</v>
      </c>
      <c r="BL690">
        <v>0.36120000481605502</v>
      </c>
      <c r="BM690">
        <v>0</v>
      </c>
      <c r="BN690">
        <v>0.78300000000000003</v>
      </c>
      <c r="BO690">
        <v>0.217</v>
      </c>
      <c r="BP690" t="s">
        <v>68</v>
      </c>
    </row>
    <row r="691" spans="1:68" x14ac:dyDescent="0.25">
      <c r="A691">
        <v>114490</v>
      </c>
      <c r="B691" t="s">
        <v>69</v>
      </c>
      <c r="C691" t="s">
        <v>688</v>
      </c>
      <c r="D691">
        <v>13</v>
      </c>
      <c r="E691">
        <v>517</v>
      </c>
      <c r="F691" t="s">
        <v>745</v>
      </c>
      <c r="G691">
        <v>8</v>
      </c>
      <c r="J691">
        <v>11</v>
      </c>
      <c r="K691">
        <v>1</v>
      </c>
      <c r="L691" t="s">
        <v>746</v>
      </c>
      <c r="M691">
        <v>0</v>
      </c>
      <c r="N691">
        <v>0</v>
      </c>
      <c r="O691">
        <v>1</v>
      </c>
      <c r="P691">
        <v>0</v>
      </c>
      <c r="Q691">
        <v>0</v>
      </c>
      <c r="R691">
        <v>1</v>
      </c>
      <c r="S691">
        <v>0</v>
      </c>
      <c r="T691">
        <v>0</v>
      </c>
      <c r="U691">
        <v>0</v>
      </c>
      <c r="V691">
        <v>0</v>
      </c>
      <c r="W691">
        <v>1</v>
      </c>
      <c r="X691">
        <v>0</v>
      </c>
      <c r="Y691">
        <v>0</v>
      </c>
      <c r="Z691">
        <v>0</v>
      </c>
      <c r="AA691">
        <v>0</v>
      </c>
      <c r="AB691">
        <v>1</v>
      </c>
      <c r="AC691">
        <v>0</v>
      </c>
      <c r="AD691">
        <v>1</v>
      </c>
      <c r="AE691">
        <v>0</v>
      </c>
      <c r="AF691">
        <v>1</v>
      </c>
      <c r="AG691">
        <v>1</v>
      </c>
      <c r="AH691">
        <v>1</v>
      </c>
      <c r="AI691">
        <v>0</v>
      </c>
      <c r="AJ691">
        <v>1</v>
      </c>
      <c r="AK691">
        <v>0</v>
      </c>
      <c r="AL691">
        <v>1</v>
      </c>
      <c r="AM691">
        <v>1</v>
      </c>
      <c r="AN691">
        <v>1</v>
      </c>
      <c r="AO691">
        <v>0</v>
      </c>
      <c r="AP691">
        <v>1</v>
      </c>
      <c r="AQ691">
        <v>0</v>
      </c>
      <c r="AR691">
        <v>1</v>
      </c>
      <c r="AS691">
        <v>0</v>
      </c>
      <c r="AT691">
        <v>0</v>
      </c>
      <c r="AU691">
        <v>0</v>
      </c>
      <c r="AV691">
        <v>1</v>
      </c>
      <c r="AW691">
        <v>1</v>
      </c>
      <c r="AX691">
        <v>1</v>
      </c>
      <c r="AY691">
        <v>0</v>
      </c>
      <c r="AZ691">
        <v>1</v>
      </c>
      <c r="BA691">
        <v>0</v>
      </c>
      <c r="BB691">
        <v>0</v>
      </c>
      <c r="BC691">
        <v>0</v>
      </c>
      <c r="BD691">
        <v>0</v>
      </c>
      <c r="BE691">
        <v>0</v>
      </c>
      <c r="BF691">
        <v>1.796E-2</v>
      </c>
      <c r="BG691">
        <v>2015</v>
      </c>
      <c r="BH691">
        <v>3</v>
      </c>
      <c r="BI691">
        <v>26</v>
      </c>
      <c r="BJ691">
        <v>662</v>
      </c>
      <c r="BK691">
        <v>0.74</v>
      </c>
      <c r="BL691">
        <v>0.36120000481605502</v>
      </c>
      <c r="BM691">
        <v>0</v>
      </c>
      <c r="BN691">
        <v>0.54500000000000004</v>
      </c>
      <c r="BO691">
        <v>0.45500000000000002</v>
      </c>
      <c r="BP691" t="s">
        <v>68</v>
      </c>
    </row>
    <row r="692" spans="1:68" x14ac:dyDescent="0.25">
      <c r="A692">
        <v>116932</v>
      </c>
      <c r="B692" t="s">
        <v>69</v>
      </c>
      <c r="C692" t="s">
        <v>814</v>
      </c>
      <c r="D692">
        <v>14</v>
      </c>
      <c r="E692">
        <v>494</v>
      </c>
      <c r="F692" t="s">
        <v>823</v>
      </c>
      <c r="G692">
        <v>19</v>
      </c>
      <c r="J692">
        <v>18</v>
      </c>
      <c r="K692">
        <v>1</v>
      </c>
      <c r="L692" t="s">
        <v>824</v>
      </c>
      <c r="M692">
        <v>0</v>
      </c>
      <c r="N692">
        <v>0</v>
      </c>
      <c r="O692">
        <v>1</v>
      </c>
      <c r="P692">
        <v>0</v>
      </c>
      <c r="Q692">
        <v>0</v>
      </c>
      <c r="R692">
        <v>1</v>
      </c>
      <c r="S692">
        <v>0</v>
      </c>
      <c r="T692">
        <v>0</v>
      </c>
      <c r="U692">
        <v>0</v>
      </c>
      <c r="V692">
        <v>0</v>
      </c>
      <c r="W692">
        <v>1</v>
      </c>
      <c r="X692">
        <v>0</v>
      </c>
      <c r="Y692">
        <v>0</v>
      </c>
      <c r="Z692">
        <v>0</v>
      </c>
      <c r="AA692">
        <v>0</v>
      </c>
      <c r="AB692">
        <v>1</v>
      </c>
      <c r="AC692">
        <v>0</v>
      </c>
      <c r="AD692">
        <v>1</v>
      </c>
      <c r="AE692">
        <v>0</v>
      </c>
      <c r="AF692">
        <v>1</v>
      </c>
      <c r="AG692">
        <v>1</v>
      </c>
      <c r="AH692">
        <v>0</v>
      </c>
      <c r="AI692">
        <v>0</v>
      </c>
      <c r="AJ692">
        <v>1</v>
      </c>
      <c r="AK692">
        <v>0</v>
      </c>
      <c r="AL692">
        <v>1</v>
      </c>
      <c r="AM692">
        <v>1</v>
      </c>
      <c r="AN692">
        <v>1</v>
      </c>
      <c r="AO692">
        <v>0</v>
      </c>
      <c r="AP692">
        <v>0</v>
      </c>
      <c r="AQ692">
        <v>0</v>
      </c>
      <c r="AR692">
        <v>0</v>
      </c>
      <c r="AS692">
        <v>0</v>
      </c>
      <c r="AT692">
        <v>0</v>
      </c>
      <c r="AU692">
        <v>0</v>
      </c>
      <c r="AV692">
        <v>1</v>
      </c>
      <c r="AW692">
        <v>1</v>
      </c>
      <c r="AX692">
        <v>1</v>
      </c>
      <c r="AY692">
        <v>0</v>
      </c>
      <c r="AZ692">
        <v>1</v>
      </c>
      <c r="BA692">
        <v>0</v>
      </c>
      <c r="BB692">
        <v>0</v>
      </c>
      <c r="BC692">
        <v>0</v>
      </c>
      <c r="BD692">
        <v>0</v>
      </c>
      <c r="BE692">
        <v>0</v>
      </c>
      <c r="BF692">
        <v>1.3129E-2</v>
      </c>
      <c r="BG692">
        <v>2015</v>
      </c>
      <c r="BH692">
        <v>9</v>
      </c>
      <c r="BI692">
        <v>10</v>
      </c>
      <c r="BJ692">
        <v>668</v>
      </c>
      <c r="BK692">
        <v>0.8</v>
      </c>
      <c r="BL692">
        <v>0.36120000481605502</v>
      </c>
      <c r="BM692">
        <v>0</v>
      </c>
      <c r="BN692">
        <v>0.85699999999999998</v>
      </c>
      <c r="BO692">
        <v>0.14299999999999999</v>
      </c>
      <c r="BP692" t="s">
        <v>68</v>
      </c>
    </row>
    <row r="693" spans="1:68" x14ac:dyDescent="0.25">
      <c r="A693">
        <v>117782</v>
      </c>
      <c r="B693" t="s">
        <v>69</v>
      </c>
      <c r="C693" t="s">
        <v>847</v>
      </c>
      <c r="D693">
        <v>13</v>
      </c>
      <c r="E693">
        <v>514</v>
      </c>
      <c r="F693" t="s">
        <v>876</v>
      </c>
      <c r="G693">
        <v>33</v>
      </c>
      <c r="J693">
        <v>19</v>
      </c>
      <c r="K693">
        <v>1</v>
      </c>
      <c r="L693" t="s">
        <v>877</v>
      </c>
      <c r="M693">
        <v>0</v>
      </c>
      <c r="N693">
        <v>0</v>
      </c>
      <c r="O693">
        <v>1</v>
      </c>
      <c r="P693">
        <v>0</v>
      </c>
      <c r="Q693">
        <v>0</v>
      </c>
      <c r="R693">
        <v>1</v>
      </c>
      <c r="S693">
        <v>0</v>
      </c>
      <c r="T693">
        <v>0</v>
      </c>
      <c r="U693">
        <v>0</v>
      </c>
      <c r="V693">
        <v>0</v>
      </c>
      <c r="W693">
        <v>1</v>
      </c>
      <c r="X693">
        <v>0</v>
      </c>
      <c r="Y693">
        <v>0</v>
      </c>
      <c r="Z693">
        <v>0</v>
      </c>
      <c r="AA693">
        <v>0</v>
      </c>
      <c r="AB693">
        <v>1</v>
      </c>
      <c r="AC693">
        <v>0</v>
      </c>
      <c r="AD693">
        <v>1</v>
      </c>
      <c r="AE693">
        <v>0</v>
      </c>
      <c r="AF693">
        <v>1</v>
      </c>
      <c r="AG693">
        <v>1</v>
      </c>
      <c r="AH693">
        <v>1</v>
      </c>
      <c r="AI693">
        <v>0</v>
      </c>
      <c r="AJ693">
        <v>1</v>
      </c>
      <c r="AK693">
        <v>0</v>
      </c>
      <c r="AL693">
        <v>1</v>
      </c>
      <c r="AM693">
        <v>1</v>
      </c>
      <c r="AN693">
        <v>1</v>
      </c>
      <c r="AO693">
        <v>0</v>
      </c>
      <c r="AP693">
        <v>1</v>
      </c>
      <c r="AQ693">
        <v>0</v>
      </c>
      <c r="AR693">
        <v>1</v>
      </c>
      <c r="AS693">
        <v>0</v>
      </c>
      <c r="AT693">
        <v>0</v>
      </c>
      <c r="AU693">
        <v>0</v>
      </c>
      <c r="AV693">
        <v>1</v>
      </c>
      <c r="AW693">
        <v>1</v>
      </c>
      <c r="AX693">
        <v>1</v>
      </c>
      <c r="AY693">
        <v>0</v>
      </c>
      <c r="AZ693">
        <v>1</v>
      </c>
      <c r="BA693">
        <v>0</v>
      </c>
      <c r="BB693">
        <v>0</v>
      </c>
      <c r="BC693">
        <v>0</v>
      </c>
      <c r="BD693">
        <v>1</v>
      </c>
      <c r="BE693">
        <v>0</v>
      </c>
      <c r="BF693">
        <v>1.7094999999999999E-2</v>
      </c>
      <c r="BG693">
        <v>2015</v>
      </c>
      <c r="BH693">
        <v>9</v>
      </c>
      <c r="BI693">
        <v>15</v>
      </c>
      <c r="BJ693">
        <v>668</v>
      </c>
      <c r="BK693">
        <v>0.8</v>
      </c>
      <c r="BL693">
        <v>0.36120000481605502</v>
      </c>
      <c r="BM693">
        <v>0</v>
      </c>
      <c r="BN693">
        <v>0.86499999999999999</v>
      </c>
      <c r="BO693">
        <v>0.13500000000000001</v>
      </c>
      <c r="BP693" t="s">
        <v>68</v>
      </c>
    </row>
    <row r="694" spans="1:68" x14ac:dyDescent="0.25">
      <c r="A694">
        <v>118898</v>
      </c>
      <c r="B694" t="s">
        <v>69</v>
      </c>
      <c r="C694" t="s">
        <v>943</v>
      </c>
      <c r="D694">
        <v>5</v>
      </c>
      <c r="E694">
        <v>175</v>
      </c>
      <c r="F694" t="s">
        <v>956</v>
      </c>
      <c r="G694">
        <v>28</v>
      </c>
      <c r="J694">
        <v>23</v>
      </c>
      <c r="K694">
        <v>1</v>
      </c>
      <c r="L694" t="s">
        <v>957</v>
      </c>
      <c r="M694">
        <v>0</v>
      </c>
      <c r="N694">
        <v>0</v>
      </c>
      <c r="O694">
        <v>1</v>
      </c>
      <c r="P694">
        <v>0</v>
      </c>
      <c r="Q694">
        <v>1</v>
      </c>
      <c r="R694">
        <v>1</v>
      </c>
      <c r="S694">
        <v>0</v>
      </c>
      <c r="T694">
        <v>0</v>
      </c>
      <c r="U694">
        <v>0</v>
      </c>
      <c r="V694">
        <v>0</v>
      </c>
      <c r="W694">
        <v>1</v>
      </c>
      <c r="X694">
        <v>0</v>
      </c>
      <c r="Y694">
        <v>0</v>
      </c>
      <c r="Z694">
        <v>0</v>
      </c>
      <c r="AA694">
        <v>0</v>
      </c>
      <c r="AB694">
        <v>1</v>
      </c>
      <c r="AC694">
        <v>0</v>
      </c>
      <c r="AD694">
        <v>1</v>
      </c>
      <c r="AE694">
        <v>0</v>
      </c>
      <c r="AF694">
        <v>1</v>
      </c>
      <c r="AG694">
        <v>1</v>
      </c>
      <c r="AH694">
        <v>0</v>
      </c>
      <c r="AI694">
        <v>0</v>
      </c>
      <c r="AJ694">
        <v>1</v>
      </c>
      <c r="AK694">
        <v>1</v>
      </c>
      <c r="AL694">
        <v>1</v>
      </c>
      <c r="AM694">
        <v>1</v>
      </c>
      <c r="AN694">
        <v>1</v>
      </c>
      <c r="AO694">
        <v>0</v>
      </c>
      <c r="AP694">
        <v>0</v>
      </c>
      <c r="AQ694">
        <v>0</v>
      </c>
      <c r="AR694">
        <v>1</v>
      </c>
      <c r="AS694">
        <v>0</v>
      </c>
      <c r="AT694">
        <v>0</v>
      </c>
      <c r="AU694">
        <v>0</v>
      </c>
      <c r="AV694">
        <v>1</v>
      </c>
      <c r="AW694">
        <v>1</v>
      </c>
      <c r="AX694">
        <v>1</v>
      </c>
      <c r="AY694">
        <v>0</v>
      </c>
      <c r="AZ694">
        <v>0</v>
      </c>
      <c r="BA694">
        <v>0</v>
      </c>
      <c r="BB694">
        <v>0</v>
      </c>
      <c r="BC694">
        <v>0</v>
      </c>
      <c r="BD694">
        <v>0</v>
      </c>
      <c r="BE694">
        <v>0</v>
      </c>
      <c r="BF694">
        <v>6.5319999999999996E-3</v>
      </c>
      <c r="BG694">
        <v>2016</v>
      </c>
      <c r="BH694">
        <v>2</v>
      </c>
      <c r="BI694">
        <v>25</v>
      </c>
      <c r="BJ694">
        <v>673</v>
      </c>
      <c r="BK694">
        <v>0.85</v>
      </c>
      <c r="BL694">
        <v>0.36120000481605502</v>
      </c>
      <c r="BM694">
        <v>0</v>
      </c>
      <c r="BN694">
        <v>0.878</v>
      </c>
      <c r="BO694">
        <v>0.122</v>
      </c>
      <c r="BP694" t="s">
        <v>68</v>
      </c>
    </row>
    <row r="695" spans="1:68" x14ac:dyDescent="0.25">
      <c r="A695">
        <v>120038</v>
      </c>
      <c r="B695" t="s">
        <v>69</v>
      </c>
      <c r="C695" t="s">
        <v>1001</v>
      </c>
      <c r="D695">
        <v>4</v>
      </c>
      <c r="E695">
        <v>232</v>
      </c>
      <c r="F695" t="s">
        <v>1028</v>
      </c>
      <c r="G695">
        <v>36</v>
      </c>
      <c r="J695">
        <v>29</v>
      </c>
      <c r="K695">
        <v>1</v>
      </c>
      <c r="L695" t="s">
        <v>1029</v>
      </c>
      <c r="M695">
        <v>0</v>
      </c>
      <c r="N695">
        <v>0</v>
      </c>
      <c r="O695">
        <v>1</v>
      </c>
      <c r="P695">
        <v>0</v>
      </c>
      <c r="Q695">
        <v>0</v>
      </c>
      <c r="R695">
        <v>1</v>
      </c>
      <c r="S695">
        <v>1</v>
      </c>
      <c r="T695">
        <v>0</v>
      </c>
      <c r="U695">
        <v>0</v>
      </c>
      <c r="V695">
        <v>0</v>
      </c>
      <c r="W695">
        <v>1</v>
      </c>
      <c r="X695">
        <v>0</v>
      </c>
      <c r="Y695">
        <v>0</v>
      </c>
      <c r="Z695">
        <v>0</v>
      </c>
      <c r="AA695">
        <v>0</v>
      </c>
      <c r="AB695">
        <v>1</v>
      </c>
      <c r="AC695">
        <v>0</v>
      </c>
      <c r="AD695">
        <v>1</v>
      </c>
      <c r="AE695">
        <v>0</v>
      </c>
      <c r="AF695">
        <v>1</v>
      </c>
      <c r="AG695">
        <v>1</v>
      </c>
      <c r="AH695">
        <v>0</v>
      </c>
      <c r="AI695">
        <v>0</v>
      </c>
      <c r="AJ695">
        <v>1</v>
      </c>
      <c r="AK695">
        <v>0</v>
      </c>
      <c r="AL695">
        <v>1</v>
      </c>
      <c r="AM695">
        <v>1</v>
      </c>
      <c r="AN695">
        <v>1</v>
      </c>
      <c r="AO695">
        <v>1</v>
      </c>
      <c r="AP695">
        <v>0</v>
      </c>
      <c r="AQ695">
        <v>0</v>
      </c>
      <c r="AR695">
        <v>1</v>
      </c>
      <c r="AS695">
        <v>0</v>
      </c>
      <c r="AT695">
        <v>0</v>
      </c>
      <c r="AU695">
        <v>0</v>
      </c>
      <c r="AV695">
        <v>1</v>
      </c>
      <c r="AW695">
        <v>1</v>
      </c>
      <c r="AX695">
        <v>1</v>
      </c>
      <c r="AY695">
        <v>0</v>
      </c>
      <c r="AZ695">
        <v>0</v>
      </c>
      <c r="BA695">
        <v>0</v>
      </c>
      <c r="BB695">
        <v>0</v>
      </c>
      <c r="BC695">
        <v>0</v>
      </c>
      <c r="BD695">
        <v>0</v>
      </c>
      <c r="BE695">
        <v>0</v>
      </c>
      <c r="BF695">
        <v>7.3280000000000003E-3</v>
      </c>
      <c r="BG695">
        <v>2016</v>
      </c>
      <c r="BH695">
        <v>6</v>
      </c>
      <c r="BI695">
        <v>20</v>
      </c>
      <c r="BJ695">
        <v>677</v>
      </c>
      <c r="BK695">
        <v>0.89</v>
      </c>
      <c r="BL695">
        <v>0.36120000481605502</v>
      </c>
      <c r="BM695">
        <v>0</v>
      </c>
      <c r="BN695">
        <v>0.92800000000000005</v>
      </c>
      <c r="BO695">
        <v>7.1999999999999995E-2</v>
      </c>
      <c r="BP695" t="s">
        <v>68</v>
      </c>
    </row>
    <row r="696" spans="1:68" x14ac:dyDescent="0.25">
      <c r="A696">
        <v>120097</v>
      </c>
      <c r="B696" t="s">
        <v>69</v>
      </c>
      <c r="C696" t="s">
        <v>1001</v>
      </c>
      <c r="D696">
        <v>1</v>
      </c>
      <c r="E696">
        <v>42</v>
      </c>
      <c r="F696" t="s">
        <v>1044</v>
      </c>
      <c r="G696">
        <v>28</v>
      </c>
      <c r="J696">
        <v>29</v>
      </c>
      <c r="K696">
        <v>1</v>
      </c>
      <c r="L696" t="s">
        <v>1045</v>
      </c>
      <c r="M696">
        <v>0</v>
      </c>
      <c r="N696">
        <v>0</v>
      </c>
      <c r="O696">
        <v>1</v>
      </c>
      <c r="P696">
        <v>0</v>
      </c>
      <c r="Q696">
        <v>0</v>
      </c>
      <c r="R696">
        <v>1</v>
      </c>
      <c r="S696">
        <v>0</v>
      </c>
      <c r="T696">
        <v>0</v>
      </c>
      <c r="U696">
        <v>0</v>
      </c>
      <c r="V696">
        <v>0</v>
      </c>
      <c r="W696">
        <v>1</v>
      </c>
      <c r="X696">
        <v>0</v>
      </c>
      <c r="Y696">
        <v>0</v>
      </c>
      <c r="Z696">
        <v>0</v>
      </c>
      <c r="AA696">
        <v>0</v>
      </c>
      <c r="AB696">
        <v>1</v>
      </c>
      <c r="AC696">
        <v>0</v>
      </c>
      <c r="AD696">
        <v>1</v>
      </c>
      <c r="AE696">
        <v>0</v>
      </c>
      <c r="AF696">
        <v>1</v>
      </c>
      <c r="AG696">
        <v>1</v>
      </c>
      <c r="AH696">
        <v>0</v>
      </c>
      <c r="AI696">
        <v>0</v>
      </c>
      <c r="AJ696">
        <v>1</v>
      </c>
      <c r="AK696">
        <v>0</v>
      </c>
      <c r="AL696">
        <v>1</v>
      </c>
      <c r="AM696">
        <v>1</v>
      </c>
      <c r="AN696">
        <v>1</v>
      </c>
      <c r="AO696">
        <v>0</v>
      </c>
      <c r="AP696">
        <v>0</v>
      </c>
      <c r="AQ696">
        <v>0</v>
      </c>
      <c r="AR696">
        <v>1</v>
      </c>
      <c r="AS696">
        <v>0</v>
      </c>
      <c r="AT696">
        <v>0</v>
      </c>
      <c r="AU696">
        <v>0</v>
      </c>
      <c r="AV696">
        <v>1</v>
      </c>
      <c r="AW696">
        <v>1</v>
      </c>
      <c r="AX696">
        <v>1</v>
      </c>
      <c r="AY696">
        <v>0</v>
      </c>
      <c r="AZ696">
        <v>0</v>
      </c>
      <c r="BA696">
        <v>0</v>
      </c>
      <c r="BB696">
        <v>0</v>
      </c>
      <c r="BC696">
        <v>0</v>
      </c>
      <c r="BD696">
        <v>0</v>
      </c>
      <c r="BE696">
        <v>0</v>
      </c>
      <c r="BF696">
        <v>7.3280000000000003E-3</v>
      </c>
      <c r="BG696">
        <v>2016</v>
      </c>
      <c r="BH696">
        <v>6</v>
      </c>
      <c r="BI696">
        <v>20</v>
      </c>
      <c r="BJ696">
        <v>677</v>
      </c>
      <c r="BK696">
        <v>0.89</v>
      </c>
      <c r="BL696">
        <v>0.36120000481605502</v>
      </c>
      <c r="BM696">
        <v>0</v>
      </c>
      <c r="BN696">
        <v>0.90900000000000003</v>
      </c>
      <c r="BO696">
        <v>9.0999999999999998E-2</v>
      </c>
      <c r="BP696" t="s">
        <v>68</v>
      </c>
    </row>
    <row r="697" spans="1:68" x14ac:dyDescent="0.25">
      <c r="A697">
        <v>124428</v>
      </c>
      <c r="B697" t="s">
        <v>69</v>
      </c>
      <c r="C697" t="s">
        <v>1180</v>
      </c>
      <c r="D697">
        <v>12</v>
      </c>
      <c r="E697">
        <v>282</v>
      </c>
      <c r="F697" t="s">
        <v>1197</v>
      </c>
      <c r="G697">
        <v>42</v>
      </c>
      <c r="J697">
        <v>39</v>
      </c>
      <c r="K697">
        <v>1</v>
      </c>
      <c r="L697" t="s">
        <v>1198</v>
      </c>
      <c r="M697">
        <v>0</v>
      </c>
      <c r="N697">
        <v>0</v>
      </c>
      <c r="O697">
        <v>1</v>
      </c>
      <c r="P697">
        <v>0</v>
      </c>
      <c r="Q697">
        <v>1</v>
      </c>
      <c r="R697">
        <v>1</v>
      </c>
      <c r="S697">
        <v>0</v>
      </c>
      <c r="T697">
        <v>0</v>
      </c>
      <c r="U697">
        <v>0</v>
      </c>
      <c r="V697">
        <v>0</v>
      </c>
      <c r="W697">
        <v>1</v>
      </c>
      <c r="X697">
        <v>0</v>
      </c>
      <c r="Y697">
        <v>0</v>
      </c>
      <c r="Z697">
        <v>0</v>
      </c>
      <c r="AA697">
        <v>0</v>
      </c>
      <c r="AB697">
        <v>1</v>
      </c>
      <c r="AC697">
        <v>0</v>
      </c>
      <c r="AD697">
        <v>1</v>
      </c>
      <c r="AE697">
        <v>0</v>
      </c>
      <c r="AF697">
        <v>1</v>
      </c>
      <c r="AG697">
        <v>1</v>
      </c>
      <c r="AH697">
        <v>1</v>
      </c>
      <c r="AI697">
        <v>0</v>
      </c>
      <c r="AJ697">
        <v>1</v>
      </c>
      <c r="AK697">
        <v>1</v>
      </c>
      <c r="AL697">
        <v>1</v>
      </c>
      <c r="AM697">
        <v>1</v>
      </c>
      <c r="AN697">
        <v>1</v>
      </c>
      <c r="AO697">
        <v>0</v>
      </c>
      <c r="AP697">
        <v>0</v>
      </c>
      <c r="AQ697">
        <v>0</v>
      </c>
      <c r="AR697">
        <v>1</v>
      </c>
      <c r="AS697">
        <v>0</v>
      </c>
      <c r="AT697">
        <v>0</v>
      </c>
      <c r="AU697">
        <v>0</v>
      </c>
      <c r="AV697">
        <v>1</v>
      </c>
      <c r="AW697">
        <v>1</v>
      </c>
      <c r="AX697">
        <v>1</v>
      </c>
      <c r="AY697">
        <v>0</v>
      </c>
      <c r="AZ697">
        <v>1</v>
      </c>
      <c r="BA697">
        <v>0</v>
      </c>
      <c r="BB697">
        <v>0</v>
      </c>
      <c r="BC697">
        <v>0</v>
      </c>
      <c r="BD697">
        <v>0</v>
      </c>
      <c r="BE697">
        <v>0</v>
      </c>
      <c r="BF697">
        <v>1.1106E-2</v>
      </c>
      <c r="BG697">
        <v>2016</v>
      </c>
      <c r="BH697">
        <v>11</v>
      </c>
      <c r="BI697">
        <v>22</v>
      </c>
      <c r="BJ697">
        <v>682</v>
      </c>
      <c r="BK697">
        <v>0.94</v>
      </c>
      <c r="BL697">
        <v>0.36120000481605502</v>
      </c>
      <c r="BM697">
        <v>0</v>
      </c>
      <c r="BN697">
        <v>0.82799999999999996</v>
      </c>
      <c r="BO697">
        <v>0.17199999999999999</v>
      </c>
      <c r="BP697" t="s">
        <v>68</v>
      </c>
    </row>
    <row r="698" spans="1:68" x14ac:dyDescent="0.25">
      <c r="A698">
        <v>124581</v>
      </c>
      <c r="B698" t="s">
        <v>69</v>
      </c>
      <c r="C698" t="s">
        <v>1180</v>
      </c>
      <c r="D698">
        <v>9</v>
      </c>
      <c r="E698">
        <v>200</v>
      </c>
      <c r="F698" t="s">
        <v>1225</v>
      </c>
      <c r="G698">
        <v>18</v>
      </c>
      <c r="J698">
        <v>39</v>
      </c>
      <c r="K698">
        <v>1</v>
      </c>
      <c r="L698" t="s">
        <v>1226</v>
      </c>
      <c r="M698">
        <v>0</v>
      </c>
      <c r="N698">
        <v>0</v>
      </c>
      <c r="O698">
        <v>1</v>
      </c>
      <c r="P698">
        <v>0</v>
      </c>
      <c r="Q698">
        <v>1</v>
      </c>
      <c r="R698">
        <v>1</v>
      </c>
      <c r="S698">
        <v>0</v>
      </c>
      <c r="T698">
        <v>0</v>
      </c>
      <c r="U698">
        <v>0</v>
      </c>
      <c r="V698">
        <v>0</v>
      </c>
      <c r="W698">
        <v>1</v>
      </c>
      <c r="X698">
        <v>0</v>
      </c>
      <c r="Y698">
        <v>0</v>
      </c>
      <c r="Z698">
        <v>0</v>
      </c>
      <c r="AA698">
        <v>0</v>
      </c>
      <c r="AB698">
        <v>1</v>
      </c>
      <c r="AC698">
        <v>0</v>
      </c>
      <c r="AD698">
        <v>1</v>
      </c>
      <c r="AE698">
        <v>0</v>
      </c>
      <c r="AF698">
        <v>1</v>
      </c>
      <c r="AG698">
        <v>1</v>
      </c>
      <c r="AH698">
        <v>1</v>
      </c>
      <c r="AI698">
        <v>0</v>
      </c>
      <c r="AJ698">
        <v>1</v>
      </c>
      <c r="AK698">
        <v>1</v>
      </c>
      <c r="AL698">
        <v>1</v>
      </c>
      <c r="AM698">
        <v>1</v>
      </c>
      <c r="AN698">
        <v>1</v>
      </c>
      <c r="AO698">
        <v>0</v>
      </c>
      <c r="AP698">
        <v>0</v>
      </c>
      <c r="AQ698">
        <v>0</v>
      </c>
      <c r="AR698">
        <v>1</v>
      </c>
      <c r="AS698">
        <v>0</v>
      </c>
      <c r="AT698">
        <v>0</v>
      </c>
      <c r="AU698">
        <v>0</v>
      </c>
      <c r="AV698">
        <v>1</v>
      </c>
      <c r="AW698">
        <v>1</v>
      </c>
      <c r="AX698">
        <v>1</v>
      </c>
      <c r="AY698">
        <v>0</v>
      </c>
      <c r="AZ698">
        <v>1</v>
      </c>
      <c r="BA698">
        <v>0</v>
      </c>
      <c r="BB698">
        <v>0</v>
      </c>
      <c r="BC698">
        <v>0</v>
      </c>
      <c r="BD698">
        <v>0</v>
      </c>
      <c r="BE698">
        <v>0</v>
      </c>
      <c r="BF698">
        <v>1.1106E-2</v>
      </c>
      <c r="BG698">
        <v>2016</v>
      </c>
      <c r="BH698">
        <v>11</v>
      </c>
      <c r="BI698">
        <v>22</v>
      </c>
      <c r="BJ698">
        <v>682</v>
      </c>
      <c r="BK698">
        <v>0.94</v>
      </c>
      <c r="BL698">
        <v>0.36120000481605502</v>
      </c>
      <c r="BM698">
        <v>0</v>
      </c>
      <c r="BN698">
        <v>0.86499999999999999</v>
      </c>
      <c r="BO698">
        <v>0.13500000000000001</v>
      </c>
      <c r="BP698" t="s">
        <v>68</v>
      </c>
    </row>
    <row r="699" spans="1:68" x14ac:dyDescent="0.25">
      <c r="A699">
        <v>125994</v>
      </c>
      <c r="B699" t="s">
        <v>69</v>
      </c>
      <c r="C699" t="s">
        <v>1254</v>
      </c>
      <c r="D699">
        <v>6</v>
      </c>
      <c r="E699">
        <v>73</v>
      </c>
      <c r="F699" t="s">
        <v>1261</v>
      </c>
      <c r="G699">
        <v>38</v>
      </c>
      <c r="J699">
        <v>42</v>
      </c>
      <c r="K699">
        <v>1</v>
      </c>
      <c r="L699" t="s">
        <v>1262</v>
      </c>
      <c r="M699">
        <v>0</v>
      </c>
      <c r="N699">
        <v>1</v>
      </c>
      <c r="O699">
        <v>1</v>
      </c>
      <c r="P699">
        <v>0</v>
      </c>
      <c r="Q699">
        <v>0</v>
      </c>
      <c r="R699">
        <v>1</v>
      </c>
      <c r="S699">
        <v>0</v>
      </c>
      <c r="T699">
        <v>0</v>
      </c>
      <c r="U699">
        <v>0</v>
      </c>
      <c r="V699">
        <v>0</v>
      </c>
      <c r="W699">
        <v>1</v>
      </c>
      <c r="X699">
        <v>0</v>
      </c>
      <c r="Y699">
        <v>0</v>
      </c>
      <c r="Z699">
        <v>0</v>
      </c>
      <c r="AA699">
        <v>0</v>
      </c>
      <c r="AB699">
        <v>1</v>
      </c>
      <c r="AC699">
        <v>0</v>
      </c>
      <c r="AD699">
        <v>1</v>
      </c>
      <c r="AE699">
        <v>1</v>
      </c>
      <c r="AF699">
        <v>1</v>
      </c>
      <c r="AG699">
        <v>1</v>
      </c>
      <c r="AH699">
        <v>0</v>
      </c>
      <c r="AI699">
        <v>0</v>
      </c>
      <c r="AJ699">
        <v>1</v>
      </c>
      <c r="AK699">
        <v>0</v>
      </c>
      <c r="AL699">
        <v>1</v>
      </c>
      <c r="AM699">
        <v>1</v>
      </c>
      <c r="AN699">
        <v>0</v>
      </c>
      <c r="AO699">
        <v>0</v>
      </c>
      <c r="AP699">
        <v>1</v>
      </c>
      <c r="AQ699">
        <v>0</v>
      </c>
      <c r="AR699">
        <v>1</v>
      </c>
      <c r="AS699">
        <v>0</v>
      </c>
      <c r="AT699">
        <v>1</v>
      </c>
      <c r="AU699">
        <v>0</v>
      </c>
      <c r="AV699">
        <v>1</v>
      </c>
      <c r="AW699">
        <v>1</v>
      </c>
      <c r="AX699">
        <v>1</v>
      </c>
      <c r="AY699">
        <v>0</v>
      </c>
      <c r="AZ699">
        <v>1</v>
      </c>
      <c r="BA699">
        <v>0</v>
      </c>
      <c r="BB699">
        <v>0</v>
      </c>
      <c r="BC699">
        <v>0</v>
      </c>
      <c r="BD699">
        <v>0</v>
      </c>
      <c r="BE699">
        <v>0</v>
      </c>
      <c r="BF699">
        <v>1.3231E-2</v>
      </c>
      <c r="BG699">
        <v>2017</v>
      </c>
      <c r="BH699">
        <v>3</v>
      </c>
      <c r="BI699">
        <v>20</v>
      </c>
      <c r="BJ699">
        <v>686</v>
      </c>
      <c r="BK699">
        <v>0.98</v>
      </c>
      <c r="BL699">
        <v>0.36120000481605502</v>
      </c>
      <c r="BM699">
        <v>0</v>
      </c>
      <c r="BN699">
        <v>0.92500000000000004</v>
      </c>
      <c r="BO699">
        <v>7.4999999999999997E-2</v>
      </c>
      <c r="BP699" t="s">
        <v>68</v>
      </c>
    </row>
    <row r="700" spans="1:68" x14ac:dyDescent="0.25">
      <c r="A700">
        <v>126046</v>
      </c>
      <c r="B700" t="s">
        <v>69</v>
      </c>
      <c r="C700" t="s">
        <v>1254</v>
      </c>
      <c r="D700">
        <v>14</v>
      </c>
      <c r="E700">
        <v>377</v>
      </c>
      <c r="F700" t="s">
        <v>1263</v>
      </c>
      <c r="G700">
        <v>18</v>
      </c>
      <c r="J700">
        <v>42</v>
      </c>
      <c r="K700">
        <v>1</v>
      </c>
      <c r="L700" t="s">
        <v>1264</v>
      </c>
      <c r="M700">
        <v>0</v>
      </c>
      <c r="N700">
        <v>0</v>
      </c>
      <c r="O700">
        <v>1</v>
      </c>
      <c r="P700">
        <v>0</v>
      </c>
      <c r="Q700">
        <v>0</v>
      </c>
      <c r="R700">
        <v>1</v>
      </c>
      <c r="S700">
        <v>0</v>
      </c>
      <c r="T700">
        <v>0</v>
      </c>
      <c r="U700">
        <v>0</v>
      </c>
      <c r="V700">
        <v>0</v>
      </c>
      <c r="W700">
        <v>1</v>
      </c>
      <c r="X700">
        <v>0</v>
      </c>
      <c r="Y700">
        <v>0</v>
      </c>
      <c r="Z700">
        <v>0</v>
      </c>
      <c r="AA700">
        <v>0</v>
      </c>
      <c r="AB700">
        <v>1</v>
      </c>
      <c r="AC700">
        <v>0</v>
      </c>
      <c r="AD700">
        <v>1</v>
      </c>
      <c r="AE700">
        <v>0</v>
      </c>
      <c r="AF700">
        <v>1</v>
      </c>
      <c r="AG700">
        <v>1</v>
      </c>
      <c r="AH700">
        <v>0</v>
      </c>
      <c r="AI700">
        <v>0</v>
      </c>
      <c r="AJ700">
        <v>1</v>
      </c>
      <c r="AK700">
        <v>0</v>
      </c>
      <c r="AL700">
        <v>1</v>
      </c>
      <c r="AM700">
        <v>1</v>
      </c>
      <c r="AN700">
        <v>0</v>
      </c>
      <c r="AO700">
        <v>0</v>
      </c>
      <c r="AP700">
        <v>1</v>
      </c>
      <c r="AQ700">
        <v>0</v>
      </c>
      <c r="AR700">
        <v>1</v>
      </c>
      <c r="AS700">
        <v>0</v>
      </c>
      <c r="AT700">
        <v>1</v>
      </c>
      <c r="AU700">
        <v>0</v>
      </c>
      <c r="AV700">
        <v>1</v>
      </c>
      <c r="AW700">
        <v>1</v>
      </c>
      <c r="AX700">
        <v>1</v>
      </c>
      <c r="AY700">
        <v>0</v>
      </c>
      <c r="AZ700">
        <v>1</v>
      </c>
      <c r="BA700">
        <v>0</v>
      </c>
      <c r="BB700">
        <v>0</v>
      </c>
      <c r="BC700">
        <v>0</v>
      </c>
      <c r="BD700">
        <v>0</v>
      </c>
      <c r="BE700">
        <v>0</v>
      </c>
      <c r="BF700">
        <v>1.3231E-2</v>
      </c>
      <c r="BG700">
        <v>2017</v>
      </c>
      <c r="BH700">
        <v>3</v>
      </c>
      <c r="BI700">
        <v>20</v>
      </c>
      <c r="BJ700">
        <v>686</v>
      </c>
      <c r="BK700">
        <v>0.98</v>
      </c>
      <c r="BL700">
        <v>0.36120000481605502</v>
      </c>
      <c r="BM700">
        <v>0</v>
      </c>
      <c r="BN700">
        <v>0.84799999999999998</v>
      </c>
      <c r="BO700">
        <v>0.152</v>
      </c>
      <c r="BP700" t="s">
        <v>68</v>
      </c>
    </row>
    <row r="701" spans="1:68" x14ac:dyDescent="0.25">
      <c r="A701">
        <v>128441</v>
      </c>
      <c r="B701" t="s">
        <v>69</v>
      </c>
      <c r="C701" t="s">
        <v>1272</v>
      </c>
      <c r="D701">
        <v>12</v>
      </c>
      <c r="E701">
        <v>272</v>
      </c>
      <c r="F701" t="s">
        <v>1277</v>
      </c>
      <c r="G701">
        <v>70</v>
      </c>
      <c r="J701">
        <v>44</v>
      </c>
      <c r="K701">
        <v>1</v>
      </c>
      <c r="L701" t="s">
        <v>1278</v>
      </c>
      <c r="M701">
        <v>0</v>
      </c>
      <c r="N701">
        <v>1</v>
      </c>
      <c r="O701">
        <v>1</v>
      </c>
      <c r="P701">
        <v>0</v>
      </c>
      <c r="Q701">
        <v>0</v>
      </c>
      <c r="R701">
        <v>1</v>
      </c>
      <c r="S701">
        <v>0</v>
      </c>
      <c r="T701">
        <v>0</v>
      </c>
      <c r="U701">
        <v>0</v>
      </c>
      <c r="V701">
        <v>0</v>
      </c>
      <c r="W701">
        <v>1</v>
      </c>
      <c r="X701">
        <v>0</v>
      </c>
      <c r="Y701">
        <v>0</v>
      </c>
      <c r="Z701">
        <v>0</v>
      </c>
      <c r="AA701">
        <v>0</v>
      </c>
      <c r="AB701">
        <v>1</v>
      </c>
      <c r="AC701">
        <v>0</v>
      </c>
      <c r="AD701">
        <v>1</v>
      </c>
      <c r="AE701">
        <v>1</v>
      </c>
      <c r="AF701">
        <v>1</v>
      </c>
      <c r="AG701">
        <v>1</v>
      </c>
      <c r="AH701">
        <v>1</v>
      </c>
      <c r="AI701">
        <v>0</v>
      </c>
      <c r="AJ701">
        <v>1</v>
      </c>
      <c r="AK701">
        <v>0</v>
      </c>
      <c r="AL701">
        <v>1</v>
      </c>
      <c r="AM701">
        <v>1</v>
      </c>
      <c r="AN701">
        <v>0</v>
      </c>
      <c r="AO701">
        <v>0</v>
      </c>
      <c r="AP701">
        <v>0</v>
      </c>
      <c r="AQ701">
        <v>0</v>
      </c>
      <c r="AR701">
        <v>0</v>
      </c>
      <c r="AS701">
        <v>0</v>
      </c>
      <c r="AT701">
        <v>0</v>
      </c>
      <c r="AU701">
        <v>0</v>
      </c>
      <c r="AV701">
        <v>1</v>
      </c>
      <c r="AW701">
        <v>1</v>
      </c>
      <c r="AX701">
        <v>1</v>
      </c>
      <c r="AY701">
        <v>0</v>
      </c>
      <c r="AZ701">
        <v>0</v>
      </c>
      <c r="BA701">
        <v>0</v>
      </c>
      <c r="BB701">
        <v>0</v>
      </c>
      <c r="BC701">
        <v>0</v>
      </c>
      <c r="BD701">
        <v>0</v>
      </c>
      <c r="BE701">
        <v>0</v>
      </c>
      <c r="BF701">
        <v>1.6E-2</v>
      </c>
      <c r="BG701">
        <v>2017</v>
      </c>
      <c r="BH701">
        <v>4</v>
      </c>
      <c r="BI701">
        <v>11</v>
      </c>
      <c r="BJ701">
        <v>687</v>
      </c>
      <c r="BK701">
        <v>0.99</v>
      </c>
      <c r="BL701">
        <v>0.36120000481605502</v>
      </c>
      <c r="BM701">
        <v>0</v>
      </c>
      <c r="BN701">
        <v>0.97199999999999998</v>
      </c>
      <c r="BO701">
        <v>2.8000000000000001E-2</v>
      </c>
      <c r="BP701" t="s">
        <v>68</v>
      </c>
    </row>
    <row r="702" spans="1:68" x14ac:dyDescent="0.25">
      <c r="A702">
        <v>128921</v>
      </c>
      <c r="B702" t="s">
        <v>69</v>
      </c>
      <c r="C702" t="s">
        <v>1304</v>
      </c>
      <c r="D702">
        <v>5</v>
      </c>
      <c r="E702">
        <v>76</v>
      </c>
      <c r="F702" t="s">
        <v>1319</v>
      </c>
      <c r="G702">
        <v>7</v>
      </c>
      <c r="J702">
        <v>46</v>
      </c>
      <c r="K702">
        <v>1</v>
      </c>
      <c r="L702" t="s">
        <v>1320</v>
      </c>
      <c r="M702">
        <v>1</v>
      </c>
      <c r="N702">
        <v>0</v>
      </c>
      <c r="O702">
        <v>1</v>
      </c>
      <c r="P702">
        <v>0</v>
      </c>
      <c r="Q702">
        <v>0</v>
      </c>
      <c r="R702">
        <v>1</v>
      </c>
      <c r="S702">
        <v>0</v>
      </c>
      <c r="T702">
        <v>0</v>
      </c>
      <c r="U702">
        <v>0</v>
      </c>
      <c r="V702">
        <v>0</v>
      </c>
      <c r="W702">
        <v>1</v>
      </c>
      <c r="X702">
        <v>0</v>
      </c>
      <c r="Y702">
        <v>0</v>
      </c>
      <c r="Z702">
        <v>0</v>
      </c>
      <c r="AA702">
        <v>0</v>
      </c>
      <c r="AB702">
        <v>1</v>
      </c>
      <c r="AC702">
        <v>1</v>
      </c>
      <c r="AD702">
        <v>1</v>
      </c>
      <c r="AE702">
        <v>0</v>
      </c>
      <c r="AF702">
        <v>1</v>
      </c>
      <c r="AG702">
        <v>1</v>
      </c>
      <c r="AH702">
        <v>1</v>
      </c>
      <c r="AI702">
        <v>0</v>
      </c>
      <c r="AJ702">
        <v>0</v>
      </c>
      <c r="AK702">
        <v>0</v>
      </c>
      <c r="AL702">
        <v>1</v>
      </c>
      <c r="AM702">
        <v>1</v>
      </c>
      <c r="AN702">
        <v>1</v>
      </c>
      <c r="AO702">
        <v>0</v>
      </c>
      <c r="AP702">
        <v>1</v>
      </c>
      <c r="AQ702">
        <v>0</v>
      </c>
      <c r="AR702">
        <v>1</v>
      </c>
      <c r="AS702">
        <v>0</v>
      </c>
      <c r="AT702">
        <v>1</v>
      </c>
      <c r="AU702">
        <v>0</v>
      </c>
      <c r="AV702">
        <v>1</v>
      </c>
      <c r="AW702">
        <v>1</v>
      </c>
      <c r="AX702">
        <v>1</v>
      </c>
      <c r="AY702">
        <v>0</v>
      </c>
      <c r="AZ702">
        <v>1</v>
      </c>
      <c r="BA702">
        <v>0</v>
      </c>
      <c r="BB702">
        <v>0</v>
      </c>
      <c r="BC702">
        <v>0</v>
      </c>
      <c r="BD702">
        <v>1</v>
      </c>
      <c r="BE702">
        <v>0</v>
      </c>
      <c r="BF702">
        <v>1.8086999999999999E-2</v>
      </c>
      <c r="BG702">
        <v>2017</v>
      </c>
      <c r="BH702">
        <v>4</v>
      </c>
      <c r="BI702">
        <v>25</v>
      </c>
      <c r="BJ702">
        <v>687</v>
      </c>
      <c r="BK702">
        <v>0.99</v>
      </c>
      <c r="BL702">
        <v>0.36120000481605502</v>
      </c>
      <c r="BM702">
        <v>0</v>
      </c>
      <c r="BN702">
        <v>0.78300000000000003</v>
      </c>
      <c r="BO702">
        <v>0.217</v>
      </c>
      <c r="BP702" t="s">
        <v>68</v>
      </c>
    </row>
    <row r="703" spans="1:68" x14ac:dyDescent="0.25">
      <c r="A703">
        <v>129480</v>
      </c>
      <c r="B703" t="s">
        <v>69</v>
      </c>
      <c r="C703" t="s">
        <v>1304</v>
      </c>
      <c r="D703">
        <v>12</v>
      </c>
      <c r="E703">
        <v>304</v>
      </c>
      <c r="F703" t="s">
        <v>1383</v>
      </c>
      <c r="G703">
        <v>16</v>
      </c>
      <c r="J703">
        <v>46</v>
      </c>
      <c r="K703">
        <v>1</v>
      </c>
      <c r="L703" t="s">
        <v>1384</v>
      </c>
      <c r="M703">
        <v>0</v>
      </c>
      <c r="N703">
        <v>0</v>
      </c>
      <c r="O703">
        <v>1</v>
      </c>
      <c r="P703">
        <v>0</v>
      </c>
      <c r="Q703">
        <v>0</v>
      </c>
      <c r="R703">
        <v>1</v>
      </c>
      <c r="S703">
        <v>0</v>
      </c>
      <c r="T703">
        <v>0</v>
      </c>
      <c r="U703">
        <v>0</v>
      </c>
      <c r="V703">
        <v>0</v>
      </c>
      <c r="W703">
        <v>1</v>
      </c>
      <c r="X703">
        <v>0</v>
      </c>
      <c r="Y703">
        <v>0</v>
      </c>
      <c r="Z703">
        <v>0</v>
      </c>
      <c r="AA703">
        <v>0</v>
      </c>
      <c r="AB703">
        <v>1</v>
      </c>
      <c r="AC703">
        <v>0</v>
      </c>
      <c r="AD703">
        <v>1</v>
      </c>
      <c r="AE703">
        <v>0</v>
      </c>
      <c r="AF703">
        <v>1</v>
      </c>
      <c r="AG703">
        <v>1</v>
      </c>
      <c r="AH703">
        <v>1</v>
      </c>
      <c r="AI703">
        <v>0</v>
      </c>
      <c r="AJ703">
        <v>0</v>
      </c>
      <c r="AK703">
        <v>0</v>
      </c>
      <c r="AL703">
        <v>1</v>
      </c>
      <c r="AM703">
        <v>1</v>
      </c>
      <c r="AN703">
        <v>1</v>
      </c>
      <c r="AO703">
        <v>0</v>
      </c>
      <c r="AP703">
        <v>1</v>
      </c>
      <c r="AQ703">
        <v>0</v>
      </c>
      <c r="AR703">
        <v>1</v>
      </c>
      <c r="AS703">
        <v>0</v>
      </c>
      <c r="AT703">
        <v>1</v>
      </c>
      <c r="AU703">
        <v>0</v>
      </c>
      <c r="AV703">
        <v>1</v>
      </c>
      <c r="AW703">
        <v>1</v>
      </c>
      <c r="AX703">
        <v>1</v>
      </c>
      <c r="AY703">
        <v>0</v>
      </c>
      <c r="AZ703">
        <v>1</v>
      </c>
      <c r="BA703">
        <v>0</v>
      </c>
      <c r="BB703">
        <v>0</v>
      </c>
      <c r="BC703">
        <v>0</v>
      </c>
      <c r="BD703">
        <v>1</v>
      </c>
      <c r="BE703">
        <v>0</v>
      </c>
      <c r="BF703">
        <v>1.8086999999999999E-2</v>
      </c>
      <c r="BG703">
        <v>2017</v>
      </c>
      <c r="BH703">
        <v>4</v>
      </c>
      <c r="BI703">
        <v>25</v>
      </c>
      <c r="BJ703">
        <v>687</v>
      </c>
      <c r="BK703">
        <v>0.99</v>
      </c>
      <c r="BL703">
        <v>0.36120000481605502</v>
      </c>
      <c r="BM703">
        <v>0</v>
      </c>
      <c r="BN703">
        <v>0.872</v>
      </c>
      <c r="BO703">
        <v>0.128</v>
      </c>
      <c r="BP703" t="s">
        <v>68</v>
      </c>
    </row>
    <row r="704" spans="1:68" x14ac:dyDescent="0.25">
      <c r="A704">
        <v>129594</v>
      </c>
      <c r="B704" t="s">
        <v>69</v>
      </c>
      <c r="C704" t="s">
        <v>1304</v>
      </c>
      <c r="D704">
        <v>5</v>
      </c>
      <c r="E704">
        <v>59</v>
      </c>
      <c r="F704" t="s">
        <v>1387</v>
      </c>
      <c r="G704">
        <v>8</v>
      </c>
      <c r="J704">
        <v>46</v>
      </c>
      <c r="K704">
        <v>1</v>
      </c>
      <c r="L704" t="s">
        <v>1388</v>
      </c>
      <c r="M704">
        <v>0</v>
      </c>
      <c r="N704">
        <v>0</v>
      </c>
      <c r="O704">
        <v>1</v>
      </c>
      <c r="P704">
        <v>0</v>
      </c>
      <c r="Q704">
        <v>0</v>
      </c>
      <c r="R704">
        <v>1</v>
      </c>
      <c r="S704">
        <v>0</v>
      </c>
      <c r="T704">
        <v>0</v>
      </c>
      <c r="U704">
        <v>0</v>
      </c>
      <c r="V704">
        <v>0</v>
      </c>
      <c r="W704">
        <v>1</v>
      </c>
      <c r="X704">
        <v>0</v>
      </c>
      <c r="Y704">
        <v>0</v>
      </c>
      <c r="Z704">
        <v>0</v>
      </c>
      <c r="AA704">
        <v>0</v>
      </c>
      <c r="AB704">
        <v>1</v>
      </c>
      <c r="AC704">
        <v>0</v>
      </c>
      <c r="AD704">
        <v>1</v>
      </c>
      <c r="AE704">
        <v>0</v>
      </c>
      <c r="AF704">
        <v>1</v>
      </c>
      <c r="AG704">
        <v>1</v>
      </c>
      <c r="AH704">
        <v>1</v>
      </c>
      <c r="AI704">
        <v>0</v>
      </c>
      <c r="AJ704">
        <v>0</v>
      </c>
      <c r="AK704">
        <v>0</v>
      </c>
      <c r="AL704">
        <v>1</v>
      </c>
      <c r="AM704">
        <v>1</v>
      </c>
      <c r="AN704">
        <v>1</v>
      </c>
      <c r="AO704">
        <v>0</v>
      </c>
      <c r="AP704">
        <v>1</v>
      </c>
      <c r="AQ704">
        <v>0</v>
      </c>
      <c r="AR704">
        <v>1</v>
      </c>
      <c r="AS704">
        <v>0</v>
      </c>
      <c r="AT704">
        <v>1</v>
      </c>
      <c r="AU704">
        <v>0</v>
      </c>
      <c r="AV704">
        <v>1</v>
      </c>
      <c r="AW704">
        <v>1</v>
      </c>
      <c r="AX704">
        <v>1</v>
      </c>
      <c r="AY704">
        <v>0</v>
      </c>
      <c r="AZ704">
        <v>1</v>
      </c>
      <c r="BA704">
        <v>0</v>
      </c>
      <c r="BB704">
        <v>0</v>
      </c>
      <c r="BC704">
        <v>0</v>
      </c>
      <c r="BD704">
        <v>1</v>
      </c>
      <c r="BE704">
        <v>0</v>
      </c>
      <c r="BF704">
        <v>1.8086999999999999E-2</v>
      </c>
      <c r="BG704">
        <v>2017</v>
      </c>
      <c r="BH704">
        <v>4</v>
      </c>
      <c r="BI704">
        <v>25</v>
      </c>
      <c r="BJ704">
        <v>687</v>
      </c>
      <c r="BK704">
        <v>0.99</v>
      </c>
      <c r="BL704">
        <v>0.36120000481605502</v>
      </c>
      <c r="BM704">
        <v>0</v>
      </c>
      <c r="BN704">
        <v>0.78300000000000003</v>
      </c>
      <c r="BO704">
        <v>0.217</v>
      </c>
      <c r="BP704" t="s">
        <v>68</v>
      </c>
    </row>
    <row r="705" spans="1:68" x14ac:dyDescent="0.25">
      <c r="A705">
        <v>129610</v>
      </c>
      <c r="B705" t="s">
        <v>69</v>
      </c>
      <c r="C705" t="s">
        <v>1304</v>
      </c>
      <c r="D705">
        <v>13</v>
      </c>
      <c r="E705">
        <v>309</v>
      </c>
      <c r="F705" t="s">
        <v>1389</v>
      </c>
      <c r="G705">
        <v>13</v>
      </c>
      <c r="J705">
        <v>46</v>
      </c>
      <c r="K705">
        <v>1</v>
      </c>
      <c r="L705" t="s">
        <v>1390</v>
      </c>
      <c r="M705">
        <v>0</v>
      </c>
      <c r="N705">
        <v>0</v>
      </c>
      <c r="O705">
        <v>1</v>
      </c>
      <c r="P705">
        <v>0</v>
      </c>
      <c r="Q705">
        <v>0</v>
      </c>
      <c r="R705">
        <v>1</v>
      </c>
      <c r="S705">
        <v>0</v>
      </c>
      <c r="T705">
        <v>0</v>
      </c>
      <c r="U705">
        <v>0</v>
      </c>
      <c r="V705">
        <v>0</v>
      </c>
      <c r="W705">
        <v>1</v>
      </c>
      <c r="X705">
        <v>1</v>
      </c>
      <c r="Y705">
        <v>0</v>
      </c>
      <c r="Z705">
        <v>0</v>
      </c>
      <c r="AA705">
        <v>0</v>
      </c>
      <c r="AB705">
        <v>1</v>
      </c>
      <c r="AC705">
        <v>0</v>
      </c>
      <c r="AD705">
        <v>1</v>
      </c>
      <c r="AE705">
        <v>0</v>
      </c>
      <c r="AF705">
        <v>1</v>
      </c>
      <c r="AG705">
        <v>1</v>
      </c>
      <c r="AH705">
        <v>1</v>
      </c>
      <c r="AI705">
        <v>0</v>
      </c>
      <c r="AJ705">
        <v>0</v>
      </c>
      <c r="AK705">
        <v>0</v>
      </c>
      <c r="AL705">
        <v>1</v>
      </c>
      <c r="AM705">
        <v>1</v>
      </c>
      <c r="AN705">
        <v>1</v>
      </c>
      <c r="AO705">
        <v>0</v>
      </c>
      <c r="AP705">
        <v>1</v>
      </c>
      <c r="AQ705">
        <v>0</v>
      </c>
      <c r="AR705">
        <v>1</v>
      </c>
      <c r="AS705">
        <v>0</v>
      </c>
      <c r="AT705">
        <v>1</v>
      </c>
      <c r="AU705">
        <v>0</v>
      </c>
      <c r="AV705">
        <v>1</v>
      </c>
      <c r="AW705">
        <v>1</v>
      </c>
      <c r="AX705">
        <v>1</v>
      </c>
      <c r="AY705">
        <v>1</v>
      </c>
      <c r="AZ705">
        <v>1</v>
      </c>
      <c r="BA705">
        <v>0</v>
      </c>
      <c r="BB705">
        <v>0</v>
      </c>
      <c r="BC705">
        <v>0</v>
      </c>
      <c r="BD705">
        <v>1</v>
      </c>
      <c r="BE705">
        <v>0</v>
      </c>
      <c r="BF705">
        <v>1.8086999999999999E-2</v>
      </c>
      <c r="BG705">
        <v>2017</v>
      </c>
      <c r="BH705">
        <v>4</v>
      </c>
      <c r="BI705">
        <v>25</v>
      </c>
      <c r="BJ705">
        <v>687</v>
      </c>
      <c r="BK705">
        <v>0.99</v>
      </c>
      <c r="BL705">
        <v>0.36120000481605502</v>
      </c>
      <c r="BM705">
        <v>0</v>
      </c>
      <c r="BN705">
        <v>0.82799999999999996</v>
      </c>
      <c r="BO705">
        <v>0.17199999999999999</v>
      </c>
      <c r="BP705" t="s">
        <v>68</v>
      </c>
    </row>
    <row r="706" spans="1:68" x14ac:dyDescent="0.25">
      <c r="A706">
        <v>129630</v>
      </c>
      <c r="B706" t="s">
        <v>69</v>
      </c>
      <c r="C706" t="s">
        <v>1304</v>
      </c>
      <c r="D706">
        <v>5</v>
      </c>
      <c r="E706">
        <v>58</v>
      </c>
      <c r="F706" t="s">
        <v>1395</v>
      </c>
      <c r="G706">
        <v>8</v>
      </c>
      <c r="J706">
        <v>46</v>
      </c>
      <c r="K706">
        <v>1</v>
      </c>
      <c r="L706" t="s">
        <v>1396</v>
      </c>
      <c r="M706">
        <v>0</v>
      </c>
      <c r="N706">
        <v>0</v>
      </c>
      <c r="O706">
        <v>1</v>
      </c>
      <c r="P706">
        <v>0</v>
      </c>
      <c r="Q706">
        <v>0</v>
      </c>
      <c r="R706">
        <v>1</v>
      </c>
      <c r="S706">
        <v>0</v>
      </c>
      <c r="T706">
        <v>0</v>
      </c>
      <c r="U706">
        <v>0</v>
      </c>
      <c r="V706">
        <v>0</v>
      </c>
      <c r="W706">
        <v>1</v>
      </c>
      <c r="X706">
        <v>0</v>
      </c>
      <c r="Y706">
        <v>0</v>
      </c>
      <c r="Z706">
        <v>0</v>
      </c>
      <c r="AA706">
        <v>0</v>
      </c>
      <c r="AB706">
        <v>1</v>
      </c>
      <c r="AC706">
        <v>0</v>
      </c>
      <c r="AD706">
        <v>1</v>
      </c>
      <c r="AE706">
        <v>0</v>
      </c>
      <c r="AF706">
        <v>1</v>
      </c>
      <c r="AG706">
        <v>1</v>
      </c>
      <c r="AH706">
        <v>1</v>
      </c>
      <c r="AI706">
        <v>0</v>
      </c>
      <c r="AJ706">
        <v>0</v>
      </c>
      <c r="AK706">
        <v>0</v>
      </c>
      <c r="AL706">
        <v>1</v>
      </c>
      <c r="AM706">
        <v>1</v>
      </c>
      <c r="AN706">
        <v>1</v>
      </c>
      <c r="AO706">
        <v>0</v>
      </c>
      <c r="AP706">
        <v>1</v>
      </c>
      <c r="AQ706">
        <v>0</v>
      </c>
      <c r="AR706">
        <v>1</v>
      </c>
      <c r="AS706">
        <v>0</v>
      </c>
      <c r="AT706">
        <v>1</v>
      </c>
      <c r="AU706">
        <v>0</v>
      </c>
      <c r="AV706">
        <v>1</v>
      </c>
      <c r="AW706">
        <v>1</v>
      </c>
      <c r="AX706">
        <v>1</v>
      </c>
      <c r="AY706">
        <v>0</v>
      </c>
      <c r="AZ706">
        <v>1</v>
      </c>
      <c r="BA706">
        <v>0</v>
      </c>
      <c r="BB706">
        <v>0</v>
      </c>
      <c r="BC706">
        <v>0</v>
      </c>
      <c r="BD706">
        <v>1</v>
      </c>
      <c r="BE706">
        <v>0</v>
      </c>
      <c r="BF706">
        <v>1.8086999999999999E-2</v>
      </c>
      <c r="BG706">
        <v>2017</v>
      </c>
      <c r="BH706">
        <v>4</v>
      </c>
      <c r="BI706">
        <v>25</v>
      </c>
      <c r="BJ706">
        <v>687</v>
      </c>
      <c r="BK706">
        <v>0.99</v>
      </c>
      <c r="BL706">
        <v>0.36120000481605502</v>
      </c>
      <c r="BM706">
        <v>0</v>
      </c>
      <c r="BN706">
        <v>0.78300000000000003</v>
      </c>
      <c r="BO706">
        <v>0.217</v>
      </c>
      <c r="BP706" t="s">
        <v>68</v>
      </c>
    </row>
    <row r="707" spans="1:68" x14ac:dyDescent="0.25">
      <c r="A707">
        <v>131395</v>
      </c>
      <c r="B707" t="s">
        <v>69</v>
      </c>
      <c r="C707" t="s">
        <v>1429</v>
      </c>
      <c r="D707">
        <v>14</v>
      </c>
      <c r="E707">
        <v>306</v>
      </c>
      <c r="F707" t="s">
        <v>1498</v>
      </c>
      <c r="G707">
        <v>12</v>
      </c>
      <c r="J707">
        <v>50</v>
      </c>
      <c r="K707">
        <v>1</v>
      </c>
      <c r="L707" t="s">
        <v>1499</v>
      </c>
      <c r="M707">
        <v>0</v>
      </c>
      <c r="N707">
        <v>0</v>
      </c>
      <c r="O707">
        <v>1</v>
      </c>
      <c r="P707">
        <v>0</v>
      </c>
      <c r="Q707">
        <v>0</v>
      </c>
      <c r="R707">
        <v>1</v>
      </c>
      <c r="S707">
        <v>0</v>
      </c>
      <c r="T707">
        <v>0</v>
      </c>
      <c r="U707">
        <v>0</v>
      </c>
      <c r="V707">
        <v>0</v>
      </c>
      <c r="W707">
        <v>1</v>
      </c>
      <c r="X707">
        <v>0</v>
      </c>
      <c r="Y707">
        <v>0</v>
      </c>
      <c r="Z707">
        <v>0</v>
      </c>
      <c r="AA707">
        <v>0</v>
      </c>
      <c r="AB707">
        <v>0</v>
      </c>
      <c r="AC707">
        <v>0</v>
      </c>
      <c r="AD707">
        <v>1</v>
      </c>
      <c r="AE707">
        <v>0</v>
      </c>
      <c r="AF707">
        <v>1</v>
      </c>
      <c r="AG707">
        <v>1</v>
      </c>
      <c r="AH707">
        <v>0</v>
      </c>
      <c r="AI707">
        <v>0</v>
      </c>
      <c r="AJ707">
        <v>1</v>
      </c>
      <c r="AK707">
        <v>0</v>
      </c>
      <c r="AL707">
        <v>1</v>
      </c>
      <c r="AM707">
        <v>1</v>
      </c>
      <c r="AN707">
        <v>0</v>
      </c>
      <c r="AO707">
        <v>0</v>
      </c>
      <c r="AP707">
        <v>0</v>
      </c>
      <c r="AQ707">
        <v>0</v>
      </c>
      <c r="AR707">
        <v>0</v>
      </c>
      <c r="AS707">
        <v>0</v>
      </c>
      <c r="AT707">
        <v>0</v>
      </c>
      <c r="AU707">
        <v>0</v>
      </c>
      <c r="AV707">
        <v>1</v>
      </c>
      <c r="AW707">
        <v>1</v>
      </c>
      <c r="AX707">
        <v>0</v>
      </c>
      <c r="AY707">
        <v>0</v>
      </c>
      <c r="AZ707">
        <v>0</v>
      </c>
      <c r="BA707">
        <v>0</v>
      </c>
      <c r="BB707">
        <v>0</v>
      </c>
      <c r="BC707">
        <v>0</v>
      </c>
      <c r="BD707">
        <v>0</v>
      </c>
      <c r="BE707">
        <v>0</v>
      </c>
      <c r="BF707">
        <v>8.7600000000000004E-3</v>
      </c>
      <c r="BG707">
        <v>2017</v>
      </c>
      <c r="BH707">
        <v>7</v>
      </c>
      <c r="BI707">
        <v>31</v>
      </c>
      <c r="BJ707">
        <v>690</v>
      </c>
      <c r="BK707">
        <v>1.02</v>
      </c>
      <c r="BL707">
        <v>0.36120000481605502</v>
      </c>
      <c r="BM707">
        <v>0</v>
      </c>
      <c r="BN707">
        <v>0.84799999999999998</v>
      </c>
      <c r="BO707">
        <v>0.152</v>
      </c>
      <c r="BP707" t="s">
        <v>68</v>
      </c>
    </row>
    <row r="708" spans="1:68" x14ac:dyDescent="0.25">
      <c r="A708">
        <v>133883</v>
      </c>
      <c r="B708" t="s">
        <v>69</v>
      </c>
      <c r="C708" t="s">
        <v>1587</v>
      </c>
      <c r="D708">
        <v>21</v>
      </c>
      <c r="E708">
        <v>511</v>
      </c>
      <c r="F708" t="s">
        <v>1608</v>
      </c>
      <c r="G708">
        <v>14</v>
      </c>
      <c r="J708">
        <v>54</v>
      </c>
      <c r="K708">
        <v>1</v>
      </c>
      <c r="L708" t="s">
        <v>1609</v>
      </c>
      <c r="M708">
        <v>0</v>
      </c>
      <c r="N708">
        <v>1</v>
      </c>
      <c r="O708">
        <v>1</v>
      </c>
      <c r="P708">
        <v>0</v>
      </c>
      <c r="Q708">
        <v>0</v>
      </c>
      <c r="R708">
        <v>1</v>
      </c>
      <c r="S708">
        <v>0</v>
      </c>
      <c r="T708">
        <v>0</v>
      </c>
      <c r="U708">
        <v>0</v>
      </c>
      <c r="V708">
        <v>0</v>
      </c>
      <c r="W708">
        <v>1</v>
      </c>
      <c r="X708">
        <v>0</v>
      </c>
      <c r="Y708">
        <v>0</v>
      </c>
      <c r="Z708">
        <v>0</v>
      </c>
      <c r="AA708">
        <v>0</v>
      </c>
      <c r="AB708">
        <v>1</v>
      </c>
      <c r="AC708">
        <v>0</v>
      </c>
      <c r="AD708">
        <v>1</v>
      </c>
      <c r="AE708">
        <v>1</v>
      </c>
      <c r="AF708">
        <v>1</v>
      </c>
      <c r="AG708">
        <v>1</v>
      </c>
      <c r="AH708">
        <v>1</v>
      </c>
      <c r="AI708">
        <v>0</v>
      </c>
      <c r="AJ708">
        <v>0</v>
      </c>
      <c r="AK708">
        <v>0</v>
      </c>
      <c r="AL708">
        <v>1</v>
      </c>
      <c r="AM708">
        <v>1</v>
      </c>
      <c r="AN708">
        <v>0</v>
      </c>
      <c r="AO708">
        <v>0</v>
      </c>
      <c r="AP708">
        <v>1</v>
      </c>
      <c r="AQ708">
        <v>0</v>
      </c>
      <c r="AR708">
        <v>1</v>
      </c>
      <c r="AS708">
        <v>0</v>
      </c>
      <c r="AT708">
        <v>0</v>
      </c>
      <c r="AU708">
        <v>0</v>
      </c>
      <c r="AV708">
        <v>1</v>
      </c>
      <c r="AW708">
        <v>1</v>
      </c>
      <c r="AX708">
        <v>1</v>
      </c>
      <c r="AY708">
        <v>0</v>
      </c>
      <c r="AZ708">
        <v>1</v>
      </c>
      <c r="BA708">
        <v>0</v>
      </c>
      <c r="BB708">
        <v>1</v>
      </c>
      <c r="BC708">
        <v>0</v>
      </c>
      <c r="BD708">
        <v>1</v>
      </c>
      <c r="BE708">
        <v>0</v>
      </c>
      <c r="BF708">
        <v>2.3765999999999999E-2</v>
      </c>
      <c r="BG708">
        <v>2018</v>
      </c>
      <c r="BH708">
        <v>1</v>
      </c>
      <c r="BI708">
        <v>16</v>
      </c>
      <c r="BJ708">
        <v>696</v>
      </c>
      <c r="BK708">
        <v>1.08</v>
      </c>
      <c r="BL708">
        <v>0.36120000481605502</v>
      </c>
      <c r="BM708">
        <v>0</v>
      </c>
      <c r="BN708">
        <v>0.84799999999999998</v>
      </c>
      <c r="BO708">
        <v>0.152</v>
      </c>
      <c r="BP708" t="s">
        <v>68</v>
      </c>
    </row>
    <row r="709" spans="1:68" x14ac:dyDescent="0.25">
      <c r="A709">
        <v>134923</v>
      </c>
      <c r="B709" t="s">
        <v>69</v>
      </c>
      <c r="C709" t="s">
        <v>1621</v>
      </c>
      <c r="D709">
        <v>14</v>
      </c>
      <c r="E709">
        <v>335</v>
      </c>
      <c r="F709" t="s">
        <v>1622</v>
      </c>
      <c r="G709">
        <v>12</v>
      </c>
      <c r="J709">
        <v>56</v>
      </c>
      <c r="K709">
        <v>1</v>
      </c>
      <c r="L709" t="s">
        <v>1623</v>
      </c>
      <c r="M709">
        <v>0</v>
      </c>
      <c r="N709">
        <v>0</v>
      </c>
      <c r="O709">
        <v>1</v>
      </c>
      <c r="P709">
        <v>0</v>
      </c>
      <c r="Q709">
        <v>0</v>
      </c>
      <c r="R709">
        <v>1</v>
      </c>
      <c r="S709">
        <v>0</v>
      </c>
      <c r="T709">
        <v>0</v>
      </c>
      <c r="U709">
        <v>0</v>
      </c>
      <c r="V709">
        <v>0</v>
      </c>
      <c r="W709">
        <v>1</v>
      </c>
      <c r="X709">
        <v>0</v>
      </c>
      <c r="Y709">
        <v>0</v>
      </c>
      <c r="Z709">
        <v>0</v>
      </c>
      <c r="AA709">
        <v>0</v>
      </c>
      <c r="AB709">
        <v>1</v>
      </c>
      <c r="AC709">
        <v>0</v>
      </c>
      <c r="AD709">
        <v>1</v>
      </c>
      <c r="AE709">
        <v>0</v>
      </c>
      <c r="AF709">
        <v>1</v>
      </c>
      <c r="AG709">
        <v>1</v>
      </c>
      <c r="AH709">
        <v>0</v>
      </c>
      <c r="AI709">
        <v>0</v>
      </c>
      <c r="AJ709">
        <v>1</v>
      </c>
      <c r="AK709">
        <v>0</v>
      </c>
      <c r="AL709">
        <v>1</v>
      </c>
      <c r="AM709">
        <v>1</v>
      </c>
      <c r="AN709">
        <v>1</v>
      </c>
      <c r="AO709">
        <v>0</v>
      </c>
      <c r="AP709">
        <v>0</v>
      </c>
      <c r="AQ709">
        <v>0</v>
      </c>
      <c r="AR709">
        <v>1</v>
      </c>
      <c r="AS709">
        <v>0</v>
      </c>
      <c r="AT709">
        <v>0</v>
      </c>
      <c r="AU709">
        <v>0</v>
      </c>
      <c r="AV709">
        <v>1</v>
      </c>
      <c r="AW709">
        <v>1</v>
      </c>
      <c r="AX709">
        <v>1</v>
      </c>
      <c r="AY709">
        <v>0</v>
      </c>
      <c r="AZ709">
        <v>1</v>
      </c>
      <c r="BA709">
        <v>0</v>
      </c>
      <c r="BB709">
        <v>0</v>
      </c>
      <c r="BC709">
        <v>0</v>
      </c>
      <c r="BD709">
        <v>0</v>
      </c>
      <c r="BE709">
        <v>0</v>
      </c>
      <c r="BF709">
        <v>8.9409999999999993E-3</v>
      </c>
      <c r="BG709">
        <v>2018</v>
      </c>
      <c r="BH709">
        <v>3</v>
      </c>
      <c r="BI709">
        <v>1</v>
      </c>
      <c r="BJ709">
        <v>698</v>
      </c>
      <c r="BK709">
        <v>1.1000000000000001</v>
      </c>
      <c r="BL709">
        <v>0.36120000481605502</v>
      </c>
      <c r="BM709">
        <v>0</v>
      </c>
      <c r="BN709">
        <v>0.82799999999999996</v>
      </c>
      <c r="BO709">
        <v>0.17199999999999999</v>
      </c>
      <c r="BP709" t="s">
        <v>68</v>
      </c>
    </row>
    <row r="710" spans="1:68" x14ac:dyDescent="0.25">
      <c r="A710">
        <v>135194</v>
      </c>
      <c r="B710" t="s">
        <v>69</v>
      </c>
      <c r="C710" t="s">
        <v>1621</v>
      </c>
      <c r="D710">
        <v>11</v>
      </c>
      <c r="E710">
        <v>270</v>
      </c>
      <c r="F710" t="s">
        <v>1672</v>
      </c>
      <c r="G710">
        <v>10</v>
      </c>
      <c r="J710">
        <v>56</v>
      </c>
      <c r="K710">
        <v>1</v>
      </c>
      <c r="L710" t="s">
        <v>1673</v>
      </c>
      <c r="M710">
        <v>0</v>
      </c>
      <c r="N710">
        <v>0</v>
      </c>
      <c r="O710">
        <v>1</v>
      </c>
      <c r="P710">
        <v>0</v>
      </c>
      <c r="Q710">
        <v>0</v>
      </c>
      <c r="R710">
        <v>1</v>
      </c>
      <c r="S710">
        <v>0</v>
      </c>
      <c r="T710">
        <v>0</v>
      </c>
      <c r="U710">
        <v>0</v>
      </c>
      <c r="V710">
        <v>0</v>
      </c>
      <c r="W710">
        <v>1</v>
      </c>
      <c r="X710">
        <v>0</v>
      </c>
      <c r="Y710">
        <v>0</v>
      </c>
      <c r="Z710">
        <v>0</v>
      </c>
      <c r="AA710">
        <v>0</v>
      </c>
      <c r="AB710">
        <v>1</v>
      </c>
      <c r="AC710">
        <v>0</v>
      </c>
      <c r="AD710">
        <v>1</v>
      </c>
      <c r="AE710">
        <v>0</v>
      </c>
      <c r="AF710">
        <v>1</v>
      </c>
      <c r="AG710">
        <v>1</v>
      </c>
      <c r="AH710">
        <v>0</v>
      </c>
      <c r="AI710">
        <v>0</v>
      </c>
      <c r="AJ710">
        <v>1</v>
      </c>
      <c r="AK710">
        <v>0</v>
      </c>
      <c r="AL710">
        <v>1</v>
      </c>
      <c r="AM710">
        <v>1</v>
      </c>
      <c r="AN710">
        <v>1</v>
      </c>
      <c r="AO710">
        <v>0</v>
      </c>
      <c r="AP710">
        <v>0</v>
      </c>
      <c r="AQ710">
        <v>0</v>
      </c>
      <c r="AR710">
        <v>1</v>
      </c>
      <c r="AS710">
        <v>0</v>
      </c>
      <c r="AT710">
        <v>0</v>
      </c>
      <c r="AU710">
        <v>0</v>
      </c>
      <c r="AV710">
        <v>1</v>
      </c>
      <c r="AW710">
        <v>1</v>
      </c>
      <c r="AX710">
        <v>1</v>
      </c>
      <c r="AY710">
        <v>0</v>
      </c>
      <c r="AZ710">
        <v>1</v>
      </c>
      <c r="BA710">
        <v>0</v>
      </c>
      <c r="BB710">
        <v>0</v>
      </c>
      <c r="BC710">
        <v>0</v>
      </c>
      <c r="BD710">
        <v>0</v>
      </c>
      <c r="BE710">
        <v>0</v>
      </c>
      <c r="BF710">
        <v>8.9409999999999993E-3</v>
      </c>
      <c r="BG710">
        <v>2018</v>
      </c>
      <c r="BH710">
        <v>3</v>
      </c>
      <c r="BI710">
        <v>1</v>
      </c>
      <c r="BJ710">
        <v>698</v>
      </c>
      <c r="BK710">
        <v>1.1000000000000001</v>
      </c>
      <c r="BL710">
        <v>0.36120000481605502</v>
      </c>
      <c r="BM710">
        <v>0</v>
      </c>
      <c r="BN710">
        <v>0.76200000000000001</v>
      </c>
      <c r="BO710">
        <v>0.23799999999999999</v>
      </c>
      <c r="BP710" t="s">
        <v>68</v>
      </c>
    </row>
    <row r="711" spans="1:68" x14ac:dyDescent="0.25">
      <c r="A711">
        <v>136087</v>
      </c>
      <c r="B711" t="s">
        <v>69</v>
      </c>
      <c r="C711" t="s">
        <v>1686</v>
      </c>
      <c r="D711">
        <v>18</v>
      </c>
      <c r="E711">
        <v>557</v>
      </c>
      <c r="F711" t="s">
        <v>1707</v>
      </c>
      <c r="G711">
        <v>39</v>
      </c>
      <c r="J711">
        <v>59</v>
      </c>
      <c r="K711">
        <v>1</v>
      </c>
      <c r="L711" t="s">
        <v>1708</v>
      </c>
      <c r="M711">
        <v>0</v>
      </c>
      <c r="N711">
        <v>0</v>
      </c>
      <c r="O711">
        <v>1</v>
      </c>
      <c r="P711">
        <v>0</v>
      </c>
      <c r="Q711">
        <v>0</v>
      </c>
      <c r="R711">
        <v>1</v>
      </c>
      <c r="S711">
        <v>0</v>
      </c>
      <c r="T711">
        <v>0</v>
      </c>
      <c r="U711">
        <v>0</v>
      </c>
      <c r="V711">
        <v>0</v>
      </c>
      <c r="W711">
        <v>1</v>
      </c>
      <c r="X711">
        <v>0</v>
      </c>
      <c r="Y711">
        <v>0</v>
      </c>
      <c r="Z711">
        <v>0</v>
      </c>
      <c r="AA711">
        <v>0</v>
      </c>
      <c r="AB711">
        <v>1</v>
      </c>
      <c r="AC711">
        <v>0</v>
      </c>
      <c r="AD711">
        <v>1</v>
      </c>
      <c r="AE711">
        <v>0</v>
      </c>
      <c r="AF711">
        <v>1</v>
      </c>
      <c r="AG711">
        <v>1</v>
      </c>
      <c r="AH711">
        <v>0</v>
      </c>
      <c r="AI711">
        <v>0</v>
      </c>
      <c r="AJ711">
        <v>1</v>
      </c>
      <c r="AK711">
        <v>0</v>
      </c>
      <c r="AL711">
        <v>1</v>
      </c>
      <c r="AM711">
        <v>1</v>
      </c>
      <c r="AN711">
        <v>0</v>
      </c>
      <c r="AO711">
        <v>0</v>
      </c>
      <c r="AP711">
        <v>0</v>
      </c>
      <c r="AQ711">
        <v>0</v>
      </c>
      <c r="AR711">
        <v>1</v>
      </c>
      <c r="AS711">
        <v>0</v>
      </c>
      <c r="AT711">
        <v>0</v>
      </c>
      <c r="AU711">
        <v>0</v>
      </c>
      <c r="AV711">
        <v>1</v>
      </c>
      <c r="AW711">
        <v>1</v>
      </c>
      <c r="AX711">
        <v>1</v>
      </c>
      <c r="AY711">
        <v>0</v>
      </c>
      <c r="AZ711">
        <v>0</v>
      </c>
      <c r="BA711">
        <v>0</v>
      </c>
      <c r="BB711">
        <v>0</v>
      </c>
      <c r="BC711">
        <v>0</v>
      </c>
      <c r="BD711">
        <v>0</v>
      </c>
      <c r="BE711">
        <v>0</v>
      </c>
      <c r="BF711">
        <v>2.1856E-2</v>
      </c>
      <c r="BG711">
        <v>2018</v>
      </c>
      <c r="BH711">
        <v>5</v>
      </c>
      <c r="BI711">
        <v>4</v>
      </c>
      <c r="BJ711">
        <v>700</v>
      </c>
      <c r="BK711">
        <v>1.1200000000000001</v>
      </c>
      <c r="BL711">
        <v>0.36120000481605502</v>
      </c>
      <c r="BM711">
        <v>0</v>
      </c>
      <c r="BN711">
        <v>0.93500000000000005</v>
      </c>
      <c r="BO711">
        <v>6.5000000000000002E-2</v>
      </c>
      <c r="BP711" t="s">
        <v>68</v>
      </c>
    </row>
    <row r="712" spans="1:68" x14ac:dyDescent="0.25">
      <c r="A712">
        <v>136153</v>
      </c>
      <c r="B712" t="s">
        <v>69</v>
      </c>
      <c r="C712" t="s">
        <v>1686</v>
      </c>
      <c r="D712">
        <v>21</v>
      </c>
      <c r="E712">
        <v>649</v>
      </c>
      <c r="F712" t="s">
        <v>1717</v>
      </c>
      <c r="G712">
        <v>49</v>
      </c>
      <c r="J712">
        <v>59</v>
      </c>
      <c r="K712">
        <v>1</v>
      </c>
      <c r="L712" t="s">
        <v>1718</v>
      </c>
      <c r="M712">
        <v>0</v>
      </c>
      <c r="N712">
        <v>0</v>
      </c>
      <c r="O712">
        <v>1</v>
      </c>
      <c r="P712">
        <v>0</v>
      </c>
      <c r="Q712">
        <v>0</v>
      </c>
      <c r="R712">
        <v>1</v>
      </c>
      <c r="S712">
        <v>0</v>
      </c>
      <c r="T712">
        <v>0</v>
      </c>
      <c r="U712">
        <v>0</v>
      </c>
      <c r="V712">
        <v>0</v>
      </c>
      <c r="W712">
        <v>1</v>
      </c>
      <c r="X712">
        <v>0</v>
      </c>
      <c r="Y712">
        <v>0</v>
      </c>
      <c r="Z712">
        <v>0</v>
      </c>
      <c r="AA712">
        <v>0</v>
      </c>
      <c r="AB712">
        <v>1</v>
      </c>
      <c r="AC712">
        <v>0</v>
      </c>
      <c r="AD712">
        <v>1</v>
      </c>
      <c r="AE712">
        <v>0</v>
      </c>
      <c r="AF712">
        <v>1</v>
      </c>
      <c r="AG712">
        <v>1</v>
      </c>
      <c r="AH712">
        <v>0</v>
      </c>
      <c r="AI712">
        <v>0</v>
      </c>
      <c r="AJ712">
        <v>1</v>
      </c>
      <c r="AK712">
        <v>0</v>
      </c>
      <c r="AL712">
        <v>1</v>
      </c>
      <c r="AM712">
        <v>1</v>
      </c>
      <c r="AN712">
        <v>0</v>
      </c>
      <c r="AO712">
        <v>0</v>
      </c>
      <c r="AP712">
        <v>0</v>
      </c>
      <c r="AQ712">
        <v>0</v>
      </c>
      <c r="AR712">
        <v>1</v>
      </c>
      <c r="AS712">
        <v>0</v>
      </c>
      <c r="AT712">
        <v>0</v>
      </c>
      <c r="AU712">
        <v>0</v>
      </c>
      <c r="AV712">
        <v>1</v>
      </c>
      <c r="AW712">
        <v>1</v>
      </c>
      <c r="AX712">
        <v>1</v>
      </c>
      <c r="AY712">
        <v>0</v>
      </c>
      <c r="AZ712">
        <v>0</v>
      </c>
      <c r="BA712">
        <v>0</v>
      </c>
      <c r="BB712">
        <v>0</v>
      </c>
      <c r="BC712">
        <v>0</v>
      </c>
      <c r="BD712">
        <v>0</v>
      </c>
      <c r="BE712">
        <v>0</v>
      </c>
      <c r="BF712">
        <v>2.1856E-2</v>
      </c>
      <c r="BG712">
        <v>2018</v>
      </c>
      <c r="BH712">
        <v>5</v>
      </c>
      <c r="BI712">
        <v>4</v>
      </c>
      <c r="BJ712">
        <v>700</v>
      </c>
      <c r="BK712">
        <v>1.1200000000000001</v>
      </c>
      <c r="BL712">
        <v>0.36120000481605502</v>
      </c>
      <c r="BM712">
        <v>0</v>
      </c>
      <c r="BN712">
        <v>0.94799999999999995</v>
      </c>
      <c r="BO712">
        <v>5.1999999999999998E-2</v>
      </c>
      <c r="BP712" t="s">
        <v>68</v>
      </c>
    </row>
    <row r="713" spans="1:68" x14ac:dyDescent="0.25">
      <c r="A713">
        <v>136225</v>
      </c>
      <c r="B713" t="s">
        <v>69</v>
      </c>
      <c r="C713" t="s">
        <v>1686</v>
      </c>
      <c r="D713">
        <v>11</v>
      </c>
      <c r="E713">
        <v>282</v>
      </c>
      <c r="F713" t="s">
        <v>1725</v>
      </c>
      <c r="G713">
        <v>39</v>
      </c>
      <c r="J713">
        <v>59</v>
      </c>
      <c r="K713">
        <v>1</v>
      </c>
      <c r="L713" t="s">
        <v>1726</v>
      </c>
      <c r="M713">
        <v>0</v>
      </c>
      <c r="N713">
        <v>0</v>
      </c>
      <c r="O713">
        <v>1</v>
      </c>
      <c r="P713">
        <v>0</v>
      </c>
      <c r="Q713">
        <v>0</v>
      </c>
      <c r="R713">
        <v>1</v>
      </c>
      <c r="S713">
        <v>0</v>
      </c>
      <c r="T713">
        <v>0</v>
      </c>
      <c r="U713">
        <v>0</v>
      </c>
      <c r="V713">
        <v>0</v>
      </c>
      <c r="W713">
        <v>1</v>
      </c>
      <c r="X713">
        <v>0</v>
      </c>
      <c r="Y713">
        <v>0</v>
      </c>
      <c r="Z713">
        <v>0</v>
      </c>
      <c r="AA713">
        <v>0</v>
      </c>
      <c r="AB713">
        <v>1</v>
      </c>
      <c r="AC713">
        <v>0</v>
      </c>
      <c r="AD713">
        <v>1</v>
      </c>
      <c r="AE713">
        <v>0</v>
      </c>
      <c r="AF713">
        <v>1</v>
      </c>
      <c r="AG713">
        <v>1</v>
      </c>
      <c r="AH713">
        <v>0</v>
      </c>
      <c r="AI713">
        <v>0</v>
      </c>
      <c r="AJ713">
        <v>1</v>
      </c>
      <c r="AK713">
        <v>0</v>
      </c>
      <c r="AL713">
        <v>1</v>
      </c>
      <c r="AM713">
        <v>1</v>
      </c>
      <c r="AN713">
        <v>0</v>
      </c>
      <c r="AO713">
        <v>0</v>
      </c>
      <c r="AP713">
        <v>0</v>
      </c>
      <c r="AQ713">
        <v>0</v>
      </c>
      <c r="AR713">
        <v>1</v>
      </c>
      <c r="AS713">
        <v>0</v>
      </c>
      <c r="AT713">
        <v>0</v>
      </c>
      <c r="AU713">
        <v>0</v>
      </c>
      <c r="AV713">
        <v>1</v>
      </c>
      <c r="AW713">
        <v>1</v>
      </c>
      <c r="AX713">
        <v>1</v>
      </c>
      <c r="AY713">
        <v>0</v>
      </c>
      <c r="AZ713">
        <v>0</v>
      </c>
      <c r="BA713">
        <v>0</v>
      </c>
      <c r="BB713">
        <v>0</v>
      </c>
      <c r="BC713">
        <v>0</v>
      </c>
      <c r="BD713">
        <v>0</v>
      </c>
      <c r="BE713">
        <v>0</v>
      </c>
      <c r="BF713">
        <v>2.1856E-2</v>
      </c>
      <c r="BG713">
        <v>2018</v>
      </c>
      <c r="BH713">
        <v>5</v>
      </c>
      <c r="BI713">
        <v>4</v>
      </c>
      <c r="BJ713">
        <v>700</v>
      </c>
      <c r="BK713">
        <v>1.1200000000000001</v>
      </c>
      <c r="BL713">
        <v>0.36120000481605502</v>
      </c>
      <c r="BM713">
        <v>0</v>
      </c>
      <c r="BN713">
        <v>0.93700000000000006</v>
      </c>
      <c r="BO713">
        <v>6.3E-2</v>
      </c>
      <c r="BP713" t="s">
        <v>68</v>
      </c>
    </row>
    <row r="714" spans="1:68" x14ac:dyDescent="0.25">
      <c r="A714">
        <v>136281</v>
      </c>
      <c r="B714" t="s">
        <v>69</v>
      </c>
      <c r="C714" t="s">
        <v>1686</v>
      </c>
      <c r="D714">
        <v>26</v>
      </c>
      <c r="E714">
        <v>830</v>
      </c>
      <c r="F714" t="s">
        <v>1733</v>
      </c>
      <c r="G714">
        <v>25</v>
      </c>
      <c r="J714">
        <v>59</v>
      </c>
      <c r="K714">
        <v>1</v>
      </c>
      <c r="L714" t="s">
        <v>1734</v>
      </c>
      <c r="M714">
        <v>0</v>
      </c>
      <c r="N714">
        <v>0</v>
      </c>
      <c r="O714">
        <v>1</v>
      </c>
      <c r="P714">
        <v>0</v>
      </c>
      <c r="Q714">
        <v>1</v>
      </c>
      <c r="R714">
        <v>1</v>
      </c>
      <c r="S714">
        <v>0</v>
      </c>
      <c r="T714">
        <v>0</v>
      </c>
      <c r="U714">
        <v>0</v>
      </c>
      <c r="V714">
        <v>0</v>
      </c>
      <c r="W714">
        <v>1</v>
      </c>
      <c r="X714">
        <v>0</v>
      </c>
      <c r="Y714">
        <v>0</v>
      </c>
      <c r="Z714">
        <v>0</v>
      </c>
      <c r="AA714">
        <v>0</v>
      </c>
      <c r="AB714">
        <v>1</v>
      </c>
      <c r="AC714">
        <v>0</v>
      </c>
      <c r="AD714">
        <v>1</v>
      </c>
      <c r="AE714">
        <v>0</v>
      </c>
      <c r="AF714">
        <v>1</v>
      </c>
      <c r="AG714">
        <v>1</v>
      </c>
      <c r="AH714">
        <v>0</v>
      </c>
      <c r="AI714">
        <v>0</v>
      </c>
      <c r="AJ714">
        <v>1</v>
      </c>
      <c r="AK714">
        <v>1</v>
      </c>
      <c r="AL714">
        <v>1</v>
      </c>
      <c r="AM714">
        <v>1</v>
      </c>
      <c r="AN714">
        <v>0</v>
      </c>
      <c r="AO714">
        <v>0</v>
      </c>
      <c r="AP714">
        <v>0</v>
      </c>
      <c r="AQ714">
        <v>0</v>
      </c>
      <c r="AR714">
        <v>1</v>
      </c>
      <c r="AS714">
        <v>0</v>
      </c>
      <c r="AT714">
        <v>0</v>
      </c>
      <c r="AU714">
        <v>0</v>
      </c>
      <c r="AV714">
        <v>1</v>
      </c>
      <c r="AW714">
        <v>1</v>
      </c>
      <c r="AX714">
        <v>1</v>
      </c>
      <c r="AY714">
        <v>0</v>
      </c>
      <c r="AZ714">
        <v>0</v>
      </c>
      <c r="BA714">
        <v>0</v>
      </c>
      <c r="BB714">
        <v>0</v>
      </c>
      <c r="BC714">
        <v>0</v>
      </c>
      <c r="BD714">
        <v>0</v>
      </c>
      <c r="BE714">
        <v>0</v>
      </c>
      <c r="BF714">
        <v>2.1856E-2</v>
      </c>
      <c r="BG714">
        <v>2018</v>
      </c>
      <c r="BH714">
        <v>5</v>
      </c>
      <c r="BI714">
        <v>4</v>
      </c>
      <c r="BJ714">
        <v>700</v>
      </c>
      <c r="BK714">
        <v>1.1200000000000001</v>
      </c>
      <c r="BL714">
        <v>0.36120000481605502</v>
      </c>
      <c r="BM714">
        <v>0</v>
      </c>
      <c r="BN714">
        <v>0.82799999999999996</v>
      </c>
      <c r="BO714">
        <v>0.17199999999999999</v>
      </c>
      <c r="BP714" t="s">
        <v>68</v>
      </c>
    </row>
    <row r="715" spans="1:68" x14ac:dyDescent="0.25">
      <c r="A715">
        <v>136380</v>
      </c>
      <c r="B715" t="s">
        <v>69</v>
      </c>
      <c r="C715" t="s">
        <v>1686</v>
      </c>
      <c r="D715">
        <v>23</v>
      </c>
      <c r="E715">
        <v>741</v>
      </c>
      <c r="F715" t="s">
        <v>1741</v>
      </c>
      <c r="G715">
        <v>9</v>
      </c>
      <c r="J715">
        <v>59</v>
      </c>
      <c r="K715">
        <v>1</v>
      </c>
      <c r="L715" t="s">
        <v>1742</v>
      </c>
      <c r="M715">
        <v>0</v>
      </c>
      <c r="N715">
        <v>0</v>
      </c>
      <c r="O715">
        <v>1</v>
      </c>
      <c r="P715">
        <v>0</v>
      </c>
      <c r="Q715">
        <v>0</v>
      </c>
      <c r="R715">
        <v>1</v>
      </c>
      <c r="S715">
        <v>0</v>
      </c>
      <c r="T715">
        <v>0</v>
      </c>
      <c r="U715">
        <v>0</v>
      </c>
      <c r="V715">
        <v>0</v>
      </c>
      <c r="W715">
        <v>1</v>
      </c>
      <c r="X715">
        <v>0</v>
      </c>
      <c r="Y715">
        <v>0</v>
      </c>
      <c r="Z715">
        <v>0</v>
      </c>
      <c r="AA715">
        <v>0</v>
      </c>
      <c r="AB715">
        <v>1</v>
      </c>
      <c r="AC715">
        <v>0</v>
      </c>
      <c r="AD715">
        <v>1</v>
      </c>
      <c r="AE715">
        <v>0</v>
      </c>
      <c r="AF715">
        <v>1</v>
      </c>
      <c r="AG715">
        <v>1</v>
      </c>
      <c r="AH715">
        <v>0</v>
      </c>
      <c r="AI715">
        <v>0</v>
      </c>
      <c r="AJ715">
        <v>1</v>
      </c>
      <c r="AK715">
        <v>0</v>
      </c>
      <c r="AL715">
        <v>1</v>
      </c>
      <c r="AM715">
        <v>1</v>
      </c>
      <c r="AN715">
        <v>0</v>
      </c>
      <c r="AO715">
        <v>0</v>
      </c>
      <c r="AP715">
        <v>0</v>
      </c>
      <c r="AQ715">
        <v>0</v>
      </c>
      <c r="AR715">
        <v>1</v>
      </c>
      <c r="AS715">
        <v>0</v>
      </c>
      <c r="AT715">
        <v>0</v>
      </c>
      <c r="AU715">
        <v>0</v>
      </c>
      <c r="AV715">
        <v>1</v>
      </c>
      <c r="AW715">
        <v>1</v>
      </c>
      <c r="AX715">
        <v>1</v>
      </c>
      <c r="AY715">
        <v>0</v>
      </c>
      <c r="AZ715">
        <v>0</v>
      </c>
      <c r="BA715">
        <v>0</v>
      </c>
      <c r="BB715">
        <v>0</v>
      </c>
      <c r="BC715">
        <v>0</v>
      </c>
      <c r="BD715">
        <v>0</v>
      </c>
      <c r="BE715">
        <v>0</v>
      </c>
      <c r="BF715">
        <v>2.1856E-2</v>
      </c>
      <c r="BG715">
        <v>2018</v>
      </c>
      <c r="BH715">
        <v>5</v>
      </c>
      <c r="BI715">
        <v>4</v>
      </c>
      <c r="BJ715">
        <v>700</v>
      </c>
      <c r="BK715">
        <v>1.1200000000000001</v>
      </c>
      <c r="BL715">
        <v>0.36120000481605502</v>
      </c>
      <c r="BM715">
        <v>0</v>
      </c>
      <c r="BN715">
        <v>0.76200000000000001</v>
      </c>
      <c r="BO715">
        <v>0.23799999999999999</v>
      </c>
      <c r="BP715" t="s">
        <v>68</v>
      </c>
    </row>
    <row r="716" spans="1:68" x14ac:dyDescent="0.25">
      <c r="A716">
        <v>136432</v>
      </c>
      <c r="B716" t="s">
        <v>69</v>
      </c>
      <c r="C716" t="s">
        <v>1686</v>
      </c>
      <c r="D716">
        <v>14</v>
      </c>
      <c r="E716">
        <v>382</v>
      </c>
      <c r="F716" t="s">
        <v>1747</v>
      </c>
      <c r="G716">
        <v>13</v>
      </c>
      <c r="J716">
        <v>59</v>
      </c>
      <c r="K716">
        <v>1</v>
      </c>
      <c r="L716" t="s">
        <v>1748</v>
      </c>
      <c r="M716">
        <v>0</v>
      </c>
      <c r="N716">
        <v>0</v>
      </c>
      <c r="O716">
        <v>1</v>
      </c>
      <c r="P716">
        <v>0</v>
      </c>
      <c r="Q716">
        <v>0</v>
      </c>
      <c r="R716">
        <v>1</v>
      </c>
      <c r="S716">
        <v>0</v>
      </c>
      <c r="T716">
        <v>0</v>
      </c>
      <c r="U716">
        <v>0</v>
      </c>
      <c r="V716">
        <v>0</v>
      </c>
      <c r="W716">
        <v>1</v>
      </c>
      <c r="X716">
        <v>0</v>
      </c>
      <c r="Y716">
        <v>0</v>
      </c>
      <c r="Z716">
        <v>0</v>
      </c>
      <c r="AA716">
        <v>0</v>
      </c>
      <c r="AB716">
        <v>1</v>
      </c>
      <c r="AC716">
        <v>0</v>
      </c>
      <c r="AD716">
        <v>1</v>
      </c>
      <c r="AE716">
        <v>0</v>
      </c>
      <c r="AF716">
        <v>1</v>
      </c>
      <c r="AG716">
        <v>1</v>
      </c>
      <c r="AH716">
        <v>0</v>
      </c>
      <c r="AI716">
        <v>0</v>
      </c>
      <c r="AJ716">
        <v>1</v>
      </c>
      <c r="AK716">
        <v>0</v>
      </c>
      <c r="AL716">
        <v>1</v>
      </c>
      <c r="AM716">
        <v>1</v>
      </c>
      <c r="AN716">
        <v>0</v>
      </c>
      <c r="AO716">
        <v>0</v>
      </c>
      <c r="AP716">
        <v>0</v>
      </c>
      <c r="AQ716">
        <v>0</v>
      </c>
      <c r="AR716">
        <v>1</v>
      </c>
      <c r="AS716">
        <v>0</v>
      </c>
      <c r="AT716">
        <v>0</v>
      </c>
      <c r="AU716">
        <v>0</v>
      </c>
      <c r="AV716">
        <v>1</v>
      </c>
      <c r="AW716">
        <v>1</v>
      </c>
      <c r="AX716">
        <v>1</v>
      </c>
      <c r="AY716">
        <v>0</v>
      </c>
      <c r="AZ716">
        <v>0</v>
      </c>
      <c r="BA716">
        <v>0</v>
      </c>
      <c r="BB716">
        <v>0</v>
      </c>
      <c r="BC716">
        <v>0</v>
      </c>
      <c r="BD716">
        <v>0</v>
      </c>
      <c r="BE716">
        <v>0</v>
      </c>
      <c r="BF716">
        <v>2.1856E-2</v>
      </c>
      <c r="BG716">
        <v>2018</v>
      </c>
      <c r="BH716">
        <v>5</v>
      </c>
      <c r="BI716">
        <v>4</v>
      </c>
      <c r="BJ716">
        <v>700</v>
      </c>
      <c r="BK716">
        <v>1.1200000000000001</v>
      </c>
      <c r="BL716">
        <v>0.36120000481605502</v>
      </c>
      <c r="BM716">
        <v>0</v>
      </c>
      <c r="BN716">
        <v>0.81499999999999995</v>
      </c>
      <c r="BO716">
        <v>0.185</v>
      </c>
      <c r="BP716" t="s">
        <v>68</v>
      </c>
    </row>
    <row r="717" spans="1:68" x14ac:dyDescent="0.25">
      <c r="A717">
        <v>136445</v>
      </c>
      <c r="B717" t="s">
        <v>69</v>
      </c>
      <c r="C717" t="s">
        <v>1686</v>
      </c>
      <c r="D717">
        <v>24</v>
      </c>
      <c r="E717">
        <v>787</v>
      </c>
      <c r="F717" t="s">
        <v>1751</v>
      </c>
      <c r="G717">
        <v>18</v>
      </c>
      <c r="J717">
        <v>59</v>
      </c>
      <c r="K717">
        <v>1</v>
      </c>
      <c r="L717" t="s">
        <v>1752</v>
      </c>
      <c r="M717">
        <v>0</v>
      </c>
      <c r="N717">
        <v>0</v>
      </c>
      <c r="O717">
        <v>1</v>
      </c>
      <c r="P717">
        <v>0</v>
      </c>
      <c r="Q717">
        <v>0</v>
      </c>
      <c r="R717">
        <v>1</v>
      </c>
      <c r="S717">
        <v>0</v>
      </c>
      <c r="T717">
        <v>0</v>
      </c>
      <c r="U717">
        <v>0</v>
      </c>
      <c r="V717">
        <v>0</v>
      </c>
      <c r="W717">
        <v>1</v>
      </c>
      <c r="X717">
        <v>0</v>
      </c>
      <c r="Y717">
        <v>0</v>
      </c>
      <c r="Z717">
        <v>0</v>
      </c>
      <c r="AA717">
        <v>0</v>
      </c>
      <c r="AB717">
        <v>1</v>
      </c>
      <c r="AC717">
        <v>0</v>
      </c>
      <c r="AD717">
        <v>1</v>
      </c>
      <c r="AE717">
        <v>0</v>
      </c>
      <c r="AF717">
        <v>1</v>
      </c>
      <c r="AG717">
        <v>1</v>
      </c>
      <c r="AH717">
        <v>0</v>
      </c>
      <c r="AI717">
        <v>0</v>
      </c>
      <c r="AJ717">
        <v>1</v>
      </c>
      <c r="AK717">
        <v>0</v>
      </c>
      <c r="AL717">
        <v>1</v>
      </c>
      <c r="AM717">
        <v>1</v>
      </c>
      <c r="AN717">
        <v>0</v>
      </c>
      <c r="AO717">
        <v>0</v>
      </c>
      <c r="AP717">
        <v>0</v>
      </c>
      <c r="AQ717">
        <v>0</v>
      </c>
      <c r="AR717">
        <v>1</v>
      </c>
      <c r="AS717">
        <v>0</v>
      </c>
      <c r="AT717">
        <v>0</v>
      </c>
      <c r="AU717">
        <v>0</v>
      </c>
      <c r="AV717">
        <v>1</v>
      </c>
      <c r="AW717">
        <v>1</v>
      </c>
      <c r="AX717">
        <v>1</v>
      </c>
      <c r="AY717">
        <v>0</v>
      </c>
      <c r="AZ717">
        <v>0</v>
      </c>
      <c r="BA717">
        <v>0</v>
      </c>
      <c r="BB717">
        <v>0</v>
      </c>
      <c r="BC717">
        <v>0</v>
      </c>
      <c r="BD717">
        <v>0</v>
      </c>
      <c r="BE717">
        <v>0</v>
      </c>
      <c r="BF717">
        <v>2.1856E-2</v>
      </c>
      <c r="BG717">
        <v>2018</v>
      </c>
      <c r="BH717">
        <v>5</v>
      </c>
      <c r="BI717">
        <v>4</v>
      </c>
      <c r="BJ717">
        <v>700</v>
      </c>
      <c r="BK717">
        <v>1.1200000000000001</v>
      </c>
      <c r="BL717">
        <v>0.36120000481605502</v>
      </c>
      <c r="BM717">
        <v>0</v>
      </c>
      <c r="BN717">
        <v>0.73699999999999999</v>
      </c>
      <c r="BO717">
        <v>0.26300000000000001</v>
      </c>
      <c r="BP717" t="s">
        <v>68</v>
      </c>
    </row>
    <row r="718" spans="1:68" x14ac:dyDescent="0.25">
      <c r="A718">
        <v>136665</v>
      </c>
      <c r="B718" t="s">
        <v>69</v>
      </c>
      <c r="C718" t="s">
        <v>1686</v>
      </c>
      <c r="D718">
        <v>24</v>
      </c>
      <c r="E718">
        <v>772</v>
      </c>
      <c r="F718" t="s">
        <v>1771</v>
      </c>
      <c r="G718">
        <v>17</v>
      </c>
      <c r="J718">
        <v>59</v>
      </c>
      <c r="K718">
        <v>1</v>
      </c>
      <c r="L718" t="s">
        <v>1772</v>
      </c>
      <c r="M718">
        <v>0</v>
      </c>
      <c r="N718">
        <v>0</v>
      </c>
      <c r="O718">
        <v>1</v>
      </c>
      <c r="P718">
        <v>0</v>
      </c>
      <c r="Q718">
        <v>0</v>
      </c>
      <c r="R718">
        <v>1</v>
      </c>
      <c r="S718">
        <v>0</v>
      </c>
      <c r="T718">
        <v>0</v>
      </c>
      <c r="U718">
        <v>0</v>
      </c>
      <c r="V718">
        <v>0</v>
      </c>
      <c r="W718">
        <v>1</v>
      </c>
      <c r="X718">
        <v>0</v>
      </c>
      <c r="Y718">
        <v>0</v>
      </c>
      <c r="Z718">
        <v>0</v>
      </c>
      <c r="AA718">
        <v>0</v>
      </c>
      <c r="AB718">
        <v>1</v>
      </c>
      <c r="AC718">
        <v>0</v>
      </c>
      <c r="AD718">
        <v>1</v>
      </c>
      <c r="AE718">
        <v>0</v>
      </c>
      <c r="AF718">
        <v>1</v>
      </c>
      <c r="AG718">
        <v>1</v>
      </c>
      <c r="AH718">
        <v>0</v>
      </c>
      <c r="AI718">
        <v>0</v>
      </c>
      <c r="AJ718">
        <v>1</v>
      </c>
      <c r="AK718">
        <v>0</v>
      </c>
      <c r="AL718">
        <v>1</v>
      </c>
      <c r="AM718">
        <v>1</v>
      </c>
      <c r="AN718">
        <v>0</v>
      </c>
      <c r="AO718">
        <v>0</v>
      </c>
      <c r="AP718">
        <v>0</v>
      </c>
      <c r="AQ718">
        <v>0</v>
      </c>
      <c r="AR718">
        <v>1</v>
      </c>
      <c r="AS718">
        <v>0</v>
      </c>
      <c r="AT718">
        <v>0</v>
      </c>
      <c r="AU718">
        <v>0</v>
      </c>
      <c r="AV718">
        <v>1</v>
      </c>
      <c r="AW718">
        <v>1</v>
      </c>
      <c r="AX718">
        <v>1</v>
      </c>
      <c r="AY718">
        <v>0</v>
      </c>
      <c r="AZ718">
        <v>0</v>
      </c>
      <c r="BA718">
        <v>0</v>
      </c>
      <c r="BB718">
        <v>0</v>
      </c>
      <c r="BC718">
        <v>0</v>
      </c>
      <c r="BD718">
        <v>0</v>
      </c>
      <c r="BE718">
        <v>0</v>
      </c>
      <c r="BF718">
        <v>2.1856E-2</v>
      </c>
      <c r="BG718">
        <v>2018</v>
      </c>
      <c r="BH718">
        <v>5</v>
      </c>
      <c r="BI718">
        <v>4</v>
      </c>
      <c r="BJ718">
        <v>700</v>
      </c>
      <c r="BK718">
        <v>1.1200000000000001</v>
      </c>
      <c r="BL718">
        <v>0.36120000481605502</v>
      </c>
      <c r="BM718">
        <v>0</v>
      </c>
      <c r="BN718">
        <v>0.70599999999999996</v>
      </c>
      <c r="BO718">
        <v>0.29399999999999998</v>
      </c>
      <c r="BP718" t="s">
        <v>68</v>
      </c>
    </row>
    <row r="719" spans="1:68" x14ac:dyDescent="0.25">
      <c r="A719">
        <v>136670</v>
      </c>
      <c r="B719" t="s">
        <v>69</v>
      </c>
      <c r="C719" t="s">
        <v>1686</v>
      </c>
      <c r="D719">
        <v>10</v>
      </c>
      <c r="E719">
        <v>237</v>
      </c>
      <c r="F719" t="s">
        <v>1773</v>
      </c>
      <c r="G719">
        <v>28</v>
      </c>
      <c r="J719">
        <v>59</v>
      </c>
      <c r="K719">
        <v>1</v>
      </c>
      <c r="L719" t="s">
        <v>1774</v>
      </c>
      <c r="M719">
        <v>0</v>
      </c>
      <c r="N719">
        <v>0</v>
      </c>
      <c r="O719">
        <v>1</v>
      </c>
      <c r="P719">
        <v>0</v>
      </c>
      <c r="Q719">
        <v>0</v>
      </c>
      <c r="R719">
        <v>1</v>
      </c>
      <c r="S719">
        <v>0</v>
      </c>
      <c r="T719">
        <v>0</v>
      </c>
      <c r="U719">
        <v>0</v>
      </c>
      <c r="V719">
        <v>0</v>
      </c>
      <c r="W719">
        <v>1</v>
      </c>
      <c r="X719">
        <v>0</v>
      </c>
      <c r="Y719">
        <v>0</v>
      </c>
      <c r="Z719">
        <v>0</v>
      </c>
      <c r="AA719">
        <v>0</v>
      </c>
      <c r="AB719">
        <v>1</v>
      </c>
      <c r="AC719">
        <v>0</v>
      </c>
      <c r="AD719">
        <v>1</v>
      </c>
      <c r="AE719">
        <v>0</v>
      </c>
      <c r="AF719">
        <v>1</v>
      </c>
      <c r="AG719">
        <v>1</v>
      </c>
      <c r="AH719">
        <v>0</v>
      </c>
      <c r="AI719">
        <v>0</v>
      </c>
      <c r="AJ719">
        <v>1</v>
      </c>
      <c r="AK719">
        <v>0</v>
      </c>
      <c r="AL719">
        <v>1</v>
      </c>
      <c r="AM719">
        <v>1</v>
      </c>
      <c r="AN719">
        <v>0</v>
      </c>
      <c r="AO719">
        <v>0</v>
      </c>
      <c r="AP719">
        <v>0</v>
      </c>
      <c r="AQ719">
        <v>0</v>
      </c>
      <c r="AR719">
        <v>1</v>
      </c>
      <c r="AS719">
        <v>0</v>
      </c>
      <c r="AT719">
        <v>0</v>
      </c>
      <c r="AU719">
        <v>0</v>
      </c>
      <c r="AV719">
        <v>1</v>
      </c>
      <c r="AW719">
        <v>1</v>
      </c>
      <c r="AX719">
        <v>1</v>
      </c>
      <c r="AY719">
        <v>0</v>
      </c>
      <c r="AZ719">
        <v>0</v>
      </c>
      <c r="BA719">
        <v>0</v>
      </c>
      <c r="BB719">
        <v>0</v>
      </c>
      <c r="BC719">
        <v>0</v>
      </c>
      <c r="BD719">
        <v>0</v>
      </c>
      <c r="BE719">
        <v>0</v>
      </c>
      <c r="BF719">
        <v>2.1856E-2</v>
      </c>
      <c r="BG719">
        <v>2018</v>
      </c>
      <c r="BH719">
        <v>5</v>
      </c>
      <c r="BI719">
        <v>4</v>
      </c>
      <c r="BJ719">
        <v>700</v>
      </c>
      <c r="BK719">
        <v>1.1200000000000001</v>
      </c>
      <c r="BL719">
        <v>0.36120000481605502</v>
      </c>
      <c r="BM719">
        <v>0</v>
      </c>
      <c r="BN719">
        <v>0.91200000000000003</v>
      </c>
      <c r="BO719">
        <v>8.7999999999999995E-2</v>
      </c>
      <c r="BP719" t="s">
        <v>68</v>
      </c>
    </row>
    <row r="720" spans="1:68" x14ac:dyDescent="0.25">
      <c r="A720">
        <v>136760</v>
      </c>
      <c r="B720" t="s">
        <v>69</v>
      </c>
      <c r="C720" t="s">
        <v>1686</v>
      </c>
      <c r="D720">
        <v>24</v>
      </c>
      <c r="E720">
        <v>775</v>
      </c>
      <c r="F720" t="s">
        <v>1785</v>
      </c>
      <c r="G720">
        <v>3</v>
      </c>
      <c r="J720">
        <v>59</v>
      </c>
      <c r="K720">
        <v>1</v>
      </c>
      <c r="L720" t="s">
        <v>1786</v>
      </c>
      <c r="M720">
        <v>0</v>
      </c>
      <c r="N720">
        <v>0</v>
      </c>
      <c r="O720">
        <v>1</v>
      </c>
      <c r="P720">
        <v>0</v>
      </c>
      <c r="Q720">
        <v>0</v>
      </c>
      <c r="R720">
        <v>1</v>
      </c>
      <c r="S720">
        <v>0</v>
      </c>
      <c r="T720">
        <v>0</v>
      </c>
      <c r="U720">
        <v>0</v>
      </c>
      <c r="V720">
        <v>0</v>
      </c>
      <c r="W720">
        <v>1</v>
      </c>
      <c r="X720">
        <v>0</v>
      </c>
      <c r="Y720">
        <v>0</v>
      </c>
      <c r="Z720">
        <v>0</v>
      </c>
      <c r="AA720">
        <v>0</v>
      </c>
      <c r="AB720">
        <v>1</v>
      </c>
      <c r="AC720">
        <v>0</v>
      </c>
      <c r="AD720">
        <v>1</v>
      </c>
      <c r="AE720">
        <v>0</v>
      </c>
      <c r="AF720">
        <v>1</v>
      </c>
      <c r="AG720">
        <v>1</v>
      </c>
      <c r="AH720">
        <v>0</v>
      </c>
      <c r="AI720">
        <v>0</v>
      </c>
      <c r="AJ720">
        <v>1</v>
      </c>
      <c r="AK720">
        <v>0</v>
      </c>
      <c r="AL720">
        <v>1</v>
      </c>
      <c r="AM720">
        <v>1</v>
      </c>
      <c r="AN720">
        <v>0</v>
      </c>
      <c r="AO720">
        <v>0</v>
      </c>
      <c r="AP720">
        <v>0</v>
      </c>
      <c r="AQ720">
        <v>0</v>
      </c>
      <c r="AR720">
        <v>1</v>
      </c>
      <c r="AS720">
        <v>0</v>
      </c>
      <c r="AT720">
        <v>0</v>
      </c>
      <c r="AU720">
        <v>0</v>
      </c>
      <c r="AV720">
        <v>1</v>
      </c>
      <c r="AW720">
        <v>1</v>
      </c>
      <c r="AX720">
        <v>1</v>
      </c>
      <c r="AY720">
        <v>0</v>
      </c>
      <c r="AZ720">
        <v>0</v>
      </c>
      <c r="BA720">
        <v>0</v>
      </c>
      <c r="BB720">
        <v>0</v>
      </c>
      <c r="BC720">
        <v>0</v>
      </c>
      <c r="BD720">
        <v>0</v>
      </c>
      <c r="BE720">
        <v>0</v>
      </c>
      <c r="BF720">
        <v>2.1856E-2</v>
      </c>
      <c r="BG720">
        <v>2018</v>
      </c>
      <c r="BH720">
        <v>5</v>
      </c>
      <c r="BI720">
        <v>4</v>
      </c>
      <c r="BJ720">
        <v>700</v>
      </c>
      <c r="BK720">
        <v>1.1200000000000001</v>
      </c>
      <c r="BL720">
        <v>0.36120000481605502</v>
      </c>
      <c r="BM720">
        <v>0</v>
      </c>
      <c r="BN720">
        <v>0.54500000000000004</v>
      </c>
      <c r="BO720">
        <v>0.45500000000000002</v>
      </c>
      <c r="BP720" t="s">
        <v>68</v>
      </c>
    </row>
    <row r="721" spans="1:68" x14ac:dyDescent="0.25">
      <c r="A721">
        <v>138031</v>
      </c>
      <c r="B721" t="s">
        <v>69</v>
      </c>
      <c r="C721" t="s">
        <v>1806</v>
      </c>
      <c r="D721">
        <v>2</v>
      </c>
      <c r="E721">
        <v>33</v>
      </c>
      <c r="F721" t="s">
        <v>1807</v>
      </c>
      <c r="G721">
        <v>59</v>
      </c>
      <c r="J721">
        <v>61</v>
      </c>
      <c r="K721">
        <v>1</v>
      </c>
      <c r="L721" t="s">
        <v>1808</v>
      </c>
      <c r="M721">
        <v>1</v>
      </c>
      <c r="N721">
        <v>1</v>
      </c>
      <c r="O721">
        <v>1</v>
      </c>
      <c r="P721">
        <v>0</v>
      </c>
      <c r="Q721">
        <v>0</v>
      </c>
      <c r="R721">
        <v>1</v>
      </c>
      <c r="S721">
        <v>0</v>
      </c>
      <c r="T721">
        <v>0</v>
      </c>
      <c r="U721">
        <v>0</v>
      </c>
      <c r="V721">
        <v>0</v>
      </c>
      <c r="W721">
        <v>1</v>
      </c>
      <c r="X721">
        <v>0</v>
      </c>
      <c r="Y721">
        <v>0</v>
      </c>
      <c r="Z721">
        <v>0</v>
      </c>
      <c r="AA721">
        <v>0</v>
      </c>
      <c r="AB721">
        <v>1</v>
      </c>
      <c r="AC721">
        <v>1</v>
      </c>
      <c r="AD721">
        <v>1</v>
      </c>
      <c r="AE721">
        <v>1</v>
      </c>
      <c r="AF721">
        <v>1</v>
      </c>
      <c r="AG721">
        <v>1</v>
      </c>
      <c r="AH721">
        <v>1</v>
      </c>
      <c r="AI721">
        <v>0</v>
      </c>
      <c r="AJ721">
        <v>0</v>
      </c>
      <c r="AK721">
        <v>0</v>
      </c>
      <c r="AL721">
        <v>1</v>
      </c>
      <c r="AM721">
        <v>1</v>
      </c>
      <c r="AN721">
        <v>0</v>
      </c>
      <c r="AO721">
        <v>0</v>
      </c>
      <c r="AP721">
        <v>1</v>
      </c>
      <c r="AQ721">
        <v>0</v>
      </c>
      <c r="AR721">
        <v>0</v>
      </c>
      <c r="AS721">
        <v>0</v>
      </c>
      <c r="AT721">
        <v>0</v>
      </c>
      <c r="AU721">
        <v>0</v>
      </c>
      <c r="AV721">
        <v>1</v>
      </c>
      <c r="AW721">
        <v>1</v>
      </c>
      <c r="AX721">
        <v>1</v>
      </c>
      <c r="AY721">
        <v>0</v>
      </c>
      <c r="AZ721">
        <v>1</v>
      </c>
      <c r="BA721">
        <v>0</v>
      </c>
      <c r="BB721">
        <v>1</v>
      </c>
      <c r="BC721">
        <v>0</v>
      </c>
      <c r="BD721">
        <v>1</v>
      </c>
      <c r="BE721">
        <v>0</v>
      </c>
      <c r="BF721">
        <v>5.4339999999999996E-3</v>
      </c>
      <c r="BG721">
        <v>2018</v>
      </c>
      <c r="BH721">
        <v>7</v>
      </c>
      <c r="BI721">
        <v>17</v>
      </c>
      <c r="BJ721">
        <v>702</v>
      </c>
      <c r="BK721">
        <v>1.1399999999999999</v>
      </c>
      <c r="BL721">
        <v>0.36120000481605502</v>
      </c>
      <c r="BM721">
        <v>2.3E-2</v>
      </c>
      <c r="BN721">
        <v>0.92700000000000005</v>
      </c>
      <c r="BO721">
        <v>0.05</v>
      </c>
      <c r="BP721" t="s">
        <v>68</v>
      </c>
    </row>
    <row r="722" spans="1:68" x14ac:dyDescent="0.25">
      <c r="A722">
        <v>138321</v>
      </c>
      <c r="B722" t="s">
        <v>69</v>
      </c>
      <c r="C722" t="s">
        <v>1813</v>
      </c>
      <c r="D722">
        <v>20</v>
      </c>
      <c r="E722">
        <v>563</v>
      </c>
      <c r="F722" t="s">
        <v>1834</v>
      </c>
      <c r="G722">
        <v>17</v>
      </c>
      <c r="J722">
        <v>62</v>
      </c>
      <c r="K722">
        <v>1</v>
      </c>
      <c r="L722" t="s">
        <v>1835</v>
      </c>
      <c r="M722">
        <v>0</v>
      </c>
      <c r="N722">
        <v>0</v>
      </c>
      <c r="O722">
        <v>1</v>
      </c>
      <c r="P722">
        <v>0</v>
      </c>
      <c r="Q722">
        <v>0</v>
      </c>
      <c r="R722">
        <v>1</v>
      </c>
      <c r="S722">
        <v>0</v>
      </c>
      <c r="T722">
        <v>0</v>
      </c>
      <c r="U722">
        <v>0</v>
      </c>
      <c r="V722">
        <v>0</v>
      </c>
      <c r="W722">
        <v>1</v>
      </c>
      <c r="X722">
        <v>0</v>
      </c>
      <c r="Y722">
        <v>0</v>
      </c>
      <c r="Z722">
        <v>0</v>
      </c>
      <c r="AA722">
        <v>0</v>
      </c>
      <c r="AB722">
        <v>1</v>
      </c>
      <c r="AC722">
        <v>0</v>
      </c>
      <c r="AD722">
        <v>1</v>
      </c>
      <c r="AE722">
        <v>0</v>
      </c>
      <c r="AF722">
        <v>1</v>
      </c>
      <c r="AG722">
        <v>1</v>
      </c>
      <c r="AH722">
        <v>1</v>
      </c>
      <c r="AI722">
        <v>0</v>
      </c>
      <c r="AJ722">
        <v>0</v>
      </c>
      <c r="AK722">
        <v>0</v>
      </c>
      <c r="AL722">
        <v>1</v>
      </c>
      <c r="AM722">
        <v>1</v>
      </c>
      <c r="AN722">
        <v>1</v>
      </c>
      <c r="AO722">
        <v>0</v>
      </c>
      <c r="AP722">
        <v>1</v>
      </c>
      <c r="AQ722">
        <v>0</v>
      </c>
      <c r="AR722">
        <v>1</v>
      </c>
      <c r="AS722">
        <v>0</v>
      </c>
      <c r="AT722">
        <v>1</v>
      </c>
      <c r="AU722">
        <v>0</v>
      </c>
      <c r="AV722">
        <v>1</v>
      </c>
      <c r="AW722">
        <v>1</v>
      </c>
      <c r="AX722">
        <v>1</v>
      </c>
      <c r="AY722">
        <v>0</v>
      </c>
      <c r="AZ722">
        <v>1</v>
      </c>
      <c r="BA722">
        <v>0</v>
      </c>
      <c r="BB722">
        <v>1</v>
      </c>
      <c r="BC722">
        <v>0</v>
      </c>
      <c r="BD722">
        <v>0</v>
      </c>
      <c r="BE722">
        <v>0</v>
      </c>
      <c r="BF722">
        <v>2.3082999999999999E-2</v>
      </c>
      <c r="BG722">
        <v>2018</v>
      </c>
      <c r="BH722">
        <v>7</v>
      </c>
      <c r="BI722">
        <v>17</v>
      </c>
      <c r="BJ722">
        <v>702</v>
      </c>
      <c r="BK722">
        <v>1.1399999999999999</v>
      </c>
      <c r="BL722">
        <v>0.36120000481605502</v>
      </c>
      <c r="BM722">
        <v>0</v>
      </c>
      <c r="BN722">
        <v>0.84799999999999998</v>
      </c>
      <c r="BO722">
        <v>0.152</v>
      </c>
      <c r="BP722" t="s">
        <v>68</v>
      </c>
    </row>
    <row r="723" spans="1:68" x14ac:dyDescent="0.25">
      <c r="A723">
        <v>138366</v>
      </c>
      <c r="B723" t="s">
        <v>69</v>
      </c>
      <c r="C723" t="s">
        <v>1813</v>
      </c>
      <c r="D723">
        <v>17</v>
      </c>
      <c r="E723">
        <v>480</v>
      </c>
      <c r="F723" t="s">
        <v>1840</v>
      </c>
      <c r="G723">
        <v>25</v>
      </c>
      <c r="J723">
        <v>62</v>
      </c>
      <c r="K723">
        <v>1</v>
      </c>
      <c r="L723" t="s">
        <v>1841</v>
      </c>
      <c r="M723">
        <v>0</v>
      </c>
      <c r="N723">
        <v>0</v>
      </c>
      <c r="O723">
        <v>1</v>
      </c>
      <c r="P723">
        <v>0</v>
      </c>
      <c r="Q723">
        <v>0</v>
      </c>
      <c r="R723">
        <v>1</v>
      </c>
      <c r="S723">
        <v>0</v>
      </c>
      <c r="T723">
        <v>0</v>
      </c>
      <c r="U723">
        <v>0</v>
      </c>
      <c r="V723">
        <v>0</v>
      </c>
      <c r="W723">
        <v>1</v>
      </c>
      <c r="X723">
        <v>1</v>
      </c>
      <c r="Y723">
        <v>0</v>
      </c>
      <c r="Z723">
        <v>0</v>
      </c>
      <c r="AA723">
        <v>0</v>
      </c>
      <c r="AB723">
        <v>1</v>
      </c>
      <c r="AC723">
        <v>0</v>
      </c>
      <c r="AD723">
        <v>1</v>
      </c>
      <c r="AE723">
        <v>0</v>
      </c>
      <c r="AF723">
        <v>1</v>
      </c>
      <c r="AG723">
        <v>1</v>
      </c>
      <c r="AH723">
        <v>1</v>
      </c>
      <c r="AI723">
        <v>0</v>
      </c>
      <c r="AJ723">
        <v>0</v>
      </c>
      <c r="AK723">
        <v>0</v>
      </c>
      <c r="AL723">
        <v>1</v>
      </c>
      <c r="AM723">
        <v>1</v>
      </c>
      <c r="AN723">
        <v>1</v>
      </c>
      <c r="AO723">
        <v>0</v>
      </c>
      <c r="AP723">
        <v>1</v>
      </c>
      <c r="AQ723">
        <v>0</v>
      </c>
      <c r="AR723">
        <v>1</v>
      </c>
      <c r="AS723">
        <v>0</v>
      </c>
      <c r="AT723">
        <v>1</v>
      </c>
      <c r="AU723">
        <v>0</v>
      </c>
      <c r="AV723">
        <v>1</v>
      </c>
      <c r="AW723">
        <v>1</v>
      </c>
      <c r="AX723">
        <v>1</v>
      </c>
      <c r="AY723">
        <v>1</v>
      </c>
      <c r="AZ723">
        <v>1</v>
      </c>
      <c r="BA723">
        <v>0</v>
      </c>
      <c r="BB723">
        <v>1</v>
      </c>
      <c r="BC723">
        <v>0</v>
      </c>
      <c r="BD723">
        <v>0</v>
      </c>
      <c r="BE723">
        <v>0</v>
      </c>
      <c r="BF723">
        <v>2.3082999999999999E-2</v>
      </c>
      <c r="BG723">
        <v>2018</v>
      </c>
      <c r="BH723">
        <v>7</v>
      </c>
      <c r="BI723">
        <v>17</v>
      </c>
      <c r="BJ723">
        <v>702</v>
      </c>
      <c r="BK723">
        <v>1.1399999999999999</v>
      </c>
      <c r="BL723">
        <v>0.36120000481605502</v>
      </c>
      <c r="BM723">
        <v>0</v>
      </c>
      <c r="BN723">
        <v>0.88400000000000001</v>
      </c>
      <c r="BO723">
        <v>0.11600000000000001</v>
      </c>
      <c r="BP723" t="s">
        <v>68</v>
      </c>
    </row>
    <row r="724" spans="1:68" x14ac:dyDescent="0.25">
      <c r="A724">
        <v>138375</v>
      </c>
      <c r="B724" t="s">
        <v>69</v>
      </c>
      <c r="C724" t="s">
        <v>1813</v>
      </c>
      <c r="D724">
        <v>18</v>
      </c>
      <c r="E724">
        <v>493</v>
      </c>
      <c r="F724" t="s">
        <v>1842</v>
      </c>
      <c r="G724">
        <v>13</v>
      </c>
      <c r="J724">
        <v>62</v>
      </c>
      <c r="K724">
        <v>1</v>
      </c>
      <c r="L724" t="s">
        <v>1843</v>
      </c>
      <c r="M724">
        <v>0</v>
      </c>
      <c r="N724">
        <v>0</v>
      </c>
      <c r="O724">
        <v>1</v>
      </c>
      <c r="P724">
        <v>0</v>
      </c>
      <c r="Q724">
        <v>0</v>
      </c>
      <c r="R724">
        <v>1</v>
      </c>
      <c r="S724">
        <v>0</v>
      </c>
      <c r="T724">
        <v>0</v>
      </c>
      <c r="U724">
        <v>0</v>
      </c>
      <c r="V724">
        <v>0</v>
      </c>
      <c r="W724">
        <v>1</v>
      </c>
      <c r="X724">
        <v>0</v>
      </c>
      <c r="Y724">
        <v>0</v>
      </c>
      <c r="Z724">
        <v>0</v>
      </c>
      <c r="AA724">
        <v>0</v>
      </c>
      <c r="AB724">
        <v>1</v>
      </c>
      <c r="AC724">
        <v>0</v>
      </c>
      <c r="AD724">
        <v>1</v>
      </c>
      <c r="AE724">
        <v>0</v>
      </c>
      <c r="AF724">
        <v>1</v>
      </c>
      <c r="AG724">
        <v>1</v>
      </c>
      <c r="AH724">
        <v>1</v>
      </c>
      <c r="AI724">
        <v>0</v>
      </c>
      <c r="AJ724">
        <v>0</v>
      </c>
      <c r="AK724">
        <v>0</v>
      </c>
      <c r="AL724">
        <v>1</v>
      </c>
      <c r="AM724">
        <v>1</v>
      </c>
      <c r="AN724">
        <v>1</v>
      </c>
      <c r="AO724">
        <v>0</v>
      </c>
      <c r="AP724">
        <v>1</v>
      </c>
      <c r="AQ724">
        <v>0</v>
      </c>
      <c r="AR724">
        <v>1</v>
      </c>
      <c r="AS724">
        <v>0</v>
      </c>
      <c r="AT724">
        <v>1</v>
      </c>
      <c r="AU724">
        <v>0</v>
      </c>
      <c r="AV724">
        <v>1</v>
      </c>
      <c r="AW724">
        <v>1</v>
      </c>
      <c r="AX724">
        <v>1</v>
      </c>
      <c r="AY724">
        <v>0</v>
      </c>
      <c r="AZ724">
        <v>1</v>
      </c>
      <c r="BA724">
        <v>0</v>
      </c>
      <c r="BB724">
        <v>1</v>
      </c>
      <c r="BC724">
        <v>0</v>
      </c>
      <c r="BD724">
        <v>0</v>
      </c>
      <c r="BE724">
        <v>0</v>
      </c>
      <c r="BF724">
        <v>2.3082999999999999E-2</v>
      </c>
      <c r="BG724">
        <v>2018</v>
      </c>
      <c r="BH724">
        <v>7</v>
      </c>
      <c r="BI724">
        <v>17</v>
      </c>
      <c r="BJ724">
        <v>702</v>
      </c>
      <c r="BK724">
        <v>1.1399999999999999</v>
      </c>
      <c r="BL724">
        <v>0.36120000481605502</v>
      </c>
      <c r="BM724">
        <v>0</v>
      </c>
      <c r="BN724">
        <v>0.82799999999999996</v>
      </c>
      <c r="BO724">
        <v>0.17199999999999999</v>
      </c>
      <c r="BP724" t="s">
        <v>68</v>
      </c>
    </row>
    <row r="725" spans="1:68" x14ac:dyDescent="0.25">
      <c r="A725">
        <v>138983</v>
      </c>
      <c r="B725" t="s">
        <v>69</v>
      </c>
      <c r="C725" t="s">
        <v>1813</v>
      </c>
      <c r="D725">
        <v>19</v>
      </c>
      <c r="E725">
        <v>517</v>
      </c>
      <c r="F725" t="s">
        <v>1932</v>
      </c>
      <c r="G725">
        <v>5</v>
      </c>
      <c r="J725">
        <v>62</v>
      </c>
      <c r="K725">
        <v>1</v>
      </c>
      <c r="L725" t="s">
        <v>1933</v>
      </c>
      <c r="M725">
        <v>0</v>
      </c>
      <c r="N725">
        <v>0</v>
      </c>
      <c r="O725">
        <v>1</v>
      </c>
      <c r="P725">
        <v>0</v>
      </c>
      <c r="Q725">
        <v>0</v>
      </c>
      <c r="R725">
        <v>1</v>
      </c>
      <c r="S725">
        <v>0</v>
      </c>
      <c r="T725">
        <v>0</v>
      </c>
      <c r="U725">
        <v>0</v>
      </c>
      <c r="V725">
        <v>0</v>
      </c>
      <c r="W725">
        <v>1</v>
      </c>
      <c r="X725">
        <v>0</v>
      </c>
      <c r="Y725">
        <v>0</v>
      </c>
      <c r="Z725">
        <v>0</v>
      </c>
      <c r="AA725">
        <v>0</v>
      </c>
      <c r="AB725">
        <v>1</v>
      </c>
      <c r="AC725">
        <v>0</v>
      </c>
      <c r="AD725">
        <v>1</v>
      </c>
      <c r="AE725">
        <v>0</v>
      </c>
      <c r="AF725">
        <v>1</v>
      </c>
      <c r="AG725">
        <v>1</v>
      </c>
      <c r="AH725">
        <v>1</v>
      </c>
      <c r="AI725">
        <v>0</v>
      </c>
      <c r="AJ725">
        <v>0</v>
      </c>
      <c r="AK725">
        <v>0</v>
      </c>
      <c r="AL725">
        <v>1</v>
      </c>
      <c r="AM725">
        <v>1</v>
      </c>
      <c r="AN725">
        <v>1</v>
      </c>
      <c r="AO725">
        <v>0</v>
      </c>
      <c r="AP725">
        <v>1</v>
      </c>
      <c r="AQ725">
        <v>0</v>
      </c>
      <c r="AR725">
        <v>1</v>
      </c>
      <c r="AS725">
        <v>0</v>
      </c>
      <c r="AT725">
        <v>1</v>
      </c>
      <c r="AU725">
        <v>0</v>
      </c>
      <c r="AV725">
        <v>1</v>
      </c>
      <c r="AW725">
        <v>1</v>
      </c>
      <c r="AX725">
        <v>1</v>
      </c>
      <c r="AY725">
        <v>0</v>
      </c>
      <c r="AZ725">
        <v>1</v>
      </c>
      <c r="BA725">
        <v>0</v>
      </c>
      <c r="BB725">
        <v>1</v>
      </c>
      <c r="BC725">
        <v>0</v>
      </c>
      <c r="BD725">
        <v>0</v>
      </c>
      <c r="BE725">
        <v>0</v>
      </c>
      <c r="BF725">
        <v>2.3082999999999999E-2</v>
      </c>
      <c r="BG725">
        <v>2018</v>
      </c>
      <c r="BH725">
        <v>7</v>
      </c>
      <c r="BI725">
        <v>17</v>
      </c>
      <c r="BJ725">
        <v>702</v>
      </c>
      <c r="BK725">
        <v>1.1399999999999999</v>
      </c>
      <c r="BL725">
        <v>0.36120000481605502</v>
      </c>
      <c r="BM725">
        <v>0</v>
      </c>
      <c r="BN725">
        <v>0.54500000000000004</v>
      </c>
      <c r="BO725">
        <v>0.45500000000000002</v>
      </c>
      <c r="BP725" t="s">
        <v>68</v>
      </c>
    </row>
    <row r="726" spans="1:68" x14ac:dyDescent="0.25">
      <c r="A726">
        <v>139121</v>
      </c>
      <c r="B726" t="s">
        <v>69</v>
      </c>
      <c r="C726" t="s">
        <v>1813</v>
      </c>
      <c r="D726">
        <v>29</v>
      </c>
      <c r="E726">
        <v>830</v>
      </c>
      <c r="F726" t="s">
        <v>1948</v>
      </c>
      <c r="G726">
        <v>22</v>
      </c>
      <c r="J726">
        <v>62</v>
      </c>
      <c r="K726">
        <v>1</v>
      </c>
      <c r="L726" t="s">
        <v>1949</v>
      </c>
      <c r="M726">
        <v>0</v>
      </c>
      <c r="N726">
        <v>0</v>
      </c>
      <c r="O726">
        <v>1</v>
      </c>
      <c r="P726">
        <v>1</v>
      </c>
      <c r="Q726">
        <v>0</v>
      </c>
      <c r="R726">
        <v>1</v>
      </c>
      <c r="S726">
        <v>0</v>
      </c>
      <c r="T726">
        <v>0</v>
      </c>
      <c r="U726">
        <v>0</v>
      </c>
      <c r="V726">
        <v>0</v>
      </c>
      <c r="W726">
        <v>1</v>
      </c>
      <c r="X726">
        <v>1</v>
      </c>
      <c r="Y726">
        <v>0</v>
      </c>
      <c r="Z726">
        <v>0</v>
      </c>
      <c r="AA726">
        <v>0</v>
      </c>
      <c r="AB726">
        <v>1</v>
      </c>
      <c r="AC726">
        <v>0</v>
      </c>
      <c r="AD726">
        <v>1</v>
      </c>
      <c r="AE726">
        <v>0</v>
      </c>
      <c r="AF726">
        <v>1</v>
      </c>
      <c r="AG726">
        <v>1</v>
      </c>
      <c r="AH726">
        <v>1</v>
      </c>
      <c r="AI726">
        <v>1</v>
      </c>
      <c r="AJ726">
        <v>0</v>
      </c>
      <c r="AK726">
        <v>0</v>
      </c>
      <c r="AL726">
        <v>1</v>
      </c>
      <c r="AM726">
        <v>1</v>
      </c>
      <c r="AN726">
        <v>1</v>
      </c>
      <c r="AO726">
        <v>0</v>
      </c>
      <c r="AP726">
        <v>1</v>
      </c>
      <c r="AQ726">
        <v>0</v>
      </c>
      <c r="AR726">
        <v>1</v>
      </c>
      <c r="AS726">
        <v>0</v>
      </c>
      <c r="AT726">
        <v>1</v>
      </c>
      <c r="AU726">
        <v>0</v>
      </c>
      <c r="AV726">
        <v>1</v>
      </c>
      <c r="AW726">
        <v>1</v>
      </c>
      <c r="AX726">
        <v>1</v>
      </c>
      <c r="AY726">
        <v>1</v>
      </c>
      <c r="AZ726">
        <v>1</v>
      </c>
      <c r="BA726">
        <v>0</v>
      </c>
      <c r="BB726">
        <v>1</v>
      </c>
      <c r="BC726">
        <v>0</v>
      </c>
      <c r="BD726">
        <v>0</v>
      </c>
      <c r="BE726">
        <v>0</v>
      </c>
      <c r="BF726">
        <v>2.3082999999999999E-2</v>
      </c>
      <c r="BG726">
        <v>2018</v>
      </c>
      <c r="BH726">
        <v>7</v>
      </c>
      <c r="BI726">
        <v>17</v>
      </c>
      <c r="BJ726">
        <v>702</v>
      </c>
      <c r="BK726">
        <v>1.1399999999999999</v>
      </c>
      <c r="BL726">
        <v>0.36120000481605502</v>
      </c>
      <c r="BM726">
        <v>0</v>
      </c>
      <c r="BN726">
        <v>0.83899999999999997</v>
      </c>
      <c r="BO726">
        <v>0.161</v>
      </c>
      <c r="BP726" t="s">
        <v>68</v>
      </c>
    </row>
    <row r="727" spans="1:68" x14ac:dyDescent="0.25">
      <c r="A727">
        <v>140527</v>
      </c>
      <c r="B727" t="s">
        <v>69</v>
      </c>
      <c r="C727" t="s">
        <v>1968</v>
      </c>
      <c r="D727">
        <v>3</v>
      </c>
      <c r="E727">
        <v>27</v>
      </c>
      <c r="F727" t="s">
        <v>1969</v>
      </c>
      <c r="G727">
        <v>18</v>
      </c>
      <c r="J727">
        <v>65</v>
      </c>
      <c r="K727">
        <v>1</v>
      </c>
      <c r="L727" t="s">
        <v>1970</v>
      </c>
      <c r="M727">
        <v>0</v>
      </c>
      <c r="N727">
        <v>0</v>
      </c>
      <c r="O727">
        <v>1</v>
      </c>
      <c r="P727">
        <v>0</v>
      </c>
      <c r="Q727">
        <v>0</v>
      </c>
      <c r="R727">
        <v>1</v>
      </c>
      <c r="S727">
        <v>0</v>
      </c>
      <c r="T727">
        <v>0</v>
      </c>
      <c r="U727">
        <v>0</v>
      </c>
      <c r="V727">
        <v>0</v>
      </c>
      <c r="W727">
        <v>1</v>
      </c>
      <c r="X727">
        <v>0</v>
      </c>
      <c r="Y727">
        <v>0</v>
      </c>
      <c r="Z727">
        <v>0</v>
      </c>
      <c r="AA727">
        <v>0</v>
      </c>
      <c r="AB727">
        <v>1</v>
      </c>
      <c r="AC727">
        <v>0</v>
      </c>
      <c r="AD727">
        <v>1</v>
      </c>
      <c r="AE727">
        <v>0</v>
      </c>
      <c r="AF727">
        <v>1</v>
      </c>
      <c r="AG727">
        <v>1</v>
      </c>
      <c r="AH727">
        <v>1</v>
      </c>
      <c r="AI727">
        <v>0</v>
      </c>
      <c r="AJ727">
        <v>0</v>
      </c>
      <c r="AK727">
        <v>0</v>
      </c>
      <c r="AL727">
        <v>1</v>
      </c>
      <c r="AM727">
        <v>1</v>
      </c>
      <c r="AN727">
        <v>0</v>
      </c>
      <c r="AO727">
        <v>0</v>
      </c>
      <c r="AP727">
        <v>1</v>
      </c>
      <c r="AQ727">
        <v>0</v>
      </c>
      <c r="AR727">
        <v>1</v>
      </c>
      <c r="AS727">
        <v>0</v>
      </c>
      <c r="AT727">
        <v>1</v>
      </c>
      <c r="AU727">
        <v>0</v>
      </c>
      <c r="AV727">
        <v>1</v>
      </c>
      <c r="AW727">
        <v>1</v>
      </c>
      <c r="AX727">
        <v>1</v>
      </c>
      <c r="AY727">
        <v>0</v>
      </c>
      <c r="AZ727">
        <v>1</v>
      </c>
      <c r="BA727">
        <v>0</v>
      </c>
      <c r="BB727">
        <v>1</v>
      </c>
      <c r="BC727">
        <v>0</v>
      </c>
      <c r="BD727">
        <v>0</v>
      </c>
      <c r="BE727">
        <v>0</v>
      </c>
      <c r="BF727">
        <v>6.7530000000000003E-3</v>
      </c>
      <c r="BG727">
        <v>2018</v>
      </c>
      <c r="BH727">
        <v>7</v>
      </c>
      <c r="BI727">
        <v>19</v>
      </c>
      <c r="BJ727">
        <v>702</v>
      </c>
      <c r="BK727">
        <v>1.1399999999999999</v>
      </c>
      <c r="BL727">
        <v>0.36120000481605502</v>
      </c>
      <c r="BM727">
        <v>0</v>
      </c>
      <c r="BN727">
        <v>0.872</v>
      </c>
      <c r="BO727">
        <v>0.128</v>
      </c>
      <c r="BP727" t="s">
        <v>68</v>
      </c>
    </row>
    <row r="728" spans="1:68" x14ac:dyDescent="0.25">
      <c r="A728">
        <v>140876</v>
      </c>
      <c r="B728" t="s">
        <v>69</v>
      </c>
      <c r="C728" t="s">
        <v>1987</v>
      </c>
      <c r="D728">
        <v>12</v>
      </c>
      <c r="E728">
        <v>276</v>
      </c>
      <c r="F728" t="s">
        <v>2054</v>
      </c>
      <c r="G728">
        <v>47</v>
      </c>
      <c r="J728">
        <v>66</v>
      </c>
      <c r="K728">
        <v>1</v>
      </c>
      <c r="L728" t="s">
        <v>2055</v>
      </c>
      <c r="M728">
        <v>1</v>
      </c>
      <c r="N728">
        <v>0</v>
      </c>
      <c r="O728">
        <v>1</v>
      </c>
      <c r="P728">
        <v>0</v>
      </c>
      <c r="Q728">
        <v>0</v>
      </c>
      <c r="R728">
        <v>1</v>
      </c>
      <c r="S728">
        <v>0</v>
      </c>
      <c r="T728">
        <v>0</v>
      </c>
      <c r="U728">
        <v>0</v>
      </c>
      <c r="V728">
        <v>0</v>
      </c>
      <c r="W728">
        <v>1</v>
      </c>
      <c r="X728">
        <v>0</v>
      </c>
      <c r="Y728">
        <v>0</v>
      </c>
      <c r="Z728">
        <v>0</v>
      </c>
      <c r="AA728">
        <v>0</v>
      </c>
      <c r="AB728">
        <v>1</v>
      </c>
      <c r="AC728">
        <v>1</v>
      </c>
      <c r="AD728">
        <v>1</v>
      </c>
      <c r="AE728">
        <v>0</v>
      </c>
      <c r="AF728">
        <v>1</v>
      </c>
      <c r="AG728">
        <v>1</v>
      </c>
      <c r="AH728">
        <v>1</v>
      </c>
      <c r="AI728">
        <v>0</v>
      </c>
      <c r="AJ728">
        <v>1</v>
      </c>
      <c r="AK728">
        <v>0</v>
      </c>
      <c r="AL728">
        <v>1</v>
      </c>
      <c r="AM728">
        <v>1</v>
      </c>
      <c r="AN728">
        <v>1</v>
      </c>
      <c r="AO728">
        <v>0</v>
      </c>
      <c r="AP728">
        <v>1</v>
      </c>
      <c r="AQ728">
        <v>0</v>
      </c>
      <c r="AR728">
        <v>1</v>
      </c>
      <c r="AS728">
        <v>0</v>
      </c>
      <c r="AT728">
        <v>0</v>
      </c>
      <c r="AU728">
        <v>0</v>
      </c>
      <c r="AV728">
        <v>1</v>
      </c>
      <c r="AW728">
        <v>1</v>
      </c>
      <c r="AX728">
        <v>1</v>
      </c>
      <c r="AY728">
        <v>0</v>
      </c>
      <c r="AZ728">
        <v>0</v>
      </c>
      <c r="BA728">
        <v>0</v>
      </c>
      <c r="BB728">
        <v>0</v>
      </c>
      <c r="BC728">
        <v>0</v>
      </c>
      <c r="BD728">
        <v>0</v>
      </c>
      <c r="BE728">
        <v>0</v>
      </c>
      <c r="BF728">
        <v>9.8460000000000006E-3</v>
      </c>
      <c r="BG728">
        <v>2018</v>
      </c>
      <c r="BH728">
        <v>8</v>
      </c>
      <c r="BI728">
        <v>7</v>
      </c>
      <c r="BJ728">
        <v>703</v>
      </c>
      <c r="BK728">
        <v>1.1499999999999999</v>
      </c>
      <c r="BL728">
        <v>0.36120000481605502</v>
      </c>
      <c r="BM728">
        <v>0</v>
      </c>
      <c r="BN728">
        <v>0.96799999999999997</v>
      </c>
      <c r="BO728">
        <v>3.2000000000000001E-2</v>
      </c>
      <c r="BP728" t="s">
        <v>68</v>
      </c>
    </row>
    <row r="729" spans="1:68" x14ac:dyDescent="0.25">
      <c r="A729">
        <v>141429</v>
      </c>
      <c r="B729" t="s">
        <v>69</v>
      </c>
      <c r="C729" t="s">
        <v>2126</v>
      </c>
      <c r="D729">
        <v>15</v>
      </c>
      <c r="E729">
        <v>442</v>
      </c>
      <c r="F729" t="s">
        <v>2159</v>
      </c>
      <c r="G729">
        <v>17</v>
      </c>
      <c r="J729">
        <v>67</v>
      </c>
      <c r="K729">
        <v>1</v>
      </c>
      <c r="L729" t="s">
        <v>2160</v>
      </c>
      <c r="M729">
        <v>0</v>
      </c>
      <c r="N729">
        <v>0</v>
      </c>
      <c r="O729">
        <v>1</v>
      </c>
      <c r="P729">
        <v>0</v>
      </c>
      <c r="Q729">
        <v>0</v>
      </c>
      <c r="R729">
        <v>1</v>
      </c>
      <c r="S729">
        <v>0</v>
      </c>
      <c r="T729">
        <v>0</v>
      </c>
      <c r="U729">
        <v>0</v>
      </c>
      <c r="V729">
        <v>0</v>
      </c>
      <c r="W729">
        <v>1</v>
      </c>
      <c r="X729">
        <v>0</v>
      </c>
      <c r="Y729">
        <v>0</v>
      </c>
      <c r="Z729">
        <v>0</v>
      </c>
      <c r="AA729">
        <v>0</v>
      </c>
      <c r="AB729">
        <v>1</v>
      </c>
      <c r="AC729">
        <v>0</v>
      </c>
      <c r="AD729">
        <v>1</v>
      </c>
      <c r="AE729">
        <v>0</v>
      </c>
      <c r="AF729">
        <v>1</v>
      </c>
      <c r="AG729">
        <v>1</v>
      </c>
      <c r="AH729">
        <v>0</v>
      </c>
      <c r="AI729">
        <v>0</v>
      </c>
      <c r="AJ729">
        <v>1</v>
      </c>
      <c r="AK729">
        <v>0</v>
      </c>
      <c r="AL729">
        <v>1</v>
      </c>
      <c r="AM729">
        <v>1</v>
      </c>
      <c r="AN729">
        <v>0</v>
      </c>
      <c r="AO729">
        <v>0</v>
      </c>
      <c r="AP729">
        <v>1</v>
      </c>
      <c r="AQ729">
        <v>0</v>
      </c>
      <c r="AR729">
        <v>1</v>
      </c>
      <c r="AS729">
        <v>0</v>
      </c>
      <c r="AT729">
        <v>1</v>
      </c>
      <c r="AU729">
        <v>0</v>
      </c>
      <c r="AV729">
        <v>1</v>
      </c>
      <c r="AW729">
        <v>1</v>
      </c>
      <c r="AX729">
        <v>1</v>
      </c>
      <c r="AY729">
        <v>0</v>
      </c>
      <c r="AZ729">
        <v>1</v>
      </c>
      <c r="BA729">
        <v>0</v>
      </c>
      <c r="BB729">
        <v>0</v>
      </c>
      <c r="BC729">
        <v>0</v>
      </c>
      <c r="BD729">
        <v>0</v>
      </c>
      <c r="BE729">
        <v>0</v>
      </c>
      <c r="BF729">
        <v>1.8853000000000002E-2</v>
      </c>
      <c r="BG729">
        <v>2018</v>
      </c>
      <c r="BH729">
        <v>10</v>
      </c>
      <c r="BI729">
        <v>31</v>
      </c>
      <c r="BJ729">
        <v>705</v>
      </c>
      <c r="BK729">
        <v>1.17</v>
      </c>
      <c r="BL729">
        <v>0.36120000481605502</v>
      </c>
      <c r="BM729">
        <v>0</v>
      </c>
      <c r="BN729">
        <v>0.83899999999999997</v>
      </c>
      <c r="BO729">
        <v>0.161</v>
      </c>
      <c r="BP729" t="s">
        <v>68</v>
      </c>
    </row>
    <row r="730" spans="1:68" x14ac:dyDescent="0.25">
      <c r="A730">
        <v>142544</v>
      </c>
      <c r="B730" t="s">
        <v>69</v>
      </c>
      <c r="C730" t="s">
        <v>2192</v>
      </c>
      <c r="D730">
        <v>28</v>
      </c>
      <c r="E730">
        <v>621</v>
      </c>
      <c r="F730" t="s">
        <v>2197</v>
      </c>
      <c r="G730">
        <v>12</v>
      </c>
      <c r="J730">
        <v>70</v>
      </c>
      <c r="K730">
        <v>1</v>
      </c>
      <c r="L730" t="s">
        <v>2198</v>
      </c>
      <c r="M730">
        <v>0</v>
      </c>
      <c r="N730">
        <v>0</v>
      </c>
      <c r="O730">
        <v>1</v>
      </c>
      <c r="P730">
        <v>0</v>
      </c>
      <c r="Q730">
        <v>0</v>
      </c>
      <c r="R730">
        <v>1</v>
      </c>
      <c r="S730">
        <v>0</v>
      </c>
      <c r="T730">
        <v>0</v>
      </c>
      <c r="U730">
        <v>0</v>
      </c>
      <c r="V730">
        <v>0</v>
      </c>
      <c r="W730">
        <v>1</v>
      </c>
      <c r="X730">
        <v>0</v>
      </c>
      <c r="Y730">
        <v>0</v>
      </c>
      <c r="Z730">
        <v>0</v>
      </c>
      <c r="AA730">
        <v>0</v>
      </c>
      <c r="AB730">
        <v>1</v>
      </c>
      <c r="AC730">
        <v>0</v>
      </c>
      <c r="AD730">
        <v>1</v>
      </c>
      <c r="AE730">
        <v>0</v>
      </c>
      <c r="AF730">
        <v>1</v>
      </c>
      <c r="AG730">
        <v>1</v>
      </c>
      <c r="AH730">
        <v>0</v>
      </c>
      <c r="AI730">
        <v>0</v>
      </c>
      <c r="AJ730">
        <v>1</v>
      </c>
      <c r="AK730">
        <v>0</v>
      </c>
      <c r="AL730">
        <v>1</v>
      </c>
      <c r="AM730">
        <v>1</v>
      </c>
      <c r="AN730">
        <v>1</v>
      </c>
      <c r="AO730">
        <v>0</v>
      </c>
      <c r="AP730">
        <v>0</v>
      </c>
      <c r="AQ730">
        <v>0</v>
      </c>
      <c r="AR730">
        <v>0</v>
      </c>
      <c r="AS730">
        <v>0</v>
      </c>
      <c r="AT730">
        <v>0</v>
      </c>
      <c r="AU730">
        <v>0</v>
      </c>
      <c r="AV730">
        <v>1</v>
      </c>
      <c r="AW730">
        <v>1</v>
      </c>
      <c r="AX730">
        <v>0</v>
      </c>
      <c r="AY730">
        <v>0</v>
      </c>
      <c r="AZ730">
        <v>1</v>
      </c>
      <c r="BA730">
        <v>0</v>
      </c>
      <c r="BB730">
        <v>0</v>
      </c>
      <c r="BC730">
        <v>0</v>
      </c>
      <c r="BD730">
        <v>1</v>
      </c>
      <c r="BE730">
        <v>0</v>
      </c>
      <c r="BF730">
        <v>1.9078999999999999E-2</v>
      </c>
      <c r="BG730">
        <v>2018</v>
      </c>
      <c r="BH730">
        <v>12</v>
      </c>
      <c r="BI730">
        <v>17</v>
      </c>
      <c r="BJ730">
        <v>707</v>
      </c>
      <c r="BK730">
        <v>1.19</v>
      </c>
      <c r="BL730">
        <v>0.36120000481605502</v>
      </c>
      <c r="BM730">
        <v>0</v>
      </c>
      <c r="BN730">
        <v>0.8</v>
      </c>
      <c r="BO730">
        <v>0.2</v>
      </c>
      <c r="BP730" t="s">
        <v>68</v>
      </c>
    </row>
    <row r="731" spans="1:68" x14ac:dyDescent="0.25">
      <c r="A731">
        <v>142583</v>
      </c>
      <c r="B731" t="s">
        <v>69</v>
      </c>
      <c r="C731" t="s">
        <v>2192</v>
      </c>
      <c r="D731">
        <v>35</v>
      </c>
      <c r="E731">
        <v>801</v>
      </c>
      <c r="F731" t="s">
        <v>2203</v>
      </c>
      <c r="G731">
        <v>8</v>
      </c>
      <c r="J731">
        <v>70</v>
      </c>
      <c r="K731">
        <v>1</v>
      </c>
      <c r="L731" t="s">
        <v>2204</v>
      </c>
      <c r="M731">
        <v>0</v>
      </c>
      <c r="N731">
        <v>0</v>
      </c>
      <c r="O731">
        <v>1</v>
      </c>
      <c r="P731">
        <v>0</v>
      </c>
      <c r="Q731">
        <v>0</v>
      </c>
      <c r="R731">
        <v>1</v>
      </c>
      <c r="S731">
        <v>0</v>
      </c>
      <c r="T731">
        <v>0</v>
      </c>
      <c r="U731">
        <v>0</v>
      </c>
      <c r="V731">
        <v>0</v>
      </c>
      <c r="W731">
        <v>1</v>
      </c>
      <c r="X731">
        <v>0</v>
      </c>
      <c r="Y731">
        <v>0</v>
      </c>
      <c r="Z731">
        <v>0</v>
      </c>
      <c r="AA731">
        <v>0</v>
      </c>
      <c r="AB731">
        <v>1</v>
      </c>
      <c r="AC731">
        <v>0</v>
      </c>
      <c r="AD731">
        <v>1</v>
      </c>
      <c r="AE731">
        <v>0</v>
      </c>
      <c r="AF731">
        <v>1</v>
      </c>
      <c r="AG731">
        <v>1</v>
      </c>
      <c r="AH731">
        <v>0</v>
      </c>
      <c r="AI731">
        <v>0</v>
      </c>
      <c r="AJ731">
        <v>1</v>
      </c>
      <c r="AK731">
        <v>0</v>
      </c>
      <c r="AL731">
        <v>1</v>
      </c>
      <c r="AM731">
        <v>1</v>
      </c>
      <c r="AN731">
        <v>1</v>
      </c>
      <c r="AO731">
        <v>0</v>
      </c>
      <c r="AP731">
        <v>0</v>
      </c>
      <c r="AQ731">
        <v>0</v>
      </c>
      <c r="AR731">
        <v>0</v>
      </c>
      <c r="AS731">
        <v>0</v>
      </c>
      <c r="AT731">
        <v>0</v>
      </c>
      <c r="AU731">
        <v>0</v>
      </c>
      <c r="AV731">
        <v>1</v>
      </c>
      <c r="AW731">
        <v>1</v>
      </c>
      <c r="AX731">
        <v>0</v>
      </c>
      <c r="AY731">
        <v>0</v>
      </c>
      <c r="AZ731">
        <v>1</v>
      </c>
      <c r="BA731">
        <v>0</v>
      </c>
      <c r="BB731">
        <v>0</v>
      </c>
      <c r="BC731">
        <v>0</v>
      </c>
      <c r="BD731">
        <v>1</v>
      </c>
      <c r="BE731">
        <v>0</v>
      </c>
      <c r="BF731">
        <v>1.9078999999999999E-2</v>
      </c>
      <c r="BG731">
        <v>2018</v>
      </c>
      <c r="BH731">
        <v>12</v>
      </c>
      <c r="BI731">
        <v>17</v>
      </c>
      <c r="BJ731">
        <v>707</v>
      </c>
      <c r="BK731">
        <v>1.19</v>
      </c>
      <c r="BL731">
        <v>0.36120000481605502</v>
      </c>
      <c r="BM731">
        <v>0</v>
      </c>
      <c r="BN731">
        <v>0.73699999999999999</v>
      </c>
      <c r="BO731">
        <v>0.26300000000000001</v>
      </c>
      <c r="BP731" t="s">
        <v>68</v>
      </c>
    </row>
    <row r="732" spans="1:68" x14ac:dyDescent="0.25">
      <c r="A732">
        <v>142674</v>
      </c>
      <c r="B732" t="s">
        <v>69</v>
      </c>
      <c r="C732" t="s">
        <v>2192</v>
      </c>
      <c r="D732">
        <v>24</v>
      </c>
      <c r="E732">
        <v>546</v>
      </c>
      <c r="F732" t="s">
        <v>2213</v>
      </c>
      <c r="G732">
        <v>10</v>
      </c>
      <c r="J732">
        <v>70</v>
      </c>
      <c r="K732">
        <v>1</v>
      </c>
      <c r="L732" t="s">
        <v>2214</v>
      </c>
      <c r="M732">
        <v>0</v>
      </c>
      <c r="N732">
        <v>0</v>
      </c>
      <c r="O732">
        <v>1</v>
      </c>
      <c r="P732">
        <v>0</v>
      </c>
      <c r="Q732">
        <v>0</v>
      </c>
      <c r="R732">
        <v>1</v>
      </c>
      <c r="S732">
        <v>0</v>
      </c>
      <c r="T732">
        <v>0</v>
      </c>
      <c r="U732">
        <v>0</v>
      </c>
      <c r="V732">
        <v>0</v>
      </c>
      <c r="W732">
        <v>1</v>
      </c>
      <c r="X732">
        <v>0</v>
      </c>
      <c r="Y732">
        <v>0</v>
      </c>
      <c r="Z732">
        <v>0</v>
      </c>
      <c r="AA732">
        <v>0</v>
      </c>
      <c r="AB732">
        <v>1</v>
      </c>
      <c r="AC732">
        <v>0</v>
      </c>
      <c r="AD732">
        <v>1</v>
      </c>
      <c r="AE732">
        <v>0</v>
      </c>
      <c r="AF732">
        <v>1</v>
      </c>
      <c r="AG732">
        <v>1</v>
      </c>
      <c r="AH732">
        <v>0</v>
      </c>
      <c r="AI732">
        <v>0</v>
      </c>
      <c r="AJ732">
        <v>1</v>
      </c>
      <c r="AK732">
        <v>0</v>
      </c>
      <c r="AL732">
        <v>1</v>
      </c>
      <c r="AM732">
        <v>1</v>
      </c>
      <c r="AN732">
        <v>1</v>
      </c>
      <c r="AO732">
        <v>0</v>
      </c>
      <c r="AP732">
        <v>0</v>
      </c>
      <c r="AQ732">
        <v>0</v>
      </c>
      <c r="AR732">
        <v>0</v>
      </c>
      <c r="AS732">
        <v>0</v>
      </c>
      <c r="AT732">
        <v>0</v>
      </c>
      <c r="AU732">
        <v>0</v>
      </c>
      <c r="AV732">
        <v>1</v>
      </c>
      <c r="AW732">
        <v>1</v>
      </c>
      <c r="AX732">
        <v>0</v>
      </c>
      <c r="AY732">
        <v>0</v>
      </c>
      <c r="AZ732">
        <v>1</v>
      </c>
      <c r="BA732">
        <v>0</v>
      </c>
      <c r="BB732">
        <v>0</v>
      </c>
      <c r="BC732">
        <v>0</v>
      </c>
      <c r="BD732">
        <v>1</v>
      </c>
      <c r="BE732">
        <v>0</v>
      </c>
      <c r="BF732">
        <v>1.9078999999999999E-2</v>
      </c>
      <c r="BG732">
        <v>2018</v>
      </c>
      <c r="BH732">
        <v>12</v>
      </c>
      <c r="BI732">
        <v>17</v>
      </c>
      <c r="BJ732">
        <v>707</v>
      </c>
      <c r="BK732">
        <v>1.19</v>
      </c>
      <c r="BL732">
        <v>0.36120000481605502</v>
      </c>
      <c r="BM732">
        <v>0</v>
      </c>
      <c r="BN732">
        <v>0.78300000000000003</v>
      </c>
      <c r="BO732">
        <v>0.217</v>
      </c>
      <c r="BP732" t="s">
        <v>68</v>
      </c>
    </row>
    <row r="733" spans="1:68" x14ac:dyDescent="0.25">
      <c r="A733">
        <v>142729</v>
      </c>
      <c r="B733" t="s">
        <v>69</v>
      </c>
      <c r="C733" t="s">
        <v>2192</v>
      </c>
      <c r="D733">
        <v>29</v>
      </c>
      <c r="E733">
        <v>655</v>
      </c>
      <c r="F733" t="s">
        <v>2221</v>
      </c>
      <c r="G733">
        <v>18</v>
      </c>
      <c r="J733">
        <v>70</v>
      </c>
      <c r="K733">
        <v>1</v>
      </c>
      <c r="L733" t="s">
        <v>2222</v>
      </c>
      <c r="M733">
        <v>0</v>
      </c>
      <c r="N733">
        <v>0</v>
      </c>
      <c r="O733">
        <v>1</v>
      </c>
      <c r="P733">
        <v>0</v>
      </c>
      <c r="Q733">
        <v>0</v>
      </c>
      <c r="R733">
        <v>1</v>
      </c>
      <c r="S733">
        <v>0</v>
      </c>
      <c r="T733">
        <v>0</v>
      </c>
      <c r="U733">
        <v>0</v>
      </c>
      <c r="V733">
        <v>0</v>
      </c>
      <c r="W733">
        <v>1</v>
      </c>
      <c r="X733">
        <v>0</v>
      </c>
      <c r="Y733">
        <v>0</v>
      </c>
      <c r="Z733">
        <v>0</v>
      </c>
      <c r="AA733">
        <v>0</v>
      </c>
      <c r="AB733">
        <v>1</v>
      </c>
      <c r="AC733">
        <v>0</v>
      </c>
      <c r="AD733">
        <v>1</v>
      </c>
      <c r="AE733">
        <v>0</v>
      </c>
      <c r="AF733">
        <v>1</v>
      </c>
      <c r="AG733">
        <v>1</v>
      </c>
      <c r="AH733">
        <v>0</v>
      </c>
      <c r="AI733">
        <v>0</v>
      </c>
      <c r="AJ733">
        <v>1</v>
      </c>
      <c r="AK733">
        <v>0</v>
      </c>
      <c r="AL733">
        <v>1</v>
      </c>
      <c r="AM733">
        <v>1</v>
      </c>
      <c r="AN733">
        <v>1</v>
      </c>
      <c r="AO733">
        <v>0</v>
      </c>
      <c r="AP733">
        <v>0</v>
      </c>
      <c r="AQ733">
        <v>0</v>
      </c>
      <c r="AR733">
        <v>0</v>
      </c>
      <c r="AS733">
        <v>0</v>
      </c>
      <c r="AT733">
        <v>0</v>
      </c>
      <c r="AU733">
        <v>0</v>
      </c>
      <c r="AV733">
        <v>1</v>
      </c>
      <c r="AW733">
        <v>1</v>
      </c>
      <c r="AX733">
        <v>0</v>
      </c>
      <c r="AY733">
        <v>0</v>
      </c>
      <c r="AZ733">
        <v>1</v>
      </c>
      <c r="BA733">
        <v>0</v>
      </c>
      <c r="BB733">
        <v>0</v>
      </c>
      <c r="BC733">
        <v>0</v>
      </c>
      <c r="BD733">
        <v>1</v>
      </c>
      <c r="BE733">
        <v>0</v>
      </c>
      <c r="BF733">
        <v>1.9078999999999999E-2</v>
      </c>
      <c r="BG733">
        <v>2018</v>
      </c>
      <c r="BH733">
        <v>12</v>
      </c>
      <c r="BI733">
        <v>17</v>
      </c>
      <c r="BJ733">
        <v>707</v>
      </c>
      <c r="BK733">
        <v>1.19</v>
      </c>
      <c r="BL733">
        <v>0.36120000481605502</v>
      </c>
      <c r="BM733">
        <v>0</v>
      </c>
      <c r="BN733">
        <v>0.73699999999999999</v>
      </c>
      <c r="BO733">
        <v>0.26300000000000001</v>
      </c>
      <c r="BP733" t="s">
        <v>68</v>
      </c>
    </row>
    <row r="734" spans="1:68" x14ac:dyDescent="0.25">
      <c r="A734">
        <v>142811</v>
      </c>
      <c r="B734" t="s">
        <v>69</v>
      </c>
      <c r="C734" t="s">
        <v>2192</v>
      </c>
      <c r="D734">
        <v>27</v>
      </c>
      <c r="E734">
        <v>596</v>
      </c>
      <c r="F734" t="s">
        <v>2233</v>
      </c>
      <c r="G734">
        <v>13</v>
      </c>
      <c r="J734">
        <v>70</v>
      </c>
      <c r="K734">
        <v>1</v>
      </c>
      <c r="L734" t="s">
        <v>2234</v>
      </c>
      <c r="M734">
        <v>0</v>
      </c>
      <c r="N734">
        <v>0</v>
      </c>
      <c r="O734">
        <v>1</v>
      </c>
      <c r="P734">
        <v>0</v>
      </c>
      <c r="Q734">
        <v>0</v>
      </c>
      <c r="R734">
        <v>1</v>
      </c>
      <c r="S734">
        <v>0</v>
      </c>
      <c r="T734">
        <v>0</v>
      </c>
      <c r="U734">
        <v>0</v>
      </c>
      <c r="V734">
        <v>0</v>
      </c>
      <c r="W734">
        <v>1</v>
      </c>
      <c r="X734">
        <v>0</v>
      </c>
      <c r="Y734">
        <v>0</v>
      </c>
      <c r="Z734">
        <v>0</v>
      </c>
      <c r="AA734">
        <v>0</v>
      </c>
      <c r="AB734">
        <v>1</v>
      </c>
      <c r="AC734">
        <v>0</v>
      </c>
      <c r="AD734">
        <v>1</v>
      </c>
      <c r="AE734">
        <v>0</v>
      </c>
      <c r="AF734">
        <v>1</v>
      </c>
      <c r="AG734">
        <v>1</v>
      </c>
      <c r="AH734">
        <v>0</v>
      </c>
      <c r="AI734">
        <v>0</v>
      </c>
      <c r="AJ734">
        <v>1</v>
      </c>
      <c r="AK734">
        <v>0</v>
      </c>
      <c r="AL734">
        <v>1</v>
      </c>
      <c r="AM734">
        <v>1</v>
      </c>
      <c r="AN734">
        <v>1</v>
      </c>
      <c r="AO734">
        <v>0</v>
      </c>
      <c r="AP734">
        <v>0</v>
      </c>
      <c r="AQ734">
        <v>0</v>
      </c>
      <c r="AR734">
        <v>0</v>
      </c>
      <c r="AS734">
        <v>0</v>
      </c>
      <c r="AT734">
        <v>0</v>
      </c>
      <c r="AU734">
        <v>0</v>
      </c>
      <c r="AV734">
        <v>1</v>
      </c>
      <c r="AW734">
        <v>1</v>
      </c>
      <c r="AX734">
        <v>0</v>
      </c>
      <c r="AY734">
        <v>0</v>
      </c>
      <c r="AZ734">
        <v>1</v>
      </c>
      <c r="BA734">
        <v>0</v>
      </c>
      <c r="BB734">
        <v>0</v>
      </c>
      <c r="BC734">
        <v>0</v>
      </c>
      <c r="BD734">
        <v>1</v>
      </c>
      <c r="BE734">
        <v>0</v>
      </c>
      <c r="BF734">
        <v>1.9078999999999999E-2</v>
      </c>
      <c r="BG734">
        <v>2018</v>
      </c>
      <c r="BH734">
        <v>12</v>
      </c>
      <c r="BI734">
        <v>17</v>
      </c>
      <c r="BJ734">
        <v>707</v>
      </c>
      <c r="BK734">
        <v>1.19</v>
      </c>
      <c r="BL734">
        <v>0.36120000481605502</v>
      </c>
      <c r="BM734">
        <v>0</v>
      </c>
      <c r="BN734">
        <v>0.78300000000000003</v>
      </c>
      <c r="BO734">
        <v>0.217</v>
      </c>
      <c r="BP734" t="s">
        <v>68</v>
      </c>
    </row>
    <row r="735" spans="1:68" x14ac:dyDescent="0.25">
      <c r="A735">
        <v>142858</v>
      </c>
      <c r="B735" t="s">
        <v>69</v>
      </c>
      <c r="C735" t="s">
        <v>2192</v>
      </c>
      <c r="D735">
        <v>24</v>
      </c>
      <c r="E735">
        <v>543</v>
      </c>
      <c r="F735" t="s">
        <v>2243</v>
      </c>
      <c r="G735">
        <v>5</v>
      </c>
      <c r="J735">
        <v>70</v>
      </c>
      <c r="K735">
        <v>1</v>
      </c>
      <c r="L735" t="s">
        <v>2244</v>
      </c>
      <c r="M735">
        <v>0</v>
      </c>
      <c r="N735">
        <v>0</v>
      </c>
      <c r="O735">
        <v>1</v>
      </c>
      <c r="P735">
        <v>0</v>
      </c>
      <c r="Q735">
        <v>0</v>
      </c>
      <c r="R735">
        <v>1</v>
      </c>
      <c r="S735">
        <v>0</v>
      </c>
      <c r="T735">
        <v>0</v>
      </c>
      <c r="U735">
        <v>0</v>
      </c>
      <c r="V735">
        <v>0</v>
      </c>
      <c r="W735">
        <v>1</v>
      </c>
      <c r="X735">
        <v>0</v>
      </c>
      <c r="Y735">
        <v>0</v>
      </c>
      <c r="Z735">
        <v>0</v>
      </c>
      <c r="AA735">
        <v>0</v>
      </c>
      <c r="AB735">
        <v>1</v>
      </c>
      <c r="AC735">
        <v>0</v>
      </c>
      <c r="AD735">
        <v>1</v>
      </c>
      <c r="AE735">
        <v>0</v>
      </c>
      <c r="AF735">
        <v>1</v>
      </c>
      <c r="AG735">
        <v>1</v>
      </c>
      <c r="AH735">
        <v>0</v>
      </c>
      <c r="AI735">
        <v>0</v>
      </c>
      <c r="AJ735">
        <v>1</v>
      </c>
      <c r="AK735">
        <v>0</v>
      </c>
      <c r="AL735">
        <v>1</v>
      </c>
      <c r="AM735">
        <v>1</v>
      </c>
      <c r="AN735">
        <v>1</v>
      </c>
      <c r="AO735">
        <v>0</v>
      </c>
      <c r="AP735">
        <v>0</v>
      </c>
      <c r="AQ735">
        <v>0</v>
      </c>
      <c r="AR735">
        <v>0</v>
      </c>
      <c r="AS735">
        <v>0</v>
      </c>
      <c r="AT735">
        <v>0</v>
      </c>
      <c r="AU735">
        <v>0</v>
      </c>
      <c r="AV735">
        <v>1</v>
      </c>
      <c r="AW735">
        <v>1</v>
      </c>
      <c r="AX735">
        <v>0</v>
      </c>
      <c r="AY735">
        <v>0</v>
      </c>
      <c r="AZ735">
        <v>1</v>
      </c>
      <c r="BA735">
        <v>0</v>
      </c>
      <c r="BB735">
        <v>0</v>
      </c>
      <c r="BC735">
        <v>0</v>
      </c>
      <c r="BD735">
        <v>1</v>
      </c>
      <c r="BE735">
        <v>0</v>
      </c>
      <c r="BF735">
        <v>1.9078999999999999E-2</v>
      </c>
      <c r="BG735">
        <v>2018</v>
      </c>
      <c r="BH735">
        <v>12</v>
      </c>
      <c r="BI735">
        <v>17</v>
      </c>
      <c r="BJ735">
        <v>707</v>
      </c>
      <c r="BK735">
        <v>1.19</v>
      </c>
      <c r="BL735">
        <v>0.36120000481605502</v>
      </c>
      <c r="BM735">
        <v>0</v>
      </c>
      <c r="BN735">
        <v>0.61499999999999999</v>
      </c>
      <c r="BO735">
        <v>0.38500000000000001</v>
      </c>
      <c r="BP735" t="s">
        <v>68</v>
      </c>
    </row>
    <row r="736" spans="1:68" x14ac:dyDescent="0.25">
      <c r="A736">
        <v>142982</v>
      </c>
      <c r="B736" t="s">
        <v>69</v>
      </c>
      <c r="C736" t="s">
        <v>2192</v>
      </c>
      <c r="D736">
        <v>26</v>
      </c>
      <c r="E736">
        <v>578</v>
      </c>
      <c r="F736" t="s">
        <v>2275</v>
      </c>
      <c r="G736">
        <v>16</v>
      </c>
      <c r="J736">
        <v>70</v>
      </c>
      <c r="K736">
        <v>1</v>
      </c>
      <c r="L736" t="s">
        <v>2276</v>
      </c>
      <c r="M736">
        <v>0</v>
      </c>
      <c r="N736">
        <v>0</v>
      </c>
      <c r="O736">
        <v>1</v>
      </c>
      <c r="P736">
        <v>0</v>
      </c>
      <c r="Q736">
        <v>0</v>
      </c>
      <c r="R736">
        <v>1</v>
      </c>
      <c r="S736">
        <v>0</v>
      </c>
      <c r="T736">
        <v>0</v>
      </c>
      <c r="U736">
        <v>0</v>
      </c>
      <c r="V736">
        <v>0</v>
      </c>
      <c r="W736">
        <v>1</v>
      </c>
      <c r="X736">
        <v>0</v>
      </c>
      <c r="Y736">
        <v>0</v>
      </c>
      <c r="Z736">
        <v>0</v>
      </c>
      <c r="AA736">
        <v>0</v>
      </c>
      <c r="AB736">
        <v>1</v>
      </c>
      <c r="AC736">
        <v>0</v>
      </c>
      <c r="AD736">
        <v>1</v>
      </c>
      <c r="AE736">
        <v>0</v>
      </c>
      <c r="AF736">
        <v>1</v>
      </c>
      <c r="AG736">
        <v>1</v>
      </c>
      <c r="AH736">
        <v>0</v>
      </c>
      <c r="AI736">
        <v>0</v>
      </c>
      <c r="AJ736">
        <v>1</v>
      </c>
      <c r="AK736">
        <v>0</v>
      </c>
      <c r="AL736">
        <v>1</v>
      </c>
      <c r="AM736">
        <v>1</v>
      </c>
      <c r="AN736">
        <v>1</v>
      </c>
      <c r="AO736">
        <v>0</v>
      </c>
      <c r="AP736">
        <v>0</v>
      </c>
      <c r="AQ736">
        <v>0</v>
      </c>
      <c r="AR736">
        <v>0</v>
      </c>
      <c r="AS736">
        <v>0</v>
      </c>
      <c r="AT736">
        <v>0</v>
      </c>
      <c r="AU736">
        <v>0</v>
      </c>
      <c r="AV736">
        <v>1</v>
      </c>
      <c r="AW736">
        <v>1</v>
      </c>
      <c r="AX736">
        <v>0</v>
      </c>
      <c r="AY736">
        <v>0</v>
      </c>
      <c r="AZ736">
        <v>1</v>
      </c>
      <c r="BA736">
        <v>0</v>
      </c>
      <c r="BB736">
        <v>0</v>
      </c>
      <c r="BC736">
        <v>0</v>
      </c>
      <c r="BD736">
        <v>1</v>
      </c>
      <c r="BE736">
        <v>0</v>
      </c>
      <c r="BF736">
        <v>1.9078999999999999E-2</v>
      </c>
      <c r="BG736">
        <v>2018</v>
      </c>
      <c r="BH736">
        <v>12</v>
      </c>
      <c r="BI736">
        <v>17</v>
      </c>
      <c r="BJ736">
        <v>707</v>
      </c>
      <c r="BK736">
        <v>1.19</v>
      </c>
      <c r="BL736">
        <v>0.36120000481605502</v>
      </c>
      <c r="BM736">
        <v>0</v>
      </c>
      <c r="BN736">
        <v>0.66700000000000004</v>
      </c>
      <c r="BO736">
        <v>0.33300000000000002</v>
      </c>
      <c r="BP736" t="s">
        <v>68</v>
      </c>
    </row>
    <row r="737" spans="1:68" x14ac:dyDescent="0.25">
      <c r="A737">
        <v>143021</v>
      </c>
      <c r="B737" t="s">
        <v>69</v>
      </c>
      <c r="C737" t="s">
        <v>2192</v>
      </c>
      <c r="D737">
        <v>22</v>
      </c>
      <c r="E737">
        <v>501</v>
      </c>
      <c r="F737" t="s">
        <v>2287</v>
      </c>
      <c r="G737">
        <v>13</v>
      </c>
      <c r="J737">
        <v>70</v>
      </c>
      <c r="K737">
        <v>1</v>
      </c>
      <c r="L737" t="s">
        <v>2288</v>
      </c>
      <c r="M737">
        <v>0</v>
      </c>
      <c r="N737">
        <v>0</v>
      </c>
      <c r="O737">
        <v>1</v>
      </c>
      <c r="P737">
        <v>0</v>
      </c>
      <c r="Q737">
        <v>0</v>
      </c>
      <c r="R737">
        <v>1</v>
      </c>
      <c r="S737">
        <v>0</v>
      </c>
      <c r="T737">
        <v>0</v>
      </c>
      <c r="U737">
        <v>0</v>
      </c>
      <c r="V737">
        <v>0</v>
      </c>
      <c r="W737">
        <v>1</v>
      </c>
      <c r="X737">
        <v>0</v>
      </c>
      <c r="Y737">
        <v>0</v>
      </c>
      <c r="Z737">
        <v>0</v>
      </c>
      <c r="AA737">
        <v>0</v>
      </c>
      <c r="AB737">
        <v>1</v>
      </c>
      <c r="AC737">
        <v>0</v>
      </c>
      <c r="AD737">
        <v>1</v>
      </c>
      <c r="AE737">
        <v>0</v>
      </c>
      <c r="AF737">
        <v>1</v>
      </c>
      <c r="AG737">
        <v>1</v>
      </c>
      <c r="AH737">
        <v>0</v>
      </c>
      <c r="AI737">
        <v>0</v>
      </c>
      <c r="AJ737">
        <v>1</v>
      </c>
      <c r="AK737">
        <v>0</v>
      </c>
      <c r="AL737">
        <v>1</v>
      </c>
      <c r="AM737">
        <v>1</v>
      </c>
      <c r="AN737">
        <v>1</v>
      </c>
      <c r="AO737">
        <v>0</v>
      </c>
      <c r="AP737">
        <v>0</v>
      </c>
      <c r="AQ737">
        <v>0</v>
      </c>
      <c r="AR737">
        <v>0</v>
      </c>
      <c r="AS737">
        <v>0</v>
      </c>
      <c r="AT737">
        <v>0</v>
      </c>
      <c r="AU737">
        <v>0</v>
      </c>
      <c r="AV737">
        <v>1</v>
      </c>
      <c r="AW737">
        <v>1</v>
      </c>
      <c r="AX737">
        <v>0</v>
      </c>
      <c r="AY737">
        <v>0</v>
      </c>
      <c r="AZ737">
        <v>1</v>
      </c>
      <c r="BA737">
        <v>0</v>
      </c>
      <c r="BB737">
        <v>0</v>
      </c>
      <c r="BC737">
        <v>0</v>
      </c>
      <c r="BD737">
        <v>1</v>
      </c>
      <c r="BE737">
        <v>0</v>
      </c>
      <c r="BF737">
        <v>1.9078999999999999E-2</v>
      </c>
      <c r="BG737">
        <v>2018</v>
      </c>
      <c r="BH737">
        <v>12</v>
      </c>
      <c r="BI737">
        <v>17</v>
      </c>
      <c r="BJ737">
        <v>707</v>
      </c>
      <c r="BK737">
        <v>1.19</v>
      </c>
      <c r="BL737">
        <v>0.36120000481605502</v>
      </c>
      <c r="BM737">
        <v>0</v>
      </c>
      <c r="BN737">
        <v>0.82799999999999996</v>
      </c>
      <c r="BO737">
        <v>0.17199999999999999</v>
      </c>
      <c r="BP737" t="s">
        <v>68</v>
      </c>
    </row>
    <row r="738" spans="1:68" x14ac:dyDescent="0.25">
      <c r="A738">
        <v>143112</v>
      </c>
      <c r="B738" t="s">
        <v>69</v>
      </c>
      <c r="C738" t="s">
        <v>2192</v>
      </c>
      <c r="D738">
        <v>28</v>
      </c>
      <c r="E738">
        <v>632</v>
      </c>
      <c r="F738" t="s">
        <v>2311</v>
      </c>
      <c r="G738">
        <v>7</v>
      </c>
      <c r="J738">
        <v>70</v>
      </c>
      <c r="K738">
        <v>1</v>
      </c>
      <c r="L738" t="s">
        <v>2312</v>
      </c>
      <c r="M738">
        <v>0</v>
      </c>
      <c r="N738">
        <v>0</v>
      </c>
      <c r="O738">
        <v>1</v>
      </c>
      <c r="P738">
        <v>0</v>
      </c>
      <c r="Q738">
        <v>0</v>
      </c>
      <c r="R738">
        <v>1</v>
      </c>
      <c r="S738">
        <v>0</v>
      </c>
      <c r="T738">
        <v>0</v>
      </c>
      <c r="U738">
        <v>0</v>
      </c>
      <c r="V738">
        <v>0</v>
      </c>
      <c r="W738">
        <v>1</v>
      </c>
      <c r="X738">
        <v>0</v>
      </c>
      <c r="Y738">
        <v>0</v>
      </c>
      <c r="Z738">
        <v>0</v>
      </c>
      <c r="AA738">
        <v>0</v>
      </c>
      <c r="AB738">
        <v>1</v>
      </c>
      <c r="AC738">
        <v>0</v>
      </c>
      <c r="AD738">
        <v>1</v>
      </c>
      <c r="AE738">
        <v>0</v>
      </c>
      <c r="AF738">
        <v>1</v>
      </c>
      <c r="AG738">
        <v>1</v>
      </c>
      <c r="AH738">
        <v>0</v>
      </c>
      <c r="AI738">
        <v>0</v>
      </c>
      <c r="AJ738">
        <v>1</v>
      </c>
      <c r="AK738">
        <v>0</v>
      </c>
      <c r="AL738">
        <v>1</v>
      </c>
      <c r="AM738">
        <v>1</v>
      </c>
      <c r="AN738">
        <v>1</v>
      </c>
      <c r="AO738">
        <v>0</v>
      </c>
      <c r="AP738">
        <v>0</v>
      </c>
      <c r="AQ738">
        <v>0</v>
      </c>
      <c r="AR738">
        <v>0</v>
      </c>
      <c r="AS738">
        <v>0</v>
      </c>
      <c r="AT738">
        <v>0</v>
      </c>
      <c r="AU738">
        <v>0</v>
      </c>
      <c r="AV738">
        <v>1</v>
      </c>
      <c r="AW738">
        <v>1</v>
      </c>
      <c r="AX738">
        <v>0</v>
      </c>
      <c r="AY738">
        <v>0</v>
      </c>
      <c r="AZ738">
        <v>1</v>
      </c>
      <c r="BA738">
        <v>0</v>
      </c>
      <c r="BB738">
        <v>0</v>
      </c>
      <c r="BC738">
        <v>0</v>
      </c>
      <c r="BD738">
        <v>1</v>
      </c>
      <c r="BE738">
        <v>0</v>
      </c>
      <c r="BF738">
        <v>1.9078999999999999E-2</v>
      </c>
      <c r="BG738">
        <v>2018</v>
      </c>
      <c r="BH738">
        <v>12</v>
      </c>
      <c r="BI738">
        <v>17</v>
      </c>
      <c r="BJ738">
        <v>707</v>
      </c>
      <c r="BK738">
        <v>1.19</v>
      </c>
      <c r="BL738">
        <v>0.36120000481605502</v>
      </c>
      <c r="BM738">
        <v>0</v>
      </c>
      <c r="BN738">
        <v>0.70599999999999996</v>
      </c>
      <c r="BO738">
        <v>0.29399999999999998</v>
      </c>
      <c r="BP738" t="s">
        <v>68</v>
      </c>
    </row>
    <row r="739" spans="1:68" x14ac:dyDescent="0.25">
      <c r="A739">
        <v>143129</v>
      </c>
      <c r="B739" t="s">
        <v>69</v>
      </c>
      <c r="C739" t="s">
        <v>2192</v>
      </c>
      <c r="D739">
        <v>27</v>
      </c>
      <c r="E739">
        <v>592</v>
      </c>
      <c r="F739" t="s">
        <v>2315</v>
      </c>
      <c r="G739">
        <v>6</v>
      </c>
      <c r="J739">
        <v>70</v>
      </c>
      <c r="K739">
        <v>1</v>
      </c>
      <c r="L739" t="s">
        <v>2316</v>
      </c>
      <c r="M739">
        <v>0</v>
      </c>
      <c r="N739">
        <v>0</v>
      </c>
      <c r="O739">
        <v>1</v>
      </c>
      <c r="P739">
        <v>0</v>
      </c>
      <c r="Q739">
        <v>0</v>
      </c>
      <c r="R739">
        <v>1</v>
      </c>
      <c r="S739">
        <v>0</v>
      </c>
      <c r="T739">
        <v>0</v>
      </c>
      <c r="U739">
        <v>0</v>
      </c>
      <c r="V739">
        <v>0</v>
      </c>
      <c r="W739">
        <v>1</v>
      </c>
      <c r="X739">
        <v>0</v>
      </c>
      <c r="Y739">
        <v>0</v>
      </c>
      <c r="Z739">
        <v>0</v>
      </c>
      <c r="AA739">
        <v>0</v>
      </c>
      <c r="AB739">
        <v>1</v>
      </c>
      <c r="AC739">
        <v>0</v>
      </c>
      <c r="AD739">
        <v>1</v>
      </c>
      <c r="AE739">
        <v>0</v>
      </c>
      <c r="AF739">
        <v>1</v>
      </c>
      <c r="AG739">
        <v>1</v>
      </c>
      <c r="AH739">
        <v>0</v>
      </c>
      <c r="AI739">
        <v>0</v>
      </c>
      <c r="AJ739">
        <v>1</v>
      </c>
      <c r="AK739">
        <v>0</v>
      </c>
      <c r="AL739">
        <v>1</v>
      </c>
      <c r="AM739">
        <v>1</v>
      </c>
      <c r="AN739">
        <v>1</v>
      </c>
      <c r="AO739">
        <v>0</v>
      </c>
      <c r="AP739">
        <v>0</v>
      </c>
      <c r="AQ739">
        <v>0</v>
      </c>
      <c r="AR739">
        <v>0</v>
      </c>
      <c r="AS739">
        <v>0</v>
      </c>
      <c r="AT739">
        <v>0</v>
      </c>
      <c r="AU739">
        <v>0</v>
      </c>
      <c r="AV739">
        <v>1</v>
      </c>
      <c r="AW739">
        <v>1</v>
      </c>
      <c r="AX739">
        <v>0</v>
      </c>
      <c r="AY739">
        <v>0</v>
      </c>
      <c r="AZ739">
        <v>1</v>
      </c>
      <c r="BA739">
        <v>0</v>
      </c>
      <c r="BB739">
        <v>0</v>
      </c>
      <c r="BC739">
        <v>0</v>
      </c>
      <c r="BD739">
        <v>1</v>
      </c>
      <c r="BE739">
        <v>0</v>
      </c>
      <c r="BF739">
        <v>1.9078999999999999E-2</v>
      </c>
      <c r="BG739">
        <v>2018</v>
      </c>
      <c r="BH739">
        <v>12</v>
      </c>
      <c r="BI739">
        <v>17</v>
      </c>
      <c r="BJ739">
        <v>707</v>
      </c>
      <c r="BK739">
        <v>1.19</v>
      </c>
      <c r="BL739">
        <v>0.36120000481605502</v>
      </c>
      <c r="BM739">
        <v>0</v>
      </c>
      <c r="BN739">
        <v>0.66700000000000004</v>
      </c>
      <c r="BO739">
        <v>0.33300000000000002</v>
      </c>
      <c r="BP739" t="s">
        <v>68</v>
      </c>
    </row>
    <row r="740" spans="1:68" x14ac:dyDescent="0.25">
      <c r="A740">
        <v>143171</v>
      </c>
      <c r="B740" t="s">
        <v>69</v>
      </c>
      <c r="C740" t="s">
        <v>2192</v>
      </c>
      <c r="D740">
        <v>21</v>
      </c>
      <c r="E740">
        <v>481</v>
      </c>
      <c r="F740" t="s">
        <v>2203</v>
      </c>
      <c r="G740">
        <v>8</v>
      </c>
      <c r="J740">
        <v>70</v>
      </c>
      <c r="K740">
        <v>1</v>
      </c>
      <c r="L740" t="s">
        <v>2204</v>
      </c>
      <c r="M740">
        <v>0</v>
      </c>
      <c r="N740">
        <v>0</v>
      </c>
      <c r="O740">
        <v>1</v>
      </c>
      <c r="P740">
        <v>0</v>
      </c>
      <c r="Q740">
        <v>0</v>
      </c>
      <c r="R740">
        <v>1</v>
      </c>
      <c r="S740">
        <v>0</v>
      </c>
      <c r="T740">
        <v>0</v>
      </c>
      <c r="U740">
        <v>0</v>
      </c>
      <c r="V740">
        <v>0</v>
      </c>
      <c r="W740">
        <v>1</v>
      </c>
      <c r="X740">
        <v>0</v>
      </c>
      <c r="Y740">
        <v>0</v>
      </c>
      <c r="Z740">
        <v>0</v>
      </c>
      <c r="AA740">
        <v>0</v>
      </c>
      <c r="AB740">
        <v>1</v>
      </c>
      <c r="AC740">
        <v>0</v>
      </c>
      <c r="AD740">
        <v>1</v>
      </c>
      <c r="AE740">
        <v>0</v>
      </c>
      <c r="AF740">
        <v>1</v>
      </c>
      <c r="AG740">
        <v>1</v>
      </c>
      <c r="AH740">
        <v>0</v>
      </c>
      <c r="AI740">
        <v>0</v>
      </c>
      <c r="AJ740">
        <v>1</v>
      </c>
      <c r="AK740">
        <v>0</v>
      </c>
      <c r="AL740">
        <v>1</v>
      </c>
      <c r="AM740">
        <v>1</v>
      </c>
      <c r="AN740">
        <v>1</v>
      </c>
      <c r="AO740">
        <v>0</v>
      </c>
      <c r="AP740">
        <v>0</v>
      </c>
      <c r="AQ740">
        <v>0</v>
      </c>
      <c r="AR740">
        <v>0</v>
      </c>
      <c r="AS740">
        <v>0</v>
      </c>
      <c r="AT740">
        <v>0</v>
      </c>
      <c r="AU740">
        <v>0</v>
      </c>
      <c r="AV740">
        <v>1</v>
      </c>
      <c r="AW740">
        <v>1</v>
      </c>
      <c r="AX740">
        <v>0</v>
      </c>
      <c r="AY740">
        <v>0</v>
      </c>
      <c r="AZ740">
        <v>1</v>
      </c>
      <c r="BA740">
        <v>0</v>
      </c>
      <c r="BB740">
        <v>0</v>
      </c>
      <c r="BC740">
        <v>0</v>
      </c>
      <c r="BD740">
        <v>1</v>
      </c>
      <c r="BE740">
        <v>0</v>
      </c>
      <c r="BF740">
        <v>1.9078999999999999E-2</v>
      </c>
      <c r="BG740">
        <v>2018</v>
      </c>
      <c r="BH740">
        <v>12</v>
      </c>
      <c r="BI740">
        <v>17</v>
      </c>
      <c r="BJ740">
        <v>707</v>
      </c>
      <c r="BK740">
        <v>1.19</v>
      </c>
      <c r="BL740">
        <v>0.36120000481605502</v>
      </c>
      <c r="BM740">
        <v>0</v>
      </c>
      <c r="BN740">
        <v>0.73699999999999999</v>
      </c>
      <c r="BO740">
        <v>0.26300000000000001</v>
      </c>
      <c r="BP740" t="s">
        <v>68</v>
      </c>
    </row>
    <row r="741" spans="1:68" x14ac:dyDescent="0.25">
      <c r="A741">
        <v>143272</v>
      </c>
      <c r="B741" t="s">
        <v>69</v>
      </c>
      <c r="C741" t="s">
        <v>2192</v>
      </c>
      <c r="D741">
        <v>34</v>
      </c>
      <c r="E741">
        <v>756</v>
      </c>
      <c r="F741" t="s">
        <v>2349</v>
      </c>
      <c r="G741">
        <v>31</v>
      </c>
      <c r="J741">
        <v>70</v>
      </c>
      <c r="K741">
        <v>1</v>
      </c>
      <c r="L741" t="s">
        <v>2350</v>
      </c>
      <c r="M741">
        <v>0</v>
      </c>
      <c r="N741">
        <v>0</v>
      </c>
      <c r="O741">
        <v>1</v>
      </c>
      <c r="P741">
        <v>0</v>
      </c>
      <c r="Q741">
        <v>0</v>
      </c>
      <c r="R741">
        <v>1</v>
      </c>
      <c r="S741">
        <v>0</v>
      </c>
      <c r="T741">
        <v>0</v>
      </c>
      <c r="U741">
        <v>0</v>
      </c>
      <c r="V741">
        <v>0</v>
      </c>
      <c r="W741">
        <v>1</v>
      </c>
      <c r="X741">
        <v>0</v>
      </c>
      <c r="Y741">
        <v>0</v>
      </c>
      <c r="Z741">
        <v>0</v>
      </c>
      <c r="AA741">
        <v>0</v>
      </c>
      <c r="AB741">
        <v>1</v>
      </c>
      <c r="AC741">
        <v>0</v>
      </c>
      <c r="AD741">
        <v>1</v>
      </c>
      <c r="AE741">
        <v>0</v>
      </c>
      <c r="AF741">
        <v>1</v>
      </c>
      <c r="AG741">
        <v>1</v>
      </c>
      <c r="AH741">
        <v>0</v>
      </c>
      <c r="AI741">
        <v>0</v>
      </c>
      <c r="AJ741">
        <v>1</v>
      </c>
      <c r="AK741">
        <v>0</v>
      </c>
      <c r="AL741">
        <v>1</v>
      </c>
      <c r="AM741">
        <v>1</v>
      </c>
      <c r="AN741">
        <v>1</v>
      </c>
      <c r="AO741">
        <v>0</v>
      </c>
      <c r="AP741">
        <v>0</v>
      </c>
      <c r="AQ741">
        <v>0</v>
      </c>
      <c r="AR741">
        <v>0</v>
      </c>
      <c r="AS741">
        <v>0</v>
      </c>
      <c r="AT741">
        <v>0</v>
      </c>
      <c r="AU741">
        <v>0</v>
      </c>
      <c r="AV741">
        <v>1</v>
      </c>
      <c r="AW741">
        <v>1</v>
      </c>
      <c r="AX741">
        <v>0</v>
      </c>
      <c r="AY741">
        <v>0</v>
      </c>
      <c r="AZ741">
        <v>1</v>
      </c>
      <c r="BA741">
        <v>0</v>
      </c>
      <c r="BB741">
        <v>0</v>
      </c>
      <c r="BC741">
        <v>0</v>
      </c>
      <c r="BD741">
        <v>1</v>
      </c>
      <c r="BE741">
        <v>0</v>
      </c>
      <c r="BF741">
        <v>1.9078999999999999E-2</v>
      </c>
      <c r="BG741">
        <v>2018</v>
      </c>
      <c r="BH741">
        <v>12</v>
      </c>
      <c r="BI741">
        <v>17</v>
      </c>
      <c r="BJ741">
        <v>707</v>
      </c>
      <c r="BK741">
        <v>1.19</v>
      </c>
      <c r="BL741">
        <v>0.36120000481605502</v>
      </c>
      <c r="BM741">
        <v>0</v>
      </c>
      <c r="BN741">
        <v>0.89400000000000002</v>
      </c>
      <c r="BO741">
        <v>0.106</v>
      </c>
      <c r="BP741" t="s">
        <v>68</v>
      </c>
    </row>
    <row r="742" spans="1:68" x14ac:dyDescent="0.25">
      <c r="A742">
        <v>143345</v>
      </c>
      <c r="B742" t="s">
        <v>69</v>
      </c>
      <c r="C742" t="s">
        <v>2192</v>
      </c>
      <c r="D742">
        <v>35</v>
      </c>
      <c r="E742">
        <v>819</v>
      </c>
      <c r="F742" t="s">
        <v>2213</v>
      </c>
      <c r="G742">
        <v>10</v>
      </c>
      <c r="J742">
        <v>70</v>
      </c>
      <c r="K742">
        <v>1</v>
      </c>
      <c r="L742" t="s">
        <v>2214</v>
      </c>
      <c r="M742">
        <v>0</v>
      </c>
      <c r="N742">
        <v>0</v>
      </c>
      <c r="O742">
        <v>1</v>
      </c>
      <c r="P742">
        <v>0</v>
      </c>
      <c r="Q742">
        <v>0</v>
      </c>
      <c r="R742">
        <v>1</v>
      </c>
      <c r="S742">
        <v>0</v>
      </c>
      <c r="T742">
        <v>0</v>
      </c>
      <c r="U742">
        <v>0</v>
      </c>
      <c r="V742">
        <v>0</v>
      </c>
      <c r="W742">
        <v>1</v>
      </c>
      <c r="X742">
        <v>0</v>
      </c>
      <c r="Y742">
        <v>0</v>
      </c>
      <c r="Z742">
        <v>0</v>
      </c>
      <c r="AA742">
        <v>0</v>
      </c>
      <c r="AB742">
        <v>1</v>
      </c>
      <c r="AC742">
        <v>0</v>
      </c>
      <c r="AD742">
        <v>1</v>
      </c>
      <c r="AE742">
        <v>0</v>
      </c>
      <c r="AF742">
        <v>1</v>
      </c>
      <c r="AG742">
        <v>1</v>
      </c>
      <c r="AH742">
        <v>0</v>
      </c>
      <c r="AI742">
        <v>0</v>
      </c>
      <c r="AJ742">
        <v>1</v>
      </c>
      <c r="AK742">
        <v>0</v>
      </c>
      <c r="AL742">
        <v>1</v>
      </c>
      <c r="AM742">
        <v>1</v>
      </c>
      <c r="AN742">
        <v>1</v>
      </c>
      <c r="AO742">
        <v>0</v>
      </c>
      <c r="AP742">
        <v>0</v>
      </c>
      <c r="AQ742">
        <v>0</v>
      </c>
      <c r="AR742">
        <v>0</v>
      </c>
      <c r="AS742">
        <v>0</v>
      </c>
      <c r="AT742">
        <v>0</v>
      </c>
      <c r="AU742">
        <v>0</v>
      </c>
      <c r="AV742">
        <v>1</v>
      </c>
      <c r="AW742">
        <v>1</v>
      </c>
      <c r="AX742">
        <v>0</v>
      </c>
      <c r="AY742">
        <v>0</v>
      </c>
      <c r="AZ742">
        <v>1</v>
      </c>
      <c r="BA742">
        <v>0</v>
      </c>
      <c r="BB742">
        <v>0</v>
      </c>
      <c r="BC742">
        <v>0</v>
      </c>
      <c r="BD742">
        <v>1</v>
      </c>
      <c r="BE742">
        <v>0</v>
      </c>
      <c r="BF742">
        <v>1.9078999999999999E-2</v>
      </c>
      <c r="BG742">
        <v>2018</v>
      </c>
      <c r="BH742">
        <v>12</v>
      </c>
      <c r="BI742">
        <v>17</v>
      </c>
      <c r="BJ742">
        <v>707</v>
      </c>
      <c r="BK742">
        <v>1.19</v>
      </c>
      <c r="BL742">
        <v>0.36120000481605502</v>
      </c>
      <c r="BM742">
        <v>0</v>
      </c>
      <c r="BN742">
        <v>0.78300000000000003</v>
      </c>
      <c r="BO742">
        <v>0.217</v>
      </c>
      <c r="BP742" t="s">
        <v>68</v>
      </c>
    </row>
    <row r="743" spans="1:68" x14ac:dyDescent="0.25">
      <c r="A743">
        <v>143361</v>
      </c>
      <c r="B743" t="s">
        <v>69</v>
      </c>
      <c r="C743" t="s">
        <v>2192</v>
      </c>
      <c r="D743">
        <v>35</v>
      </c>
      <c r="E743">
        <v>797</v>
      </c>
      <c r="F743" t="s">
        <v>2213</v>
      </c>
      <c r="G743">
        <v>10</v>
      </c>
      <c r="J743">
        <v>70</v>
      </c>
      <c r="K743">
        <v>1</v>
      </c>
      <c r="L743" t="s">
        <v>2214</v>
      </c>
      <c r="M743">
        <v>0</v>
      </c>
      <c r="N743">
        <v>0</v>
      </c>
      <c r="O743">
        <v>1</v>
      </c>
      <c r="P743">
        <v>0</v>
      </c>
      <c r="Q743">
        <v>0</v>
      </c>
      <c r="R743">
        <v>1</v>
      </c>
      <c r="S743">
        <v>0</v>
      </c>
      <c r="T743">
        <v>0</v>
      </c>
      <c r="U743">
        <v>0</v>
      </c>
      <c r="V743">
        <v>0</v>
      </c>
      <c r="W743">
        <v>1</v>
      </c>
      <c r="X743">
        <v>0</v>
      </c>
      <c r="Y743">
        <v>0</v>
      </c>
      <c r="Z743">
        <v>0</v>
      </c>
      <c r="AA743">
        <v>0</v>
      </c>
      <c r="AB743">
        <v>1</v>
      </c>
      <c r="AC743">
        <v>0</v>
      </c>
      <c r="AD743">
        <v>1</v>
      </c>
      <c r="AE743">
        <v>0</v>
      </c>
      <c r="AF743">
        <v>1</v>
      </c>
      <c r="AG743">
        <v>1</v>
      </c>
      <c r="AH743">
        <v>0</v>
      </c>
      <c r="AI743">
        <v>0</v>
      </c>
      <c r="AJ743">
        <v>1</v>
      </c>
      <c r="AK743">
        <v>0</v>
      </c>
      <c r="AL743">
        <v>1</v>
      </c>
      <c r="AM743">
        <v>1</v>
      </c>
      <c r="AN743">
        <v>1</v>
      </c>
      <c r="AO743">
        <v>0</v>
      </c>
      <c r="AP743">
        <v>0</v>
      </c>
      <c r="AQ743">
        <v>0</v>
      </c>
      <c r="AR743">
        <v>0</v>
      </c>
      <c r="AS743">
        <v>0</v>
      </c>
      <c r="AT743">
        <v>0</v>
      </c>
      <c r="AU743">
        <v>0</v>
      </c>
      <c r="AV743">
        <v>1</v>
      </c>
      <c r="AW743">
        <v>1</v>
      </c>
      <c r="AX743">
        <v>0</v>
      </c>
      <c r="AY743">
        <v>0</v>
      </c>
      <c r="AZ743">
        <v>1</v>
      </c>
      <c r="BA743">
        <v>0</v>
      </c>
      <c r="BB743">
        <v>0</v>
      </c>
      <c r="BC743">
        <v>0</v>
      </c>
      <c r="BD743">
        <v>1</v>
      </c>
      <c r="BE743">
        <v>0</v>
      </c>
      <c r="BF743">
        <v>1.9078999999999999E-2</v>
      </c>
      <c r="BG743">
        <v>2018</v>
      </c>
      <c r="BH743">
        <v>12</v>
      </c>
      <c r="BI743">
        <v>17</v>
      </c>
      <c r="BJ743">
        <v>707</v>
      </c>
      <c r="BK743">
        <v>1.19</v>
      </c>
      <c r="BL743">
        <v>0.36120000481605502</v>
      </c>
      <c r="BM743">
        <v>0</v>
      </c>
      <c r="BN743">
        <v>0.78300000000000003</v>
      </c>
      <c r="BO743">
        <v>0.217</v>
      </c>
      <c r="BP743" t="s">
        <v>68</v>
      </c>
    </row>
    <row r="744" spans="1:68" x14ac:dyDescent="0.25">
      <c r="A744">
        <v>145431</v>
      </c>
      <c r="B744" t="s">
        <v>69</v>
      </c>
      <c r="C744" t="s">
        <v>2380</v>
      </c>
      <c r="D744">
        <v>36</v>
      </c>
      <c r="E744">
        <v>1110</v>
      </c>
      <c r="F744" t="s">
        <v>2391</v>
      </c>
      <c r="G744">
        <v>21</v>
      </c>
      <c r="J744">
        <v>72</v>
      </c>
      <c r="K744">
        <v>1</v>
      </c>
      <c r="L744" t="s">
        <v>2392</v>
      </c>
      <c r="M744">
        <v>0</v>
      </c>
      <c r="N744">
        <v>0</v>
      </c>
      <c r="O744">
        <v>1</v>
      </c>
      <c r="P744">
        <v>0</v>
      </c>
      <c r="Q744">
        <v>0</v>
      </c>
      <c r="R744">
        <v>1</v>
      </c>
      <c r="S744">
        <v>0</v>
      </c>
      <c r="T744">
        <v>0</v>
      </c>
      <c r="U744">
        <v>0</v>
      </c>
      <c r="V744">
        <v>0</v>
      </c>
      <c r="W744">
        <v>1</v>
      </c>
      <c r="X744">
        <v>1</v>
      </c>
      <c r="Y744">
        <v>0</v>
      </c>
      <c r="Z744">
        <v>0</v>
      </c>
      <c r="AA744">
        <v>0</v>
      </c>
      <c r="AB744">
        <v>1</v>
      </c>
      <c r="AC744">
        <v>0</v>
      </c>
      <c r="AD744">
        <v>1</v>
      </c>
      <c r="AE744">
        <v>0</v>
      </c>
      <c r="AF744">
        <v>1</v>
      </c>
      <c r="AG744">
        <v>1</v>
      </c>
      <c r="AH744">
        <v>1</v>
      </c>
      <c r="AI744">
        <v>0</v>
      </c>
      <c r="AJ744">
        <v>1</v>
      </c>
      <c r="AK744">
        <v>0</v>
      </c>
      <c r="AL744">
        <v>1</v>
      </c>
      <c r="AM744">
        <v>1</v>
      </c>
      <c r="AN744">
        <v>1</v>
      </c>
      <c r="AO744">
        <v>0</v>
      </c>
      <c r="AP744">
        <v>1</v>
      </c>
      <c r="AQ744">
        <v>0</v>
      </c>
      <c r="AR744">
        <v>1</v>
      </c>
      <c r="AS744">
        <v>0</v>
      </c>
      <c r="AT744">
        <v>1</v>
      </c>
      <c r="AU744">
        <v>0</v>
      </c>
      <c r="AV744">
        <v>1</v>
      </c>
      <c r="AW744">
        <v>1</v>
      </c>
      <c r="AX744">
        <v>1</v>
      </c>
      <c r="AY744">
        <v>1</v>
      </c>
      <c r="AZ744">
        <v>1</v>
      </c>
      <c r="BA744">
        <v>0</v>
      </c>
      <c r="BB744">
        <v>1</v>
      </c>
      <c r="BC744">
        <v>0</v>
      </c>
      <c r="BD744">
        <v>1</v>
      </c>
      <c r="BE744">
        <v>0</v>
      </c>
      <c r="BF744">
        <v>2.2617000000000002E-2</v>
      </c>
      <c r="BG744">
        <v>2019</v>
      </c>
      <c r="BH744">
        <v>3</v>
      </c>
      <c r="BI744">
        <v>6</v>
      </c>
      <c r="BJ744">
        <v>710</v>
      </c>
      <c r="BK744">
        <v>1.22</v>
      </c>
      <c r="BL744">
        <v>0.36120000481605502</v>
      </c>
      <c r="BM744">
        <v>0</v>
      </c>
      <c r="BN744">
        <v>0.86499999999999999</v>
      </c>
      <c r="BO744">
        <v>0.13500000000000001</v>
      </c>
      <c r="BP744" t="s">
        <v>68</v>
      </c>
    </row>
    <row r="745" spans="1:68" x14ac:dyDescent="0.25">
      <c r="A745">
        <v>145881</v>
      </c>
      <c r="B745" t="s">
        <v>69</v>
      </c>
      <c r="C745" t="s">
        <v>2380</v>
      </c>
      <c r="D745">
        <v>16</v>
      </c>
      <c r="E745">
        <v>413</v>
      </c>
      <c r="F745" t="s">
        <v>2399</v>
      </c>
      <c r="G745">
        <v>17</v>
      </c>
      <c r="J745">
        <v>72</v>
      </c>
      <c r="K745">
        <v>1</v>
      </c>
      <c r="L745" t="s">
        <v>2400</v>
      </c>
      <c r="M745">
        <v>0</v>
      </c>
      <c r="N745">
        <v>1</v>
      </c>
      <c r="O745">
        <v>1</v>
      </c>
      <c r="P745">
        <v>0</v>
      </c>
      <c r="Q745">
        <v>0</v>
      </c>
      <c r="R745">
        <v>1</v>
      </c>
      <c r="S745">
        <v>0</v>
      </c>
      <c r="T745">
        <v>0</v>
      </c>
      <c r="U745">
        <v>0</v>
      </c>
      <c r="V745">
        <v>0</v>
      </c>
      <c r="W745">
        <v>1</v>
      </c>
      <c r="X745">
        <v>0</v>
      </c>
      <c r="Y745">
        <v>0</v>
      </c>
      <c r="Z745">
        <v>0</v>
      </c>
      <c r="AA745">
        <v>0</v>
      </c>
      <c r="AB745">
        <v>1</v>
      </c>
      <c r="AC745">
        <v>0</v>
      </c>
      <c r="AD745">
        <v>1</v>
      </c>
      <c r="AE745">
        <v>1</v>
      </c>
      <c r="AF745">
        <v>1</v>
      </c>
      <c r="AG745">
        <v>1</v>
      </c>
      <c r="AH745">
        <v>1</v>
      </c>
      <c r="AI745">
        <v>0</v>
      </c>
      <c r="AJ745">
        <v>1</v>
      </c>
      <c r="AK745">
        <v>0</v>
      </c>
      <c r="AL745">
        <v>1</v>
      </c>
      <c r="AM745">
        <v>1</v>
      </c>
      <c r="AN745">
        <v>1</v>
      </c>
      <c r="AO745">
        <v>0</v>
      </c>
      <c r="AP745">
        <v>1</v>
      </c>
      <c r="AQ745">
        <v>0</v>
      </c>
      <c r="AR745">
        <v>1</v>
      </c>
      <c r="AS745">
        <v>0</v>
      </c>
      <c r="AT745">
        <v>1</v>
      </c>
      <c r="AU745">
        <v>0</v>
      </c>
      <c r="AV745">
        <v>1</v>
      </c>
      <c r="AW745">
        <v>1</v>
      </c>
      <c r="AX745">
        <v>1</v>
      </c>
      <c r="AY745">
        <v>0</v>
      </c>
      <c r="AZ745">
        <v>1</v>
      </c>
      <c r="BA745">
        <v>0</v>
      </c>
      <c r="BB745">
        <v>1</v>
      </c>
      <c r="BC745">
        <v>0</v>
      </c>
      <c r="BD745">
        <v>1</v>
      </c>
      <c r="BE745">
        <v>0</v>
      </c>
      <c r="BF745">
        <v>2.2617000000000002E-2</v>
      </c>
      <c r="BG745">
        <v>2019</v>
      </c>
      <c r="BH745">
        <v>3</v>
      </c>
      <c r="BI745">
        <v>6</v>
      </c>
      <c r="BJ745">
        <v>710</v>
      </c>
      <c r="BK745">
        <v>1.22</v>
      </c>
      <c r="BL745">
        <v>0.36120000481605502</v>
      </c>
      <c r="BM745">
        <v>0</v>
      </c>
      <c r="BN745">
        <v>0.872</v>
      </c>
      <c r="BO745">
        <v>0.128</v>
      </c>
      <c r="BP745" t="s">
        <v>68</v>
      </c>
    </row>
    <row r="746" spans="1:68" x14ac:dyDescent="0.25">
      <c r="A746">
        <v>145963</v>
      </c>
      <c r="B746" t="s">
        <v>69</v>
      </c>
      <c r="C746" t="s">
        <v>2380</v>
      </c>
      <c r="D746">
        <v>16</v>
      </c>
      <c r="E746">
        <v>386</v>
      </c>
      <c r="F746" t="s">
        <v>2403</v>
      </c>
      <c r="G746">
        <v>16</v>
      </c>
      <c r="J746">
        <v>72</v>
      </c>
      <c r="K746">
        <v>1</v>
      </c>
      <c r="L746" t="s">
        <v>2404</v>
      </c>
      <c r="M746">
        <v>0</v>
      </c>
      <c r="N746">
        <v>1</v>
      </c>
      <c r="O746">
        <v>1</v>
      </c>
      <c r="P746">
        <v>0</v>
      </c>
      <c r="Q746">
        <v>0</v>
      </c>
      <c r="R746">
        <v>1</v>
      </c>
      <c r="S746">
        <v>0</v>
      </c>
      <c r="T746">
        <v>0</v>
      </c>
      <c r="U746">
        <v>0</v>
      </c>
      <c r="V746">
        <v>0</v>
      </c>
      <c r="W746">
        <v>1</v>
      </c>
      <c r="X746">
        <v>0</v>
      </c>
      <c r="Y746">
        <v>0</v>
      </c>
      <c r="Z746">
        <v>0</v>
      </c>
      <c r="AA746">
        <v>0</v>
      </c>
      <c r="AB746">
        <v>1</v>
      </c>
      <c r="AC746">
        <v>0</v>
      </c>
      <c r="AD746">
        <v>1</v>
      </c>
      <c r="AE746">
        <v>1</v>
      </c>
      <c r="AF746">
        <v>1</v>
      </c>
      <c r="AG746">
        <v>1</v>
      </c>
      <c r="AH746">
        <v>1</v>
      </c>
      <c r="AI746">
        <v>0</v>
      </c>
      <c r="AJ746">
        <v>1</v>
      </c>
      <c r="AK746">
        <v>0</v>
      </c>
      <c r="AL746">
        <v>1</v>
      </c>
      <c r="AM746">
        <v>1</v>
      </c>
      <c r="AN746">
        <v>1</v>
      </c>
      <c r="AO746">
        <v>0</v>
      </c>
      <c r="AP746">
        <v>1</v>
      </c>
      <c r="AQ746">
        <v>0</v>
      </c>
      <c r="AR746">
        <v>1</v>
      </c>
      <c r="AS746">
        <v>0</v>
      </c>
      <c r="AT746">
        <v>1</v>
      </c>
      <c r="AU746">
        <v>0</v>
      </c>
      <c r="AV746">
        <v>1</v>
      </c>
      <c r="AW746">
        <v>1</v>
      </c>
      <c r="AX746">
        <v>1</v>
      </c>
      <c r="AY746">
        <v>0</v>
      </c>
      <c r="AZ746">
        <v>1</v>
      </c>
      <c r="BA746">
        <v>0</v>
      </c>
      <c r="BB746">
        <v>1</v>
      </c>
      <c r="BC746">
        <v>0</v>
      </c>
      <c r="BD746">
        <v>1</v>
      </c>
      <c r="BE746">
        <v>0</v>
      </c>
      <c r="BF746">
        <v>2.2617000000000002E-2</v>
      </c>
      <c r="BG746">
        <v>2019</v>
      </c>
      <c r="BH746">
        <v>3</v>
      </c>
      <c r="BI746">
        <v>6</v>
      </c>
      <c r="BJ746">
        <v>710</v>
      </c>
      <c r="BK746">
        <v>1.22</v>
      </c>
      <c r="BL746">
        <v>0.36120000481605502</v>
      </c>
      <c r="BM746">
        <v>0</v>
      </c>
      <c r="BN746">
        <v>0.88400000000000001</v>
      </c>
      <c r="BO746">
        <v>0.11600000000000001</v>
      </c>
      <c r="BP746" t="s">
        <v>68</v>
      </c>
    </row>
    <row r="747" spans="1:68" x14ac:dyDescent="0.25">
      <c r="A747">
        <v>147364</v>
      </c>
      <c r="B747" t="s">
        <v>69</v>
      </c>
      <c r="C747" t="s">
        <v>2420</v>
      </c>
      <c r="D747">
        <v>8</v>
      </c>
      <c r="E747">
        <v>170</v>
      </c>
      <c r="F747" t="s">
        <v>2421</v>
      </c>
      <c r="G747">
        <v>51</v>
      </c>
      <c r="J747">
        <v>75</v>
      </c>
      <c r="K747">
        <v>1</v>
      </c>
      <c r="L747" t="s">
        <v>2422</v>
      </c>
      <c r="M747">
        <v>1</v>
      </c>
      <c r="N747">
        <v>0</v>
      </c>
      <c r="O747">
        <v>1</v>
      </c>
      <c r="P747">
        <v>0</v>
      </c>
      <c r="Q747">
        <v>0</v>
      </c>
      <c r="R747">
        <v>1</v>
      </c>
      <c r="S747">
        <v>0</v>
      </c>
      <c r="T747">
        <v>1</v>
      </c>
      <c r="U747">
        <v>1</v>
      </c>
      <c r="V747">
        <v>0</v>
      </c>
      <c r="W747">
        <v>1</v>
      </c>
      <c r="X747">
        <v>1</v>
      </c>
      <c r="Y747">
        <v>0</v>
      </c>
      <c r="Z747">
        <v>0</v>
      </c>
      <c r="AA747">
        <v>0</v>
      </c>
      <c r="AB747">
        <v>1</v>
      </c>
      <c r="AC747">
        <v>1</v>
      </c>
      <c r="AD747">
        <v>1</v>
      </c>
      <c r="AE747">
        <v>0</v>
      </c>
      <c r="AF747">
        <v>1</v>
      </c>
      <c r="AG747">
        <v>1</v>
      </c>
      <c r="AH747">
        <v>0</v>
      </c>
      <c r="AI747">
        <v>0</v>
      </c>
      <c r="AJ747">
        <v>0</v>
      </c>
      <c r="AK747">
        <v>0</v>
      </c>
      <c r="AL747">
        <v>1</v>
      </c>
      <c r="AM747">
        <v>1</v>
      </c>
      <c r="AN747">
        <v>0</v>
      </c>
      <c r="AO747">
        <v>0</v>
      </c>
      <c r="AP747">
        <v>1</v>
      </c>
      <c r="AQ747">
        <v>1</v>
      </c>
      <c r="AR747">
        <v>1</v>
      </c>
      <c r="AS747">
        <v>1</v>
      </c>
      <c r="AT747">
        <v>0</v>
      </c>
      <c r="AU747">
        <v>0</v>
      </c>
      <c r="AV747">
        <v>1</v>
      </c>
      <c r="AW747">
        <v>1</v>
      </c>
      <c r="AX747">
        <v>1</v>
      </c>
      <c r="AY747">
        <v>1</v>
      </c>
      <c r="AZ747">
        <v>1</v>
      </c>
      <c r="BA747">
        <v>0</v>
      </c>
      <c r="BB747">
        <v>1</v>
      </c>
      <c r="BC747">
        <v>0</v>
      </c>
      <c r="BD747">
        <v>1</v>
      </c>
      <c r="BE747">
        <v>0</v>
      </c>
      <c r="BF747">
        <v>1.7727E-2</v>
      </c>
      <c r="BG747">
        <v>2019</v>
      </c>
      <c r="BH747">
        <v>7</v>
      </c>
      <c r="BI747">
        <v>15</v>
      </c>
      <c r="BJ747">
        <v>714</v>
      </c>
      <c r="BK747">
        <v>1.26</v>
      </c>
      <c r="BL747">
        <v>0.36120000481605502</v>
      </c>
      <c r="BM747">
        <v>4.2000000000000003E-2</v>
      </c>
      <c r="BN747">
        <v>0.86499999999999999</v>
      </c>
      <c r="BO747">
        <v>9.2999999999999999E-2</v>
      </c>
      <c r="BP747" t="s">
        <v>68</v>
      </c>
    </row>
    <row r="748" spans="1:68" x14ac:dyDescent="0.25">
      <c r="A748">
        <v>148945</v>
      </c>
      <c r="B748" t="s">
        <v>69</v>
      </c>
      <c r="C748" t="s">
        <v>2443</v>
      </c>
      <c r="D748">
        <v>7</v>
      </c>
      <c r="E748">
        <v>108</v>
      </c>
      <c r="F748" t="s">
        <v>2446</v>
      </c>
      <c r="G748">
        <v>8</v>
      </c>
      <c r="J748">
        <v>77</v>
      </c>
      <c r="K748">
        <v>1</v>
      </c>
      <c r="L748" t="s">
        <v>2447</v>
      </c>
      <c r="M748">
        <v>1</v>
      </c>
      <c r="N748">
        <v>1</v>
      </c>
      <c r="O748">
        <v>1</v>
      </c>
      <c r="P748">
        <v>0</v>
      </c>
      <c r="Q748">
        <v>0</v>
      </c>
      <c r="R748">
        <v>1</v>
      </c>
      <c r="S748">
        <v>0</v>
      </c>
      <c r="T748">
        <v>0</v>
      </c>
      <c r="U748">
        <v>0</v>
      </c>
      <c r="V748">
        <v>0</v>
      </c>
      <c r="W748">
        <v>1</v>
      </c>
      <c r="X748">
        <v>0</v>
      </c>
      <c r="Y748">
        <v>0</v>
      </c>
      <c r="Z748">
        <v>0</v>
      </c>
      <c r="AA748">
        <v>0</v>
      </c>
      <c r="AB748">
        <v>1</v>
      </c>
      <c r="AC748">
        <v>1</v>
      </c>
      <c r="AD748">
        <v>1</v>
      </c>
      <c r="AE748">
        <v>1</v>
      </c>
      <c r="AF748">
        <v>1</v>
      </c>
      <c r="AG748">
        <v>1</v>
      </c>
      <c r="AH748">
        <v>1</v>
      </c>
      <c r="AI748">
        <v>0</v>
      </c>
      <c r="AJ748">
        <v>0</v>
      </c>
      <c r="AK748">
        <v>0</v>
      </c>
      <c r="AL748">
        <v>1</v>
      </c>
      <c r="AM748">
        <v>1</v>
      </c>
      <c r="AN748">
        <v>0</v>
      </c>
      <c r="AO748">
        <v>0</v>
      </c>
      <c r="AP748">
        <v>1</v>
      </c>
      <c r="AQ748">
        <v>0</v>
      </c>
      <c r="AR748">
        <v>1</v>
      </c>
      <c r="AS748">
        <v>0</v>
      </c>
      <c r="AT748">
        <v>1</v>
      </c>
      <c r="AU748">
        <v>0</v>
      </c>
      <c r="AV748">
        <v>1</v>
      </c>
      <c r="AW748">
        <v>1</v>
      </c>
      <c r="AX748">
        <v>1</v>
      </c>
      <c r="AY748">
        <v>0</v>
      </c>
      <c r="AZ748">
        <v>1</v>
      </c>
      <c r="BA748">
        <v>0</v>
      </c>
      <c r="BB748">
        <v>1</v>
      </c>
      <c r="BC748">
        <v>0</v>
      </c>
      <c r="BD748">
        <v>1</v>
      </c>
      <c r="BE748">
        <v>0</v>
      </c>
      <c r="BF748">
        <v>1.8161E-2</v>
      </c>
      <c r="BG748">
        <v>2019</v>
      </c>
      <c r="BH748">
        <v>9</v>
      </c>
      <c r="BI748">
        <v>10</v>
      </c>
      <c r="BJ748">
        <v>716</v>
      </c>
      <c r="BK748">
        <v>1.28</v>
      </c>
      <c r="BL748">
        <v>0.36120000481605502</v>
      </c>
      <c r="BM748">
        <v>0</v>
      </c>
      <c r="BN748">
        <v>0.73699999999999999</v>
      </c>
      <c r="BO748">
        <v>0.26300000000000001</v>
      </c>
      <c r="BP748" t="s">
        <v>68</v>
      </c>
    </row>
    <row r="749" spans="1:68" x14ac:dyDescent="0.25">
      <c r="A749">
        <v>149560</v>
      </c>
      <c r="B749" t="s">
        <v>69</v>
      </c>
      <c r="C749" t="s">
        <v>2460</v>
      </c>
      <c r="D749">
        <v>38</v>
      </c>
      <c r="E749">
        <v>1036</v>
      </c>
      <c r="F749" t="s">
        <v>2479</v>
      </c>
      <c r="G749">
        <v>20</v>
      </c>
      <c r="J749">
        <v>78</v>
      </c>
      <c r="K749">
        <v>1</v>
      </c>
      <c r="L749" t="s">
        <v>2480</v>
      </c>
      <c r="M749">
        <v>0</v>
      </c>
      <c r="N749">
        <v>0</v>
      </c>
      <c r="O749">
        <v>1</v>
      </c>
      <c r="P749">
        <v>0</v>
      </c>
      <c r="Q749">
        <v>0</v>
      </c>
      <c r="R749">
        <v>1</v>
      </c>
      <c r="S749">
        <v>0</v>
      </c>
      <c r="T749">
        <v>1</v>
      </c>
      <c r="U749">
        <v>0</v>
      </c>
      <c r="V749">
        <v>0</v>
      </c>
      <c r="W749">
        <v>1</v>
      </c>
      <c r="X749">
        <v>1</v>
      </c>
      <c r="Y749">
        <v>0</v>
      </c>
      <c r="Z749">
        <v>0</v>
      </c>
      <c r="AA749">
        <v>0</v>
      </c>
      <c r="AB749">
        <v>1</v>
      </c>
      <c r="AC749">
        <v>0</v>
      </c>
      <c r="AD749">
        <v>1</v>
      </c>
      <c r="AE749">
        <v>0</v>
      </c>
      <c r="AF749">
        <v>1</v>
      </c>
      <c r="AG749">
        <v>1</v>
      </c>
      <c r="AH749">
        <v>1</v>
      </c>
      <c r="AI749">
        <v>0</v>
      </c>
      <c r="AJ749">
        <v>1</v>
      </c>
      <c r="AK749">
        <v>0</v>
      </c>
      <c r="AL749">
        <v>1</v>
      </c>
      <c r="AM749">
        <v>1</v>
      </c>
      <c r="AN749">
        <v>1</v>
      </c>
      <c r="AO749">
        <v>0</v>
      </c>
      <c r="AP749">
        <v>1</v>
      </c>
      <c r="AQ749">
        <v>1</v>
      </c>
      <c r="AR749">
        <v>1</v>
      </c>
      <c r="AS749">
        <v>0</v>
      </c>
      <c r="AT749">
        <v>1</v>
      </c>
      <c r="AU749">
        <v>0</v>
      </c>
      <c r="AV749">
        <v>1</v>
      </c>
      <c r="AW749">
        <v>1</v>
      </c>
      <c r="AX749">
        <v>1</v>
      </c>
      <c r="AY749">
        <v>1</v>
      </c>
      <c r="AZ749">
        <v>1</v>
      </c>
      <c r="BA749">
        <v>0</v>
      </c>
      <c r="BB749">
        <v>0</v>
      </c>
      <c r="BC749">
        <v>0</v>
      </c>
      <c r="BD749">
        <v>1</v>
      </c>
      <c r="BE749">
        <v>0</v>
      </c>
      <c r="BF749">
        <v>5.6182000000000003E-2</v>
      </c>
      <c r="BG749">
        <v>2019</v>
      </c>
      <c r="BH749">
        <v>9</v>
      </c>
      <c r="BI749">
        <v>13</v>
      </c>
      <c r="BJ749">
        <v>716</v>
      </c>
      <c r="BK749">
        <v>1.28</v>
      </c>
      <c r="BL749">
        <v>0.36120000481605502</v>
      </c>
      <c r="BM749">
        <v>0</v>
      </c>
      <c r="BN749">
        <v>0.86499999999999999</v>
      </c>
      <c r="BO749">
        <v>0.13500000000000001</v>
      </c>
      <c r="BP749" t="s">
        <v>68</v>
      </c>
    </row>
    <row r="750" spans="1:68" x14ac:dyDescent="0.25">
      <c r="A750">
        <v>149956</v>
      </c>
      <c r="B750" t="s">
        <v>69</v>
      </c>
      <c r="C750" t="s">
        <v>2460</v>
      </c>
      <c r="D750">
        <v>41</v>
      </c>
      <c r="E750">
        <v>1067</v>
      </c>
      <c r="F750" t="s">
        <v>2507</v>
      </c>
      <c r="G750">
        <v>11</v>
      </c>
      <c r="J750">
        <v>78</v>
      </c>
      <c r="K750">
        <v>1</v>
      </c>
      <c r="L750" t="s">
        <v>2508</v>
      </c>
      <c r="M750">
        <v>0</v>
      </c>
      <c r="N750">
        <v>0</v>
      </c>
      <c r="O750">
        <v>1</v>
      </c>
      <c r="P750">
        <v>0</v>
      </c>
      <c r="Q750">
        <v>0</v>
      </c>
      <c r="R750">
        <v>1</v>
      </c>
      <c r="S750">
        <v>0</v>
      </c>
      <c r="T750">
        <v>0</v>
      </c>
      <c r="U750">
        <v>0</v>
      </c>
      <c r="V750">
        <v>0</v>
      </c>
      <c r="W750">
        <v>1</v>
      </c>
      <c r="X750">
        <v>0</v>
      </c>
      <c r="Y750">
        <v>0</v>
      </c>
      <c r="Z750">
        <v>0</v>
      </c>
      <c r="AA750">
        <v>0</v>
      </c>
      <c r="AB750">
        <v>1</v>
      </c>
      <c r="AC750">
        <v>0</v>
      </c>
      <c r="AD750">
        <v>1</v>
      </c>
      <c r="AE750">
        <v>0</v>
      </c>
      <c r="AF750">
        <v>1</v>
      </c>
      <c r="AG750">
        <v>1</v>
      </c>
      <c r="AH750">
        <v>1</v>
      </c>
      <c r="AI750">
        <v>0</v>
      </c>
      <c r="AJ750">
        <v>1</v>
      </c>
      <c r="AK750">
        <v>0</v>
      </c>
      <c r="AL750">
        <v>1</v>
      </c>
      <c r="AM750">
        <v>1</v>
      </c>
      <c r="AN750">
        <v>1</v>
      </c>
      <c r="AO750">
        <v>0</v>
      </c>
      <c r="AP750">
        <v>1</v>
      </c>
      <c r="AQ750">
        <v>0</v>
      </c>
      <c r="AR750">
        <v>1</v>
      </c>
      <c r="AS750">
        <v>0</v>
      </c>
      <c r="AT750">
        <v>1</v>
      </c>
      <c r="AU750">
        <v>0</v>
      </c>
      <c r="AV750">
        <v>1</v>
      </c>
      <c r="AW750">
        <v>1</v>
      </c>
      <c r="AX750">
        <v>1</v>
      </c>
      <c r="AY750">
        <v>0</v>
      </c>
      <c r="AZ750">
        <v>1</v>
      </c>
      <c r="BA750">
        <v>0</v>
      </c>
      <c r="BB750">
        <v>0</v>
      </c>
      <c r="BC750">
        <v>0</v>
      </c>
      <c r="BD750">
        <v>1</v>
      </c>
      <c r="BE750">
        <v>0</v>
      </c>
      <c r="BF750">
        <v>5.6182000000000003E-2</v>
      </c>
      <c r="BG750">
        <v>2019</v>
      </c>
      <c r="BH750">
        <v>9</v>
      </c>
      <c r="BI750">
        <v>13</v>
      </c>
      <c r="BJ750">
        <v>716</v>
      </c>
      <c r="BK750">
        <v>1.28</v>
      </c>
      <c r="BL750">
        <v>0.36120000481605502</v>
      </c>
      <c r="BM750">
        <v>0</v>
      </c>
      <c r="BN750">
        <v>0.8</v>
      </c>
      <c r="BO750">
        <v>0.2</v>
      </c>
      <c r="BP750" t="s">
        <v>68</v>
      </c>
    </row>
    <row r="751" spans="1:68" x14ac:dyDescent="0.25">
      <c r="A751">
        <v>150663</v>
      </c>
      <c r="B751" t="s">
        <v>69</v>
      </c>
      <c r="C751" t="s">
        <v>2460</v>
      </c>
      <c r="D751">
        <v>68</v>
      </c>
      <c r="E751">
        <v>1979</v>
      </c>
      <c r="F751" t="s">
        <v>2567</v>
      </c>
      <c r="G751">
        <v>3</v>
      </c>
      <c r="J751">
        <v>78</v>
      </c>
      <c r="K751">
        <v>1</v>
      </c>
      <c r="L751" t="s">
        <v>2568</v>
      </c>
      <c r="M751">
        <v>0</v>
      </c>
      <c r="N751">
        <v>0</v>
      </c>
      <c r="O751">
        <v>1</v>
      </c>
      <c r="P751">
        <v>0</v>
      </c>
      <c r="Q751">
        <v>0</v>
      </c>
      <c r="R751">
        <v>1</v>
      </c>
      <c r="S751">
        <v>0</v>
      </c>
      <c r="T751">
        <v>0</v>
      </c>
      <c r="U751">
        <v>0</v>
      </c>
      <c r="V751">
        <v>0</v>
      </c>
      <c r="W751">
        <v>1</v>
      </c>
      <c r="X751">
        <v>0</v>
      </c>
      <c r="Y751">
        <v>0</v>
      </c>
      <c r="Z751">
        <v>0</v>
      </c>
      <c r="AA751">
        <v>0</v>
      </c>
      <c r="AB751">
        <v>1</v>
      </c>
      <c r="AC751">
        <v>0</v>
      </c>
      <c r="AD751">
        <v>1</v>
      </c>
      <c r="AE751">
        <v>0</v>
      </c>
      <c r="AF751">
        <v>1</v>
      </c>
      <c r="AG751">
        <v>1</v>
      </c>
      <c r="AH751">
        <v>1</v>
      </c>
      <c r="AI751">
        <v>0</v>
      </c>
      <c r="AJ751">
        <v>1</v>
      </c>
      <c r="AK751">
        <v>0</v>
      </c>
      <c r="AL751">
        <v>1</v>
      </c>
      <c r="AM751">
        <v>1</v>
      </c>
      <c r="AN751">
        <v>1</v>
      </c>
      <c r="AO751">
        <v>0</v>
      </c>
      <c r="AP751">
        <v>1</v>
      </c>
      <c r="AQ751">
        <v>0</v>
      </c>
      <c r="AR751">
        <v>1</v>
      </c>
      <c r="AS751">
        <v>0</v>
      </c>
      <c r="AT751">
        <v>1</v>
      </c>
      <c r="AU751">
        <v>0</v>
      </c>
      <c r="AV751">
        <v>1</v>
      </c>
      <c r="AW751">
        <v>1</v>
      </c>
      <c r="AX751">
        <v>1</v>
      </c>
      <c r="AY751">
        <v>0</v>
      </c>
      <c r="AZ751">
        <v>1</v>
      </c>
      <c r="BA751">
        <v>0</v>
      </c>
      <c r="BB751">
        <v>0</v>
      </c>
      <c r="BC751">
        <v>0</v>
      </c>
      <c r="BD751">
        <v>1</v>
      </c>
      <c r="BE751">
        <v>0</v>
      </c>
      <c r="BF751">
        <v>5.6182000000000003E-2</v>
      </c>
      <c r="BG751">
        <v>2019</v>
      </c>
      <c r="BH751">
        <v>9</v>
      </c>
      <c r="BI751">
        <v>13</v>
      </c>
      <c r="BJ751">
        <v>716</v>
      </c>
      <c r="BK751">
        <v>1.28</v>
      </c>
      <c r="BL751">
        <v>0.36120000481605502</v>
      </c>
      <c r="BM751">
        <v>0</v>
      </c>
      <c r="BN751">
        <v>0.44400000000000001</v>
      </c>
      <c r="BO751">
        <v>0.55600000000000005</v>
      </c>
      <c r="BP751" t="s">
        <v>68</v>
      </c>
    </row>
    <row r="752" spans="1:68" x14ac:dyDescent="0.25">
      <c r="A752">
        <v>150993</v>
      </c>
      <c r="B752" t="s">
        <v>69</v>
      </c>
      <c r="C752" t="s">
        <v>2460</v>
      </c>
      <c r="D752">
        <v>36</v>
      </c>
      <c r="E752">
        <v>1011</v>
      </c>
      <c r="F752" t="s">
        <v>2595</v>
      </c>
      <c r="G752">
        <v>12</v>
      </c>
      <c r="J752">
        <v>78</v>
      </c>
      <c r="K752">
        <v>1</v>
      </c>
      <c r="L752" t="s">
        <v>2596</v>
      </c>
      <c r="M752">
        <v>0</v>
      </c>
      <c r="N752">
        <v>0</v>
      </c>
      <c r="O752">
        <v>1</v>
      </c>
      <c r="P752">
        <v>0</v>
      </c>
      <c r="Q752">
        <v>0</v>
      </c>
      <c r="R752">
        <v>1</v>
      </c>
      <c r="S752">
        <v>0</v>
      </c>
      <c r="T752">
        <v>0</v>
      </c>
      <c r="U752">
        <v>0</v>
      </c>
      <c r="V752">
        <v>0</v>
      </c>
      <c r="W752">
        <v>1</v>
      </c>
      <c r="X752">
        <v>0</v>
      </c>
      <c r="Y752">
        <v>0</v>
      </c>
      <c r="Z752">
        <v>0</v>
      </c>
      <c r="AA752">
        <v>0</v>
      </c>
      <c r="AB752">
        <v>1</v>
      </c>
      <c r="AC752">
        <v>0</v>
      </c>
      <c r="AD752">
        <v>1</v>
      </c>
      <c r="AE752">
        <v>0</v>
      </c>
      <c r="AF752">
        <v>1</v>
      </c>
      <c r="AG752">
        <v>1</v>
      </c>
      <c r="AH752">
        <v>1</v>
      </c>
      <c r="AI752">
        <v>0</v>
      </c>
      <c r="AJ752">
        <v>1</v>
      </c>
      <c r="AK752">
        <v>0</v>
      </c>
      <c r="AL752">
        <v>1</v>
      </c>
      <c r="AM752">
        <v>1</v>
      </c>
      <c r="AN752">
        <v>1</v>
      </c>
      <c r="AO752">
        <v>0</v>
      </c>
      <c r="AP752">
        <v>1</v>
      </c>
      <c r="AQ752">
        <v>0</v>
      </c>
      <c r="AR752">
        <v>1</v>
      </c>
      <c r="AS752">
        <v>0</v>
      </c>
      <c r="AT752">
        <v>1</v>
      </c>
      <c r="AU752">
        <v>0</v>
      </c>
      <c r="AV752">
        <v>1</v>
      </c>
      <c r="AW752">
        <v>1</v>
      </c>
      <c r="AX752">
        <v>1</v>
      </c>
      <c r="AY752">
        <v>0</v>
      </c>
      <c r="AZ752">
        <v>1</v>
      </c>
      <c r="BA752">
        <v>0</v>
      </c>
      <c r="BB752">
        <v>0</v>
      </c>
      <c r="BC752">
        <v>0</v>
      </c>
      <c r="BD752">
        <v>1</v>
      </c>
      <c r="BE752">
        <v>0</v>
      </c>
      <c r="BF752">
        <v>5.6182000000000003E-2</v>
      </c>
      <c r="BG752">
        <v>2019</v>
      </c>
      <c r="BH752">
        <v>9</v>
      </c>
      <c r="BI752">
        <v>13</v>
      </c>
      <c r="BJ752">
        <v>716</v>
      </c>
      <c r="BK752">
        <v>1.28</v>
      </c>
      <c r="BL752">
        <v>0.36120000481605502</v>
      </c>
      <c r="BM752">
        <v>0</v>
      </c>
      <c r="BN752">
        <v>0.83899999999999997</v>
      </c>
      <c r="BO752">
        <v>0.161</v>
      </c>
      <c r="BP752" t="s">
        <v>68</v>
      </c>
    </row>
    <row r="753" spans="1:68" x14ac:dyDescent="0.25">
      <c r="A753">
        <v>151185</v>
      </c>
      <c r="B753" t="s">
        <v>69</v>
      </c>
      <c r="C753" t="s">
        <v>2460</v>
      </c>
      <c r="D753">
        <v>41</v>
      </c>
      <c r="E753">
        <v>1063</v>
      </c>
      <c r="F753" t="s">
        <v>2609</v>
      </c>
      <c r="G753">
        <v>44</v>
      </c>
      <c r="J753">
        <v>78</v>
      </c>
      <c r="K753">
        <v>1</v>
      </c>
      <c r="L753" t="s">
        <v>2610</v>
      </c>
      <c r="M753">
        <v>0</v>
      </c>
      <c r="N753">
        <v>0</v>
      </c>
      <c r="O753">
        <v>1</v>
      </c>
      <c r="P753">
        <v>0</v>
      </c>
      <c r="Q753">
        <v>0</v>
      </c>
      <c r="R753">
        <v>1</v>
      </c>
      <c r="S753">
        <v>0</v>
      </c>
      <c r="T753">
        <v>0</v>
      </c>
      <c r="U753">
        <v>0</v>
      </c>
      <c r="V753">
        <v>0</v>
      </c>
      <c r="W753">
        <v>1</v>
      </c>
      <c r="X753">
        <v>0</v>
      </c>
      <c r="Y753">
        <v>0</v>
      </c>
      <c r="Z753">
        <v>0</v>
      </c>
      <c r="AA753">
        <v>0</v>
      </c>
      <c r="AB753">
        <v>1</v>
      </c>
      <c r="AC753">
        <v>0</v>
      </c>
      <c r="AD753">
        <v>1</v>
      </c>
      <c r="AE753">
        <v>0</v>
      </c>
      <c r="AF753">
        <v>1</v>
      </c>
      <c r="AG753">
        <v>1</v>
      </c>
      <c r="AH753">
        <v>1</v>
      </c>
      <c r="AI753">
        <v>0</v>
      </c>
      <c r="AJ753">
        <v>1</v>
      </c>
      <c r="AK753">
        <v>0</v>
      </c>
      <c r="AL753">
        <v>1</v>
      </c>
      <c r="AM753">
        <v>1</v>
      </c>
      <c r="AN753">
        <v>1</v>
      </c>
      <c r="AO753">
        <v>0</v>
      </c>
      <c r="AP753">
        <v>1</v>
      </c>
      <c r="AQ753">
        <v>0</v>
      </c>
      <c r="AR753">
        <v>1</v>
      </c>
      <c r="AS753">
        <v>0</v>
      </c>
      <c r="AT753">
        <v>1</v>
      </c>
      <c r="AU753">
        <v>0</v>
      </c>
      <c r="AV753">
        <v>1</v>
      </c>
      <c r="AW753">
        <v>1</v>
      </c>
      <c r="AX753">
        <v>1</v>
      </c>
      <c r="AY753">
        <v>0</v>
      </c>
      <c r="AZ753">
        <v>1</v>
      </c>
      <c r="BA753">
        <v>0</v>
      </c>
      <c r="BB753">
        <v>0</v>
      </c>
      <c r="BC753">
        <v>0</v>
      </c>
      <c r="BD753">
        <v>1</v>
      </c>
      <c r="BE753">
        <v>0</v>
      </c>
      <c r="BF753">
        <v>5.6182000000000003E-2</v>
      </c>
      <c r="BG753">
        <v>2019</v>
      </c>
      <c r="BH753">
        <v>9</v>
      </c>
      <c r="BI753">
        <v>13</v>
      </c>
      <c r="BJ753">
        <v>716</v>
      </c>
      <c r="BK753">
        <v>1.28</v>
      </c>
      <c r="BL753">
        <v>0.36120000481605502</v>
      </c>
      <c r="BM753">
        <v>0</v>
      </c>
      <c r="BN753">
        <v>0.94499999999999995</v>
      </c>
      <c r="BO753">
        <v>5.5E-2</v>
      </c>
      <c r="BP753" t="s">
        <v>68</v>
      </c>
    </row>
    <row r="754" spans="1:68" x14ac:dyDescent="0.25">
      <c r="A754">
        <v>151324</v>
      </c>
      <c r="B754" t="s">
        <v>69</v>
      </c>
      <c r="C754" t="s">
        <v>2460</v>
      </c>
      <c r="D754">
        <v>41</v>
      </c>
      <c r="E754">
        <v>1076</v>
      </c>
      <c r="F754" t="s">
        <v>2615</v>
      </c>
      <c r="G754">
        <v>25</v>
      </c>
      <c r="J754">
        <v>78</v>
      </c>
      <c r="K754">
        <v>1</v>
      </c>
      <c r="L754" t="s">
        <v>2616</v>
      </c>
      <c r="M754">
        <v>0</v>
      </c>
      <c r="N754">
        <v>1</v>
      </c>
      <c r="O754">
        <v>1</v>
      </c>
      <c r="P754">
        <v>0</v>
      </c>
      <c r="Q754">
        <v>0</v>
      </c>
      <c r="R754">
        <v>1</v>
      </c>
      <c r="S754">
        <v>0</v>
      </c>
      <c r="T754">
        <v>0</v>
      </c>
      <c r="U754">
        <v>0</v>
      </c>
      <c r="V754">
        <v>0</v>
      </c>
      <c r="W754">
        <v>1</v>
      </c>
      <c r="X754">
        <v>0</v>
      </c>
      <c r="Y754">
        <v>0</v>
      </c>
      <c r="Z754">
        <v>0</v>
      </c>
      <c r="AA754">
        <v>0</v>
      </c>
      <c r="AB754">
        <v>1</v>
      </c>
      <c r="AC754">
        <v>0</v>
      </c>
      <c r="AD754">
        <v>1</v>
      </c>
      <c r="AE754">
        <v>1</v>
      </c>
      <c r="AF754">
        <v>1</v>
      </c>
      <c r="AG754">
        <v>1</v>
      </c>
      <c r="AH754">
        <v>1</v>
      </c>
      <c r="AI754">
        <v>0</v>
      </c>
      <c r="AJ754">
        <v>1</v>
      </c>
      <c r="AK754">
        <v>0</v>
      </c>
      <c r="AL754">
        <v>1</v>
      </c>
      <c r="AM754">
        <v>1</v>
      </c>
      <c r="AN754">
        <v>1</v>
      </c>
      <c r="AO754">
        <v>0</v>
      </c>
      <c r="AP754">
        <v>1</v>
      </c>
      <c r="AQ754">
        <v>0</v>
      </c>
      <c r="AR754">
        <v>1</v>
      </c>
      <c r="AS754">
        <v>0</v>
      </c>
      <c r="AT754">
        <v>1</v>
      </c>
      <c r="AU754">
        <v>0</v>
      </c>
      <c r="AV754">
        <v>1</v>
      </c>
      <c r="AW754">
        <v>1</v>
      </c>
      <c r="AX754">
        <v>1</v>
      </c>
      <c r="AY754">
        <v>0</v>
      </c>
      <c r="AZ754">
        <v>1</v>
      </c>
      <c r="BA754">
        <v>0</v>
      </c>
      <c r="BB754">
        <v>0</v>
      </c>
      <c r="BC754">
        <v>0</v>
      </c>
      <c r="BD754">
        <v>1</v>
      </c>
      <c r="BE754">
        <v>0</v>
      </c>
      <c r="BF754">
        <v>5.6182000000000003E-2</v>
      </c>
      <c r="BG754">
        <v>2019</v>
      </c>
      <c r="BH754">
        <v>9</v>
      </c>
      <c r="BI754">
        <v>13</v>
      </c>
      <c r="BJ754">
        <v>716</v>
      </c>
      <c r="BK754">
        <v>1.28</v>
      </c>
      <c r="BL754">
        <v>0.36120000481605502</v>
      </c>
      <c r="BM754">
        <v>0</v>
      </c>
      <c r="BN754">
        <v>0.91500000000000004</v>
      </c>
      <c r="BO754">
        <v>8.5000000000000006E-2</v>
      </c>
      <c r="BP754" t="s">
        <v>68</v>
      </c>
    </row>
    <row r="755" spans="1:68" x14ac:dyDescent="0.25">
      <c r="A755">
        <v>152936</v>
      </c>
      <c r="B755" t="s">
        <v>69</v>
      </c>
      <c r="C755" t="s">
        <v>2638</v>
      </c>
      <c r="D755">
        <v>40</v>
      </c>
      <c r="E755">
        <v>1200</v>
      </c>
      <c r="F755" t="s">
        <v>2679</v>
      </c>
      <c r="G755">
        <v>76</v>
      </c>
      <c r="J755">
        <v>80</v>
      </c>
      <c r="K755">
        <v>1</v>
      </c>
      <c r="L755" t="s">
        <v>2680</v>
      </c>
      <c r="M755">
        <v>0</v>
      </c>
      <c r="N755">
        <v>0</v>
      </c>
      <c r="O755">
        <v>1</v>
      </c>
      <c r="P755">
        <v>0</v>
      </c>
      <c r="Q755">
        <v>0</v>
      </c>
      <c r="R755">
        <v>1</v>
      </c>
      <c r="S755">
        <v>0</v>
      </c>
      <c r="T755">
        <v>0</v>
      </c>
      <c r="U755">
        <v>0</v>
      </c>
      <c r="V755">
        <v>0</v>
      </c>
      <c r="W755">
        <v>1</v>
      </c>
      <c r="X755">
        <v>1</v>
      </c>
      <c r="Y755">
        <v>0</v>
      </c>
      <c r="Z755">
        <v>0</v>
      </c>
      <c r="AA755">
        <v>0</v>
      </c>
      <c r="AB755">
        <v>1</v>
      </c>
      <c r="AC755">
        <v>0</v>
      </c>
      <c r="AD755">
        <v>1</v>
      </c>
      <c r="AE755">
        <v>0</v>
      </c>
      <c r="AF755">
        <v>1</v>
      </c>
      <c r="AG755">
        <v>1</v>
      </c>
      <c r="AH755">
        <v>1</v>
      </c>
      <c r="AI755">
        <v>0</v>
      </c>
      <c r="AJ755">
        <v>0</v>
      </c>
      <c r="AK755">
        <v>0</v>
      </c>
      <c r="AL755">
        <v>1</v>
      </c>
      <c r="AM755">
        <v>1</v>
      </c>
      <c r="AN755">
        <v>0</v>
      </c>
      <c r="AO755">
        <v>0</v>
      </c>
      <c r="AP755">
        <v>1</v>
      </c>
      <c r="AQ755">
        <v>0</v>
      </c>
      <c r="AR755">
        <v>1</v>
      </c>
      <c r="AS755">
        <v>0</v>
      </c>
      <c r="AT755">
        <v>1</v>
      </c>
      <c r="AU755">
        <v>0</v>
      </c>
      <c r="AV755">
        <v>1</v>
      </c>
      <c r="AW755">
        <v>1</v>
      </c>
      <c r="AX755">
        <v>1</v>
      </c>
      <c r="AY755">
        <v>1</v>
      </c>
      <c r="AZ755">
        <v>1</v>
      </c>
      <c r="BA755">
        <v>0</v>
      </c>
      <c r="BB755">
        <v>1</v>
      </c>
      <c r="BC755">
        <v>0</v>
      </c>
      <c r="BD755">
        <v>0</v>
      </c>
      <c r="BE755">
        <v>0</v>
      </c>
      <c r="BF755">
        <v>3.0121999999999999E-2</v>
      </c>
      <c r="BG755">
        <v>2019</v>
      </c>
      <c r="BH755">
        <v>10</v>
      </c>
      <c r="BI755">
        <v>7</v>
      </c>
      <c r="BJ755">
        <v>717</v>
      </c>
      <c r="BK755">
        <v>1.29</v>
      </c>
      <c r="BL755">
        <v>0.36120000481605502</v>
      </c>
      <c r="BM755">
        <v>0</v>
      </c>
      <c r="BN755">
        <v>0.94899999999999995</v>
      </c>
      <c r="BO755">
        <v>5.0999999999999997E-2</v>
      </c>
      <c r="BP755" t="s">
        <v>68</v>
      </c>
    </row>
    <row r="756" spans="1:68" x14ac:dyDescent="0.25">
      <c r="A756">
        <v>153748</v>
      </c>
      <c r="B756" t="s">
        <v>69</v>
      </c>
      <c r="C756" t="s">
        <v>2638</v>
      </c>
      <c r="D756">
        <v>44</v>
      </c>
      <c r="E756">
        <v>1347</v>
      </c>
      <c r="F756" t="s">
        <v>2735</v>
      </c>
      <c r="G756">
        <v>28</v>
      </c>
      <c r="J756">
        <v>80</v>
      </c>
      <c r="K756">
        <v>1</v>
      </c>
      <c r="L756" t="s">
        <v>2736</v>
      </c>
      <c r="M756">
        <v>0</v>
      </c>
      <c r="N756">
        <v>0</v>
      </c>
      <c r="O756">
        <v>1</v>
      </c>
      <c r="P756">
        <v>0</v>
      </c>
      <c r="Q756">
        <v>0</v>
      </c>
      <c r="R756">
        <v>1</v>
      </c>
      <c r="S756">
        <v>0</v>
      </c>
      <c r="T756">
        <v>0</v>
      </c>
      <c r="U756">
        <v>0</v>
      </c>
      <c r="V756">
        <v>0</v>
      </c>
      <c r="W756">
        <v>1</v>
      </c>
      <c r="X756">
        <v>1</v>
      </c>
      <c r="Y756">
        <v>0</v>
      </c>
      <c r="Z756">
        <v>0</v>
      </c>
      <c r="AA756">
        <v>0</v>
      </c>
      <c r="AB756">
        <v>1</v>
      </c>
      <c r="AC756">
        <v>0</v>
      </c>
      <c r="AD756">
        <v>1</v>
      </c>
      <c r="AE756">
        <v>0</v>
      </c>
      <c r="AF756">
        <v>1</v>
      </c>
      <c r="AG756">
        <v>1</v>
      </c>
      <c r="AH756">
        <v>1</v>
      </c>
      <c r="AI756">
        <v>0</v>
      </c>
      <c r="AJ756">
        <v>0</v>
      </c>
      <c r="AK756">
        <v>0</v>
      </c>
      <c r="AL756">
        <v>1</v>
      </c>
      <c r="AM756">
        <v>1</v>
      </c>
      <c r="AN756">
        <v>0</v>
      </c>
      <c r="AO756">
        <v>0</v>
      </c>
      <c r="AP756">
        <v>1</v>
      </c>
      <c r="AQ756">
        <v>0</v>
      </c>
      <c r="AR756">
        <v>1</v>
      </c>
      <c r="AS756">
        <v>0</v>
      </c>
      <c r="AT756">
        <v>1</v>
      </c>
      <c r="AU756">
        <v>0</v>
      </c>
      <c r="AV756">
        <v>1</v>
      </c>
      <c r="AW756">
        <v>1</v>
      </c>
      <c r="AX756">
        <v>1</v>
      </c>
      <c r="AY756">
        <v>1</v>
      </c>
      <c r="AZ756">
        <v>1</v>
      </c>
      <c r="BA756">
        <v>0</v>
      </c>
      <c r="BB756">
        <v>1</v>
      </c>
      <c r="BC756">
        <v>0</v>
      </c>
      <c r="BD756">
        <v>0</v>
      </c>
      <c r="BE756">
        <v>0</v>
      </c>
      <c r="BF756">
        <v>3.0121999999999999E-2</v>
      </c>
      <c r="BG756">
        <v>2019</v>
      </c>
      <c r="BH756">
        <v>10</v>
      </c>
      <c r="BI756">
        <v>7</v>
      </c>
      <c r="BJ756">
        <v>717</v>
      </c>
      <c r="BK756">
        <v>1.29</v>
      </c>
      <c r="BL756">
        <v>0.36120000481605502</v>
      </c>
      <c r="BM756">
        <v>0</v>
      </c>
      <c r="BN756">
        <v>0.84799999999999998</v>
      </c>
      <c r="BO756">
        <v>0.152</v>
      </c>
      <c r="BP756" t="s">
        <v>68</v>
      </c>
    </row>
    <row r="757" spans="1:68" x14ac:dyDescent="0.25">
      <c r="A757">
        <v>153835</v>
      </c>
      <c r="B757" t="s">
        <v>69</v>
      </c>
      <c r="C757" t="s">
        <v>2638</v>
      </c>
      <c r="D757">
        <v>34</v>
      </c>
      <c r="E757">
        <v>1003</v>
      </c>
      <c r="F757" t="s">
        <v>2745</v>
      </c>
      <c r="G757">
        <v>18</v>
      </c>
      <c r="J757">
        <v>80</v>
      </c>
      <c r="K757">
        <v>1</v>
      </c>
      <c r="L757" t="s">
        <v>2746</v>
      </c>
      <c r="M757">
        <v>0</v>
      </c>
      <c r="N757">
        <v>0</v>
      </c>
      <c r="O757">
        <v>1</v>
      </c>
      <c r="P757">
        <v>0</v>
      </c>
      <c r="Q757">
        <v>0</v>
      </c>
      <c r="R757">
        <v>1</v>
      </c>
      <c r="S757">
        <v>0</v>
      </c>
      <c r="T757">
        <v>0</v>
      </c>
      <c r="U757">
        <v>0</v>
      </c>
      <c r="V757">
        <v>0</v>
      </c>
      <c r="W757">
        <v>1</v>
      </c>
      <c r="X757">
        <v>1</v>
      </c>
      <c r="Y757">
        <v>0</v>
      </c>
      <c r="Z757">
        <v>0</v>
      </c>
      <c r="AA757">
        <v>0</v>
      </c>
      <c r="AB757">
        <v>1</v>
      </c>
      <c r="AC757">
        <v>0</v>
      </c>
      <c r="AD757">
        <v>1</v>
      </c>
      <c r="AE757">
        <v>0</v>
      </c>
      <c r="AF757">
        <v>1</v>
      </c>
      <c r="AG757">
        <v>1</v>
      </c>
      <c r="AH757">
        <v>1</v>
      </c>
      <c r="AI757">
        <v>0</v>
      </c>
      <c r="AJ757">
        <v>0</v>
      </c>
      <c r="AK757">
        <v>0</v>
      </c>
      <c r="AL757">
        <v>1</v>
      </c>
      <c r="AM757">
        <v>1</v>
      </c>
      <c r="AN757">
        <v>0</v>
      </c>
      <c r="AO757">
        <v>0</v>
      </c>
      <c r="AP757">
        <v>1</v>
      </c>
      <c r="AQ757">
        <v>0</v>
      </c>
      <c r="AR757">
        <v>1</v>
      </c>
      <c r="AS757">
        <v>0</v>
      </c>
      <c r="AT757">
        <v>1</v>
      </c>
      <c r="AU757">
        <v>0</v>
      </c>
      <c r="AV757">
        <v>1</v>
      </c>
      <c r="AW757">
        <v>1</v>
      </c>
      <c r="AX757">
        <v>1</v>
      </c>
      <c r="AY757">
        <v>1</v>
      </c>
      <c r="AZ757">
        <v>1</v>
      </c>
      <c r="BA757">
        <v>0</v>
      </c>
      <c r="BB757">
        <v>1</v>
      </c>
      <c r="BC757">
        <v>0</v>
      </c>
      <c r="BD757">
        <v>0</v>
      </c>
      <c r="BE757">
        <v>0</v>
      </c>
      <c r="BF757">
        <v>3.0121999999999999E-2</v>
      </c>
      <c r="BG757">
        <v>2019</v>
      </c>
      <c r="BH757">
        <v>10</v>
      </c>
      <c r="BI757">
        <v>7</v>
      </c>
      <c r="BJ757">
        <v>717</v>
      </c>
      <c r="BK757">
        <v>1.29</v>
      </c>
      <c r="BL757">
        <v>0.36120000481605502</v>
      </c>
      <c r="BM757">
        <v>0</v>
      </c>
      <c r="BN757">
        <v>0.76200000000000001</v>
      </c>
      <c r="BO757">
        <v>0.23799999999999999</v>
      </c>
      <c r="BP757" t="s">
        <v>68</v>
      </c>
    </row>
    <row r="758" spans="1:68" x14ac:dyDescent="0.25">
      <c r="A758">
        <v>154452</v>
      </c>
      <c r="B758" t="s">
        <v>69</v>
      </c>
      <c r="C758" t="s">
        <v>2749</v>
      </c>
      <c r="D758">
        <v>18</v>
      </c>
      <c r="E758">
        <v>426</v>
      </c>
      <c r="F758" t="s">
        <v>2764</v>
      </c>
      <c r="G758">
        <v>43</v>
      </c>
      <c r="J758">
        <v>82</v>
      </c>
      <c r="K758">
        <v>1</v>
      </c>
      <c r="L758" t="s">
        <v>2765</v>
      </c>
      <c r="M758">
        <v>0</v>
      </c>
      <c r="N758">
        <v>1</v>
      </c>
      <c r="O758">
        <v>1</v>
      </c>
      <c r="P758">
        <v>0</v>
      </c>
      <c r="Q758">
        <v>0</v>
      </c>
      <c r="R758">
        <v>1</v>
      </c>
      <c r="S758">
        <v>0</v>
      </c>
      <c r="T758">
        <v>0</v>
      </c>
      <c r="U758">
        <v>0</v>
      </c>
      <c r="V758">
        <v>0</v>
      </c>
      <c r="W758">
        <v>1</v>
      </c>
      <c r="X758">
        <v>0</v>
      </c>
      <c r="Y758">
        <v>0</v>
      </c>
      <c r="Z758">
        <v>0</v>
      </c>
      <c r="AA758">
        <v>0</v>
      </c>
      <c r="AB758">
        <v>1</v>
      </c>
      <c r="AC758">
        <v>0</v>
      </c>
      <c r="AD758">
        <v>1</v>
      </c>
      <c r="AE758">
        <v>1</v>
      </c>
      <c r="AF758">
        <v>1</v>
      </c>
      <c r="AG758">
        <v>1</v>
      </c>
      <c r="AH758">
        <v>0</v>
      </c>
      <c r="AI758">
        <v>0</v>
      </c>
      <c r="AJ758">
        <v>0</v>
      </c>
      <c r="AK758">
        <v>0</v>
      </c>
      <c r="AL758">
        <v>1</v>
      </c>
      <c r="AM758">
        <v>1</v>
      </c>
      <c r="AN758">
        <v>1</v>
      </c>
      <c r="AO758">
        <v>0</v>
      </c>
      <c r="AP758">
        <v>0</v>
      </c>
      <c r="AQ758">
        <v>0</v>
      </c>
      <c r="AR758">
        <v>1</v>
      </c>
      <c r="AS758">
        <v>0</v>
      </c>
      <c r="AT758">
        <v>0</v>
      </c>
      <c r="AU758">
        <v>0</v>
      </c>
      <c r="AV758">
        <v>1</v>
      </c>
      <c r="AW758">
        <v>1</v>
      </c>
      <c r="AX758">
        <v>1</v>
      </c>
      <c r="AY758">
        <v>0</v>
      </c>
      <c r="AZ758">
        <v>1</v>
      </c>
      <c r="BA758">
        <v>0</v>
      </c>
      <c r="BB758">
        <v>0</v>
      </c>
      <c r="BC758">
        <v>0</v>
      </c>
      <c r="BD758">
        <v>0</v>
      </c>
      <c r="BE758">
        <v>0</v>
      </c>
      <c r="BF758">
        <v>1.8349000000000001E-2</v>
      </c>
      <c r="BG758">
        <v>2019</v>
      </c>
      <c r="BH758">
        <v>10</v>
      </c>
      <c r="BI758">
        <v>30</v>
      </c>
      <c r="BJ758">
        <v>717</v>
      </c>
      <c r="BK758">
        <v>1.29</v>
      </c>
      <c r="BL758">
        <v>0.36120000481605502</v>
      </c>
      <c r="BM758">
        <v>0</v>
      </c>
      <c r="BN758">
        <v>0.93</v>
      </c>
      <c r="BO758">
        <v>7.0000000000000007E-2</v>
      </c>
      <c r="BP758" t="s">
        <v>68</v>
      </c>
    </row>
    <row r="759" spans="1:68" x14ac:dyDescent="0.25">
      <c r="A759">
        <v>154498</v>
      </c>
      <c r="B759" t="s">
        <v>69</v>
      </c>
      <c r="C759" t="s">
        <v>2749</v>
      </c>
      <c r="D759">
        <v>22</v>
      </c>
      <c r="E759">
        <v>527</v>
      </c>
      <c r="F759" t="s">
        <v>2770</v>
      </c>
      <c r="G759">
        <v>13</v>
      </c>
      <c r="J759">
        <v>82</v>
      </c>
      <c r="K759">
        <v>1</v>
      </c>
      <c r="L759" t="s">
        <v>2771</v>
      </c>
      <c r="M759">
        <v>0</v>
      </c>
      <c r="N759">
        <v>0</v>
      </c>
      <c r="O759">
        <v>1</v>
      </c>
      <c r="P759">
        <v>0</v>
      </c>
      <c r="Q759">
        <v>0</v>
      </c>
      <c r="R759">
        <v>1</v>
      </c>
      <c r="S759">
        <v>0</v>
      </c>
      <c r="T759">
        <v>0</v>
      </c>
      <c r="U759">
        <v>0</v>
      </c>
      <c r="V759">
        <v>0</v>
      </c>
      <c r="W759">
        <v>1</v>
      </c>
      <c r="X759">
        <v>0</v>
      </c>
      <c r="Y759">
        <v>0</v>
      </c>
      <c r="Z759">
        <v>0</v>
      </c>
      <c r="AA759">
        <v>0</v>
      </c>
      <c r="AB759">
        <v>1</v>
      </c>
      <c r="AC759">
        <v>0</v>
      </c>
      <c r="AD759">
        <v>1</v>
      </c>
      <c r="AE759">
        <v>0</v>
      </c>
      <c r="AF759">
        <v>1</v>
      </c>
      <c r="AG759">
        <v>1</v>
      </c>
      <c r="AH759">
        <v>0</v>
      </c>
      <c r="AI759">
        <v>0</v>
      </c>
      <c r="AJ759">
        <v>0</v>
      </c>
      <c r="AK759">
        <v>0</v>
      </c>
      <c r="AL759">
        <v>1</v>
      </c>
      <c r="AM759">
        <v>1</v>
      </c>
      <c r="AN759">
        <v>1</v>
      </c>
      <c r="AO759">
        <v>0</v>
      </c>
      <c r="AP759">
        <v>0</v>
      </c>
      <c r="AQ759">
        <v>0</v>
      </c>
      <c r="AR759">
        <v>1</v>
      </c>
      <c r="AS759">
        <v>0</v>
      </c>
      <c r="AT759">
        <v>0</v>
      </c>
      <c r="AU759">
        <v>0</v>
      </c>
      <c r="AV759">
        <v>1</v>
      </c>
      <c r="AW759">
        <v>1</v>
      </c>
      <c r="AX759">
        <v>1</v>
      </c>
      <c r="AY759">
        <v>0</v>
      </c>
      <c r="AZ759">
        <v>1</v>
      </c>
      <c r="BA759">
        <v>0</v>
      </c>
      <c r="BB759">
        <v>0</v>
      </c>
      <c r="BC759">
        <v>0</v>
      </c>
      <c r="BD759">
        <v>0</v>
      </c>
      <c r="BE759">
        <v>0</v>
      </c>
      <c r="BF759">
        <v>1.8349000000000001E-2</v>
      </c>
      <c r="BG759">
        <v>2019</v>
      </c>
      <c r="BH759">
        <v>10</v>
      </c>
      <c r="BI759">
        <v>30</v>
      </c>
      <c r="BJ759">
        <v>717</v>
      </c>
      <c r="BK759">
        <v>1.29</v>
      </c>
      <c r="BL759">
        <v>0.36120000481605502</v>
      </c>
      <c r="BM759">
        <v>0</v>
      </c>
      <c r="BN759">
        <v>0.81499999999999995</v>
      </c>
      <c r="BO759">
        <v>0.185</v>
      </c>
      <c r="BP759" t="s">
        <v>68</v>
      </c>
    </row>
    <row r="760" spans="1:68" x14ac:dyDescent="0.25">
      <c r="A760">
        <v>154906</v>
      </c>
      <c r="B760" t="s">
        <v>69</v>
      </c>
      <c r="C760" t="s">
        <v>2786</v>
      </c>
      <c r="D760">
        <v>9</v>
      </c>
      <c r="E760">
        <v>144</v>
      </c>
      <c r="F760" t="s">
        <v>2789</v>
      </c>
      <c r="G760">
        <v>21</v>
      </c>
      <c r="J760">
        <v>83</v>
      </c>
      <c r="K760">
        <v>1</v>
      </c>
      <c r="L760" t="s">
        <v>2790</v>
      </c>
      <c r="M760">
        <v>0</v>
      </c>
      <c r="N760">
        <v>0</v>
      </c>
      <c r="O760">
        <v>1</v>
      </c>
      <c r="P760">
        <v>0</v>
      </c>
      <c r="Q760">
        <v>0</v>
      </c>
      <c r="R760">
        <v>1</v>
      </c>
      <c r="S760">
        <v>0</v>
      </c>
      <c r="T760">
        <v>0</v>
      </c>
      <c r="U760">
        <v>0</v>
      </c>
      <c r="V760">
        <v>0</v>
      </c>
      <c r="W760">
        <v>1</v>
      </c>
      <c r="X760">
        <v>0</v>
      </c>
      <c r="Y760">
        <v>0</v>
      </c>
      <c r="Z760">
        <v>0</v>
      </c>
      <c r="AA760">
        <v>0</v>
      </c>
      <c r="AB760">
        <v>1</v>
      </c>
      <c r="AC760">
        <v>0</v>
      </c>
      <c r="AD760">
        <v>1</v>
      </c>
      <c r="AE760">
        <v>0</v>
      </c>
      <c r="AF760">
        <v>1</v>
      </c>
      <c r="AG760">
        <v>1</v>
      </c>
      <c r="AH760">
        <v>1</v>
      </c>
      <c r="AI760">
        <v>0</v>
      </c>
      <c r="AJ760">
        <v>0</v>
      </c>
      <c r="AK760">
        <v>0</v>
      </c>
      <c r="AL760">
        <v>1</v>
      </c>
      <c r="AM760">
        <v>1</v>
      </c>
      <c r="AN760">
        <v>0</v>
      </c>
      <c r="AO760">
        <v>0</v>
      </c>
      <c r="AP760">
        <v>1</v>
      </c>
      <c r="AQ760">
        <v>0</v>
      </c>
      <c r="AR760">
        <v>1</v>
      </c>
      <c r="AS760">
        <v>0</v>
      </c>
      <c r="AT760">
        <v>0</v>
      </c>
      <c r="AU760">
        <v>0</v>
      </c>
      <c r="AV760">
        <v>1</v>
      </c>
      <c r="AW760">
        <v>1</v>
      </c>
      <c r="AX760">
        <v>1</v>
      </c>
      <c r="AY760">
        <v>0</v>
      </c>
      <c r="AZ760">
        <v>1</v>
      </c>
      <c r="BA760">
        <v>0</v>
      </c>
      <c r="BB760">
        <v>1</v>
      </c>
      <c r="BC760">
        <v>0</v>
      </c>
      <c r="BD760">
        <v>0</v>
      </c>
      <c r="BE760">
        <v>0</v>
      </c>
      <c r="BF760">
        <v>8.8380000000000004E-3</v>
      </c>
      <c r="BG760">
        <v>2019</v>
      </c>
      <c r="BH760">
        <v>11</v>
      </c>
      <c r="BI760">
        <v>6</v>
      </c>
      <c r="BJ760">
        <v>718</v>
      </c>
      <c r="BK760">
        <v>1.3</v>
      </c>
      <c r="BL760">
        <v>0.36120000481605502</v>
      </c>
      <c r="BM760">
        <v>0</v>
      </c>
      <c r="BN760">
        <v>0.88400000000000001</v>
      </c>
      <c r="BO760">
        <v>0.11600000000000001</v>
      </c>
      <c r="BP760" t="s">
        <v>68</v>
      </c>
    </row>
    <row r="761" spans="1:68" x14ac:dyDescent="0.25">
      <c r="A761">
        <v>157908</v>
      </c>
      <c r="B761" t="s">
        <v>69</v>
      </c>
      <c r="C761" t="s">
        <v>2825</v>
      </c>
      <c r="D761">
        <v>23</v>
      </c>
      <c r="E761">
        <v>623</v>
      </c>
      <c r="F761" t="s">
        <v>2868</v>
      </c>
      <c r="G761">
        <v>30</v>
      </c>
      <c r="J761">
        <v>87</v>
      </c>
      <c r="K761">
        <v>1</v>
      </c>
      <c r="L761" t="s">
        <v>2869</v>
      </c>
      <c r="M761">
        <v>0</v>
      </c>
      <c r="N761">
        <v>0</v>
      </c>
      <c r="O761">
        <v>1</v>
      </c>
      <c r="P761">
        <v>0</v>
      </c>
      <c r="Q761">
        <v>0</v>
      </c>
      <c r="R761">
        <v>1</v>
      </c>
      <c r="S761">
        <v>0</v>
      </c>
      <c r="T761">
        <v>0</v>
      </c>
      <c r="U761">
        <v>0</v>
      </c>
      <c r="V761">
        <v>0</v>
      </c>
      <c r="W761">
        <v>1</v>
      </c>
      <c r="X761">
        <v>0</v>
      </c>
      <c r="Y761">
        <v>0</v>
      </c>
      <c r="Z761">
        <v>0</v>
      </c>
      <c r="AA761">
        <v>0</v>
      </c>
      <c r="AB761">
        <v>1</v>
      </c>
      <c r="AC761">
        <v>0</v>
      </c>
      <c r="AD761">
        <v>1</v>
      </c>
      <c r="AE761">
        <v>0</v>
      </c>
      <c r="AF761">
        <v>1</v>
      </c>
      <c r="AG761">
        <v>1</v>
      </c>
      <c r="AH761">
        <v>0</v>
      </c>
      <c r="AI761">
        <v>0</v>
      </c>
      <c r="AJ761">
        <v>0</v>
      </c>
      <c r="AK761">
        <v>0</v>
      </c>
      <c r="AL761">
        <v>1</v>
      </c>
      <c r="AM761">
        <v>1</v>
      </c>
      <c r="AN761">
        <v>0</v>
      </c>
      <c r="AO761">
        <v>0</v>
      </c>
      <c r="AP761">
        <v>1</v>
      </c>
      <c r="AQ761">
        <v>0</v>
      </c>
      <c r="AR761">
        <v>1</v>
      </c>
      <c r="AS761">
        <v>0</v>
      </c>
      <c r="AT761">
        <v>0</v>
      </c>
      <c r="AU761">
        <v>0</v>
      </c>
      <c r="AV761">
        <v>1</v>
      </c>
      <c r="AW761">
        <v>1</v>
      </c>
      <c r="AX761">
        <v>1</v>
      </c>
      <c r="AY761">
        <v>0</v>
      </c>
      <c r="AZ761">
        <v>1</v>
      </c>
      <c r="BA761">
        <v>0</v>
      </c>
      <c r="BB761">
        <v>1</v>
      </c>
      <c r="BC761">
        <v>0</v>
      </c>
      <c r="BD761">
        <v>1</v>
      </c>
      <c r="BE761">
        <v>0</v>
      </c>
      <c r="BF761">
        <v>1.3207E-2</v>
      </c>
      <c r="BG761">
        <v>2019</v>
      </c>
      <c r="BH761">
        <v>12</v>
      </c>
      <c r="BI761">
        <v>18</v>
      </c>
      <c r="BJ761">
        <v>719</v>
      </c>
      <c r="BK761">
        <v>1.31</v>
      </c>
      <c r="BL761">
        <v>0.36120000481605502</v>
      </c>
      <c r="BM761">
        <v>0</v>
      </c>
      <c r="BN761">
        <v>0.86499999999999999</v>
      </c>
      <c r="BO761">
        <v>0.13500000000000001</v>
      </c>
      <c r="BP761" t="s">
        <v>68</v>
      </c>
    </row>
    <row r="762" spans="1:68" x14ac:dyDescent="0.25">
      <c r="A762">
        <v>159274</v>
      </c>
      <c r="B762" t="s">
        <v>69</v>
      </c>
      <c r="C762" t="s">
        <v>2919</v>
      </c>
      <c r="D762">
        <v>8</v>
      </c>
      <c r="E762">
        <v>144</v>
      </c>
      <c r="F762" t="s">
        <v>2922</v>
      </c>
      <c r="G762">
        <v>12</v>
      </c>
      <c r="J762">
        <v>89</v>
      </c>
      <c r="K762">
        <v>1</v>
      </c>
      <c r="L762" t="s">
        <v>2923</v>
      </c>
      <c r="M762">
        <v>0</v>
      </c>
      <c r="N762">
        <v>1</v>
      </c>
      <c r="O762">
        <v>1</v>
      </c>
      <c r="P762">
        <v>0</v>
      </c>
      <c r="Q762">
        <v>0</v>
      </c>
      <c r="R762">
        <v>1</v>
      </c>
      <c r="S762">
        <v>0</v>
      </c>
      <c r="T762">
        <v>0</v>
      </c>
      <c r="U762">
        <v>0</v>
      </c>
      <c r="V762">
        <v>0</v>
      </c>
      <c r="W762">
        <v>1</v>
      </c>
      <c r="X762">
        <v>0</v>
      </c>
      <c r="Y762">
        <v>0</v>
      </c>
      <c r="Z762">
        <v>0</v>
      </c>
      <c r="AA762">
        <v>0</v>
      </c>
      <c r="AB762">
        <v>1</v>
      </c>
      <c r="AC762">
        <v>0</v>
      </c>
      <c r="AD762">
        <v>1</v>
      </c>
      <c r="AE762">
        <v>1</v>
      </c>
      <c r="AF762">
        <v>1</v>
      </c>
      <c r="AG762">
        <v>1</v>
      </c>
      <c r="AH762">
        <v>0</v>
      </c>
      <c r="AI762">
        <v>0</v>
      </c>
      <c r="AJ762">
        <v>1</v>
      </c>
      <c r="AK762">
        <v>0</v>
      </c>
      <c r="AL762">
        <v>1</v>
      </c>
      <c r="AM762">
        <v>1</v>
      </c>
      <c r="AN762">
        <v>0</v>
      </c>
      <c r="AO762">
        <v>0</v>
      </c>
      <c r="AP762">
        <v>1</v>
      </c>
      <c r="AQ762">
        <v>0</v>
      </c>
      <c r="AR762">
        <v>1</v>
      </c>
      <c r="AS762">
        <v>0</v>
      </c>
      <c r="AT762">
        <v>1</v>
      </c>
      <c r="AU762">
        <v>0</v>
      </c>
      <c r="AV762">
        <v>1</v>
      </c>
      <c r="AW762">
        <v>1</v>
      </c>
      <c r="AX762">
        <v>1</v>
      </c>
      <c r="AY762">
        <v>0</v>
      </c>
      <c r="AZ762">
        <v>1</v>
      </c>
      <c r="BA762">
        <v>0</v>
      </c>
      <c r="BB762">
        <v>0</v>
      </c>
      <c r="BC762">
        <v>0</v>
      </c>
      <c r="BD762">
        <v>0</v>
      </c>
      <c r="BE762">
        <v>0</v>
      </c>
      <c r="BF762">
        <v>2.4025999999999999E-2</v>
      </c>
      <c r="BG762">
        <v>2020</v>
      </c>
      <c r="BH762">
        <v>4</v>
      </c>
      <c r="BI762">
        <v>23</v>
      </c>
      <c r="BJ762">
        <v>723</v>
      </c>
      <c r="BK762">
        <v>1.35</v>
      </c>
      <c r="BL762">
        <v>0.36120000481605502</v>
      </c>
      <c r="BM762">
        <v>0</v>
      </c>
      <c r="BN762">
        <v>0.76200000000000001</v>
      </c>
      <c r="BO762">
        <v>0.23799999999999999</v>
      </c>
      <c r="BP762" t="s">
        <v>68</v>
      </c>
    </row>
    <row r="763" spans="1:68" x14ac:dyDescent="0.25">
      <c r="A763">
        <v>160781</v>
      </c>
      <c r="B763" t="s">
        <v>69</v>
      </c>
      <c r="C763" t="s">
        <v>2957</v>
      </c>
      <c r="D763">
        <v>18</v>
      </c>
      <c r="E763">
        <v>587</v>
      </c>
      <c r="F763" t="s">
        <v>2972</v>
      </c>
      <c r="G763">
        <v>22</v>
      </c>
      <c r="J763">
        <v>91</v>
      </c>
      <c r="K763">
        <v>1</v>
      </c>
      <c r="L763" t="s">
        <v>2973</v>
      </c>
      <c r="M763">
        <v>0</v>
      </c>
      <c r="N763">
        <v>0</v>
      </c>
      <c r="O763">
        <v>1</v>
      </c>
      <c r="P763">
        <v>0</v>
      </c>
      <c r="Q763">
        <v>0</v>
      </c>
      <c r="R763">
        <v>1</v>
      </c>
      <c r="S763">
        <v>0</v>
      </c>
      <c r="T763">
        <v>0</v>
      </c>
      <c r="U763">
        <v>0</v>
      </c>
      <c r="V763">
        <v>0</v>
      </c>
      <c r="W763">
        <v>1</v>
      </c>
      <c r="X763">
        <v>0</v>
      </c>
      <c r="Y763">
        <v>0</v>
      </c>
      <c r="Z763">
        <v>0</v>
      </c>
      <c r="AA763">
        <v>0</v>
      </c>
      <c r="AB763">
        <v>1</v>
      </c>
      <c r="AC763">
        <v>0</v>
      </c>
      <c r="AD763">
        <v>1</v>
      </c>
      <c r="AE763">
        <v>0</v>
      </c>
      <c r="AF763">
        <v>1</v>
      </c>
      <c r="AG763">
        <v>1</v>
      </c>
      <c r="AH763">
        <v>1</v>
      </c>
      <c r="AI763">
        <v>0</v>
      </c>
      <c r="AJ763">
        <v>1</v>
      </c>
      <c r="AK763">
        <v>0</v>
      </c>
      <c r="AL763">
        <v>1</v>
      </c>
      <c r="AM763">
        <v>1</v>
      </c>
      <c r="AN763">
        <v>1</v>
      </c>
      <c r="AO763">
        <v>0</v>
      </c>
      <c r="AP763">
        <v>1</v>
      </c>
      <c r="AQ763">
        <v>0</v>
      </c>
      <c r="AR763">
        <v>1</v>
      </c>
      <c r="AS763">
        <v>0</v>
      </c>
      <c r="AT763">
        <v>1</v>
      </c>
      <c r="AU763">
        <v>0</v>
      </c>
      <c r="AV763">
        <v>1</v>
      </c>
      <c r="AW763">
        <v>1</v>
      </c>
      <c r="AX763">
        <v>1</v>
      </c>
      <c r="AY763">
        <v>0</v>
      </c>
      <c r="AZ763">
        <v>1</v>
      </c>
      <c r="BA763">
        <v>0</v>
      </c>
      <c r="BB763">
        <v>1</v>
      </c>
      <c r="BC763">
        <v>0</v>
      </c>
      <c r="BD763">
        <v>0</v>
      </c>
      <c r="BE763">
        <v>0</v>
      </c>
      <c r="BF763">
        <v>2.0451E-2</v>
      </c>
      <c r="BG763">
        <v>2020</v>
      </c>
      <c r="BH763">
        <v>4</v>
      </c>
      <c r="BI763">
        <v>29</v>
      </c>
      <c r="BJ763">
        <v>723</v>
      </c>
      <c r="BK763">
        <v>1.35</v>
      </c>
      <c r="BL763">
        <v>0.36120000481605502</v>
      </c>
      <c r="BM763">
        <v>0</v>
      </c>
      <c r="BN763">
        <v>0.88400000000000001</v>
      </c>
      <c r="BO763">
        <v>0.11600000000000001</v>
      </c>
      <c r="BP763" t="s">
        <v>68</v>
      </c>
    </row>
    <row r="764" spans="1:68" x14ac:dyDescent="0.25">
      <c r="A764">
        <v>161792</v>
      </c>
      <c r="B764" t="s">
        <v>69</v>
      </c>
      <c r="C764" t="s">
        <v>2997</v>
      </c>
      <c r="D764">
        <v>25</v>
      </c>
      <c r="E764">
        <v>668</v>
      </c>
      <c r="F764" t="s">
        <v>3002</v>
      </c>
      <c r="G764">
        <v>40</v>
      </c>
      <c r="J764">
        <v>93</v>
      </c>
      <c r="K764">
        <v>1</v>
      </c>
      <c r="L764" t="s">
        <v>3003</v>
      </c>
      <c r="M764">
        <v>1</v>
      </c>
      <c r="N764">
        <v>1</v>
      </c>
      <c r="O764">
        <v>1</v>
      </c>
      <c r="P764">
        <v>0</v>
      </c>
      <c r="Q764">
        <v>0</v>
      </c>
      <c r="R764">
        <v>1</v>
      </c>
      <c r="S764">
        <v>0</v>
      </c>
      <c r="T764">
        <v>0</v>
      </c>
      <c r="U764">
        <v>0</v>
      </c>
      <c r="V764">
        <v>0</v>
      </c>
      <c r="W764">
        <v>1</v>
      </c>
      <c r="X764">
        <v>0</v>
      </c>
      <c r="Y764">
        <v>0</v>
      </c>
      <c r="Z764">
        <v>0</v>
      </c>
      <c r="AA764">
        <v>0</v>
      </c>
      <c r="AB764">
        <v>1</v>
      </c>
      <c r="AC764">
        <v>1</v>
      </c>
      <c r="AD764">
        <v>1</v>
      </c>
      <c r="AE764">
        <v>1</v>
      </c>
      <c r="AF764">
        <v>1</v>
      </c>
      <c r="AG764">
        <v>1</v>
      </c>
      <c r="AH764">
        <v>0</v>
      </c>
      <c r="AI764">
        <v>0</v>
      </c>
      <c r="AJ764">
        <v>1</v>
      </c>
      <c r="AK764">
        <v>0</v>
      </c>
      <c r="AL764">
        <v>1</v>
      </c>
      <c r="AM764">
        <v>1</v>
      </c>
      <c r="AN764">
        <v>0</v>
      </c>
      <c r="AO764">
        <v>0</v>
      </c>
      <c r="AP764">
        <v>1</v>
      </c>
      <c r="AQ764">
        <v>0</v>
      </c>
      <c r="AR764">
        <v>1</v>
      </c>
      <c r="AS764">
        <v>0</v>
      </c>
      <c r="AT764">
        <v>0</v>
      </c>
      <c r="AU764">
        <v>0</v>
      </c>
      <c r="AV764">
        <v>1</v>
      </c>
      <c r="AW764">
        <v>1</v>
      </c>
      <c r="AX764">
        <v>1</v>
      </c>
      <c r="AY764">
        <v>0</v>
      </c>
      <c r="AZ764">
        <v>1</v>
      </c>
      <c r="BA764">
        <v>0</v>
      </c>
      <c r="BB764">
        <v>0</v>
      </c>
      <c r="BC764">
        <v>0</v>
      </c>
      <c r="BD764">
        <v>0</v>
      </c>
      <c r="BE764">
        <v>0</v>
      </c>
      <c r="BF764">
        <v>1.7769E-2</v>
      </c>
      <c r="BG764">
        <v>2020</v>
      </c>
      <c r="BH764">
        <v>7</v>
      </c>
      <c r="BI764">
        <v>23</v>
      </c>
      <c r="BJ764">
        <v>726</v>
      </c>
      <c r="BK764">
        <v>1.38</v>
      </c>
      <c r="BL764">
        <v>0.36120000481605502</v>
      </c>
      <c r="BM764">
        <v>0</v>
      </c>
      <c r="BN764">
        <v>0.89800000000000002</v>
      </c>
      <c r="BO764">
        <v>0.10199999999999999</v>
      </c>
      <c r="BP764" t="s">
        <v>68</v>
      </c>
    </row>
    <row r="765" spans="1:68" x14ac:dyDescent="0.25">
      <c r="A765">
        <v>167083</v>
      </c>
      <c r="B765" t="s">
        <v>69</v>
      </c>
      <c r="C765" t="s">
        <v>3061</v>
      </c>
      <c r="D765">
        <v>27</v>
      </c>
      <c r="E765">
        <v>896</v>
      </c>
      <c r="F765" t="s">
        <v>3066</v>
      </c>
      <c r="G765">
        <v>10</v>
      </c>
      <c r="J765">
        <v>99</v>
      </c>
      <c r="K765">
        <v>1</v>
      </c>
      <c r="L765" t="s">
        <v>3067</v>
      </c>
      <c r="M765">
        <v>0</v>
      </c>
      <c r="N765">
        <v>0</v>
      </c>
      <c r="O765">
        <v>1</v>
      </c>
      <c r="P765">
        <v>0</v>
      </c>
      <c r="Q765">
        <v>0</v>
      </c>
      <c r="R765">
        <v>1</v>
      </c>
      <c r="S765">
        <v>0</v>
      </c>
      <c r="T765">
        <v>0</v>
      </c>
      <c r="U765">
        <v>0</v>
      </c>
      <c r="V765">
        <v>0</v>
      </c>
      <c r="W765">
        <v>1</v>
      </c>
      <c r="X765">
        <v>0</v>
      </c>
      <c r="Y765">
        <v>0</v>
      </c>
      <c r="Z765">
        <v>0</v>
      </c>
      <c r="AA765">
        <v>0</v>
      </c>
      <c r="AB765">
        <v>1</v>
      </c>
      <c r="AC765">
        <v>0</v>
      </c>
      <c r="AD765">
        <v>1</v>
      </c>
      <c r="AE765">
        <v>0</v>
      </c>
      <c r="AF765">
        <v>1</v>
      </c>
      <c r="AG765">
        <v>1</v>
      </c>
      <c r="AH765">
        <v>1</v>
      </c>
      <c r="AI765">
        <v>0</v>
      </c>
      <c r="AJ765">
        <v>0</v>
      </c>
      <c r="AK765">
        <v>0</v>
      </c>
      <c r="AL765">
        <v>1</v>
      </c>
      <c r="AM765">
        <v>1</v>
      </c>
      <c r="AN765">
        <v>0</v>
      </c>
      <c r="AO765">
        <v>0</v>
      </c>
      <c r="AP765">
        <v>1</v>
      </c>
      <c r="AQ765">
        <v>0</v>
      </c>
      <c r="AR765">
        <v>1</v>
      </c>
      <c r="AS765">
        <v>0</v>
      </c>
      <c r="AT765">
        <v>1</v>
      </c>
      <c r="AU765">
        <v>0</v>
      </c>
      <c r="AV765">
        <v>1</v>
      </c>
      <c r="AW765">
        <v>1</v>
      </c>
      <c r="AX765">
        <v>1</v>
      </c>
      <c r="AY765">
        <v>0</v>
      </c>
      <c r="AZ765">
        <v>1</v>
      </c>
      <c r="BA765">
        <v>0</v>
      </c>
      <c r="BB765">
        <v>0</v>
      </c>
      <c r="BC765">
        <v>0</v>
      </c>
      <c r="BD765">
        <v>1</v>
      </c>
      <c r="BE765">
        <v>0</v>
      </c>
      <c r="BF765">
        <v>3.0303E-2</v>
      </c>
      <c r="BG765">
        <v>2020</v>
      </c>
      <c r="BH765">
        <v>10</v>
      </c>
      <c r="BI765">
        <v>19</v>
      </c>
      <c r="BJ765">
        <v>729</v>
      </c>
      <c r="BK765">
        <v>1.41</v>
      </c>
      <c r="BL765">
        <v>0.36120000481605502</v>
      </c>
      <c r="BM765">
        <v>0</v>
      </c>
      <c r="BN765">
        <v>0.86499999999999999</v>
      </c>
      <c r="BO765">
        <v>0.13500000000000001</v>
      </c>
      <c r="BP765" t="s">
        <v>68</v>
      </c>
    </row>
    <row r="766" spans="1:68" x14ac:dyDescent="0.25">
      <c r="A766">
        <v>167213</v>
      </c>
      <c r="B766" t="s">
        <v>69</v>
      </c>
      <c r="C766" t="s">
        <v>3061</v>
      </c>
      <c r="D766">
        <v>27</v>
      </c>
      <c r="E766">
        <v>892</v>
      </c>
      <c r="F766" t="s">
        <v>3084</v>
      </c>
      <c r="G766">
        <v>12</v>
      </c>
      <c r="J766">
        <v>99</v>
      </c>
      <c r="K766">
        <v>1</v>
      </c>
      <c r="L766" t="s">
        <v>3085</v>
      </c>
      <c r="M766">
        <v>0</v>
      </c>
      <c r="N766">
        <v>0</v>
      </c>
      <c r="O766">
        <v>1</v>
      </c>
      <c r="P766">
        <v>0</v>
      </c>
      <c r="Q766">
        <v>0</v>
      </c>
      <c r="R766">
        <v>1</v>
      </c>
      <c r="S766">
        <v>0</v>
      </c>
      <c r="T766">
        <v>0</v>
      </c>
      <c r="U766">
        <v>0</v>
      </c>
      <c r="V766">
        <v>0</v>
      </c>
      <c r="W766">
        <v>1</v>
      </c>
      <c r="X766">
        <v>0</v>
      </c>
      <c r="Y766">
        <v>0</v>
      </c>
      <c r="Z766">
        <v>0</v>
      </c>
      <c r="AA766">
        <v>0</v>
      </c>
      <c r="AB766">
        <v>1</v>
      </c>
      <c r="AC766">
        <v>0</v>
      </c>
      <c r="AD766">
        <v>1</v>
      </c>
      <c r="AE766">
        <v>0</v>
      </c>
      <c r="AF766">
        <v>1</v>
      </c>
      <c r="AG766">
        <v>1</v>
      </c>
      <c r="AH766">
        <v>1</v>
      </c>
      <c r="AI766">
        <v>0</v>
      </c>
      <c r="AJ766">
        <v>0</v>
      </c>
      <c r="AK766">
        <v>0</v>
      </c>
      <c r="AL766">
        <v>1</v>
      </c>
      <c r="AM766">
        <v>1</v>
      </c>
      <c r="AN766">
        <v>0</v>
      </c>
      <c r="AO766">
        <v>0</v>
      </c>
      <c r="AP766">
        <v>1</v>
      </c>
      <c r="AQ766">
        <v>0</v>
      </c>
      <c r="AR766">
        <v>1</v>
      </c>
      <c r="AS766">
        <v>0</v>
      </c>
      <c r="AT766">
        <v>1</v>
      </c>
      <c r="AU766">
        <v>0</v>
      </c>
      <c r="AV766">
        <v>1</v>
      </c>
      <c r="AW766">
        <v>1</v>
      </c>
      <c r="AX766">
        <v>1</v>
      </c>
      <c r="AY766">
        <v>0</v>
      </c>
      <c r="AZ766">
        <v>1</v>
      </c>
      <c r="BA766">
        <v>0</v>
      </c>
      <c r="BB766">
        <v>0</v>
      </c>
      <c r="BC766">
        <v>0</v>
      </c>
      <c r="BD766">
        <v>1</v>
      </c>
      <c r="BE766">
        <v>0</v>
      </c>
      <c r="BF766">
        <v>3.0303E-2</v>
      </c>
      <c r="BG766">
        <v>2020</v>
      </c>
      <c r="BH766">
        <v>10</v>
      </c>
      <c r="BI766">
        <v>19</v>
      </c>
      <c r="BJ766">
        <v>729</v>
      </c>
      <c r="BK766">
        <v>1.41</v>
      </c>
      <c r="BL766">
        <v>0.36120000481605502</v>
      </c>
      <c r="BM766">
        <v>0</v>
      </c>
      <c r="BN766">
        <v>0.878</v>
      </c>
      <c r="BO766">
        <v>0.122</v>
      </c>
      <c r="BP766" t="s">
        <v>68</v>
      </c>
    </row>
    <row r="767" spans="1:68" x14ac:dyDescent="0.25">
      <c r="A767">
        <v>167337</v>
      </c>
      <c r="B767" t="s">
        <v>69</v>
      </c>
      <c r="C767" t="s">
        <v>3061</v>
      </c>
      <c r="D767">
        <v>27</v>
      </c>
      <c r="E767">
        <v>882</v>
      </c>
      <c r="F767" t="s">
        <v>3096</v>
      </c>
      <c r="G767">
        <v>12</v>
      </c>
      <c r="J767">
        <v>99</v>
      </c>
      <c r="K767">
        <v>1</v>
      </c>
      <c r="L767" t="s">
        <v>3097</v>
      </c>
      <c r="M767">
        <v>0</v>
      </c>
      <c r="N767">
        <v>0</v>
      </c>
      <c r="O767">
        <v>1</v>
      </c>
      <c r="P767">
        <v>0</v>
      </c>
      <c r="Q767">
        <v>0</v>
      </c>
      <c r="R767">
        <v>1</v>
      </c>
      <c r="S767">
        <v>0</v>
      </c>
      <c r="T767">
        <v>0</v>
      </c>
      <c r="U767">
        <v>0</v>
      </c>
      <c r="V767">
        <v>0</v>
      </c>
      <c r="W767">
        <v>1</v>
      </c>
      <c r="X767">
        <v>0</v>
      </c>
      <c r="Y767">
        <v>0</v>
      </c>
      <c r="Z767">
        <v>0</v>
      </c>
      <c r="AA767">
        <v>0</v>
      </c>
      <c r="AB767">
        <v>1</v>
      </c>
      <c r="AC767">
        <v>0</v>
      </c>
      <c r="AD767">
        <v>1</v>
      </c>
      <c r="AE767">
        <v>0</v>
      </c>
      <c r="AF767">
        <v>1</v>
      </c>
      <c r="AG767">
        <v>1</v>
      </c>
      <c r="AH767">
        <v>1</v>
      </c>
      <c r="AI767">
        <v>0</v>
      </c>
      <c r="AJ767">
        <v>0</v>
      </c>
      <c r="AK767">
        <v>0</v>
      </c>
      <c r="AL767">
        <v>1</v>
      </c>
      <c r="AM767">
        <v>1</v>
      </c>
      <c r="AN767">
        <v>0</v>
      </c>
      <c r="AO767">
        <v>0</v>
      </c>
      <c r="AP767">
        <v>1</v>
      </c>
      <c r="AQ767">
        <v>0</v>
      </c>
      <c r="AR767">
        <v>1</v>
      </c>
      <c r="AS767">
        <v>0</v>
      </c>
      <c r="AT767">
        <v>1</v>
      </c>
      <c r="AU767">
        <v>0</v>
      </c>
      <c r="AV767">
        <v>1</v>
      </c>
      <c r="AW767">
        <v>1</v>
      </c>
      <c r="AX767">
        <v>1</v>
      </c>
      <c r="AY767">
        <v>0</v>
      </c>
      <c r="AZ767">
        <v>1</v>
      </c>
      <c r="BA767">
        <v>0</v>
      </c>
      <c r="BB767">
        <v>0</v>
      </c>
      <c r="BC767">
        <v>0</v>
      </c>
      <c r="BD767">
        <v>1</v>
      </c>
      <c r="BE767">
        <v>0</v>
      </c>
      <c r="BF767">
        <v>3.0303E-2</v>
      </c>
      <c r="BG767">
        <v>2020</v>
      </c>
      <c r="BH767">
        <v>10</v>
      </c>
      <c r="BI767">
        <v>19</v>
      </c>
      <c r="BJ767">
        <v>729</v>
      </c>
      <c r="BK767">
        <v>1.41</v>
      </c>
      <c r="BL767">
        <v>0.36120000481605502</v>
      </c>
      <c r="BM767">
        <v>0</v>
      </c>
      <c r="BN767">
        <v>0.878</v>
      </c>
      <c r="BO767">
        <v>0.122</v>
      </c>
      <c r="BP767" t="s">
        <v>68</v>
      </c>
    </row>
    <row r="768" spans="1:68" x14ac:dyDescent="0.25">
      <c r="A768">
        <v>167770</v>
      </c>
      <c r="B768" t="s">
        <v>69</v>
      </c>
      <c r="C768" t="s">
        <v>3061</v>
      </c>
      <c r="D768">
        <v>27</v>
      </c>
      <c r="E768">
        <v>886</v>
      </c>
      <c r="F768" t="s">
        <v>3114</v>
      </c>
      <c r="G768">
        <v>10</v>
      </c>
      <c r="J768">
        <v>99</v>
      </c>
      <c r="K768">
        <v>1</v>
      </c>
      <c r="L768" t="s">
        <v>3115</v>
      </c>
      <c r="M768">
        <v>0</v>
      </c>
      <c r="N768">
        <v>0</v>
      </c>
      <c r="O768">
        <v>1</v>
      </c>
      <c r="P768">
        <v>0</v>
      </c>
      <c r="Q768">
        <v>0</v>
      </c>
      <c r="R768">
        <v>1</v>
      </c>
      <c r="S768">
        <v>0</v>
      </c>
      <c r="T768">
        <v>0</v>
      </c>
      <c r="U768">
        <v>0</v>
      </c>
      <c r="V768">
        <v>0</v>
      </c>
      <c r="W768">
        <v>1</v>
      </c>
      <c r="X768">
        <v>0</v>
      </c>
      <c r="Y768">
        <v>0</v>
      </c>
      <c r="Z768">
        <v>0</v>
      </c>
      <c r="AA768">
        <v>0</v>
      </c>
      <c r="AB768">
        <v>1</v>
      </c>
      <c r="AC768">
        <v>0</v>
      </c>
      <c r="AD768">
        <v>1</v>
      </c>
      <c r="AE768">
        <v>0</v>
      </c>
      <c r="AF768">
        <v>1</v>
      </c>
      <c r="AG768">
        <v>1</v>
      </c>
      <c r="AH768">
        <v>1</v>
      </c>
      <c r="AI768">
        <v>0</v>
      </c>
      <c r="AJ768">
        <v>0</v>
      </c>
      <c r="AK768">
        <v>0</v>
      </c>
      <c r="AL768">
        <v>1</v>
      </c>
      <c r="AM768">
        <v>1</v>
      </c>
      <c r="AN768">
        <v>0</v>
      </c>
      <c r="AO768">
        <v>0</v>
      </c>
      <c r="AP768">
        <v>1</v>
      </c>
      <c r="AQ768">
        <v>0</v>
      </c>
      <c r="AR768">
        <v>1</v>
      </c>
      <c r="AS768">
        <v>0</v>
      </c>
      <c r="AT768">
        <v>1</v>
      </c>
      <c r="AU768">
        <v>0</v>
      </c>
      <c r="AV768">
        <v>1</v>
      </c>
      <c r="AW768">
        <v>1</v>
      </c>
      <c r="AX768">
        <v>1</v>
      </c>
      <c r="AY768">
        <v>0</v>
      </c>
      <c r="AZ768">
        <v>1</v>
      </c>
      <c r="BA768">
        <v>0</v>
      </c>
      <c r="BB768">
        <v>0</v>
      </c>
      <c r="BC768">
        <v>0</v>
      </c>
      <c r="BD768">
        <v>1</v>
      </c>
      <c r="BE768">
        <v>0</v>
      </c>
      <c r="BF768">
        <v>3.0303E-2</v>
      </c>
      <c r="BG768">
        <v>2020</v>
      </c>
      <c r="BH768">
        <v>10</v>
      </c>
      <c r="BI768">
        <v>19</v>
      </c>
      <c r="BJ768">
        <v>729</v>
      </c>
      <c r="BK768">
        <v>1.41</v>
      </c>
      <c r="BL768">
        <v>0.36120000481605502</v>
      </c>
      <c r="BM768">
        <v>0</v>
      </c>
      <c r="BN768">
        <v>0.86499999999999999</v>
      </c>
      <c r="BO768">
        <v>0.13500000000000001</v>
      </c>
      <c r="BP768" t="s">
        <v>68</v>
      </c>
    </row>
    <row r="769" spans="1:68" x14ac:dyDescent="0.25">
      <c r="A769">
        <v>167790</v>
      </c>
      <c r="B769" t="s">
        <v>69</v>
      </c>
      <c r="C769" t="s">
        <v>3061</v>
      </c>
      <c r="D769">
        <v>27</v>
      </c>
      <c r="E769">
        <v>894</v>
      </c>
      <c r="F769" t="s">
        <v>3116</v>
      </c>
      <c r="G769">
        <v>12</v>
      </c>
      <c r="J769">
        <v>99</v>
      </c>
      <c r="K769">
        <v>1</v>
      </c>
      <c r="L769" t="s">
        <v>3117</v>
      </c>
      <c r="M769">
        <v>0</v>
      </c>
      <c r="N769">
        <v>0</v>
      </c>
      <c r="O769">
        <v>1</v>
      </c>
      <c r="P769">
        <v>0</v>
      </c>
      <c r="Q769">
        <v>0</v>
      </c>
      <c r="R769">
        <v>1</v>
      </c>
      <c r="S769">
        <v>0</v>
      </c>
      <c r="T769">
        <v>0</v>
      </c>
      <c r="U769">
        <v>0</v>
      </c>
      <c r="V769">
        <v>0</v>
      </c>
      <c r="W769">
        <v>1</v>
      </c>
      <c r="X769">
        <v>0</v>
      </c>
      <c r="Y769">
        <v>0</v>
      </c>
      <c r="Z769">
        <v>0</v>
      </c>
      <c r="AA769">
        <v>0</v>
      </c>
      <c r="AB769">
        <v>1</v>
      </c>
      <c r="AC769">
        <v>0</v>
      </c>
      <c r="AD769">
        <v>1</v>
      </c>
      <c r="AE769">
        <v>0</v>
      </c>
      <c r="AF769">
        <v>1</v>
      </c>
      <c r="AG769">
        <v>1</v>
      </c>
      <c r="AH769">
        <v>1</v>
      </c>
      <c r="AI769">
        <v>0</v>
      </c>
      <c r="AJ769">
        <v>0</v>
      </c>
      <c r="AK769">
        <v>0</v>
      </c>
      <c r="AL769">
        <v>1</v>
      </c>
      <c r="AM769">
        <v>1</v>
      </c>
      <c r="AN769">
        <v>0</v>
      </c>
      <c r="AO769">
        <v>0</v>
      </c>
      <c r="AP769">
        <v>1</v>
      </c>
      <c r="AQ769">
        <v>0</v>
      </c>
      <c r="AR769">
        <v>1</v>
      </c>
      <c r="AS769">
        <v>0</v>
      </c>
      <c r="AT769">
        <v>1</v>
      </c>
      <c r="AU769">
        <v>0</v>
      </c>
      <c r="AV769">
        <v>1</v>
      </c>
      <c r="AW769">
        <v>1</v>
      </c>
      <c r="AX769">
        <v>1</v>
      </c>
      <c r="AY769">
        <v>0</v>
      </c>
      <c r="AZ769">
        <v>1</v>
      </c>
      <c r="BA769">
        <v>0</v>
      </c>
      <c r="BB769">
        <v>0</v>
      </c>
      <c r="BC769">
        <v>0</v>
      </c>
      <c r="BD769">
        <v>1</v>
      </c>
      <c r="BE769">
        <v>0</v>
      </c>
      <c r="BF769">
        <v>3.0303E-2</v>
      </c>
      <c r="BG769">
        <v>2020</v>
      </c>
      <c r="BH769">
        <v>10</v>
      </c>
      <c r="BI769">
        <v>19</v>
      </c>
      <c r="BJ769">
        <v>729</v>
      </c>
      <c r="BK769">
        <v>1.41</v>
      </c>
      <c r="BL769">
        <v>0.36120000481605502</v>
      </c>
      <c r="BM769">
        <v>0</v>
      </c>
      <c r="BN769">
        <v>0.878</v>
      </c>
      <c r="BO769">
        <v>0.122</v>
      </c>
      <c r="BP769" t="s">
        <v>68</v>
      </c>
    </row>
    <row r="770" spans="1:68" x14ac:dyDescent="0.25">
      <c r="A770">
        <v>168288</v>
      </c>
      <c r="B770" t="s">
        <v>69</v>
      </c>
      <c r="C770" t="s">
        <v>3061</v>
      </c>
      <c r="D770">
        <v>27</v>
      </c>
      <c r="E770">
        <v>884</v>
      </c>
      <c r="F770" t="s">
        <v>3154</v>
      </c>
      <c r="G770">
        <v>12</v>
      </c>
      <c r="J770">
        <v>99</v>
      </c>
      <c r="K770">
        <v>1</v>
      </c>
      <c r="L770" t="s">
        <v>3155</v>
      </c>
      <c r="M770">
        <v>0</v>
      </c>
      <c r="N770">
        <v>0</v>
      </c>
      <c r="O770">
        <v>1</v>
      </c>
      <c r="P770">
        <v>0</v>
      </c>
      <c r="Q770">
        <v>0</v>
      </c>
      <c r="R770">
        <v>1</v>
      </c>
      <c r="S770">
        <v>0</v>
      </c>
      <c r="T770">
        <v>0</v>
      </c>
      <c r="U770">
        <v>0</v>
      </c>
      <c r="V770">
        <v>0</v>
      </c>
      <c r="W770">
        <v>1</v>
      </c>
      <c r="X770">
        <v>0</v>
      </c>
      <c r="Y770">
        <v>0</v>
      </c>
      <c r="Z770">
        <v>0</v>
      </c>
      <c r="AA770">
        <v>0</v>
      </c>
      <c r="AB770">
        <v>1</v>
      </c>
      <c r="AC770">
        <v>0</v>
      </c>
      <c r="AD770">
        <v>1</v>
      </c>
      <c r="AE770">
        <v>0</v>
      </c>
      <c r="AF770">
        <v>1</v>
      </c>
      <c r="AG770">
        <v>1</v>
      </c>
      <c r="AH770">
        <v>1</v>
      </c>
      <c r="AI770">
        <v>0</v>
      </c>
      <c r="AJ770">
        <v>0</v>
      </c>
      <c r="AK770">
        <v>0</v>
      </c>
      <c r="AL770">
        <v>1</v>
      </c>
      <c r="AM770">
        <v>1</v>
      </c>
      <c r="AN770">
        <v>0</v>
      </c>
      <c r="AO770">
        <v>0</v>
      </c>
      <c r="AP770">
        <v>1</v>
      </c>
      <c r="AQ770">
        <v>0</v>
      </c>
      <c r="AR770">
        <v>1</v>
      </c>
      <c r="AS770">
        <v>0</v>
      </c>
      <c r="AT770">
        <v>1</v>
      </c>
      <c r="AU770">
        <v>0</v>
      </c>
      <c r="AV770">
        <v>1</v>
      </c>
      <c r="AW770">
        <v>1</v>
      </c>
      <c r="AX770">
        <v>1</v>
      </c>
      <c r="AY770">
        <v>0</v>
      </c>
      <c r="AZ770">
        <v>1</v>
      </c>
      <c r="BA770">
        <v>0</v>
      </c>
      <c r="BB770">
        <v>0</v>
      </c>
      <c r="BC770">
        <v>0</v>
      </c>
      <c r="BD770">
        <v>1</v>
      </c>
      <c r="BE770">
        <v>0</v>
      </c>
      <c r="BF770">
        <v>3.0303E-2</v>
      </c>
      <c r="BG770">
        <v>2020</v>
      </c>
      <c r="BH770">
        <v>10</v>
      </c>
      <c r="BI770">
        <v>19</v>
      </c>
      <c r="BJ770">
        <v>729</v>
      </c>
      <c r="BK770">
        <v>1.41</v>
      </c>
      <c r="BL770">
        <v>0.36120000481605502</v>
      </c>
      <c r="BM770">
        <v>0</v>
      </c>
      <c r="BN770">
        <v>0.878</v>
      </c>
      <c r="BO770">
        <v>0.122</v>
      </c>
      <c r="BP770" t="s">
        <v>68</v>
      </c>
    </row>
    <row r="771" spans="1:68" x14ac:dyDescent="0.25">
      <c r="A771">
        <v>168963</v>
      </c>
      <c r="B771" t="s">
        <v>69</v>
      </c>
      <c r="C771" t="s">
        <v>3160</v>
      </c>
      <c r="D771">
        <v>25</v>
      </c>
      <c r="E771">
        <v>615</v>
      </c>
      <c r="F771" t="s">
        <v>3187</v>
      </c>
      <c r="G771">
        <v>4</v>
      </c>
      <c r="J771">
        <v>100</v>
      </c>
      <c r="K771">
        <v>1</v>
      </c>
      <c r="L771" t="s">
        <v>3188</v>
      </c>
      <c r="M771">
        <v>0</v>
      </c>
      <c r="N771">
        <v>0</v>
      </c>
      <c r="O771">
        <v>1</v>
      </c>
      <c r="P771">
        <v>0</v>
      </c>
      <c r="Q771">
        <v>0</v>
      </c>
      <c r="R771">
        <v>1</v>
      </c>
      <c r="S771">
        <v>0</v>
      </c>
      <c r="T771">
        <v>0</v>
      </c>
      <c r="U771">
        <v>0</v>
      </c>
      <c r="V771">
        <v>0</v>
      </c>
      <c r="W771">
        <v>1</v>
      </c>
      <c r="X771">
        <v>0</v>
      </c>
      <c r="Y771">
        <v>0</v>
      </c>
      <c r="Z771">
        <v>0</v>
      </c>
      <c r="AA771">
        <v>0</v>
      </c>
      <c r="AB771">
        <v>1</v>
      </c>
      <c r="AC771">
        <v>0</v>
      </c>
      <c r="AD771">
        <v>1</v>
      </c>
      <c r="AE771">
        <v>0</v>
      </c>
      <c r="AF771">
        <v>1</v>
      </c>
      <c r="AG771">
        <v>1</v>
      </c>
      <c r="AH771">
        <v>1</v>
      </c>
      <c r="AI771">
        <v>0</v>
      </c>
      <c r="AJ771">
        <v>0</v>
      </c>
      <c r="AK771">
        <v>0</v>
      </c>
      <c r="AL771">
        <v>1</v>
      </c>
      <c r="AM771">
        <v>1</v>
      </c>
      <c r="AN771">
        <v>0</v>
      </c>
      <c r="AO771">
        <v>0</v>
      </c>
      <c r="AP771">
        <v>1</v>
      </c>
      <c r="AQ771">
        <v>0</v>
      </c>
      <c r="AR771">
        <v>1</v>
      </c>
      <c r="AS771">
        <v>0</v>
      </c>
      <c r="AT771">
        <v>0</v>
      </c>
      <c r="AU771">
        <v>0</v>
      </c>
      <c r="AV771">
        <v>1</v>
      </c>
      <c r="AW771">
        <v>1</v>
      </c>
      <c r="AX771">
        <v>1</v>
      </c>
      <c r="AY771">
        <v>0</v>
      </c>
      <c r="AZ771">
        <v>1</v>
      </c>
      <c r="BA771">
        <v>0</v>
      </c>
      <c r="BB771">
        <v>1</v>
      </c>
      <c r="BC771">
        <v>0</v>
      </c>
      <c r="BD771">
        <v>0</v>
      </c>
      <c r="BE771">
        <v>0</v>
      </c>
      <c r="BF771">
        <v>1.5570000000000001E-2</v>
      </c>
      <c r="BG771">
        <v>2020</v>
      </c>
      <c r="BH771">
        <v>10</v>
      </c>
      <c r="BI771">
        <v>20</v>
      </c>
      <c r="BJ771">
        <v>729</v>
      </c>
      <c r="BK771">
        <v>1.41</v>
      </c>
      <c r="BL771">
        <v>0.36120000481605502</v>
      </c>
      <c r="BM771">
        <v>0</v>
      </c>
      <c r="BN771">
        <v>0.54500000000000004</v>
      </c>
      <c r="BO771">
        <v>0.45500000000000002</v>
      </c>
      <c r="BP771" t="s">
        <v>68</v>
      </c>
    </row>
    <row r="772" spans="1:68" x14ac:dyDescent="0.25">
      <c r="A772">
        <v>170364</v>
      </c>
      <c r="B772" t="s">
        <v>69</v>
      </c>
      <c r="C772" t="s">
        <v>3213</v>
      </c>
      <c r="D772">
        <v>42</v>
      </c>
      <c r="E772">
        <v>1522</v>
      </c>
      <c r="F772" t="s">
        <v>3216</v>
      </c>
      <c r="G772">
        <v>14</v>
      </c>
      <c r="J772">
        <v>103</v>
      </c>
      <c r="K772">
        <v>1</v>
      </c>
      <c r="L772" t="s">
        <v>3217</v>
      </c>
      <c r="M772">
        <v>0</v>
      </c>
      <c r="N772">
        <v>0</v>
      </c>
      <c r="O772">
        <v>1</v>
      </c>
      <c r="P772">
        <v>0</v>
      </c>
      <c r="Q772">
        <v>0</v>
      </c>
      <c r="R772">
        <v>1</v>
      </c>
      <c r="S772">
        <v>0</v>
      </c>
      <c r="T772">
        <v>0</v>
      </c>
      <c r="U772">
        <v>0</v>
      </c>
      <c r="V772">
        <v>0</v>
      </c>
      <c r="W772">
        <v>1</v>
      </c>
      <c r="X772">
        <v>0</v>
      </c>
      <c r="Y772">
        <v>0</v>
      </c>
      <c r="Z772">
        <v>0</v>
      </c>
      <c r="AA772">
        <v>0</v>
      </c>
      <c r="AB772">
        <v>1</v>
      </c>
      <c r="AC772">
        <v>0</v>
      </c>
      <c r="AD772">
        <v>1</v>
      </c>
      <c r="AE772">
        <v>0</v>
      </c>
      <c r="AF772">
        <v>1</v>
      </c>
      <c r="AG772">
        <v>1</v>
      </c>
      <c r="AH772">
        <v>0</v>
      </c>
      <c r="AI772">
        <v>0</v>
      </c>
      <c r="AJ772">
        <v>0</v>
      </c>
      <c r="AK772">
        <v>0</v>
      </c>
      <c r="AL772">
        <v>1</v>
      </c>
      <c r="AM772">
        <v>1</v>
      </c>
      <c r="AN772">
        <v>1</v>
      </c>
      <c r="AO772">
        <v>0</v>
      </c>
      <c r="AP772">
        <v>1</v>
      </c>
      <c r="AQ772">
        <v>0</v>
      </c>
      <c r="AR772">
        <v>1</v>
      </c>
      <c r="AS772">
        <v>0</v>
      </c>
      <c r="AT772">
        <v>1</v>
      </c>
      <c r="AU772">
        <v>0</v>
      </c>
      <c r="AV772">
        <v>1</v>
      </c>
      <c r="AW772">
        <v>1</v>
      </c>
      <c r="AX772">
        <v>1</v>
      </c>
      <c r="AY772">
        <v>0</v>
      </c>
      <c r="AZ772">
        <v>1</v>
      </c>
      <c r="BA772">
        <v>0</v>
      </c>
      <c r="BB772">
        <v>0</v>
      </c>
      <c r="BC772">
        <v>0</v>
      </c>
      <c r="BD772">
        <v>0</v>
      </c>
      <c r="BE772">
        <v>0</v>
      </c>
      <c r="BF772">
        <v>3.4252999999999999E-2</v>
      </c>
      <c r="BG772">
        <v>2020</v>
      </c>
      <c r="BH772">
        <v>12</v>
      </c>
      <c r="BI772">
        <v>14</v>
      </c>
      <c r="BJ772">
        <v>731</v>
      </c>
      <c r="BK772">
        <v>1.43</v>
      </c>
      <c r="BL772">
        <v>0.36120000481605502</v>
      </c>
      <c r="BM772">
        <v>0</v>
      </c>
      <c r="BN772">
        <v>0.89800000000000002</v>
      </c>
      <c r="BO772">
        <v>0.10199999999999999</v>
      </c>
      <c r="BP772" t="s">
        <v>68</v>
      </c>
    </row>
    <row r="773" spans="1:68" x14ac:dyDescent="0.25">
      <c r="A773">
        <v>170415</v>
      </c>
      <c r="B773" t="s">
        <v>69</v>
      </c>
      <c r="C773" t="s">
        <v>3213</v>
      </c>
      <c r="D773">
        <v>28</v>
      </c>
      <c r="E773">
        <v>934</v>
      </c>
      <c r="F773" t="s">
        <v>3220</v>
      </c>
      <c r="G773">
        <v>19</v>
      </c>
      <c r="J773">
        <v>103</v>
      </c>
      <c r="K773">
        <v>1</v>
      </c>
      <c r="L773" t="s">
        <v>3221</v>
      </c>
      <c r="M773">
        <v>0</v>
      </c>
      <c r="N773">
        <v>0</v>
      </c>
      <c r="O773">
        <v>1</v>
      </c>
      <c r="P773">
        <v>0</v>
      </c>
      <c r="Q773">
        <v>0</v>
      </c>
      <c r="R773">
        <v>1</v>
      </c>
      <c r="S773">
        <v>0</v>
      </c>
      <c r="T773">
        <v>0</v>
      </c>
      <c r="U773">
        <v>0</v>
      </c>
      <c r="V773">
        <v>0</v>
      </c>
      <c r="W773">
        <v>1</v>
      </c>
      <c r="X773">
        <v>0</v>
      </c>
      <c r="Y773">
        <v>0</v>
      </c>
      <c r="Z773">
        <v>0</v>
      </c>
      <c r="AA773">
        <v>0</v>
      </c>
      <c r="AB773">
        <v>1</v>
      </c>
      <c r="AC773">
        <v>0</v>
      </c>
      <c r="AD773">
        <v>1</v>
      </c>
      <c r="AE773">
        <v>0</v>
      </c>
      <c r="AF773">
        <v>1</v>
      </c>
      <c r="AG773">
        <v>1</v>
      </c>
      <c r="AH773">
        <v>0</v>
      </c>
      <c r="AI773">
        <v>0</v>
      </c>
      <c r="AJ773">
        <v>0</v>
      </c>
      <c r="AK773">
        <v>0</v>
      </c>
      <c r="AL773">
        <v>1</v>
      </c>
      <c r="AM773">
        <v>1</v>
      </c>
      <c r="AN773">
        <v>1</v>
      </c>
      <c r="AO773">
        <v>0</v>
      </c>
      <c r="AP773">
        <v>1</v>
      </c>
      <c r="AQ773">
        <v>0</v>
      </c>
      <c r="AR773">
        <v>1</v>
      </c>
      <c r="AS773">
        <v>0</v>
      </c>
      <c r="AT773">
        <v>1</v>
      </c>
      <c r="AU773">
        <v>0</v>
      </c>
      <c r="AV773">
        <v>1</v>
      </c>
      <c r="AW773">
        <v>1</v>
      </c>
      <c r="AX773">
        <v>1</v>
      </c>
      <c r="AY773">
        <v>0</v>
      </c>
      <c r="AZ773">
        <v>1</v>
      </c>
      <c r="BA773">
        <v>0</v>
      </c>
      <c r="BB773">
        <v>0</v>
      </c>
      <c r="BC773">
        <v>0</v>
      </c>
      <c r="BD773">
        <v>0</v>
      </c>
      <c r="BE773">
        <v>0</v>
      </c>
      <c r="BF773">
        <v>3.4252999999999999E-2</v>
      </c>
      <c r="BG773">
        <v>2020</v>
      </c>
      <c r="BH773">
        <v>12</v>
      </c>
      <c r="BI773">
        <v>14</v>
      </c>
      <c r="BJ773">
        <v>731</v>
      </c>
      <c r="BK773">
        <v>1.43</v>
      </c>
      <c r="BL773">
        <v>0.36120000481605502</v>
      </c>
      <c r="BM773">
        <v>0</v>
      </c>
      <c r="BN773">
        <v>0.88400000000000001</v>
      </c>
      <c r="BO773">
        <v>0.11600000000000001</v>
      </c>
      <c r="BP773" t="s">
        <v>68</v>
      </c>
    </row>
    <row r="774" spans="1:68" x14ac:dyDescent="0.25">
      <c r="A774">
        <v>171449</v>
      </c>
      <c r="B774" t="s">
        <v>69</v>
      </c>
      <c r="C774" t="s">
        <v>3213</v>
      </c>
      <c r="D774">
        <v>27</v>
      </c>
      <c r="E774">
        <v>922</v>
      </c>
      <c r="F774" t="s">
        <v>3232</v>
      </c>
      <c r="G774">
        <v>30</v>
      </c>
      <c r="J774">
        <v>103</v>
      </c>
      <c r="K774">
        <v>1</v>
      </c>
      <c r="L774" t="s">
        <v>3233</v>
      </c>
      <c r="M774">
        <v>0</v>
      </c>
      <c r="N774">
        <v>0</v>
      </c>
      <c r="O774">
        <v>1</v>
      </c>
      <c r="P774">
        <v>0</v>
      </c>
      <c r="Q774">
        <v>0</v>
      </c>
      <c r="R774">
        <v>1</v>
      </c>
      <c r="S774">
        <v>0</v>
      </c>
      <c r="T774">
        <v>0</v>
      </c>
      <c r="U774">
        <v>0</v>
      </c>
      <c r="V774">
        <v>0</v>
      </c>
      <c r="W774">
        <v>1</v>
      </c>
      <c r="X774">
        <v>0</v>
      </c>
      <c r="Y774">
        <v>0</v>
      </c>
      <c r="Z774">
        <v>0</v>
      </c>
      <c r="AA774">
        <v>0</v>
      </c>
      <c r="AB774">
        <v>1</v>
      </c>
      <c r="AC774">
        <v>0</v>
      </c>
      <c r="AD774">
        <v>1</v>
      </c>
      <c r="AE774">
        <v>0</v>
      </c>
      <c r="AF774">
        <v>1</v>
      </c>
      <c r="AG774">
        <v>1</v>
      </c>
      <c r="AH774">
        <v>0</v>
      </c>
      <c r="AI774">
        <v>0</v>
      </c>
      <c r="AJ774">
        <v>0</v>
      </c>
      <c r="AK774">
        <v>0</v>
      </c>
      <c r="AL774">
        <v>1</v>
      </c>
      <c r="AM774">
        <v>1</v>
      </c>
      <c r="AN774">
        <v>1</v>
      </c>
      <c r="AO774">
        <v>0</v>
      </c>
      <c r="AP774">
        <v>1</v>
      </c>
      <c r="AQ774">
        <v>0</v>
      </c>
      <c r="AR774">
        <v>1</v>
      </c>
      <c r="AS774">
        <v>0</v>
      </c>
      <c r="AT774">
        <v>1</v>
      </c>
      <c r="AU774">
        <v>0</v>
      </c>
      <c r="AV774">
        <v>1</v>
      </c>
      <c r="AW774">
        <v>1</v>
      </c>
      <c r="AX774">
        <v>1</v>
      </c>
      <c r="AY774">
        <v>0</v>
      </c>
      <c r="AZ774">
        <v>1</v>
      </c>
      <c r="BA774">
        <v>0</v>
      </c>
      <c r="BB774">
        <v>0</v>
      </c>
      <c r="BC774">
        <v>0</v>
      </c>
      <c r="BD774">
        <v>0</v>
      </c>
      <c r="BE774">
        <v>0</v>
      </c>
      <c r="BF774">
        <v>3.4252999999999999E-2</v>
      </c>
      <c r="BG774">
        <v>2020</v>
      </c>
      <c r="BH774">
        <v>12</v>
      </c>
      <c r="BI774">
        <v>14</v>
      </c>
      <c r="BJ774">
        <v>731</v>
      </c>
      <c r="BK774">
        <v>1.43</v>
      </c>
      <c r="BL774">
        <v>0.36120000481605502</v>
      </c>
      <c r="BM774">
        <v>0</v>
      </c>
      <c r="BN774">
        <v>0.92300000000000004</v>
      </c>
      <c r="BO774">
        <v>7.6999999999999999E-2</v>
      </c>
      <c r="BP774" t="s">
        <v>68</v>
      </c>
    </row>
    <row r="775" spans="1:68" x14ac:dyDescent="0.25">
      <c r="A775">
        <v>171904</v>
      </c>
      <c r="B775" t="s">
        <v>69</v>
      </c>
      <c r="C775" t="s">
        <v>3213</v>
      </c>
      <c r="D775">
        <v>42</v>
      </c>
      <c r="E775">
        <v>1525</v>
      </c>
      <c r="F775" t="s">
        <v>3240</v>
      </c>
      <c r="G775">
        <v>31</v>
      </c>
      <c r="J775">
        <v>103</v>
      </c>
      <c r="K775">
        <v>1</v>
      </c>
      <c r="L775" t="s">
        <v>3241</v>
      </c>
      <c r="M775">
        <v>0</v>
      </c>
      <c r="N775">
        <v>0</v>
      </c>
      <c r="O775">
        <v>1</v>
      </c>
      <c r="P775">
        <v>0</v>
      </c>
      <c r="Q775">
        <v>0</v>
      </c>
      <c r="R775">
        <v>1</v>
      </c>
      <c r="S775">
        <v>0</v>
      </c>
      <c r="T775">
        <v>0</v>
      </c>
      <c r="U775">
        <v>0</v>
      </c>
      <c r="V775">
        <v>0</v>
      </c>
      <c r="W775">
        <v>1</v>
      </c>
      <c r="X775">
        <v>0</v>
      </c>
      <c r="Y775">
        <v>0</v>
      </c>
      <c r="Z775">
        <v>0</v>
      </c>
      <c r="AA775">
        <v>0</v>
      </c>
      <c r="AB775">
        <v>1</v>
      </c>
      <c r="AC775">
        <v>0</v>
      </c>
      <c r="AD775">
        <v>1</v>
      </c>
      <c r="AE775">
        <v>0</v>
      </c>
      <c r="AF775">
        <v>1</v>
      </c>
      <c r="AG775">
        <v>1</v>
      </c>
      <c r="AH775">
        <v>0</v>
      </c>
      <c r="AI775">
        <v>0</v>
      </c>
      <c r="AJ775">
        <v>0</v>
      </c>
      <c r="AK775">
        <v>0</v>
      </c>
      <c r="AL775">
        <v>1</v>
      </c>
      <c r="AM775">
        <v>1</v>
      </c>
      <c r="AN775">
        <v>1</v>
      </c>
      <c r="AO775">
        <v>0</v>
      </c>
      <c r="AP775">
        <v>1</v>
      </c>
      <c r="AQ775">
        <v>0</v>
      </c>
      <c r="AR775">
        <v>1</v>
      </c>
      <c r="AS775">
        <v>0</v>
      </c>
      <c r="AT775">
        <v>1</v>
      </c>
      <c r="AU775">
        <v>0</v>
      </c>
      <c r="AV775">
        <v>1</v>
      </c>
      <c r="AW775">
        <v>1</v>
      </c>
      <c r="AX775">
        <v>1</v>
      </c>
      <c r="AY775">
        <v>0</v>
      </c>
      <c r="AZ775">
        <v>1</v>
      </c>
      <c r="BA775">
        <v>0</v>
      </c>
      <c r="BB775">
        <v>0</v>
      </c>
      <c r="BC775">
        <v>0</v>
      </c>
      <c r="BD775">
        <v>0</v>
      </c>
      <c r="BE775">
        <v>0</v>
      </c>
      <c r="BF775">
        <v>3.4252999999999999E-2</v>
      </c>
      <c r="BG775">
        <v>2020</v>
      </c>
      <c r="BH775">
        <v>12</v>
      </c>
      <c r="BI775">
        <v>14</v>
      </c>
      <c r="BJ775">
        <v>731</v>
      </c>
      <c r="BK775">
        <v>1.43</v>
      </c>
      <c r="BL775">
        <v>0.36120000481605502</v>
      </c>
      <c r="BM775">
        <v>0</v>
      </c>
      <c r="BN775">
        <v>0.88400000000000001</v>
      </c>
      <c r="BO775">
        <v>0.11600000000000001</v>
      </c>
      <c r="BP775" t="s">
        <v>68</v>
      </c>
    </row>
    <row r="776" spans="1:68" x14ac:dyDescent="0.25">
      <c r="A776">
        <v>167327</v>
      </c>
      <c r="B776" t="s">
        <v>69</v>
      </c>
      <c r="C776" t="s">
        <v>3061</v>
      </c>
      <c r="D776">
        <v>32</v>
      </c>
      <c r="E776">
        <v>1036</v>
      </c>
      <c r="F776" t="s">
        <v>3094</v>
      </c>
      <c r="G776">
        <v>31</v>
      </c>
      <c r="J776">
        <v>99</v>
      </c>
      <c r="K776">
        <v>1</v>
      </c>
      <c r="L776" t="s">
        <v>3095</v>
      </c>
      <c r="M776">
        <v>1</v>
      </c>
      <c r="N776">
        <v>1</v>
      </c>
      <c r="O776">
        <v>1</v>
      </c>
      <c r="P776">
        <v>0</v>
      </c>
      <c r="Q776">
        <v>0</v>
      </c>
      <c r="R776">
        <v>1</v>
      </c>
      <c r="S776">
        <v>0</v>
      </c>
      <c r="T776">
        <v>0</v>
      </c>
      <c r="U776">
        <v>0</v>
      </c>
      <c r="V776">
        <v>0</v>
      </c>
      <c r="W776">
        <v>1</v>
      </c>
      <c r="X776">
        <v>0</v>
      </c>
      <c r="Y776">
        <v>0</v>
      </c>
      <c r="Z776">
        <v>0</v>
      </c>
      <c r="AA776">
        <v>0</v>
      </c>
      <c r="AB776">
        <v>1</v>
      </c>
      <c r="AC776">
        <v>1</v>
      </c>
      <c r="AD776">
        <v>1</v>
      </c>
      <c r="AE776">
        <v>1</v>
      </c>
      <c r="AF776">
        <v>1</v>
      </c>
      <c r="AG776">
        <v>1</v>
      </c>
      <c r="AH776">
        <v>1</v>
      </c>
      <c r="AI776">
        <v>0</v>
      </c>
      <c r="AJ776">
        <v>0</v>
      </c>
      <c r="AK776">
        <v>0</v>
      </c>
      <c r="AL776">
        <v>1</v>
      </c>
      <c r="AM776">
        <v>1</v>
      </c>
      <c r="AN776">
        <v>0</v>
      </c>
      <c r="AO776">
        <v>0</v>
      </c>
      <c r="AP776">
        <v>1</v>
      </c>
      <c r="AQ776">
        <v>0</v>
      </c>
      <c r="AR776">
        <v>1</v>
      </c>
      <c r="AS776">
        <v>0</v>
      </c>
      <c r="AT776">
        <v>1</v>
      </c>
      <c r="AU776">
        <v>0</v>
      </c>
      <c r="AV776">
        <v>1</v>
      </c>
      <c r="AW776">
        <v>1</v>
      </c>
      <c r="AX776">
        <v>1</v>
      </c>
      <c r="AY776">
        <v>0</v>
      </c>
      <c r="AZ776">
        <v>1</v>
      </c>
      <c r="BA776">
        <v>0</v>
      </c>
      <c r="BB776">
        <v>0</v>
      </c>
      <c r="BC776">
        <v>0</v>
      </c>
      <c r="BD776">
        <v>1</v>
      </c>
      <c r="BE776">
        <v>0</v>
      </c>
      <c r="BF776">
        <v>3.0303E-2</v>
      </c>
      <c r="BG776">
        <v>2020</v>
      </c>
      <c r="BH776">
        <v>10</v>
      </c>
      <c r="BI776">
        <v>19</v>
      </c>
      <c r="BJ776">
        <v>729</v>
      </c>
      <c r="BK776">
        <v>1.41</v>
      </c>
      <c r="BL776">
        <v>0.352699995040893</v>
      </c>
      <c r="BM776">
        <v>0</v>
      </c>
      <c r="BN776">
        <v>0.88</v>
      </c>
      <c r="BO776">
        <v>0.12</v>
      </c>
      <c r="BP776" t="s">
        <v>68</v>
      </c>
    </row>
    <row r="777" spans="1:68" x14ac:dyDescent="0.25">
      <c r="A777">
        <v>153443</v>
      </c>
      <c r="B777" t="s">
        <v>69</v>
      </c>
      <c r="C777" t="s">
        <v>2638</v>
      </c>
      <c r="D777">
        <v>13</v>
      </c>
      <c r="E777">
        <v>288</v>
      </c>
      <c r="F777" t="s">
        <v>2711</v>
      </c>
      <c r="G777">
        <v>31</v>
      </c>
      <c r="J777">
        <v>80</v>
      </c>
      <c r="K777">
        <v>1</v>
      </c>
      <c r="L777" t="s">
        <v>2712</v>
      </c>
      <c r="M777">
        <v>0</v>
      </c>
      <c r="N777">
        <v>0</v>
      </c>
      <c r="O777">
        <v>1</v>
      </c>
      <c r="P777">
        <v>0</v>
      </c>
      <c r="Q777">
        <v>0</v>
      </c>
      <c r="R777">
        <v>1</v>
      </c>
      <c r="S777">
        <v>0</v>
      </c>
      <c r="T777">
        <v>0</v>
      </c>
      <c r="U777">
        <v>0</v>
      </c>
      <c r="V777">
        <v>0</v>
      </c>
      <c r="W777">
        <v>1</v>
      </c>
      <c r="X777">
        <v>0</v>
      </c>
      <c r="Y777">
        <v>0</v>
      </c>
      <c r="Z777">
        <v>0</v>
      </c>
      <c r="AA777">
        <v>0</v>
      </c>
      <c r="AB777">
        <v>1</v>
      </c>
      <c r="AC777">
        <v>0</v>
      </c>
      <c r="AD777">
        <v>1</v>
      </c>
      <c r="AE777">
        <v>0</v>
      </c>
      <c r="AF777">
        <v>1</v>
      </c>
      <c r="AG777">
        <v>1</v>
      </c>
      <c r="AH777">
        <v>1</v>
      </c>
      <c r="AI777">
        <v>0</v>
      </c>
      <c r="AJ777">
        <v>0</v>
      </c>
      <c r="AK777">
        <v>0</v>
      </c>
      <c r="AL777">
        <v>1</v>
      </c>
      <c r="AM777">
        <v>1</v>
      </c>
      <c r="AN777">
        <v>0</v>
      </c>
      <c r="AO777">
        <v>0</v>
      </c>
      <c r="AP777">
        <v>1</v>
      </c>
      <c r="AQ777">
        <v>0</v>
      </c>
      <c r="AR777">
        <v>1</v>
      </c>
      <c r="AS777">
        <v>0</v>
      </c>
      <c r="AT777">
        <v>1</v>
      </c>
      <c r="AU777">
        <v>0</v>
      </c>
      <c r="AV777">
        <v>1</v>
      </c>
      <c r="AW777">
        <v>1</v>
      </c>
      <c r="AX777">
        <v>1</v>
      </c>
      <c r="AY777">
        <v>0</v>
      </c>
      <c r="AZ777">
        <v>1</v>
      </c>
      <c r="BA777">
        <v>0</v>
      </c>
      <c r="BB777">
        <v>1</v>
      </c>
      <c r="BC777">
        <v>0</v>
      </c>
      <c r="BD777">
        <v>0</v>
      </c>
      <c r="BE777">
        <v>0</v>
      </c>
      <c r="BF777">
        <v>3.0121999999999999E-2</v>
      </c>
      <c r="BG777">
        <v>2019</v>
      </c>
      <c r="BH777">
        <v>10</v>
      </c>
      <c r="BI777">
        <v>7</v>
      </c>
      <c r="BJ777">
        <v>717</v>
      </c>
      <c r="BK777">
        <v>1.29</v>
      </c>
      <c r="BL777">
        <v>0.34700000286102201</v>
      </c>
      <c r="BM777">
        <v>0</v>
      </c>
      <c r="BN777">
        <v>0.91400000000000003</v>
      </c>
      <c r="BO777">
        <v>8.5999999999999993E-2</v>
      </c>
      <c r="BP777" t="s">
        <v>68</v>
      </c>
    </row>
    <row r="778" spans="1:68" x14ac:dyDescent="0.25">
      <c r="A778">
        <v>109369</v>
      </c>
      <c r="B778" t="s">
        <v>69</v>
      </c>
      <c r="C778" t="s">
        <v>70</v>
      </c>
      <c r="D778">
        <v>4</v>
      </c>
      <c r="E778">
        <v>79</v>
      </c>
      <c r="F778" t="s">
        <v>117</v>
      </c>
      <c r="G778">
        <v>34</v>
      </c>
      <c r="J778">
        <v>1</v>
      </c>
      <c r="K778">
        <v>1</v>
      </c>
      <c r="L778" t="s">
        <v>118</v>
      </c>
      <c r="M778">
        <v>0</v>
      </c>
      <c r="N778">
        <v>1</v>
      </c>
      <c r="O778">
        <v>1</v>
      </c>
      <c r="P778">
        <v>0</v>
      </c>
      <c r="Q778">
        <v>0</v>
      </c>
      <c r="R778">
        <v>1</v>
      </c>
      <c r="S778">
        <v>0</v>
      </c>
      <c r="T778">
        <v>0</v>
      </c>
      <c r="U778">
        <v>0</v>
      </c>
      <c r="V778">
        <v>0</v>
      </c>
      <c r="W778">
        <v>1</v>
      </c>
      <c r="X778">
        <v>0</v>
      </c>
      <c r="Y778">
        <v>0</v>
      </c>
      <c r="Z778">
        <v>0</v>
      </c>
      <c r="AA778">
        <v>0</v>
      </c>
      <c r="AB778">
        <v>0</v>
      </c>
      <c r="AC778">
        <v>0</v>
      </c>
      <c r="AD778">
        <v>1</v>
      </c>
      <c r="AE778">
        <v>1</v>
      </c>
      <c r="AF778">
        <v>1</v>
      </c>
      <c r="AG778">
        <v>1</v>
      </c>
      <c r="AH778">
        <v>0</v>
      </c>
      <c r="AI778">
        <v>0</v>
      </c>
      <c r="AJ778">
        <v>0</v>
      </c>
      <c r="AK778">
        <v>0</v>
      </c>
      <c r="AL778">
        <v>1</v>
      </c>
      <c r="AM778">
        <v>1</v>
      </c>
      <c r="AN778">
        <v>1</v>
      </c>
      <c r="AO778">
        <v>0</v>
      </c>
      <c r="AP778">
        <v>0</v>
      </c>
      <c r="AQ778">
        <v>0</v>
      </c>
      <c r="AR778">
        <v>1</v>
      </c>
      <c r="AS778">
        <v>0</v>
      </c>
      <c r="AT778">
        <v>0</v>
      </c>
      <c r="AU778">
        <v>0</v>
      </c>
      <c r="AV778">
        <v>1</v>
      </c>
      <c r="AW778">
        <v>1</v>
      </c>
      <c r="AX778">
        <v>1</v>
      </c>
      <c r="AY778">
        <v>0</v>
      </c>
      <c r="AZ778">
        <v>0</v>
      </c>
      <c r="BA778">
        <v>0</v>
      </c>
      <c r="BB778">
        <v>0</v>
      </c>
      <c r="BC778">
        <v>0</v>
      </c>
      <c r="BD778">
        <v>0</v>
      </c>
      <c r="BE778">
        <v>0</v>
      </c>
      <c r="BF778">
        <v>9.1129999999999996E-3</v>
      </c>
      <c r="BG778">
        <v>2014</v>
      </c>
      <c r="BH778">
        <v>6</v>
      </c>
      <c r="BI778">
        <v>11</v>
      </c>
      <c r="BJ778">
        <v>653</v>
      </c>
      <c r="BK778">
        <v>0.65</v>
      </c>
      <c r="BL778">
        <v>0.34000000357627802</v>
      </c>
      <c r="BM778">
        <v>0</v>
      </c>
      <c r="BN778">
        <v>0.89500000000000002</v>
      </c>
      <c r="BO778">
        <v>0.105</v>
      </c>
      <c r="BP778" t="s">
        <v>68</v>
      </c>
    </row>
    <row r="779" spans="1:68" x14ac:dyDescent="0.25">
      <c r="A779">
        <v>110578</v>
      </c>
      <c r="B779" t="s">
        <v>69</v>
      </c>
      <c r="C779" t="s">
        <v>130</v>
      </c>
      <c r="D779">
        <v>10</v>
      </c>
      <c r="E779">
        <v>311</v>
      </c>
      <c r="F779" t="s">
        <v>281</v>
      </c>
      <c r="G779">
        <v>17</v>
      </c>
      <c r="J779">
        <v>3</v>
      </c>
      <c r="K779">
        <v>1</v>
      </c>
      <c r="L779" t="s">
        <v>282</v>
      </c>
      <c r="M779">
        <v>0</v>
      </c>
      <c r="N779">
        <v>0</v>
      </c>
      <c r="O779">
        <v>1</v>
      </c>
      <c r="P779">
        <v>0</v>
      </c>
      <c r="Q779">
        <v>0</v>
      </c>
      <c r="R779">
        <v>1</v>
      </c>
      <c r="S779">
        <v>0</v>
      </c>
      <c r="T779">
        <v>0</v>
      </c>
      <c r="U779">
        <v>0</v>
      </c>
      <c r="V779">
        <v>0</v>
      </c>
      <c r="W779">
        <v>1</v>
      </c>
      <c r="X779">
        <v>0</v>
      </c>
      <c r="Y779">
        <v>0</v>
      </c>
      <c r="Z779">
        <v>0</v>
      </c>
      <c r="AA779">
        <v>0</v>
      </c>
      <c r="AB779">
        <v>1</v>
      </c>
      <c r="AC779">
        <v>0</v>
      </c>
      <c r="AD779">
        <v>1</v>
      </c>
      <c r="AE779">
        <v>0</v>
      </c>
      <c r="AF779">
        <v>1</v>
      </c>
      <c r="AG779">
        <v>1</v>
      </c>
      <c r="AH779">
        <v>1</v>
      </c>
      <c r="AI779">
        <v>0</v>
      </c>
      <c r="AJ779">
        <v>1</v>
      </c>
      <c r="AK779">
        <v>0</v>
      </c>
      <c r="AL779">
        <v>1</v>
      </c>
      <c r="AM779">
        <v>1</v>
      </c>
      <c r="AN779">
        <v>1</v>
      </c>
      <c r="AO779">
        <v>0</v>
      </c>
      <c r="AP779">
        <v>1</v>
      </c>
      <c r="AQ779">
        <v>0</v>
      </c>
      <c r="AR779">
        <v>1</v>
      </c>
      <c r="AS779">
        <v>0</v>
      </c>
      <c r="AT779">
        <v>0</v>
      </c>
      <c r="AU779">
        <v>0</v>
      </c>
      <c r="AV779">
        <v>1</v>
      </c>
      <c r="AW779">
        <v>1</v>
      </c>
      <c r="AX779">
        <v>1</v>
      </c>
      <c r="AY779">
        <v>0</v>
      </c>
      <c r="AZ779">
        <v>1</v>
      </c>
      <c r="BA779">
        <v>0</v>
      </c>
      <c r="BB779">
        <v>0</v>
      </c>
      <c r="BC779">
        <v>0</v>
      </c>
      <c r="BD779">
        <v>0</v>
      </c>
      <c r="BE779">
        <v>0</v>
      </c>
      <c r="BF779">
        <v>2.9175E-2</v>
      </c>
      <c r="BG779">
        <v>2014</v>
      </c>
      <c r="BH779">
        <v>9</v>
      </c>
      <c r="BI779">
        <v>11</v>
      </c>
      <c r="BJ779">
        <v>656</v>
      </c>
      <c r="BK779">
        <v>0.68</v>
      </c>
      <c r="BL779">
        <v>0.34000000357627802</v>
      </c>
      <c r="BM779">
        <v>0</v>
      </c>
      <c r="BN779">
        <v>0.88200000000000001</v>
      </c>
      <c r="BO779">
        <v>0.11799999999999999</v>
      </c>
      <c r="BP779" t="s">
        <v>68</v>
      </c>
    </row>
    <row r="780" spans="1:68" x14ac:dyDescent="0.25">
      <c r="A780">
        <v>110951</v>
      </c>
      <c r="B780" t="s">
        <v>69</v>
      </c>
      <c r="C780" t="s">
        <v>329</v>
      </c>
      <c r="D780">
        <v>9</v>
      </c>
      <c r="E780">
        <v>256</v>
      </c>
      <c r="F780" t="s">
        <v>334</v>
      </c>
      <c r="G780">
        <v>38</v>
      </c>
      <c r="J780">
        <v>4</v>
      </c>
      <c r="K780">
        <v>1</v>
      </c>
      <c r="L780" t="s">
        <v>335</v>
      </c>
      <c r="M780">
        <v>0</v>
      </c>
      <c r="N780">
        <v>0</v>
      </c>
      <c r="O780">
        <v>1</v>
      </c>
      <c r="P780">
        <v>0</v>
      </c>
      <c r="Q780">
        <v>0</v>
      </c>
      <c r="R780">
        <v>1</v>
      </c>
      <c r="S780">
        <v>0</v>
      </c>
      <c r="T780">
        <v>0</v>
      </c>
      <c r="U780">
        <v>0</v>
      </c>
      <c r="V780">
        <v>0</v>
      </c>
      <c r="W780">
        <v>1</v>
      </c>
      <c r="X780">
        <v>0</v>
      </c>
      <c r="Y780">
        <v>0</v>
      </c>
      <c r="Z780">
        <v>0</v>
      </c>
      <c r="AA780">
        <v>0</v>
      </c>
      <c r="AB780">
        <v>1</v>
      </c>
      <c r="AC780">
        <v>0</v>
      </c>
      <c r="AD780">
        <v>1</v>
      </c>
      <c r="AE780">
        <v>0</v>
      </c>
      <c r="AF780">
        <v>1</v>
      </c>
      <c r="AG780">
        <v>1</v>
      </c>
      <c r="AH780">
        <v>1</v>
      </c>
      <c r="AI780">
        <v>0</v>
      </c>
      <c r="AJ780">
        <v>1</v>
      </c>
      <c r="AK780">
        <v>0</v>
      </c>
      <c r="AL780">
        <v>1</v>
      </c>
      <c r="AM780">
        <v>1</v>
      </c>
      <c r="AN780">
        <v>1</v>
      </c>
      <c r="AO780">
        <v>0</v>
      </c>
      <c r="AP780">
        <v>0</v>
      </c>
      <c r="AQ780">
        <v>0</v>
      </c>
      <c r="AR780">
        <v>1</v>
      </c>
      <c r="AS780">
        <v>0</v>
      </c>
      <c r="AT780">
        <v>0</v>
      </c>
      <c r="AU780">
        <v>0</v>
      </c>
      <c r="AV780">
        <v>1</v>
      </c>
      <c r="AW780">
        <v>1</v>
      </c>
      <c r="AX780">
        <v>1</v>
      </c>
      <c r="AY780">
        <v>0</v>
      </c>
      <c r="AZ780">
        <v>1</v>
      </c>
      <c r="BA780">
        <v>0</v>
      </c>
      <c r="BB780">
        <v>0</v>
      </c>
      <c r="BC780">
        <v>0</v>
      </c>
      <c r="BD780">
        <v>1</v>
      </c>
      <c r="BE780">
        <v>0</v>
      </c>
      <c r="BF780">
        <v>2.3709999999999998E-2</v>
      </c>
      <c r="BG780">
        <v>2014</v>
      </c>
      <c r="BH780">
        <v>9</v>
      </c>
      <c r="BI780">
        <v>22</v>
      </c>
      <c r="BJ780">
        <v>656</v>
      </c>
      <c r="BK780">
        <v>0.68</v>
      </c>
      <c r="BL780">
        <v>0.34000000357627802</v>
      </c>
      <c r="BM780">
        <v>0</v>
      </c>
      <c r="BN780">
        <v>0.96699999999999997</v>
      </c>
      <c r="BO780">
        <v>3.3000000000000002E-2</v>
      </c>
      <c r="BP780" t="s">
        <v>68</v>
      </c>
    </row>
    <row r="781" spans="1:68" x14ac:dyDescent="0.25">
      <c r="A781">
        <v>110988</v>
      </c>
      <c r="B781" t="s">
        <v>69</v>
      </c>
      <c r="C781" t="s">
        <v>329</v>
      </c>
      <c r="D781">
        <v>9</v>
      </c>
      <c r="E781">
        <v>257</v>
      </c>
      <c r="F781" t="s">
        <v>346</v>
      </c>
      <c r="G781">
        <v>39</v>
      </c>
      <c r="J781">
        <v>4</v>
      </c>
      <c r="K781">
        <v>1</v>
      </c>
      <c r="L781" t="s">
        <v>347</v>
      </c>
      <c r="M781">
        <v>0</v>
      </c>
      <c r="N781">
        <v>0</v>
      </c>
      <c r="O781">
        <v>1</v>
      </c>
      <c r="P781">
        <v>0</v>
      </c>
      <c r="Q781">
        <v>0</v>
      </c>
      <c r="R781">
        <v>1</v>
      </c>
      <c r="S781">
        <v>0</v>
      </c>
      <c r="T781">
        <v>0</v>
      </c>
      <c r="U781">
        <v>0</v>
      </c>
      <c r="V781">
        <v>0</v>
      </c>
      <c r="W781">
        <v>1</v>
      </c>
      <c r="X781">
        <v>0</v>
      </c>
      <c r="Y781">
        <v>0</v>
      </c>
      <c r="Z781">
        <v>0</v>
      </c>
      <c r="AA781">
        <v>0</v>
      </c>
      <c r="AB781">
        <v>1</v>
      </c>
      <c r="AC781">
        <v>0</v>
      </c>
      <c r="AD781">
        <v>1</v>
      </c>
      <c r="AE781">
        <v>0</v>
      </c>
      <c r="AF781">
        <v>1</v>
      </c>
      <c r="AG781">
        <v>1</v>
      </c>
      <c r="AH781">
        <v>1</v>
      </c>
      <c r="AI781">
        <v>0</v>
      </c>
      <c r="AJ781">
        <v>1</v>
      </c>
      <c r="AK781">
        <v>0</v>
      </c>
      <c r="AL781">
        <v>1</v>
      </c>
      <c r="AM781">
        <v>1</v>
      </c>
      <c r="AN781">
        <v>1</v>
      </c>
      <c r="AO781">
        <v>0</v>
      </c>
      <c r="AP781">
        <v>0</v>
      </c>
      <c r="AQ781">
        <v>0</v>
      </c>
      <c r="AR781">
        <v>1</v>
      </c>
      <c r="AS781">
        <v>0</v>
      </c>
      <c r="AT781">
        <v>0</v>
      </c>
      <c r="AU781">
        <v>0</v>
      </c>
      <c r="AV781">
        <v>1</v>
      </c>
      <c r="AW781">
        <v>1</v>
      </c>
      <c r="AX781">
        <v>1</v>
      </c>
      <c r="AY781">
        <v>0</v>
      </c>
      <c r="AZ781">
        <v>1</v>
      </c>
      <c r="BA781">
        <v>0</v>
      </c>
      <c r="BB781">
        <v>0</v>
      </c>
      <c r="BC781">
        <v>0</v>
      </c>
      <c r="BD781">
        <v>1</v>
      </c>
      <c r="BE781">
        <v>0</v>
      </c>
      <c r="BF781">
        <v>2.3709999999999998E-2</v>
      </c>
      <c r="BG781">
        <v>2014</v>
      </c>
      <c r="BH781">
        <v>9</v>
      </c>
      <c r="BI781">
        <v>22</v>
      </c>
      <c r="BJ781">
        <v>656</v>
      </c>
      <c r="BK781">
        <v>0.68</v>
      </c>
      <c r="BL781">
        <v>0.34000000357627802</v>
      </c>
      <c r="BM781">
        <v>0</v>
      </c>
      <c r="BN781">
        <v>0.96899999999999997</v>
      </c>
      <c r="BO781">
        <v>3.1E-2</v>
      </c>
      <c r="BP781" t="s">
        <v>68</v>
      </c>
    </row>
    <row r="782" spans="1:68" x14ac:dyDescent="0.25">
      <c r="A782">
        <v>111288</v>
      </c>
      <c r="B782" t="s">
        <v>69</v>
      </c>
      <c r="C782" t="s">
        <v>329</v>
      </c>
      <c r="D782">
        <v>15</v>
      </c>
      <c r="E782">
        <v>486</v>
      </c>
      <c r="F782" t="s">
        <v>460</v>
      </c>
      <c r="G782">
        <v>47</v>
      </c>
      <c r="J782">
        <v>4</v>
      </c>
      <c r="K782">
        <v>1</v>
      </c>
      <c r="L782" t="s">
        <v>461</v>
      </c>
      <c r="M782">
        <v>0</v>
      </c>
      <c r="N782">
        <v>0</v>
      </c>
      <c r="O782">
        <v>1</v>
      </c>
      <c r="P782">
        <v>0</v>
      </c>
      <c r="Q782">
        <v>0</v>
      </c>
      <c r="R782">
        <v>1</v>
      </c>
      <c r="S782">
        <v>0</v>
      </c>
      <c r="T782">
        <v>0</v>
      </c>
      <c r="U782">
        <v>0</v>
      </c>
      <c r="V782">
        <v>0</v>
      </c>
      <c r="W782">
        <v>1</v>
      </c>
      <c r="X782">
        <v>0</v>
      </c>
      <c r="Y782">
        <v>0</v>
      </c>
      <c r="Z782">
        <v>0</v>
      </c>
      <c r="AA782">
        <v>0</v>
      </c>
      <c r="AB782">
        <v>1</v>
      </c>
      <c r="AC782">
        <v>0</v>
      </c>
      <c r="AD782">
        <v>1</v>
      </c>
      <c r="AE782">
        <v>0</v>
      </c>
      <c r="AF782">
        <v>1</v>
      </c>
      <c r="AG782">
        <v>1</v>
      </c>
      <c r="AH782">
        <v>1</v>
      </c>
      <c r="AI782">
        <v>0</v>
      </c>
      <c r="AJ782">
        <v>1</v>
      </c>
      <c r="AK782">
        <v>0</v>
      </c>
      <c r="AL782">
        <v>1</v>
      </c>
      <c r="AM782">
        <v>1</v>
      </c>
      <c r="AN782">
        <v>1</v>
      </c>
      <c r="AO782">
        <v>0</v>
      </c>
      <c r="AP782">
        <v>0</v>
      </c>
      <c r="AQ782">
        <v>0</v>
      </c>
      <c r="AR782">
        <v>1</v>
      </c>
      <c r="AS782">
        <v>0</v>
      </c>
      <c r="AT782">
        <v>0</v>
      </c>
      <c r="AU782">
        <v>0</v>
      </c>
      <c r="AV782">
        <v>1</v>
      </c>
      <c r="AW782">
        <v>1</v>
      </c>
      <c r="AX782">
        <v>1</v>
      </c>
      <c r="AY782">
        <v>0</v>
      </c>
      <c r="AZ782">
        <v>1</v>
      </c>
      <c r="BA782">
        <v>0</v>
      </c>
      <c r="BB782">
        <v>0</v>
      </c>
      <c r="BC782">
        <v>0</v>
      </c>
      <c r="BD782">
        <v>1</v>
      </c>
      <c r="BE782">
        <v>0</v>
      </c>
      <c r="BF782">
        <v>2.3709999999999998E-2</v>
      </c>
      <c r="BG782">
        <v>2014</v>
      </c>
      <c r="BH782">
        <v>9</v>
      </c>
      <c r="BI782">
        <v>22</v>
      </c>
      <c r="BJ782">
        <v>656</v>
      </c>
      <c r="BK782">
        <v>0.68</v>
      </c>
      <c r="BL782">
        <v>0.34000000357627802</v>
      </c>
      <c r="BM782">
        <v>5.5E-2</v>
      </c>
      <c r="BN782">
        <v>0.82899999999999996</v>
      </c>
      <c r="BO782">
        <v>0.11600000000000001</v>
      </c>
      <c r="BP782" t="s">
        <v>68</v>
      </c>
    </row>
    <row r="783" spans="1:68" x14ac:dyDescent="0.25">
      <c r="A783">
        <v>111537</v>
      </c>
      <c r="B783" t="s">
        <v>69</v>
      </c>
      <c r="C783" t="s">
        <v>329</v>
      </c>
      <c r="D783">
        <v>12</v>
      </c>
      <c r="E783">
        <v>375</v>
      </c>
      <c r="F783" t="s">
        <v>566</v>
      </c>
      <c r="G783">
        <v>24</v>
      </c>
      <c r="J783">
        <v>4</v>
      </c>
      <c r="K783">
        <v>1</v>
      </c>
      <c r="L783" t="s">
        <v>567</v>
      </c>
      <c r="M783">
        <v>0</v>
      </c>
      <c r="N783">
        <v>0</v>
      </c>
      <c r="O783">
        <v>1</v>
      </c>
      <c r="P783">
        <v>0</v>
      </c>
      <c r="Q783">
        <v>0</v>
      </c>
      <c r="R783">
        <v>1</v>
      </c>
      <c r="S783">
        <v>0</v>
      </c>
      <c r="T783">
        <v>0</v>
      </c>
      <c r="U783">
        <v>0</v>
      </c>
      <c r="V783">
        <v>0</v>
      </c>
      <c r="W783">
        <v>1</v>
      </c>
      <c r="X783">
        <v>0</v>
      </c>
      <c r="Y783">
        <v>0</v>
      </c>
      <c r="Z783">
        <v>0</v>
      </c>
      <c r="AA783">
        <v>0</v>
      </c>
      <c r="AB783">
        <v>1</v>
      </c>
      <c r="AC783">
        <v>0</v>
      </c>
      <c r="AD783">
        <v>1</v>
      </c>
      <c r="AE783">
        <v>0</v>
      </c>
      <c r="AF783">
        <v>1</v>
      </c>
      <c r="AG783">
        <v>1</v>
      </c>
      <c r="AH783">
        <v>1</v>
      </c>
      <c r="AI783">
        <v>0</v>
      </c>
      <c r="AJ783">
        <v>1</v>
      </c>
      <c r="AK783">
        <v>0</v>
      </c>
      <c r="AL783">
        <v>1</v>
      </c>
      <c r="AM783">
        <v>1</v>
      </c>
      <c r="AN783">
        <v>1</v>
      </c>
      <c r="AO783">
        <v>0</v>
      </c>
      <c r="AP783">
        <v>0</v>
      </c>
      <c r="AQ783">
        <v>0</v>
      </c>
      <c r="AR783">
        <v>1</v>
      </c>
      <c r="AS783">
        <v>0</v>
      </c>
      <c r="AT783">
        <v>0</v>
      </c>
      <c r="AU783">
        <v>0</v>
      </c>
      <c r="AV783">
        <v>1</v>
      </c>
      <c r="AW783">
        <v>1</v>
      </c>
      <c r="AX783">
        <v>1</v>
      </c>
      <c r="AY783">
        <v>0</v>
      </c>
      <c r="AZ783">
        <v>1</v>
      </c>
      <c r="BA783">
        <v>0</v>
      </c>
      <c r="BB783">
        <v>0</v>
      </c>
      <c r="BC783">
        <v>0</v>
      </c>
      <c r="BD783">
        <v>1</v>
      </c>
      <c r="BE783">
        <v>0</v>
      </c>
      <c r="BF783">
        <v>2.3709999999999998E-2</v>
      </c>
      <c r="BG783">
        <v>2014</v>
      </c>
      <c r="BH783">
        <v>9</v>
      </c>
      <c r="BI783">
        <v>22</v>
      </c>
      <c r="BJ783">
        <v>656</v>
      </c>
      <c r="BK783">
        <v>0.68</v>
      </c>
      <c r="BL783">
        <v>0.34000000357627802</v>
      </c>
      <c r="BM783">
        <v>0</v>
      </c>
      <c r="BN783">
        <v>0.90200000000000002</v>
      </c>
      <c r="BO783">
        <v>9.8000000000000004E-2</v>
      </c>
      <c r="BP783" t="s">
        <v>68</v>
      </c>
    </row>
    <row r="784" spans="1:68" x14ac:dyDescent="0.25">
      <c r="A784">
        <v>117715</v>
      </c>
      <c r="B784" t="s">
        <v>69</v>
      </c>
      <c r="C784" t="s">
        <v>847</v>
      </c>
      <c r="D784">
        <v>6</v>
      </c>
      <c r="E784">
        <v>115</v>
      </c>
      <c r="F784" t="s">
        <v>868</v>
      </c>
      <c r="G784">
        <v>50</v>
      </c>
      <c r="J784">
        <v>19</v>
      </c>
      <c r="K784">
        <v>1</v>
      </c>
      <c r="L784" t="s">
        <v>869</v>
      </c>
      <c r="M784">
        <v>0</v>
      </c>
      <c r="N784">
        <v>1</v>
      </c>
      <c r="O784">
        <v>1</v>
      </c>
      <c r="P784">
        <v>0</v>
      </c>
      <c r="Q784">
        <v>0</v>
      </c>
      <c r="R784">
        <v>1</v>
      </c>
      <c r="S784">
        <v>0</v>
      </c>
      <c r="T784">
        <v>0</v>
      </c>
      <c r="U784">
        <v>0</v>
      </c>
      <c r="V784">
        <v>0</v>
      </c>
      <c r="W784">
        <v>1</v>
      </c>
      <c r="X784">
        <v>0</v>
      </c>
      <c r="Y784">
        <v>0</v>
      </c>
      <c r="Z784">
        <v>0</v>
      </c>
      <c r="AA784">
        <v>0</v>
      </c>
      <c r="AB784">
        <v>1</v>
      </c>
      <c r="AC784">
        <v>0</v>
      </c>
      <c r="AD784">
        <v>1</v>
      </c>
      <c r="AE784">
        <v>1</v>
      </c>
      <c r="AF784">
        <v>1</v>
      </c>
      <c r="AG784">
        <v>1</v>
      </c>
      <c r="AH784">
        <v>1</v>
      </c>
      <c r="AI784">
        <v>0</v>
      </c>
      <c r="AJ784">
        <v>1</v>
      </c>
      <c r="AK784">
        <v>0</v>
      </c>
      <c r="AL784">
        <v>1</v>
      </c>
      <c r="AM784">
        <v>1</v>
      </c>
      <c r="AN784">
        <v>1</v>
      </c>
      <c r="AO784">
        <v>0</v>
      </c>
      <c r="AP784">
        <v>1</v>
      </c>
      <c r="AQ784">
        <v>0</v>
      </c>
      <c r="AR784">
        <v>1</v>
      </c>
      <c r="AS784">
        <v>0</v>
      </c>
      <c r="AT784">
        <v>0</v>
      </c>
      <c r="AU784">
        <v>0</v>
      </c>
      <c r="AV784">
        <v>1</v>
      </c>
      <c r="AW784">
        <v>1</v>
      </c>
      <c r="AX784">
        <v>1</v>
      </c>
      <c r="AY784">
        <v>0</v>
      </c>
      <c r="AZ784">
        <v>1</v>
      </c>
      <c r="BA784">
        <v>0</v>
      </c>
      <c r="BB784">
        <v>0</v>
      </c>
      <c r="BC784">
        <v>0</v>
      </c>
      <c r="BD784">
        <v>1</v>
      </c>
      <c r="BE784">
        <v>0</v>
      </c>
      <c r="BF784">
        <v>1.7094999999999999E-2</v>
      </c>
      <c r="BG784">
        <v>2015</v>
      </c>
      <c r="BH784">
        <v>9</v>
      </c>
      <c r="BI784">
        <v>15</v>
      </c>
      <c r="BJ784">
        <v>668</v>
      </c>
      <c r="BK784">
        <v>0.8</v>
      </c>
      <c r="BL784">
        <v>0.34000000357627802</v>
      </c>
      <c r="BM784">
        <v>0</v>
      </c>
      <c r="BN784">
        <v>0.94799999999999995</v>
      </c>
      <c r="BO784">
        <v>5.1999999999999998E-2</v>
      </c>
      <c r="BP784" t="s">
        <v>68</v>
      </c>
    </row>
    <row r="785" spans="1:68" x14ac:dyDescent="0.25">
      <c r="A785">
        <v>119319</v>
      </c>
      <c r="B785" t="s">
        <v>69</v>
      </c>
      <c r="C785" t="s">
        <v>991</v>
      </c>
      <c r="D785">
        <v>7</v>
      </c>
      <c r="E785">
        <v>155</v>
      </c>
      <c r="F785" t="s">
        <v>992</v>
      </c>
      <c r="G785">
        <v>30</v>
      </c>
      <c r="J785">
        <v>25</v>
      </c>
      <c r="K785">
        <v>1</v>
      </c>
      <c r="L785" t="s">
        <v>993</v>
      </c>
      <c r="M785">
        <v>0</v>
      </c>
      <c r="N785">
        <v>1</v>
      </c>
      <c r="O785">
        <v>1</v>
      </c>
      <c r="P785">
        <v>0</v>
      </c>
      <c r="Q785">
        <v>0</v>
      </c>
      <c r="R785">
        <v>1</v>
      </c>
      <c r="S785">
        <v>0</v>
      </c>
      <c r="T785">
        <v>0</v>
      </c>
      <c r="U785">
        <v>0</v>
      </c>
      <c r="V785">
        <v>0</v>
      </c>
      <c r="W785">
        <v>1</v>
      </c>
      <c r="X785">
        <v>0</v>
      </c>
      <c r="Y785">
        <v>0</v>
      </c>
      <c r="Z785">
        <v>0</v>
      </c>
      <c r="AA785">
        <v>0</v>
      </c>
      <c r="AB785">
        <v>0</v>
      </c>
      <c r="AC785">
        <v>0</v>
      </c>
      <c r="AD785">
        <v>1</v>
      </c>
      <c r="AE785">
        <v>1</v>
      </c>
      <c r="AF785">
        <v>1</v>
      </c>
      <c r="AG785">
        <v>1</v>
      </c>
      <c r="AH785">
        <v>0</v>
      </c>
      <c r="AI785">
        <v>0</v>
      </c>
      <c r="AJ785">
        <v>0</v>
      </c>
      <c r="AK785">
        <v>0</v>
      </c>
      <c r="AL785">
        <v>1</v>
      </c>
      <c r="AM785">
        <v>1</v>
      </c>
      <c r="AN785">
        <v>0</v>
      </c>
      <c r="AO785">
        <v>0</v>
      </c>
      <c r="AP785">
        <v>0</v>
      </c>
      <c r="AQ785">
        <v>0</v>
      </c>
      <c r="AR785">
        <v>1</v>
      </c>
      <c r="AS785">
        <v>0</v>
      </c>
      <c r="AT785">
        <v>0</v>
      </c>
      <c r="AU785">
        <v>0</v>
      </c>
      <c r="AV785">
        <v>1</v>
      </c>
      <c r="AW785">
        <v>1</v>
      </c>
      <c r="AX785">
        <v>1</v>
      </c>
      <c r="AY785">
        <v>0</v>
      </c>
      <c r="AZ785">
        <v>0</v>
      </c>
      <c r="BA785">
        <v>0</v>
      </c>
      <c r="BB785">
        <v>0</v>
      </c>
      <c r="BC785">
        <v>0</v>
      </c>
      <c r="BD785">
        <v>0</v>
      </c>
      <c r="BE785">
        <v>0</v>
      </c>
      <c r="BF785">
        <v>1.2782E-2</v>
      </c>
      <c r="BG785">
        <v>2016</v>
      </c>
      <c r="BH785">
        <v>4</v>
      </c>
      <c r="BI785">
        <v>13</v>
      </c>
      <c r="BJ785">
        <v>675</v>
      </c>
      <c r="BK785">
        <v>0.87</v>
      </c>
      <c r="BL785">
        <v>0.34000000357627802</v>
      </c>
      <c r="BM785">
        <v>0</v>
      </c>
      <c r="BN785">
        <v>0.92600000000000005</v>
      </c>
      <c r="BO785">
        <v>7.3999999999999996E-2</v>
      </c>
      <c r="BP785" t="s">
        <v>68</v>
      </c>
    </row>
    <row r="786" spans="1:68" x14ac:dyDescent="0.25">
      <c r="A786">
        <v>124615</v>
      </c>
      <c r="B786" t="s">
        <v>69</v>
      </c>
      <c r="C786" t="s">
        <v>1180</v>
      </c>
      <c r="D786">
        <v>7</v>
      </c>
      <c r="E786">
        <v>121</v>
      </c>
      <c r="F786" t="s">
        <v>1233</v>
      </c>
      <c r="G786">
        <v>50</v>
      </c>
      <c r="J786">
        <v>39</v>
      </c>
      <c r="K786">
        <v>1</v>
      </c>
      <c r="L786" t="s">
        <v>1234</v>
      </c>
      <c r="M786">
        <v>0</v>
      </c>
      <c r="N786">
        <v>0</v>
      </c>
      <c r="O786">
        <v>1</v>
      </c>
      <c r="P786">
        <v>0</v>
      </c>
      <c r="Q786">
        <v>0</v>
      </c>
      <c r="R786">
        <v>1</v>
      </c>
      <c r="S786">
        <v>0</v>
      </c>
      <c r="T786">
        <v>0</v>
      </c>
      <c r="U786">
        <v>0</v>
      </c>
      <c r="V786">
        <v>0</v>
      </c>
      <c r="W786">
        <v>1</v>
      </c>
      <c r="X786">
        <v>0</v>
      </c>
      <c r="Y786">
        <v>1</v>
      </c>
      <c r="Z786">
        <v>0</v>
      </c>
      <c r="AA786">
        <v>0</v>
      </c>
      <c r="AB786">
        <v>1</v>
      </c>
      <c r="AC786">
        <v>0</v>
      </c>
      <c r="AD786">
        <v>1</v>
      </c>
      <c r="AE786">
        <v>0</v>
      </c>
      <c r="AF786">
        <v>1</v>
      </c>
      <c r="AG786">
        <v>1</v>
      </c>
      <c r="AH786">
        <v>1</v>
      </c>
      <c r="AI786">
        <v>0</v>
      </c>
      <c r="AJ786">
        <v>1</v>
      </c>
      <c r="AK786">
        <v>0</v>
      </c>
      <c r="AL786">
        <v>1</v>
      </c>
      <c r="AM786">
        <v>1</v>
      </c>
      <c r="AN786">
        <v>1</v>
      </c>
      <c r="AO786">
        <v>0</v>
      </c>
      <c r="AP786">
        <v>0</v>
      </c>
      <c r="AQ786">
        <v>0</v>
      </c>
      <c r="AR786">
        <v>1</v>
      </c>
      <c r="AS786">
        <v>0</v>
      </c>
      <c r="AT786">
        <v>0</v>
      </c>
      <c r="AU786">
        <v>0</v>
      </c>
      <c r="AV786">
        <v>1</v>
      </c>
      <c r="AW786">
        <v>1</v>
      </c>
      <c r="AX786">
        <v>1</v>
      </c>
      <c r="AY786">
        <v>0</v>
      </c>
      <c r="AZ786">
        <v>1</v>
      </c>
      <c r="BA786">
        <v>1</v>
      </c>
      <c r="BB786">
        <v>0</v>
      </c>
      <c r="BC786">
        <v>0</v>
      </c>
      <c r="BD786">
        <v>0</v>
      </c>
      <c r="BE786">
        <v>0</v>
      </c>
      <c r="BF786">
        <v>1.1106E-2</v>
      </c>
      <c r="BG786">
        <v>2016</v>
      </c>
      <c r="BH786">
        <v>11</v>
      </c>
      <c r="BI786">
        <v>22</v>
      </c>
      <c r="BJ786">
        <v>682</v>
      </c>
      <c r="BK786">
        <v>0.94</v>
      </c>
      <c r="BL786">
        <v>0.34000000357627802</v>
      </c>
      <c r="BM786">
        <v>4.4999999999999998E-2</v>
      </c>
      <c r="BN786">
        <v>0.85799999999999998</v>
      </c>
      <c r="BO786">
        <v>9.7000000000000003E-2</v>
      </c>
      <c r="BP786" t="s">
        <v>68</v>
      </c>
    </row>
    <row r="787" spans="1:68" x14ac:dyDescent="0.25">
      <c r="A787">
        <v>132642</v>
      </c>
      <c r="B787" t="s">
        <v>69</v>
      </c>
      <c r="C787" t="s">
        <v>1538</v>
      </c>
      <c r="D787">
        <v>6</v>
      </c>
      <c r="E787">
        <v>75</v>
      </c>
      <c r="F787" t="s">
        <v>1557</v>
      </c>
      <c r="G787">
        <v>18</v>
      </c>
      <c r="J787">
        <v>53</v>
      </c>
      <c r="K787">
        <v>1</v>
      </c>
      <c r="L787" t="s">
        <v>1558</v>
      </c>
      <c r="M787">
        <v>0</v>
      </c>
      <c r="N787">
        <v>0</v>
      </c>
      <c r="O787">
        <v>1</v>
      </c>
      <c r="P787">
        <v>0</v>
      </c>
      <c r="Q787">
        <v>0</v>
      </c>
      <c r="R787">
        <v>1</v>
      </c>
      <c r="S787">
        <v>0</v>
      </c>
      <c r="T787">
        <v>0</v>
      </c>
      <c r="U787">
        <v>0</v>
      </c>
      <c r="V787">
        <v>0</v>
      </c>
      <c r="W787">
        <v>1</v>
      </c>
      <c r="X787">
        <v>0</v>
      </c>
      <c r="Y787">
        <v>0</v>
      </c>
      <c r="Z787">
        <v>0</v>
      </c>
      <c r="AA787">
        <v>0</v>
      </c>
      <c r="AB787">
        <v>1</v>
      </c>
      <c r="AC787">
        <v>0</v>
      </c>
      <c r="AD787">
        <v>1</v>
      </c>
      <c r="AE787">
        <v>0</v>
      </c>
      <c r="AF787">
        <v>1</v>
      </c>
      <c r="AG787">
        <v>1</v>
      </c>
      <c r="AH787">
        <v>0</v>
      </c>
      <c r="AI787">
        <v>0</v>
      </c>
      <c r="AJ787">
        <v>1</v>
      </c>
      <c r="AK787">
        <v>0</v>
      </c>
      <c r="AL787">
        <v>1</v>
      </c>
      <c r="AM787">
        <v>1</v>
      </c>
      <c r="AN787">
        <v>1</v>
      </c>
      <c r="AO787">
        <v>0</v>
      </c>
      <c r="AP787">
        <v>0</v>
      </c>
      <c r="AQ787">
        <v>0</v>
      </c>
      <c r="AR787">
        <v>1</v>
      </c>
      <c r="AS787">
        <v>0</v>
      </c>
      <c r="AT787">
        <v>1</v>
      </c>
      <c r="AU787">
        <v>0</v>
      </c>
      <c r="AV787">
        <v>1</v>
      </c>
      <c r="AW787">
        <v>1</v>
      </c>
      <c r="AX787">
        <v>1</v>
      </c>
      <c r="AY787">
        <v>0</v>
      </c>
      <c r="AZ787">
        <v>0</v>
      </c>
      <c r="BA787">
        <v>0</v>
      </c>
      <c r="BB787">
        <v>0</v>
      </c>
      <c r="BC787">
        <v>0</v>
      </c>
      <c r="BD787">
        <v>0</v>
      </c>
      <c r="BE787">
        <v>0</v>
      </c>
      <c r="BF787">
        <v>1.4902E-2</v>
      </c>
      <c r="BG787">
        <v>2017</v>
      </c>
      <c r="BH787">
        <v>11</v>
      </c>
      <c r="BI787">
        <v>16</v>
      </c>
      <c r="BJ787">
        <v>694</v>
      </c>
      <c r="BK787">
        <v>1.06</v>
      </c>
      <c r="BL787">
        <v>0.34000000357627802</v>
      </c>
      <c r="BM787">
        <v>7.2999999999999995E-2</v>
      </c>
      <c r="BN787">
        <v>0.78100000000000003</v>
      </c>
      <c r="BO787">
        <v>0.14599999999999999</v>
      </c>
      <c r="BP787" t="s">
        <v>68</v>
      </c>
    </row>
    <row r="788" spans="1:68" x14ac:dyDescent="0.25">
      <c r="A788">
        <v>138637</v>
      </c>
      <c r="B788" t="s">
        <v>69</v>
      </c>
      <c r="C788" t="s">
        <v>1813</v>
      </c>
      <c r="D788">
        <v>21</v>
      </c>
      <c r="E788">
        <v>567</v>
      </c>
      <c r="F788" t="s">
        <v>1880</v>
      </c>
      <c r="G788">
        <v>23</v>
      </c>
      <c r="J788">
        <v>62</v>
      </c>
      <c r="K788">
        <v>1</v>
      </c>
      <c r="L788" t="s">
        <v>1881</v>
      </c>
      <c r="M788">
        <v>0</v>
      </c>
      <c r="N788">
        <v>0</v>
      </c>
      <c r="O788">
        <v>1</v>
      </c>
      <c r="P788">
        <v>0</v>
      </c>
      <c r="Q788">
        <v>0</v>
      </c>
      <c r="R788">
        <v>1</v>
      </c>
      <c r="S788">
        <v>0</v>
      </c>
      <c r="T788">
        <v>0</v>
      </c>
      <c r="U788">
        <v>0</v>
      </c>
      <c r="V788">
        <v>0</v>
      </c>
      <c r="W788">
        <v>1</v>
      </c>
      <c r="X788">
        <v>0</v>
      </c>
      <c r="Y788">
        <v>0</v>
      </c>
      <c r="Z788">
        <v>0</v>
      </c>
      <c r="AA788">
        <v>0</v>
      </c>
      <c r="AB788">
        <v>1</v>
      </c>
      <c r="AC788">
        <v>0</v>
      </c>
      <c r="AD788">
        <v>1</v>
      </c>
      <c r="AE788">
        <v>0</v>
      </c>
      <c r="AF788">
        <v>1</v>
      </c>
      <c r="AG788">
        <v>1</v>
      </c>
      <c r="AH788">
        <v>1</v>
      </c>
      <c r="AI788">
        <v>0</v>
      </c>
      <c r="AJ788">
        <v>0</v>
      </c>
      <c r="AK788">
        <v>0</v>
      </c>
      <c r="AL788">
        <v>1</v>
      </c>
      <c r="AM788">
        <v>1</v>
      </c>
      <c r="AN788">
        <v>1</v>
      </c>
      <c r="AO788">
        <v>0</v>
      </c>
      <c r="AP788">
        <v>1</v>
      </c>
      <c r="AQ788">
        <v>0</v>
      </c>
      <c r="AR788">
        <v>1</v>
      </c>
      <c r="AS788">
        <v>0</v>
      </c>
      <c r="AT788">
        <v>1</v>
      </c>
      <c r="AU788">
        <v>0</v>
      </c>
      <c r="AV788">
        <v>1</v>
      </c>
      <c r="AW788">
        <v>1</v>
      </c>
      <c r="AX788">
        <v>1</v>
      </c>
      <c r="AY788">
        <v>0</v>
      </c>
      <c r="AZ788">
        <v>1</v>
      </c>
      <c r="BA788">
        <v>0</v>
      </c>
      <c r="BB788">
        <v>1</v>
      </c>
      <c r="BC788">
        <v>0</v>
      </c>
      <c r="BD788">
        <v>0</v>
      </c>
      <c r="BE788">
        <v>0</v>
      </c>
      <c r="BF788">
        <v>2.3082999999999999E-2</v>
      </c>
      <c r="BG788">
        <v>2018</v>
      </c>
      <c r="BH788">
        <v>7</v>
      </c>
      <c r="BI788">
        <v>17</v>
      </c>
      <c r="BJ788">
        <v>702</v>
      </c>
      <c r="BK788">
        <v>1.1399999999999999</v>
      </c>
      <c r="BL788">
        <v>0.34000000357627802</v>
      </c>
      <c r="BM788">
        <v>0</v>
      </c>
      <c r="BN788">
        <v>0.90200000000000002</v>
      </c>
      <c r="BO788">
        <v>9.8000000000000004E-2</v>
      </c>
      <c r="BP788" t="s">
        <v>68</v>
      </c>
    </row>
    <row r="789" spans="1:68" x14ac:dyDescent="0.25">
      <c r="A789">
        <v>138742</v>
      </c>
      <c r="B789" t="s">
        <v>69</v>
      </c>
      <c r="C789" t="s">
        <v>1813</v>
      </c>
      <c r="D789">
        <v>18</v>
      </c>
      <c r="E789">
        <v>488</v>
      </c>
      <c r="F789" t="s">
        <v>1890</v>
      </c>
      <c r="G789">
        <v>28</v>
      </c>
      <c r="J789">
        <v>62</v>
      </c>
      <c r="K789">
        <v>1</v>
      </c>
      <c r="L789" t="s">
        <v>1891</v>
      </c>
      <c r="M789">
        <v>0</v>
      </c>
      <c r="N789">
        <v>0</v>
      </c>
      <c r="O789">
        <v>1</v>
      </c>
      <c r="P789">
        <v>0</v>
      </c>
      <c r="Q789">
        <v>0</v>
      </c>
      <c r="R789">
        <v>1</v>
      </c>
      <c r="S789">
        <v>0</v>
      </c>
      <c r="T789">
        <v>0</v>
      </c>
      <c r="U789">
        <v>0</v>
      </c>
      <c r="V789">
        <v>0</v>
      </c>
      <c r="W789">
        <v>1</v>
      </c>
      <c r="X789">
        <v>0</v>
      </c>
      <c r="Y789">
        <v>0</v>
      </c>
      <c r="Z789">
        <v>0</v>
      </c>
      <c r="AA789">
        <v>0</v>
      </c>
      <c r="AB789">
        <v>1</v>
      </c>
      <c r="AC789">
        <v>0</v>
      </c>
      <c r="AD789">
        <v>1</v>
      </c>
      <c r="AE789">
        <v>0</v>
      </c>
      <c r="AF789">
        <v>1</v>
      </c>
      <c r="AG789">
        <v>1</v>
      </c>
      <c r="AH789">
        <v>1</v>
      </c>
      <c r="AI789">
        <v>0</v>
      </c>
      <c r="AJ789">
        <v>0</v>
      </c>
      <c r="AK789">
        <v>0</v>
      </c>
      <c r="AL789">
        <v>1</v>
      </c>
      <c r="AM789">
        <v>1</v>
      </c>
      <c r="AN789">
        <v>1</v>
      </c>
      <c r="AO789">
        <v>0</v>
      </c>
      <c r="AP789">
        <v>1</v>
      </c>
      <c r="AQ789">
        <v>0</v>
      </c>
      <c r="AR789">
        <v>1</v>
      </c>
      <c r="AS789">
        <v>0</v>
      </c>
      <c r="AT789">
        <v>1</v>
      </c>
      <c r="AU789">
        <v>0</v>
      </c>
      <c r="AV789">
        <v>1</v>
      </c>
      <c r="AW789">
        <v>1</v>
      </c>
      <c r="AX789">
        <v>1</v>
      </c>
      <c r="AY789">
        <v>0</v>
      </c>
      <c r="AZ789">
        <v>1</v>
      </c>
      <c r="BA789">
        <v>0</v>
      </c>
      <c r="BB789">
        <v>1</v>
      </c>
      <c r="BC789">
        <v>0</v>
      </c>
      <c r="BD789">
        <v>0</v>
      </c>
      <c r="BE789">
        <v>0</v>
      </c>
      <c r="BF789">
        <v>2.3082999999999999E-2</v>
      </c>
      <c r="BG789">
        <v>2018</v>
      </c>
      <c r="BH789">
        <v>7</v>
      </c>
      <c r="BI789">
        <v>17</v>
      </c>
      <c r="BJ789">
        <v>702</v>
      </c>
      <c r="BK789">
        <v>1.1399999999999999</v>
      </c>
      <c r="BL789">
        <v>0.34000000357627802</v>
      </c>
      <c r="BM789">
        <v>0</v>
      </c>
      <c r="BN789">
        <v>0.92100000000000004</v>
      </c>
      <c r="BO789">
        <v>7.9000000000000001E-2</v>
      </c>
      <c r="BP789" t="s">
        <v>68</v>
      </c>
    </row>
    <row r="790" spans="1:68" x14ac:dyDescent="0.25">
      <c r="A790">
        <v>138867</v>
      </c>
      <c r="B790" t="s">
        <v>69</v>
      </c>
      <c r="C790" t="s">
        <v>1813</v>
      </c>
      <c r="D790">
        <v>7</v>
      </c>
      <c r="E790">
        <v>114</v>
      </c>
      <c r="F790" t="s">
        <v>1916</v>
      </c>
      <c r="G790">
        <v>91</v>
      </c>
      <c r="J790">
        <v>62</v>
      </c>
      <c r="K790">
        <v>1</v>
      </c>
      <c r="L790" t="s">
        <v>1917</v>
      </c>
      <c r="M790">
        <v>0</v>
      </c>
      <c r="N790">
        <v>0</v>
      </c>
      <c r="O790">
        <v>1</v>
      </c>
      <c r="P790">
        <v>0</v>
      </c>
      <c r="Q790">
        <v>0</v>
      </c>
      <c r="R790">
        <v>1</v>
      </c>
      <c r="S790">
        <v>0</v>
      </c>
      <c r="T790">
        <v>0</v>
      </c>
      <c r="U790">
        <v>0</v>
      </c>
      <c r="V790">
        <v>0</v>
      </c>
      <c r="W790">
        <v>1</v>
      </c>
      <c r="X790">
        <v>1</v>
      </c>
      <c r="Y790">
        <v>0</v>
      </c>
      <c r="Z790">
        <v>1</v>
      </c>
      <c r="AA790">
        <v>0</v>
      </c>
      <c r="AB790">
        <v>1</v>
      </c>
      <c r="AC790">
        <v>0</v>
      </c>
      <c r="AD790">
        <v>1</v>
      </c>
      <c r="AE790">
        <v>0</v>
      </c>
      <c r="AF790">
        <v>1</v>
      </c>
      <c r="AG790">
        <v>1</v>
      </c>
      <c r="AH790">
        <v>1</v>
      </c>
      <c r="AI790">
        <v>0</v>
      </c>
      <c r="AJ790">
        <v>0</v>
      </c>
      <c r="AK790">
        <v>0</v>
      </c>
      <c r="AL790">
        <v>1</v>
      </c>
      <c r="AM790">
        <v>1</v>
      </c>
      <c r="AN790">
        <v>1</v>
      </c>
      <c r="AO790">
        <v>0</v>
      </c>
      <c r="AP790">
        <v>1</v>
      </c>
      <c r="AQ790">
        <v>0</v>
      </c>
      <c r="AR790">
        <v>1</v>
      </c>
      <c r="AS790">
        <v>0</v>
      </c>
      <c r="AT790">
        <v>1</v>
      </c>
      <c r="AU790">
        <v>0</v>
      </c>
      <c r="AV790">
        <v>1</v>
      </c>
      <c r="AW790">
        <v>1</v>
      </c>
      <c r="AX790">
        <v>1</v>
      </c>
      <c r="AY790">
        <v>1</v>
      </c>
      <c r="AZ790">
        <v>1</v>
      </c>
      <c r="BA790">
        <v>0</v>
      </c>
      <c r="BB790">
        <v>1</v>
      </c>
      <c r="BC790">
        <v>1</v>
      </c>
      <c r="BD790">
        <v>0</v>
      </c>
      <c r="BE790">
        <v>0</v>
      </c>
      <c r="BF790">
        <v>2.3082999999999999E-2</v>
      </c>
      <c r="BG790">
        <v>2018</v>
      </c>
      <c r="BH790">
        <v>7</v>
      </c>
      <c r="BI790">
        <v>17</v>
      </c>
      <c r="BJ790">
        <v>702</v>
      </c>
      <c r="BK790">
        <v>1.1399999999999999</v>
      </c>
      <c r="BL790">
        <v>0.34000000357627802</v>
      </c>
      <c r="BM790">
        <v>3.5000000000000003E-2</v>
      </c>
      <c r="BN790">
        <v>0.91300000000000003</v>
      </c>
      <c r="BO790">
        <v>5.1999999999999998E-2</v>
      </c>
      <c r="BP790" t="s">
        <v>68</v>
      </c>
    </row>
    <row r="791" spans="1:68" x14ac:dyDescent="0.25">
      <c r="A791">
        <v>138954</v>
      </c>
      <c r="B791" t="s">
        <v>69</v>
      </c>
      <c r="C791" t="s">
        <v>1813</v>
      </c>
      <c r="D791">
        <v>19</v>
      </c>
      <c r="E791">
        <v>507</v>
      </c>
      <c r="F791" t="s">
        <v>1930</v>
      </c>
      <c r="G791">
        <v>26</v>
      </c>
      <c r="J791">
        <v>62</v>
      </c>
      <c r="K791">
        <v>1</v>
      </c>
      <c r="L791" t="s">
        <v>1931</v>
      </c>
      <c r="M791">
        <v>0</v>
      </c>
      <c r="N791">
        <v>0</v>
      </c>
      <c r="O791">
        <v>1</v>
      </c>
      <c r="P791">
        <v>0</v>
      </c>
      <c r="Q791">
        <v>0</v>
      </c>
      <c r="R791">
        <v>1</v>
      </c>
      <c r="S791">
        <v>0</v>
      </c>
      <c r="T791">
        <v>0</v>
      </c>
      <c r="U791">
        <v>0</v>
      </c>
      <c r="V791">
        <v>0</v>
      </c>
      <c r="W791">
        <v>1</v>
      </c>
      <c r="X791">
        <v>1</v>
      </c>
      <c r="Y791">
        <v>0</v>
      </c>
      <c r="Z791">
        <v>0</v>
      </c>
      <c r="AA791">
        <v>0</v>
      </c>
      <c r="AB791">
        <v>1</v>
      </c>
      <c r="AC791">
        <v>0</v>
      </c>
      <c r="AD791">
        <v>1</v>
      </c>
      <c r="AE791">
        <v>0</v>
      </c>
      <c r="AF791">
        <v>1</v>
      </c>
      <c r="AG791">
        <v>1</v>
      </c>
      <c r="AH791">
        <v>1</v>
      </c>
      <c r="AI791">
        <v>0</v>
      </c>
      <c r="AJ791">
        <v>0</v>
      </c>
      <c r="AK791">
        <v>0</v>
      </c>
      <c r="AL791">
        <v>1</v>
      </c>
      <c r="AM791">
        <v>1</v>
      </c>
      <c r="AN791">
        <v>1</v>
      </c>
      <c r="AO791">
        <v>0</v>
      </c>
      <c r="AP791">
        <v>1</v>
      </c>
      <c r="AQ791">
        <v>0</v>
      </c>
      <c r="AR791">
        <v>1</v>
      </c>
      <c r="AS791">
        <v>0</v>
      </c>
      <c r="AT791">
        <v>1</v>
      </c>
      <c r="AU791">
        <v>0</v>
      </c>
      <c r="AV791">
        <v>1</v>
      </c>
      <c r="AW791">
        <v>1</v>
      </c>
      <c r="AX791">
        <v>1</v>
      </c>
      <c r="AY791">
        <v>1</v>
      </c>
      <c r="AZ791">
        <v>1</v>
      </c>
      <c r="BA791">
        <v>0</v>
      </c>
      <c r="BB791">
        <v>1</v>
      </c>
      <c r="BC791">
        <v>0</v>
      </c>
      <c r="BD791">
        <v>0</v>
      </c>
      <c r="BE791">
        <v>0</v>
      </c>
      <c r="BF791">
        <v>2.3082999999999999E-2</v>
      </c>
      <c r="BG791">
        <v>2018</v>
      </c>
      <c r="BH791">
        <v>7</v>
      </c>
      <c r="BI791">
        <v>17</v>
      </c>
      <c r="BJ791">
        <v>702</v>
      </c>
      <c r="BK791">
        <v>1.1399999999999999</v>
      </c>
      <c r="BL791">
        <v>0.34000000357627802</v>
      </c>
      <c r="BM791">
        <v>0</v>
      </c>
      <c r="BN791">
        <v>0.86599999999999999</v>
      </c>
      <c r="BO791">
        <v>0.13400000000000001</v>
      </c>
      <c r="BP791" t="s">
        <v>68</v>
      </c>
    </row>
    <row r="792" spans="1:68" x14ac:dyDescent="0.25">
      <c r="A792">
        <v>153797</v>
      </c>
      <c r="B792" t="s">
        <v>69</v>
      </c>
      <c r="C792" t="s">
        <v>2638</v>
      </c>
      <c r="D792">
        <v>20</v>
      </c>
      <c r="E792">
        <v>510</v>
      </c>
      <c r="F792" t="s">
        <v>2741</v>
      </c>
      <c r="G792">
        <v>26</v>
      </c>
      <c r="J792">
        <v>80</v>
      </c>
      <c r="K792">
        <v>1</v>
      </c>
      <c r="L792" t="s">
        <v>2742</v>
      </c>
      <c r="M792">
        <v>1</v>
      </c>
      <c r="N792">
        <v>0</v>
      </c>
      <c r="O792">
        <v>1</v>
      </c>
      <c r="P792">
        <v>0</v>
      </c>
      <c r="Q792">
        <v>0</v>
      </c>
      <c r="R792">
        <v>1</v>
      </c>
      <c r="S792">
        <v>0</v>
      </c>
      <c r="T792">
        <v>0</v>
      </c>
      <c r="U792">
        <v>0</v>
      </c>
      <c r="V792">
        <v>0</v>
      </c>
      <c r="W792">
        <v>1</v>
      </c>
      <c r="X792">
        <v>0</v>
      </c>
      <c r="Y792">
        <v>0</v>
      </c>
      <c r="Z792">
        <v>0</v>
      </c>
      <c r="AA792">
        <v>0</v>
      </c>
      <c r="AB792">
        <v>1</v>
      </c>
      <c r="AC792">
        <v>1</v>
      </c>
      <c r="AD792">
        <v>1</v>
      </c>
      <c r="AE792">
        <v>0</v>
      </c>
      <c r="AF792">
        <v>1</v>
      </c>
      <c r="AG792">
        <v>1</v>
      </c>
      <c r="AH792">
        <v>1</v>
      </c>
      <c r="AI792">
        <v>0</v>
      </c>
      <c r="AJ792">
        <v>0</v>
      </c>
      <c r="AK792">
        <v>0</v>
      </c>
      <c r="AL792">
        <v>1</v>
      </c>
      <c r="AM792">
        <v>1</v>
      </c>
      <c r="AN792">
        <v>0</v>
      </c>
      <c r="AO792">
        <v>0</v>
      </c>
      <c r="AP792">
        <v>1</v>
      </c>
      <c r="AQ792">
        <v>0</v>
      </c>
      <c r="AR792">
        <v>1</v>
      </c>
      <c r="AS792">
        <v>0</v>
      </c>
      <c r="AT792">
        <v>1</v>
      </c>
      <c r="AU792">
        <v>0</v>
      </c>
      <c r="AV792">
        <v>1</v>
      </c>
      <c r="AW792">
        <v>1</v>
      </c>
      <c r="AX792">
        <v>1</v>
      </c>
      <c r="AY792">
        <v>0</v>
      </c>
      <c r="AZ792">
        <v>1</v>
      </c>
      <c r="BA792">
        <v>0</v>
      </c>
      <c r="BB792">
        <v>1</v>
      </c>
      <c r="BC792">
        <v>0</v>
      </c>
      <c r="BD792">
        <v>0</v>
      </c>
      <c r="BE792">
        <v>0</v>
      </c>
      <c r="BF792">
        <v>3.0121999999999999E-2</v>
      </c>
      <c r="BG792">
        <v>2019</v>
      </c>
      <c r="BH792">
        <v>10</v>
      </c>
      <c r="BI792">
        <v>7</v>
      </c>
      <c r="BJ792">
        <v>717</v>
      </c>
      <c r="BK792">
        <v>1.29</v>
      </c>
      <c r="BL792">
        <v>0.34000000357627802</v>
      </c>
      <c r="BM792">
        <v>0</v>
      </c>
      <c r="BN792">
        <v>0.89700000000000002</v>
      </c>
      <c r="BO792">
        <v>0.10299999999999999</v>
      </c>
      <c r="BP792" t="s">
        <v>68</v>
      </c>
    </row>
    <row r="793" spans="1:68" x14ac:dyDescent="0.25">
      <c r="A793">
        <v>154484</v>
      </c>
      <c r="B793" t="s">
        <v>69</v>
      </c>
      <c r="C793" t="s">
        <v>2749</v>
      </c>
      <c r="D793">
        <v>25</v>
      </c>
      <c r="E793">
        <v>604</v>
      </c>
      <c r="F793" t="s">
        <v>2768</v>
      </c>
      <c r="G793">
        <v>24</v>
      </c>
      <c r="J793">
        <v>82</v>
      </c>
      <c r="K793">
        <v>1</v>
      </c>
      <c r="L793" t="s">
        <v>2769</v>
      </c>
      <c r="M793">
        <v>0</v>
      </c>
      <c r="N793">
        <v>1</v>
      </c>
      <c r="O793">
        <v>1</v>
      </c>
      <c r="P793">
        <v>0</v>
      </c>
      <c r="Q793">
        <v>0</v>
      </c>
      <c r="R793">
        <v>1</v>
      </c>
      <c r="S793">
        <v>0</v>
      </c>
      <c r="T793">
        <v>0</v>
      </c>
      <c r="U793">
        <v>0</v>
      </c>
      <c r="V793">
        <v>0</v>
      </c>
      <c r="W793">
        <v>1</v>
      </c>
      <c r="X793">
        <v>0</v>
      </c>
      <c r="Y793">
        <v>0</v>
      </c>
      <c r="Z793">
        <v>0</v>
      </c>
      <c r="AA793">
        <v>0</v>
      </c>
      <c r="AB793">
        <v>1</v>
      </c>
      <c r="AC793">
        <v>0</v>
      </c>
      <c r="AD793">
        <v>1</v>
      </c>
      <c r="AE793">
        <v>1</v>
      </c>
      <c r="AF793">
        <v>1</v>
      </c>
      <c r="AG793">
        <v>1</v>
      </c>
      <c r="AH793">
        <v>0</v>
      </c>
      <c r="AI793">
        <v>0</v>
      </c>
      <c r="AJ793">
        <v>0</v>
      </c>
      <c r="AK793">
        <v>0</v>
      </c>
      <c r="AL793">
        <v>1</v>
      </c>
      <c r="AM793">
        <v>1</v>
      </c>
      <c r="AN793">
        <v>1</v>
      </c>
      <c r="AO793">
        <v>0</v>
      </c>
      <c r="AP793">
        <v>0</v>
      </c>
      <c r="AQ793">
        <v>0</v>
      </c>
      <c r="AR793">
        <v>1</v>
      </c>
      <c r="AS793">
        <v>0</v>
      </c>
      <c r="AT793">
        <v>0</v>
      </c>
      <c r="AU793">
        <v>0</v>
      </c>
      <c r="AV793">
        <v>1</v>
      </c>
      <c r="AW793">
        <v>1</v>
      </c>
      <c r="AX793">
        <v>1</v>
      </c>
      <c r="AY793">
        <v>0</v>
      </c>
      <c r="AZ793">
        <v>1</v>
      </c>
      <c r="BA793">
        <v>0</v>
      </c>
      <c r="BB793">
        <v>0</v>
      </c>
      <c r="BC793">
        <v>0</v>
      </c>
      <c r="BD793">
        <v>0</v>
      </c>
      <c r="BE793">
        <v>0</v>
      </c>
      <c r="BF793">
        <v>1.8349000000000001E-2</v>
      </c>
      <c r="BG793">
        <v>2019</v>
      </c>
      <c r="BH793">
        <v>10</v>
      </c>
      <c r="BI793">
        <v>30</v>
      </c>
      <c r="BJ793">
        <v>717</v>
      </c>
      <c r="BK793">
        <v>1.29</v>
      </c>
      <c r="BL793">
        <v>0.34000000357627802</v>
      </c>
      <c r="BM793">
        <v>0.14799999999999999</v>
      </c>
      <c r="BN793">
        <v>0.65800000000000003</v>
      </c>
      <c r="BO793">
        <v>0.19400000000000001</v>
      </c>
      <c r="BP793" t="s">
        <v>68</v>
      </c>
    </row>
    <row r="794" spans="1:68" x14ac:dyDescent="0.25">
      <c r="A794">
        <v>157657</v>
      </c>
      <c r="B794" t="s">
        <v>69</v>
      </c>
      <c r="C794" t="s">
        <v>2825</v>
      </c>
      <c r="D794">
        <v>13</v>
      </c>
      <c r="E794">
        <v>286</v>
      </c>
      <c r="F794" t="s">
        <v>2844</v>
      </c>
      <c r="G794">
        <v>39</v>
      </c>
      <c r="J794">
        <v>87</v>
      </c>
      <c r="K794">
        <v>1</v>
      </c>
      <c r="L794" t="s">
        <v>2845</v>
      </c>
      <c r="M794">
        <v>0</v>
      </c>
      <c r="N794">
        <v>0</v>
      </c>
      <c r="O794">
        <v>1</v>
      </c>
      <c r="P794">
        <v>0</v>
      </c>
      <c r="Q794">
        <v>0</v>
      </c>
      <c r="R794">
        <v>1</v>
      </c>
      <c r="S794">
        <v>0</v>
      </c>
      <c r="T794">
        <v>1</v>
      </c>
      <c r="U794">
        <v>0</v>
      </c>
      <c r="V794">
        <v>0</v>
      </c>
      <c r="W794">
        <v>1</v>
      </c>
      <c r="X794">
        <v>1</v>
      </c>
      <c r="Y794">
        <v>0</v>
      </c>
      <c r="Z794">
        <v>0</v>
      </c>
      <c r="AA794">
        <v>0</v>
      </c>
      <c r="AB794">
        <v>1</v>
      </c>
      <c r="AC794">
        <v>0</v>
      </c>
      <c r="AD794">
        <v>1</v>
      </c>
      <c r="AE794">
        <v>0</v>
      </c>
      <c r="AF794">
        <v>1</v>
      </c>
      <c r="AG794">
        <v>1</v>
      </c>
      <c r="AH794">
        <v>0</v>
      </c>
      <c r="AI794">
        <v>0</v>
      </c>
      <c r="AJ794">
        <v>0</v>
      </c>
      <c r="AK794">
        <v>0</v>
      </c>
      <c r="AL794">
        <v>1</v>
      </c>
      <c r="AM794">
        <v>1</v>
      </c>
      <c r="AN794">
        <v>0</v>
      </c>
      <c r="AO794">
        <v>0</v>
      </c>
      <c r="AP794">
        <v>1</v>
      </c>
      <c r="AQ794">
        <v>1</v>
      </c>
      <c r="AR794">
        <v>1</v>
      </c>
      <c r="AS794">
        <v>0</v>
      </c>
      <c r="AT794">
        <v>0</v>
      </c>
      <c r="AU794">
        <v>0</v>
      </c>
      <c r="AV794">
        <v>1</v>
      </c>
      <c r="AW794">
        <v>1</v>
      </c>
      <c r="AX794">
        <v>1</v>
      </c>
      <c r="AY794">
        <v>1</v>
      </c>
      <c r="AZ794">
        <v>1</v>
      </c>
      <c r="BA794">
        <v>0</v>
      </c>
      <c r="BB794">
        <v>1</v>
      </c>
      <c r="BC794">
        <v>0</v>
      </c>
      <c r="BD794">
        <v>1</v>
      </c>
      <c r="BE794">
        <v>0</v>
      </c>
      <c r="BF794">
        <v>1.3207E-2</v>
      </c>
      <c r="BG794">
        <v>2019</v>
      </c>
      <c r="BH794">
        <v>12</v>
      </c>
      <c r="BI794">
        <v>18</v>
      </c>
      <c r="BJ794">
        <v>719</v>
      </c>
      <c r="BK794">
        <v>1.31</v>
      </c>
      <c r="BL794">
        <v>0.34000000357627802</v>
      </c>
      <c r="BM794">
        <v>0</v>
      </c>
      <c r="BN794">
        <v>0.93600000000000005</v>
      </c>
      <c r="BO794">
        <v>6.4000000000000001E-2</v>
      </c>
      <c r="BP794" t="s">
        <v>68</v>
      </c>
    </row>
    <row r="795" spans="1:68" x14ac:dyDescent="0.25">
      <c r="A795">
        <v>168027</v>
      </c>
      <c r="B795" t="s">
        <v>69</v>
      </c>
      <c r="C795" t="s">
        <v>3061</v>
      </c>
      <c r="D795">
        <v>12</v>
      </c>
      <c r="E795">
        <v>333</v>
      </c>
      <c r="F795" t="s">
        <v>3142</v>
      </c>
      <c r="G795">
        <v>23</v>
      </c>
      <c r="J795">
        <v>99</v>
      </c>
      <c r="K795">
        <v>1</v>
      </c>
      <c r="L795" t="s">
        <v>3143</v>
      </c>
      <c r="M795">
        <v>0</v>
      </c>
      <c r="N795">
        <v>0</v>
      </c>
      <c r="O795">
        <v>1</v>
      </c>
      <c r="P795">
        <v>0</v>
      </c>
      <c r="Q795">
        <v>0</v>
      </c>
      <c r="R795">
        <v>1</v>
      </c>
      <c r="S795">
        <v>0</v>
      </c>
      <c r="T795">
        <v>0</v>
      </c>
      <c r="U795">
        <v>0</v>
      </c>
      <c r="V795">
        <v>0</v>
      </c>
      <c r="W795">
        <v>1</v>
      </c>
      <c r="X795">
        <v>0</v>
      </c>
      <c r="Y795">
        <v>0</v>
      </c>
      <c r="Z795">
        <v>0</v>
      </c>
      <c r="AA795">
        <v>0</v>
      </c>
      <c r="AB795">
        <v>1</v>
      </c>
      <c r="AC795">
        <v>0</v>
      </c>
      <c r="AD795">
        <v>1</v>
      </c>
      <c r="AE795">
        <v>0</v>
      </c>
      <c r="AF795">
        <v>1</v>
      </c>
      <c r="AG795">
        <v>1</v>
      </c>
      <c r="AH795">
        <v>1</v>
      </c>
      <c r="AI795">
        <v>0</v>
      </c>
      <c r="AJ795">
        <v>0</v>
      </c>
      <c r="AK795">
        <v>0</v>
      </c>
      <c r="AL795">
        <v>1</v>
      </c>
      <c r="AM795">
        <v>1</v>
      </c>
      <c r="AN795">
        <v>0</v>
      </c>
      <c r="AO795">
        <v>0</v>
      </c>
      <c r="AP795">
        <v>1</v>
      </c>
      <c r="AQ795">
        <v>0</v>
      </c>
      <c r="AR795">
        <v>1</v>
      </c>
      <c r="AS795">
        <v>0</v>
      </c>
      <c r="AT795">
        <v>1</v>
      </c>
      <c r="AU795">
        <v>0</v>
      </c>
      <c r="AV795">
        <v>1</v>
      </c>
      <c r="AW795">
        <v>1</v>
      </c>
      <c r="AX795">
        <v>1</v>
      </c>
      <c r="AY795">
        <v>0</v>
      </c>
      <c r="AZ795">
        <v>1</v>
      </c>
      <c r="BA795">
        <v>0</v>
      </c>
      <c r="BB795">
        <v>0</v>
      </c>
      <c r="BC795">
        <v>0</v>
      </c>
      <c r="BD795">
        <v>1</v>
      </c>
      <c r="BE795">
        <v>0</v>
      </c>
      <c r="BF795">
        <v>3.0303E-2</v>
      </c>
      <c r="BG795">
        <v>2020</v>
      </c>
      <c r="BH795">
        <v>10</v>
      </c>
      <c r="BI795">
        <v>19</v>
      </c>
      <c r="BJ795">
        <v>729</v>
      </c>
      <c r="BK795">
        <v>1.41</v>
      </c>
      <c r="BL795">
        <v>0.34000000357627802</v>
      </c>
      <c r="BM795">
        <v>0</v>
      </c>
      <c r="BN795">
        <v>0.90600000000000003</v>
      </c>
      <c r="BO795">
        <v>9.4E-2</v>
      </c>
      <c r="BP795" t="s">
        <v>68</v>
      </c>
    </row>
    <row r="796" spans="1:68" x14ac:dyDescent="0.25">
      <c r="A796">
        <v>168275</v>
      </c>
      <c r="B796" t="s">
        <v>69</v>
      </c>
      <c r="C796" t="s">
        <v>3061</v>
      </c>
      <c r="D796">
        <v>27</v>
      </c>
      <c r="E796">
        <v>874</v>
      </c>
      <c r="F796" t="s">
        <v>3152</v>
      </c>
      <c r="G796">
        <v>65</v>
      </c>
      <c r="J796">
        <v>99</v>
      </c>
      <c r="K796">
        <v>1</v>
      </c>
      <c r="L796" t="s">
        <v>3153</v>
      </c>
      <c r="M796">
        <v>0</v>
      </c>
      <c r="N796">
        <v>0</v>
      </c>
      <c r="O796">
        <v>1</v>
      </c>
      <c r="P796">
        <v>0</v>
      </c>
      <c r="Q796">
        <v>0</v>
      </c>
      <c r="R796">
        <v>1</v>
      </c>
      <c r="S796">
        <v>0</v>
      </c>
      <c r="T796">
        <v>1</v>
      </c>
      <c r="U796">
        <v>0</v>
      </c>
      <c r="V796">
        <v>0</v>
      </c>
      <c r="W796">
        <v>1</v>
      </c>
      <c r="X796">
        <v>1</v>
      </c>
      <c r="Y796">
        <v>0</v>
      </c>
      <c r="Z796">
        <v>0</v>
      </c>
      <c r="AA796">
        <v>0</v>
      </c>
      <c r="AB796">
        <v>1</v>
      </c>
      <c r="AC796">
        <v>0</v>
      </c>
      <c r="AD796">
        <v>1</v>
      </c>
      <c r="AE796">
        <v>0</v>
      </c>
      <c r="AF796">
        <v>1</v>
      </c>
      <c r="AG796">
        <v>1</v>
      </c>
      <c r="AH796">
        <v>1</v>
      </c>
      <c r="AI796">
        <v>0</v>
      </c>
      <c r="AJ796">
        <v>0</v>
      </c>
      <c r="AK796">
        <v>0</v>
      </c>
      <c r="AL796">
        <v>1</v>
      </c>
      <c r="AM796">
        <v>1</v>
      </c>
      <c r="AN796">
        <v>0</v>
      </c>
      <c r="AO796">
        <v>0</v>
      </c>
      <c r="AP796">
        <v>1</v>
      </c>
      <c r="AQ796">
        <v>1</v>
      </c>
      <c r="AR796">
        <v>1</v>
      </c>
      <c r="AS796">
        <v>0</v>
      </c>
      <c r="AT796">
        <v>1</v>
      </c>
      <c r="AU796">
        <v>0</v>
      </c>
      <c r="AV796">
        <v>1</v>
      </c>
      <c r="AW796">
        <v>1</v>
      </c>
      <c r="AX796">
        <v>1</v>
      </c>
      <c r="AY796">
        <v>1</v>
      </c>
      <c r="AZ796">
        <v>1</v>
      </c>
      <c r="BA796">
        <v>0</v>
      </c>
      <c r="BB796">
        <v>0</v>
      </c>
      <c r="BC796">
        <v>0</v>
      </c>
      <c r="BD796">
        <v>1</v>
      </c>
      <c r="BE796">
        <v>0</v>
      </c>
      <c r="BF796">
        <v>3.0303E-2</v>
      </c>
      <c r="BG796">
        <v>2020</v>
      </c>
      <c r="BH796">
        <v>10</v>
      </c>
      <c r="BI796">
        <v>19</v>
      </c>
      <c r="BJ796">
        <v>729</v>
      </c>
      <c r="BK796">
        <v>1.41</v>
      </c>
      <c r="BL796">
        <v>0.34000000357627802</v>
      </c>
      <c r="BM796">
        <v>6.8000000000000005E-2</v>
      </c>
      <c r="BN796">
        <v>0.84699999999999998</v>
      </c>
      <c r="BO796">
        <v>8.5000000000000006E-2</v>
      </c>
      <c r="BP796" t="s">
        <v>68</v>
      </c>
    </row>
    <row r="797" spans="1:68" x14ac:dyDescent="0.25">
      <c r="A797">
        <v>171910</v>
      </c>
      <c r="B797" t="s">
        <v>69</v>
      </c>
      <c r="C797" t="s">
        <v>3213</v>
      </c>
      <c r="D797">
        <v>29</v>
      </c>
      <c r="E797">
        <v>963</v>
      </c>
      <c r="F797" t="s">
        <v>3242</v>
      </c>
      <c r="G797">
        <v>32</v>
      </c>
      <c r="J797">
        <v>103</v>
      </c>
      <c r="K797">
        <v>1</v>
      </c>
      <c r="L797" t="s">
        <v>3243</v>
      </c>
      <c r="M797">
        <v>0</v>
      </c>
      <c r="N797">
        <v>0</v>
      </c>
      <c r="O797">
        <v>1</v>
      </c>
      <c r="P797">
        <v>0</v>
      </c>
      <c r="Q797">
        <v>0</v>
      </c>
      <c r="R797">
        <v>1</v>
      </c>
      <c r="S797">
        <v>0</v>
      </c>
      <c r="T797">
        <v>0</v>
      </c>
      <c r="U797">
        <v>0</v>
      </c>
      <c r="V797">
        <v>0</v>
      </c>
      <c r="W797">
        <v>1</v>
      </c>
      <c r="X797">
        <v>0</v>
      </c>
      <c r="Y797">
        <v>0</v>
      </c>
      <c r="Z797">
        <v>0</v>
      </c>
      <c r="AA797">
        <v>0</v>
      </c>
      <c r="AB797">
        <v>1</v>
      </c>
      <c r="AC797">
        <v>0</v>
      </c>
      <c r="AD797">
        <v>1</v>
      </c>
      <c r="AE797">
        <v>0</v>
      </c>
      <c r="AF797">
        <v>1</v>
      </c>
      <c r="AG797">
        <v>1</v>
      </c>
      <c r="AH797">
        <v>0</v>
      </c>
      <c r="AI797">
        <v>0</v>
      </c>
      <c r="AJ797">
        <v>0</v>
      </c>
      <c r="AK797">
        <v>0</v>
      </c>
      <c r="AL797">
        <v>1</v>
      </c>
      <c r="AM797">
        <v>1</v>
      </c>
      <c r="AN797">
        <v>1</v>
      </c>
      <c r="AO797">
        <v>0</v>
      </c>
      <c r="AP797">
        <v>1</v>
      </c>
      <c r="AQ797">
        <v>0</v>
      </c>
      <c r="AR797">
        <v>1</v>
      </c>
      <c r="AS797">
        <v>0</v>
      </c>
      <c r="AT797">
        <v>1</v>
      </c>
      <c r="AU797">
        <v>0</v>
      </c>
      <c r="AV797">
        <v>1</v>
      </c>
      <c r="AW797">
        <v>1</v>
      </c>
      <c r="AX797">
        <v>1</v>
      </c>
      <c r="AY797">
        <v>0</v>
      </c>
      <c r="AZ797">
        <v>1</v>
      </c>
      <c r="BA797">
        <v>0</v>
      </c>
      <c r="BB797">
        <v>0</v>
      </c>
      <c r="BC797">
        <v>0</v>
      </c>
      <c r="BD797">
        <v>0</v>
      </c>
      <c r="BE797">
        <v>0</v>
      </c>
      <c r="BF797">
        <v>3.4252999999999999E-2</v>
      </c>
      <c r="BG797">
        <v>2020</v>
      </c>
      <c r="BH797">
        <v>12</v>
      </c>
      <c r="BI797">
        <v>14</v>
      </c>
      <c r="BJ797">
        <v>731</v>
      </c>
      <c r="BK797">
        <v>1.43</v>
      </c>
      <c r="BL797">
        <v>0.34000000357627802</v>
      </c>
      <c r="BM797">
        <v>6.0999999999999999E-2</v>
      </c>
      <c r="BN797">
        <v>0.81</v>
      </c>
      <c r="BO797">
        <v>0.128</v>
      </c>
      <c r="BP797" t="s">
        <v>68</v>
      </c>
    </row>
    <row r="798" spans="1:68" x14ac:dyDescent="0.25">
      <c r="A798">
        <v>124606</v>
      </c>
      <c r="B798" t="s">
        <v>69</v>
      </c>
      <c r="C798" t="s">
        <v>1180</v>
      </c>
      <c r="D798">
        <v>6</v>
      </c>
      <c r="E798">
        <v>91</v>
      </c>
      <c r="F798" t="s">
        <v>1231</v>
      </c>
      <c r="G798">
        <v>32</v>
      </c>
      <c r="J798">
        <v>39</v>
      </c>
      <c r="K798">
        <v>1</v>
      </c>
      <c r="L798" t="s">
        <v>1232</v>
      </c>
      <c r="M798">
        <v>0</v>
      </c>
      <c r="N798">
        <v>0</v>
      </c>
      <c r="O798">
        <v>1</v>
      </c>
      <c r="P798">
        <v>0</v>
      </c>
      <c r="Q798">
        <v>1</v>
      </c>
      <c r="R798">
        <v>1</v>
      </c>
      <c r="S798">
        <v>0</v>
      </c>
      <c r="T798">
        <v>0</v>
      </c>
      <c r="U798">
        <v>0</v>
      </c>
      <c r="V798">
        <v>0</v>
      </c>
      <c r="W798">
        <v>1</v>
      </c>
      <c r="X798">
        <v>0</v>
      </c>
      <c r="Y798">
        <v>0</v>
      </c>
      <c r="Z798">
        <v>0</v>
      </c>
      <c r="AA798">
        <v>0</v>
      </c>
      <c r="AB798">
        <v>1</v>
      </c>
      <c r="AC798">
        <v>0</v>
      </c>
      <c r="AD798">
        <v>1</v>
      </c>
      <c r="AE798">
        <v>0</v>
      </c>
      <c r="AF798">
        <v>1</v>
      </c>
      <c r="AG798">
        <v>1</v>
      </c>
      <c r="AH798">
        <v>1</v>
      </c>
      <c r="AI798">
        <v>0</v>
      </c>
      <c r="AJ798">
        <v>1</v>
      </c>
      <c r="AK798">
        <v>1</v>
      </c>
      <c r="AL798">
        <v>1</v>
      </c>
      <c r="AM798">
        <v>1</v>
      </c>
      <c r="AN798">
        <v>1</v>
      </c>
      <c r="AO798">
        <v>0</v>
      </c>
      <c r="AP798">
        <v>0</v>
      </c>
      <c r="AQ798">
        <v>0</v>
      </c>
      <c r="AR798">
        <v>1</v>
      </c>
      <c r="AS798">
        <v>0</v>
      </c>
      <c r="AT798">
        <v>0</v>
      </c>
      <c r="AU798">
        <v>0</v>
      </c>
      <c r="AV798">
        <v>1</v>
      </c>
      <c r="AW798">
        <v>1</v>
      </c>
      <c r="AX798">
        <v>1</v>
      </c>
      <c r="AY798">
        <v>0</v>
      </c>
      <c r="AZ798">
        <v>1</v>
      </c>
      <c r="BA798">
        <v>0</v>
      </c>
      <c r="BB798">
        <v>0</v>
      </c>
      <c r="BC798">
        <v>0</v>
      </c>
      <c r="BD798">
        <v>0</v>
      </c>
      <c r="BE798">
        <v>0</v>
      </c>
      <c r="BF798">
        <v>1.1106E-2</v>
      </c>
      <c r="BG798">
        <v>2016</v>
      </c>
      <c r="BH798">
        <v>11</v>
      </c>
      <c r="BI798">
        <v>22</v>
      </c>
      <c r="BJ798">
        <v>682</v>
      </c>
      <c r="BK798">
        <v>0.94</v>
      </c>
      <c r="BL798">
        <v>0.33840000629424999</v>
      </c>
      <c r="BM798">
        <v>7.2999999999999995E-2</v>
      </c>
      <c r="BN798">
        <v>0.81399999999999995</v>
      </c>
      <c r="BO798">
        <v>0.113</v>
      </c>
      <c r="BP798" t="s">
        <v>68</v>
      </c>
    </row>
    <row r="799" spans="1:68" x14ac:dyDescent="0.25">
      <c r="A799">
        <v>160466</v>
      </c>
      <c r="B799" t="s">
        <v>69</v>
      </c>
      <c r="C799" t="s">
        <v>2957</v>
      </c>
      <c r="D799">
        <v>22</v>
      </c>
      <c r="E799">
        <v>755</v>
      </c>
      <c r="F799" t="s">
        <v>2964</v>
      </c>
      <c r="G799">
        <v>66</v>
      </c>
      <c r="J799">
        <v>91</v>
      </c>
      <c r="K799">
        <v>1</v>
      </c>
      <c r="L799" t="s">
        <v>2965</v>
      </c>
      <c r="M799">
        <v>0</v>
      </c>
      <c r="N799">
        <v>0</v>
      </c>
      <c r="O799">
        <v>1</v>
      </c>
      <c r="P799">
        <v>0</v>
      </c>
      <c r="Q799">
        <v>0</v>
      </c>
      <c r="R799">
        <v>1</v>
      </c>
      <c r="S799">
        <v>0</v>
      </c>
      <c r="T799">
        <v>0</v>
      </c>
      <c r="U799">
        <v>0</v>
      </c>
      <c r="V799">
        <v>0</v>
      </c>
      <c r="W799">
        <v>1</v>
      </c>
      <c r="X799">
        <v>1</v>
      </c>
      <c r="Y799">
        <v>0</v>
      </c>
      <c r="Z799">
        <v>0</v>
      </c>
      <c r="AA799">
        <v>0</v>
      </c>
      <c r="AB799">
        <v>1</v>
      </c>
      <c r="AC799">
        <v>0</v>
      </c>
      <c r="AD799">
        <v>1</v>
      </c>
      <c r="AE799">
        <v>0</v>
      </c>
      <c r="AF799">
        <v>1</v>
      </c>
      <c r="AG799">
        <v>1</v>
      </c>
      <c r="AH799">
        <v>1</v>
      </c>
      <c r="AI799">
        <v>0</v>
      </c>
      <c r="AJ799">
        <v>1</v>
      </c>
      <c r="AK799">
        <v>0</v>
      </c>
      <c r="AL799">
        <v>1</v>
      </c>
      <c r="AM799">
        <v>1</v>
      </c>
      <c r="AN799">
        <v>1</v>
      </c>
      <c r="AO799">
        <v>0</v>
      </c>
      <c r="AP799">
        <v>1</v>
      </c>
      <c r="AQ799">
        <v>0</v>
      </c>
      <c r="AR799">
        <v>1</v>
      </c>
      <c r="AS799">
        <v>0</v>
      </c>
      <c r="AT799">
        <v>1</v>
      </c>
      <c r="AU799">
        <v>0</v>
      </c>
      <c r="AV799">
        <v>1</v>
      </c>
      <c r="AW799">
        <v>1</v>
      </c>
      <c r="AX799">
        <v>1</v>
      </c>
      <c r="AY799">
        <v>1</v>
      </c>
      <c r="AZ799">
        <v>1</v>
      </c>
      <c r="BA799">
        <v>0</v>
      </c>
      <c r="BB799">
        <v>1</v>
      </c>
      <c r="BC799">
        <v>0</v>
      </c>
      <c r="BD799">
        <v>0</v>
      </c>
      <c r="BE799">
        <v>0</v>
      </c>
      <c r="BF799">
        <v>2.0451E-2</v>
      </c>
      <c r="BG799">
        <v>2020</v>
      </c>
      <c r="BH799">
        <v>4</v>
      </c>
      <c r="BI799">
        <v>29</v>
      </c>
      <c r="BJ799">
        <v>723</v>
      </c>
      <c r="BK799">
        <v>1.35</v>
      </c>
      <c r="BL799">
        <v>0.33280000090598999</v>
      </c>
      <c r="BM799">
        <v>4.3999999999999997E-2</v>
      </c>
      <c r="BN799">
        <v>0.86599999999999999</v>
      </c>
      <c r="BO799">
        <v>0.09</v>
      </c>
      <c r="BP799" t="s">
        <v>68</v>
      </c>
    </row>
    <row r="800" spans="1:68" x14ac:dyDescent="0.25">
      <c r="A800">
        <v>167170</v>
      </c>
      <c r="B800" t="s">
        <v>69</v>
      </c>
      <c r="C800" t="s">
        <v>3061</v>
      </c>
      <c r="D800">
        <v>10</v>
      </c>
      <c r="E800">
        <v>293</v>
      </c>
      <c r="F800" t="s">
        <v>3078</v>
      </c>
      <c r="G800">
        <v>28</v>
      </c>
      <c r="J800">
        <v>99</v>
      </c>
      <c r="K800">
        <v>1</v>
      </c>
      <c r="L800" t="s">
        <v>3079</v>
      </c>
      <c r="M800">
        <v>0</v>
      </c>
      <c r="N800">
        <v>0</v>
      </c>
      <c r="O800">
        <v>1</v>
      </c>
      <c r="P800">
        <v>0</v>
      </c>
      <c r="Q800">
        <v>0</v>
      </c>
      <c r="R800">
        <v>1</v>
      </c>
      <c r="S800">
        <v>0</v>
      </c>
      <c r="T800">
        <v>0</v>
      </c>
      <c r="U800">
        <v>0</v>
      </c>
      <c r="V800">
        <v>1</v>
      </c>
      <c r="W800">
        <v>1</v>
      </c>
      <c r="X800">
        <v>1</v>
      </c>
      <c r="Y800">
        <v>0</v>
      </c>
      <c r="Z800">
        <v>0</v>
      </c>
      <c r="AA800">
        <v>0</v>
      </c>
      <c r="AB800">
        <v>1</v>
      </c>
      <c r="AC800">
        <v>0</v>
      </c>
      <c r="AD800">
        <v>1</v>
      </c>
      <c r="AE800">
        <v>0</v>
      </c>
      <c r="AF800">
        <v>1</v>
      </c>
      <c r="AG800">
        <v>1</v>
      </c>
      <c r="AH800">
        <v>1</v>
      </c>
      <c r="AI800">
        <v>0</v>
      </c>
      <c r="AJ800">
        <v>0</v>
      </c>
      <c r="AK800">
        <v>0</v>
      </c>
      <c r="AL800">
        <v>1</v>
      </c>
      <c r="AM800">
        <v>1</v>
      </c>
      <c r="AN800">
        <v>0</v>
      </c>
      <c r="AO800">
        <v>0</v>
      </c>
      <c r="AP800">
        <v>1</v>
      </c>
      <c r="AQ800">
        <v>0</v>
      </c>
      <c r="AR800">
        <v>1</v>
      </c>
      <c r="AS800">
        <v>0</v>
      </c>
      <c r="AT800">
        <v>1</v>
      </c>
      <c r="AU800">
        <v>1</v>
      </c>
      <c r="AV800">
        <v>1</v>
      </c>
      <c r="AW800">
        <v>1</v>
      </c>
      <c r="AX800">
        <v>1</v>
      </c>
      <c r="AY800">
        <v>1</v>
      </c>
      <c r="AZ800">
        <v>1</v>
      </c>
      <c r="BA800">
        <v>0</v>
      </c>
      <c r="BB800">
        <v>0</v>
      </c>
      <c r="BC800">
        <v>0</v>
      </c>
      <c r="BD800">
        <v>1</v>
      </c>
      <c r="BE800">
        <v>0</v>
      </c>
      <c r="BF800">
        <v>3.0303E-2</v>
      </c>
      <c r="BG800">
        <v>2020</v>
      </c>
      <c r="BH800">
        <v>10</v>
      </c>
      <c r="BI800">
        <v>19</v>
      </c>
      <c r="BJ800">
        <v>729</v>
      </c>
      <c r="BK800">
        <v>1.41</v>
      </c>
      <c r="BL800">
        <v>0.32620000839233398</v>
      </c>
      <c r="BM800">
        <v>0</v>
      </c>
      <c r="BN800">
        <v>0.91100000000000003</v>
      </c>
      <c r="BO800">
        <v>8.8999999999999996E-2</v>
      </c>
      <c r="BP800" t="s">
        <v>68</v>
      </c>
    </row>
    <row r="801" spans="1:68" x14ac:dyDescent="0.25">
      <c r="A801">
        <v>113578</v>
      </c>
      <c r="B801" t="s">
        <v>69</v>
      </c>
      <c r="C801" t="s">
        <v>654</v>
      </c>
      <c r="D801">
        <v>6</v>
      </c>
      <c r="E801">
        <v>77</v>
      </c>
      <c r="F801" t="s">
        <v>655</v>
      </c>
      <c r="G801">
        <v>31</v>
      </c>
      <c r="J801">
        <v>9</v>
      </c>
      <c r="K801">
        <v>1</v>
      </c>
      <c r="L801" t="s">
        <v>656</v>
      </c>
      <c r="M801">
        <v>0</v>
      </c>
      <c r="N801">
        <v>0</v>
      </c>
      <c r="O801">
        <v>1</v>
      </c>
      <c r="P801">
        <v>0</v>
      </c>
      <c r="Q801">
        <v>0</v>
      </c>
      <c r="R801">
        <v>1</v>
      </c>
      <c r="S801">
        <v>0</v>
      </c>
      <c r="T801">
        <v>0</v>
      </c>
      <c r="U801">
        <v>0</v>
      </c>
      <c r="V801">
        <v>0</v>
      </c>
      <c r="W801">
        <v>1</v>
      </c>
      <c r="X801">
        <v>0</v>
      </c>
      <c r="Y801">
        <v>0</v>
      </c>
      <c r="Z801">
        <v>0</v>
      </c>
      <c r="AA801">
        <v>0</v>
      </c>
      <c r="AB801">
        <v>0</v>
      </c>
      <c r="AC801">
        <v>0</v>
      </c>
      <c r="AD801">
        <v>1</v>
      </c>
      <c r="AE801">
        <v>0</v>
      </c>
      <c r="AF801">
        <v>1</v>
      </c>
      <c r="AG801">
        <v>1</v>
      </c>
      <c r="AH801">
        <v>0</v>
      </c>
      <c r="AI801">
        <v>0</v>
      </c>
      <c r="AJ801">
        <v>0</v>
      </c>
      <c r="AK801">
        <v>0</v>
      </c>
      <c r="AL801">
        <v>1</v>
      </c>
      <c r="AM801">
        <v>1</v>
      </c>
      <c r="AN801">
        <v>0</v>
      </c>
      <c r="AO801">
        <v>0</v>
      </c>
      <c r="AP801">
        <v>0</v>
      </c>
      <c r="AQ801">
        <v>0</v>
      </c>
      <c r="AR801">
        <v>0</v>
      </c>
      <c r="AS801">
        <v>0</v>
      </c>
      <c r="AT801">
        <v>0</v>
      </c>
      <c r="AU801">
        <v>0</v>
      </c>
      <c r="AV801">
        <v>1</v>
      </c>
      <c r="AW801">
        <v>1</v>
      </c>
      <c r="AX801">
        <v>1</v>
      </c>
      <c r="AY801">
        <v>0</v>
      </c>
      <c r="AZ801">
        <v>0</v>
      </c>
      <c r="BA801">
        <v>0</v>
      </c>
      <c r="BB801">
        <v>0</v>
      </c>
      <c r="BC801">
        <v>0</v>
      </c>
      <c r="BD801">
        <v>0</v>
      </c>
      <c r="BE801">
        <v>0</v>
      </c>
      <c r="BF801">
        <v>5.8599999999999998E-3</v>
      </c>
      <c r="BG801">
        <v>2015</v>
      </c>
      <c r="BH801">
        <v>2</v>
      </c>
      <c r="BI801">
        <v>4</v>
      </c>
      <c r="BJ801">
        <v>661</v>
      </c>
      <c r="BK801">
        <v>0.73</v>
      </c>
      <c r="BL801">
        <v>0.31819999217986999</v>
      </c>
      <c r="BM801">
        <v>0</v>
      </c>
      <c r="BN801">
        <v>0.92400000000000004</v>
      </c>
      <c r="BO801">
        <v>7.5999999999999998E-2</v>
      </c>
      <c r="BP801" t="s">
        <v>68</v>
      </c>
    </row>
    <row r="802" spans="1:68" x14ac:dyDescent="0.25">
      <c r="A802">
        <v>114271</v>
      </c>
      <c r="B802" t="s">
        <v>69</v>
      </c>
      <c r="C802" t="s">
        <v>688</v>
      </c>
      <c r="D802">
        <v>10</v>
      </c>
      <c r="E802">
        <v>278</v>
      </c>
      <c r="F802" t="s">
        <v>725</v>
      </c>
      <c r="G802">
        <v>48</v>
      </c>
      <c r="J802">
        <v>11</v>
      </c>
      <c r="K802">
        <v>1</v>
      </c>
      <c r="L802" t="s">
        <v>726</v>
      </c>
      <c r="M802">
        <v>0</v>
      </c>
      <c r="N802">
        <v>0</v>
      </c>
      <c r="O802">
        <v>1</v>
      </c>
      <c r="P802">
        <v>0</v>
      </c>
      <c r="Q802">
        <v>0</v>
      </c>
      <c r="R802">
        <v>1</v>
      </c>
      <c r="S802">
        <v>0</v>
      </c>
      <c r="T802">
        <v>0</v>
      </c>
      <c r="U802">
        <v>0</v>
      </c>
      <c r="V802">
        <v>0</v>
      </c>
      <c r="W802">
        <v>1</v>
      </c>
      <c r="X802">
        <v>0</v>
      </c>
      <c r="Y802">
        <v>0</v>
      </c>
      <c r="Z802">
        <v>0</v>
      </c>
      <c r="AA802">
        <v>0</v>
      </c>
      <c r="AB802">
        <v>1</v>
      </c>
      <c r="AC802">
        <v>0</v>
      </c>
      <c r="AD802">
        <v>1</v>
      </c>
      <c r="AE802">
        <v>0</v>
      </c>
      <c r="AF802">
        <v>1</v>
      </c>
      <c r="AG802">
        <v>1</v>
      </c>
      <c r="AH802">
        <v>1</v>
      </c>
      <c r="AI802">
        <v>0</v>
      </c>
      <c r="AJ802">
        <v>1</v>
      </c>
      <c r="AK802">
        <v>0</v>
      </c>
      <c r="AL802">
        <v>1</v>
      </c>
      <c r="AM802">
        <v>1</v>
      </c>
      <c r="AN802">
        <v>1</v>
      </c>
      <c r="AO802">
        <v>0</v>
      </c>
      <c r="AP802">
        <v>1</v>
      </c>
      <c r="AQ802">
        <v>0</v>
      </c>
      <c r="AR802">
        <v>1</v>
      </c>
      <c r="AS802">
        <v>0</v>
      </c>
      <c r="AT802">
        <v>0</v>
      </c>
      <c r="AU802">
        <v>0</v>
      </c>
      <c r="AV802">
        <v>1</v>
      </c>
      <c r="AW802">
        <v>1</v>
      </c>
      <c r="AX802">
        <v>1</v>
      </c>
      <c r="AY802">
        <v>0</v>
      </c>
      <c r="AZ802">
        <v>1</v>
      </c>
      <c r="BA802">
        <v>0</v>
      </c>
      <c r="BB802">
        <v>0</v>
      </c>
      <c r="BC802">
        <v>0</v>
      </c>
      <c r="BD802">
        <v>0</v>
      </c>
      <c r="BE802">
        <v>0</v>
      </c>
      <c r="BF802">
        <v>1.796E-2</v>
      </c>
      <c r="BG802">
        <v>2015</v>
      </c>
      <c r="BH802">
        <v>3</v>
      </c>
      <c r="BI802">
        <v>26</v>
      </c>
      <c r="BJ802">
        <v>662</v>
      </c>
      <c r="BK802">
        <v>0.74</v>
      </c>
      <c r="BL802">
        <v>0.31819999217986999</v>
      </c>
      <c r="BM802">
        <v>3.1E-2</v>
      </c>
      <c r="BN802">
        <v>0.91100000000000003</v>
      </c>
      <c r="BO802">
        <v>5.8000000000000003E-2</v>
      </c>
      <c r="BP802" t="s">
        <v>68</v>
      </c>
    </row>
    <row r="803" spans="1:68" x14ac:dyDescent="0.25">
      <c r="A803">
        <v>118914</v>
      </c>
      <c r="B803" t="s">
        <v>69</v>
      </c>
      <c r="C803" t="s">
        <v>943</v>
      </c>
      <c r="D803">
        <v>1</v>
      </c>
      <c r="E803">
        <v>15</v>
      </c>
      <c r="F803" t="s">
        <v>962</v>
      </c>
      <c r="G803">
        <v>32</v>
      </c>
      <c r="J803">
        <v>23</v>
      </c>
      <c r="K803">
        <v>1</v>
      </c>
      <c r="L803" t="s">
        <v>963</v>
      </c>
      <c r="M803">
        <v>0</v>
      </c>
      <c r="N803">
        <v>1</v>
      </c>
      <c r="O803">
        <v>1</v>
      </c>
      <c r="P803">
        <v>0</v>
      </c>
      <c r="Q803">
        <v>0</v>
      </c>
      <c r="R803">
        <v>1</v>
      </c>
      <c r="S803">
        <v>0</v>
      </c>
      <c r="T803">
        <v>0</v>
      </c>
      <c r="U803">
        <v>0</v>
      </c>
      <c r="V803">
        <v>0</v>
      </c>
      <c r="W803">
        <v>1</v>
      </c>
      <c r="X803">
        <v>0</v>
      </c>
      <c r="Y803">
        <v>0</v>
      </c>
      <c r="Z803">
        <v>0</v>
      </c>
      <c r="AA803">
        <v>0</v>
      </c>
      <c r="AB803">
        <v>1</v>
      </c>
      <c r="AC803">
        <v>0</v>
      </c>
      <c r="AD803">
        <v>1</v>
      </c>
      <c r="AE803">
        <v>1</v>
      </c>
      <c r="AF803">
        <v>1</v>
      </c>
      <c r="AG803">
        <v>1</v>
      </c>
      <c r="AH803">
        <v>0</v>
      </c>
      <c r="AI803">
        <v>0</v>
      </c>
      <c r="AJ803">
        <v>1</v>
      </c>
      <c r="AK803">
        <v>0</v>
      </c>
      <c r="AL803">
        <v>1</v>
      </c>
      <c r="AM803">
        <v>1</v>
      </c>
      <c r="AN803">
        <v>1</v>
      </c>
      <c r="AO803">
        <v>0</v>
      </c>
      <c r="AP803">
        <v>0</v>
      </c>
      <c r="AQ803">
        <v>0</v>
      </c>
      <c r="AR803">
        <v>1</v>
      </c>
      <c r="AS803">
        <v>0</v>
      </c>
      <c r="AT803">
        <v>0</v>
      </c>
      <c r="AU803">
        <v>0</v>
      </c>
      <c r="AV803">
        <v>1</v>
      </c>
      <c r="AW803">
        <v>1</v>
      </c>
      <c r="AX803">
        <v>1</v>
      </c>
      <c r="AY803">
        <v>0</v>
      </c>
      <c r="AZ803">
        <v>0</v>
      </c>
      <c r="BA803">
        <v>0</v>
      </c>
      <c r="BB803">
        <v>0</v>
      </c>
      <c r="BC803">
        <v>0</v>
      </c>
      <c r="BD803">
        <v>0</v>
      </c>
      <c r="BE803">
        <v>0</v>
      </c>
      <c r="BF803">
        <v>6.5319999999999996E-3</v>
      </c>
      <c r="BG803">
        <v>2016</v>
      </c>
      <c r="BH803">
        <v>2</v>
      </c>
      <c r="BI803">
        <v>25</v>
      </c>
      <c r="BJ803">
        <v>673</v>
      </c>
      <c r="BK803">
        <v>0.85</v>
      </c>
      <c r="BL803">
        <v>0.31819999217986999</v>
      </c>
      <c r="BM803">
        <v>0</v>
      </c>
      <c r="BN803">
        <v>0.92200000000000004</v>
      </c>
      <c r="BO803">
        <v>7.8E-2</v>
      </c>
      <c r="BP803" t="s">
        <v>68</v>
      </c>
    </row>
    <row r="804" spans="1:68" x14ac:dyDescent="0.25">
      <c r="A804">
        <v>120164</v>
      </c>
      <c r="B804" t="s">
        <v>69</v>
      </c>
      <c r="C804" t="s">
        <v>1001</v>
      </c>
      <c r="D804">
        <v>2</v>
      </c>
      <c r="E804">
        <v>95</v>
      </c>
      <c r="F804" t="s">
        <v>1064</v>
      </c>
      <c r="G804">
        <v>59</v>
      </c>
      <c r="J804">
        <v>29</v>
      </c>
      <c r="K804">
        <v>1</v>
      </c>
      <c r="L804" t="s">
        <v>1065</v>
      </c>
      <c r="M804">
        <v>0</v>
      </c>
      <c r="N804">
        <v>0</v>
      </c>
      <c r="O804">
        <v>1</v>
      </c>
      <c r="P804">
        <v>0</v>
      </c>
      <c r="Q804">
        <v>0</v>
      </c>
      <c r="R804">
        <v>1</v>
      </c>
      <c r="S804">
        <v>0</v>
      </c>
      <c r="T804">
        <v>0</v>
      </c>
      <c r="U804">
        <v>0</v>
      </c>
      <c r="V804">
        <v>0</v>
      </c>
      <c r="W804">
        <v>1</v>
      </c>
      <c r="X804">
        <v>0</v>
      </c>
      <c r="Y804">
        <v>0</v>
      </c>
      <c r="Z804">
        <v>0</v>
      </c>
      <c r="AA804">
        <v>0</v>
      </c>
      <c r="AB804">
        <v>1</v>
      </c>
      <c r="AC804">
        <v>0</v>
      </c>
      <c r="AD804">
        <v>1</v>
      </c>
      <c r="AE804">
        <v>0</v>
      </c>
      <c r="AF804">
        <v>1</v>
      </c>
      <c r="AG804">
        <v>1</v>
      </c>
      <c r="AH804">
        <v>0</v>
      </c>
      <c r="AI804">
        <v>0</v>
      </c>
      <c r="AJ804">
        <v>1</v>
      </c>
      <c r="AK804">
        <v>0</v>
      </c>
      <c r="AL804">
        <v>1</v>
      </c>
      <c r="AM804">
        <v>1</v>
      </c>
      <c r="AN804">
        <v>1</v>
      </c>
      <c r="AO804">
        <v>0</v>
      </c>
      <c r="AP804">
        <v>0</v>
      </c>
      <c r="AQ804">
        <v>0</v>
      </c>
      <c r="AR804">
        <v>1</v>
      </c>
      <c r="AS804">
        <v>0</v>
      </c>
      <c r="AT804">
        <v>0</v>
      </c>
      <c r="AU804">
        <v>0</v>
      </c>
      <c r="AV804">
        <v>1</v>
      </c>
      <c r="AW804">
        <v>1</v>
      </c>
      <c r="AX804">
        <v>1</v>
      </c>
      <c r="AY804">
        <v>0</v>
      </c>
      <c r="AZ804">
        <v>0</v>
      </c>
      <c r="BA804">
        <v>0</v>
      </c>
      <c r="BB804">
        <v>0</v>
      </c>
      <c r="BC804">
        <v>0</v>
      </c>
      <c r="BD804">
        <v>0</v>
      </c>
      <c r="BE804">
        <v>0</v>
      </c>
      <c r="BF804">
        <v>7.3280000000000003E-3</v>
      </c>
      <c r="BG804">
        <v>2016</v>
      </c>
      <c r="BH804">
        <v>6</v>
      </c>
      <c r="BI804">
        <v>20</v>
      </c>
      <c r="BJ804">
        <v>677</v>
      </c>
      <c r="BK804">
        <v>0.89</v>
      </c>
      <c r="BL804">
        <v>0.31819999217986999</v>
      </c>
      <c r="BM804">
        <v>0</v>
      </c>
      <c r="BN804">
        <v>0.95199999999999996</v>
      </c>
      <c r="BO804">
        <v>4.8000000000000001E-2</v>
      </c>
      <c r="BP804" t="s">
        <v>68</v>
      </c>
    </row>
    <row r="805" spans="1:68" x14ac:dyDescent="0.25">
      <c r="A805">
        <v>128865</v>
      </c>
      <c r="B805" t="s">
        <v>69</v>
      </c>
      <c r="C805" t="s">
        <v>1304</v>
      </c>
      <c r="D805">
        <v>20</v>
      </c>
      <c r="E805">
        <v>576</v>
      </c>
      <c r="F805" t="s">
        <v>1307</v>
      </c>
      <c r="G805">
        <v>19</v>
      </c>
      <c r="J805">
        <v>46</v>
      </c>
      <c r="K805">
        <v>1</v>
      </c>
      <c r="L805" t="s">
        <v>1308</v>
      </c>
      <c r="M805">
        <v>0</v>
      </c>
      <c r="N805">
        <v>0</v>
      </c>
      <c r="O805">
        <v>1</v>
      </c>
      <c r="P805">
        <v>0</v>
      </c>
      <c r="Q805">
        <v>0</v>
      </c>
      <c r="R805">
        <v>1</v>
      </c>
      <c r="S805">
        <v>0</v>
      </c>
      <c r="T805">
        <v>0</v>
      </c>
      <c r="U805">
        <v>0</v>
      </c>
      <c r="V805">
        <v>0</v>
      </c>
      <c r="W805">
        <v>1</v>
      </c>
      <c r="X805">
        <v>0</v>
      </c>
      <c r="Y805">
        <v>0</v>
      </c>
      <c r="Z805">
        <v>0</v>
      </c>
      <c r="AA805">
        <v>0</v>
      </c>
      <c r="AB805">
        <v>1</v>
      </c>
      <c r="AC805">
        <v>0</v>
      </c>
      <c r="AD805">
        <v>1</v>
      </c>
      <c r="AE805">
        <v>0</v>
      </c>
      <c r="AF805">
        <v>1</v>
      </c>
      <c r="AG805">
        <v>1</v>
      </c>
      <c r="AH805">
        <v>1</v>
      </c>
      <c r="AI805">
        <v>0</v>
      </c>
      <c r="AJ805">
        <v>0</v>
      </c>
      <c r="AK805">
        <v>0</v>
      </c>
      <c r="AL805">
        <v>1</v>
      </c>
      <c r="AM805">
        <v>1</v>
      </c>
      <c r="AN805">
        <v>1</v>
      </c>
      <c r="AO805">
        <v>0</v>
      </c>
      <c r="AP805">
        <v>1</v>
      </c>
      <c r="AQ805">
        <v>0</v>
      </c>
      <c r="AR805">
        <v>1</v>
      </c>
      <c r="AS805">
        <v>0</v>
      </c>
      <c r="AT805">
        <v>1</v>
      </c>
      <c r="AU805">
        <v>0</v>
      </c>
      <c r="AV805">
        <v>1</v>
      </c>
      <c r="AW805">
        <v>1</v>
      </c>
      <c r="AX805">
        <v>1</v>
      </c>
      <c r="AY805">
        <v>0</v>
      </c>
      <c r="AZ805">
        <v>1</v>
      </c>
      <c r="BA805">
        <v>0</v>
      </c>
      <c r="BB805">
        <v>0</v>
      </c>
      <c r="BC805">
        <v>0</v>
      </c>
      <c r="BD805">
        <v>1</v>
      </c>
      <c r="BE805">
        <v>0</v>
      </c>
      <c r="BF805">
        <v>1.8086999999999999E-2</v>
      </c>
      <c r="BG805">
        <v>2017</v>
      </c>
      <c r="BH805">
        <v>4</v>
      </c>
      <c r="BI805">
        <v>25</v>
      </c>
      <c r="BJ805">
        <v>687</v>
      </c>
      <c r="BK805">
        <v>0.99</v>
      </c>
      <c r="BL805">
        <v>0.31819999217986999</v>
      </c>
      <c r="BM805">
        <v>0</v>
      </c>
      <c r="BN805">
        <v>0.90500000000000003</v>
      </c>
      <c r="BO805">
        <v>9.5000000000000001E-2</v>
      </c>
      <c r="BP805" t="s">
        <v>68</v>
      </c>
    </row>
    <row r="806" spans="1:68" x14ac:dyDescent="0.25">
      <c r="A806">
        <v>131434</v>
      </c>
      <c r="B806" t="s">
        <v>69</v>
      </c>
      <c r="C806" t="s">
        <v>1429</v>
      </c>
      <c r="D806">
        <v>11</v>
      </c>
      <c r="E806">
        <v>208</v>
      </c>
      <c r="F806" t="s">
        <v>1506</v>
      </c>
      <c r="G806">
        <v>34</v>
      </c>
      <c r="J806">
        <v>50</v>
      </c>
      <c r="K806">
        <v>1</v>
      </c>
      <c r="L806" t="s">
        <v>1507</v>
      </c>
      <c r="M806">
        <v>0</v>
      </c>
      <c r="N806">
        <v>0</v>
      </c>
      <c r="O806">
        <v>1</v>
      </c>
      <c r="P806">
        <v>0</v>
      </c>
      <c r="Q806">
        <v>0</v>
      </c>
      <c r="R806">
        <v>1</v>
      </c>
      <c r="S806">
        <v>0</v>
      </c>
      <c r="T806">
        <v>0</v>
      </c>
      <c r="U806">
        <v>0</v>
      </c>
      <c r="V806">
        <v>0</v>
      </c>
      <c r="W806">
        <v>1</v>
      </c>
      <c r="X806">
        <v>0</v>
      </c>
      <c r="Y806">
        <v>0</v>
      </c>
      <c r="Z806">
        <v>0</v>
      </c>
      <c r="AA806">
        <v>0</v>
      </c>
      <c r="AB806">
        <v>0</v>
      </c>
      <c r="AC806">
        <v>0</v>
      </c>
      <c r="AD806">
        <v>1</v>
      </c>
      <c r="AE806">
        <v>0</v>
      </c>
      <c r="AF806">
        <v>1</v>
      </c>
      <c r="AG806">
        <v>1</v>
      </c>
      <c r="AH806">
        <v>0</v>
      </c>
      <c r="AI806">
        <v>0</v>
      </c>
      <c r="AJ806">
        <v>1</v>
      </c>
      <c r="AK806">
        <v>0</v>
      </c>
      <c r="AL806">
        <v>1</v>
      </c>
      <c r="AM806">
        <v>1</v>
      </c>
      <c r="AN806">
        <v>0</v>
      </c>
      <c r="AO806">
        <v>0</v>
      </c>
      <c r="AP806">
        <v>0</v>
      </c>
      <c r="AQ806">
        <v>0</v>
      </c>
      <c r="AR806">
        <v>0</v>
      </c>
      <c r="AS806">
        <v>0</v>
      </c>
      <c r="AT806">
        <v>0</v>
      </c>
      <c r="AU806">
        <v>0</v>
      </c>
      <c r="AV806">
        <v>1</v>
      </c>
      <c r="AW806">
        <v>1</v>
      </c>
      <c r="AX806">
        <v>0</v>
      </c>
      <c r="AY806">
        <v>0</v>
      </c>
      <c r="AZ806">
        <v>0</v>
      </c>
      <c r="BA806">
        <v>0</v>
      </c>
      <c r="BB806">
        <v>0</v>
      </c>
      <c r="BC806">
        <v>0</v>
      </c>
      <c r="BD806">
        <v>0</v>
      </c>
      <c r="BE806">
        <v>0</v>
      </c>
      <c r="BF806">
        <v>8.7600000000000004E-3</v>
      </c>
      <c r="BG806">
        <v>2017</v>
      </c>
      <c r="BH806">
        <v>7</v>
      </c>
      <c r="BI806">
        <v>31</v>
      </c>
      <c r="BJ806">
        <v>690</v>
      </c>
      <c r="BK806">
        <v>1.02</v>
      </c>
      <c r="BL806">
        <v>0.31819999217986999</v>
      </c>
      <c r="BM806">
        <v>0</v>
      </c>
      <c r="BN806">
        <v>0.92900000000000005</v>
      </c>
      <c r="BO806">
        <v>7.0999999999999994E-2</v>
      </c>
      <c r="BP806" t="s">
        <v>68</v>
      </c>
    </row>
    <row r="807" spans="1:68" x14ac:dyDescent="0.25">
      <c r="A807">
        <v>132519</v>
      </c>
      <c r="B807" t="s">
        <v>69</v>
      </c>
      <c r="C807" t="s">
        <v>1538</v>
      </c>
      <c r="D807">
        <v>23</v>
      </c>
      <c r="E807">
        <v>447</v>
      </c>
      <c r="F807" t="s">
        <v>1539</v>
      </c>
      <c r="G807">
        <v>34</v>
      </c>
      <c r="J807">
        <v>53</v>
      </c>
      <c r="K807">
        <v>1</v>
      </c>
      <c r="L807" t="s">
        <v>1540</v>
      </c>
      <c r="M807">
        <v>0</v>
      </c>
      <c r="N807">
        <v>0</v>
      </c>
      <c r="O807">
        <v>1</v>
      </c>
      <c r="P807">
        <v>0</v>
      </c>
      <c r="Q807">
        <v>1</v>
      </c>
      <c r="R807">
        <v>1</v>
      </c>
      <c r="S807">
        <v>0</v>
      </c>
      <c r="T807">
        <v>0</v>
      </c>
      <c r="U807">
        <v>0</v>
      </c>
      <c r="V807">
        <v>0</v>
      </c>
      <c r="W807">
        <v>1</v>
      </c>
      <c r="X807">
        <v>0</v>
      </c>
      <c r="Y807">
        <v>0</v>
      </c>
      <c r="Z807">
        <v>0</v>
      </c>
      <c r="AA807">
        <v>0</v>
      </c>
      <c r="AB807">
        <v>1</v>
      </c>
      <c r="AC807">
        <v>0</v>
      </c>
      <c r="AD807">
        <v>1</v>
      </c>
      <c r="AE807">
        <v>0</v>
      </c>
      <c r="AF807">
        <v>1</v>
      </c>
      <c r="AG807">
        <v>1</v>
      </c>
      <c r="AH807">
        <v>0</v>
      </c>
      <c r="AI807">
        <v>0</v>
      </c>
      <c r="AJ807">
        <v>1</v>
      </c>
      <c r="AK807">
        <v>1</v>
      </c>
      <c r="AL807">
        <v>1</v>
      </c>
      <c r="AM807">
        <v>1</v>
      </c>
      <c r="AN807">
        <v>1</v>
      </c>
      <c r="AO807">
        <v>0</v>
      </c>
      <c r="AP807">
        <v>0</v>
      </c>
      <c r="AQ807">
        <v>0</v>
      </c>
      <c r="AR807">
        <v>1</v>
      </c>
      <c r="AS807">
        <v>0</v>
      </c>
      <c r="AT807">
        <v>1</v>
      </c>
      <c r="AU807">
        <v>0</v>
      </c>
      <c r="AV807">
        <v>1</v>
      </c>
      <c r="AW807">
        <v>1</v>
      </c>
      <c r="AX807">
        <v>1</v>
      </c>
      <c r="AY807">
        <v>0</v>
      </c>
      <c r="AZ807">
        <v>0</v>
      </c>
      <c r="BA807">
        <v>0</v>
      </c>
      <c r="BB807">
        <v>0</v>
      </c>
      <c r="BC807">
        <v>0</v>
      </c>
      <c r="BD807">
        <v>0</v>
      </c>
      <c r="BE807">
        <v>0</v>
      </c>
      <c r="BF807">
        <v>1.4902E-2</v>
      </c>
      <c r="BG807">
        <v>2017</v>
      </c>
      <c r="BH807">
        <v>11</v>
      </c>
      <c r="BI807">
        <v>16</v>
      </c>
      <c r="BJ807">
        <v>694</v>
      </c>
      <c r="BK807">
        <v>1.06</v>
      </c>
      <c r="BL807">
        <v>0.31819999217986999</v>
      </c>
      <c r="BM807">
        <v>0</v>
      </c>
      <c r="BN807">
        <v>0.91900000000000004</v>
      </c>
      <c r="BO807">
        <v>8.1000000000000003E-2</v>
      </c>
      <c r="BP807" t="s">
        <v>68</v>
      </c>
    </row>
    <row r="808" spans="1:68" x14ac:dyDescent="0.25">
      <c r="A808">
        <v>132553</v>
      </c>
      <c r="B808" t="s">
        <v>69</v>
      </c>
      <c r="C808" t="s">
        <v>1538</v>
      </c>
      <c r="D808">
        <v>6</v>
      </c>
      <c r="E808">
        <v>73</v>
      </c>
      <c r="F808" t="s">
        <v>1547</v>
      </c>
      <c r="G808">
        <v>30</v>
      </c>
      <c r="J808">
        <v>53</v>
      </c>
      <c r="K808">
        <v>1</v>
      </c>
      <c r="L808" t="s">
        <v>1548</v>
      </c>
      <c r="M808">
        <v>0</v>
      </c>
      <c r="N808">
        <v>0</v>
      </c>
      <c r="O808">
        <v>1</v>
      </c>
      <c r="P808">
        <v>0</v>
      </c>
      <c r="Q808">
        <v>1</v>
      </c>
      <c r="R808">
        <v>1</v>
      </c>
      <c r="S808">
        <v>0</v>
      </c>
      <c r="T808">
        <v>0</v>
      </c>
      <c r="U808">
        <v>0</v>
      </c>
      <c r="V808">
        <v>0</v>
      </c>
      <c r="W808">
        <v>1</v>
      </c>
      <c r="X808">
        <v>0</v>
      </c>
      <c r="Y808">
        <v>0</v>
      </c>
      <c r="Z808">
        <v>0</v>
      </c>
      <c r="AA808">
        <v>0</v>
      </c>
      <c r="AB808">
        <v>1</v>
      </c>
      <c r="AC808">
        <v>0</v>
      </c>
      <c r="AD808">
        <v>1</v>
      </c>
      <c r="AE808">
        <v>0</v>
      </c>
      <c r="AF808">
        <v>1</v>
      </c>
      <c r="AG808">
        <v>1</v>
      </c>
      <c r="AH808">
        <v>0</v>
      </c>
      <c r="AI808">
        <v>0</v>
      </c>
      <c r="AJ808">
        <v>1</v>
      </c>
      <c r="AK808">
        <v>1</v>
      </c>
      <c r="AL808">
        <v>1</v>
      </c>
      <c r="AM808">
        <v>1</v>
      </c>
      <c r="AN808">
        <v>1</v>
      </c>
      <c r="AO808">
        <v>0</v>
      </c>
      <c r="AP808">
        <v>0</v>
      </c>
      <c r="AQ808">
        <v>0</v>
      </c>
      <c r="AR808">
        <v>1</v>
      </c>
      <c r="AS808">
        <v>0</v>
      </c>
      <c r="AT808">
        <v>1</v>
      </c>
      <c r="AU808">
        <v>0</v>
      </c>
      <c r="AV808">
        <v>1</v>
      </c>
      <c r="AW808">
        <v>1</v>
      </c>
      <c r="AX808">
        <v>1</v>
      </c>
      <c r="AY808">
        <v>0</v>
      </c>
      <c r="AZ808">
        <v>0</v>
      </c>
      <c r="BA808">
        <v>0</v>
      </c>
      <c r="BB808">
        <v>0</v>
      </c>
      <c r="BC808">
        <v>0</v>
      </c>
      <c r="BD808">
        <v>0</v>
      </c>
      <c r="BE808">
        <v>0</v>
      </c>
      <c r="BF808">
        <v>1.4902E-2</v>
      </c>
      <c r="BG808">
        <v>2017</v>
      </c>
      <c r="BH808">
        <v>11</v>
      </c>
      <c r="BI808">
        <v>16</v>
      </c>
      <c r="BJ808">
        <v>694</v>
      </c>
      <c r="BK808">
        <v>1.06</v>
      </c>
      <c r="BL808">
        <v>0.31819999217986999</v>
      </c>
      <c r="BM808">
        <v>0</v>
      </c>
      <c r="BN808">
        <v>0.91600000000000004</v>
      </c>
      <c r="BO808">
        <v>8.4000000000000005E-2</v>
      </c>
      <c r="BP808" t="s">
        <v>68</v>
      </c>
    </row>
    <row r="809" spans="1:68" x14ac:dyDescent="0.25">
      <c r="A809">
        <v>133645</v>
      </c>
      <c r="B809" t="s">
        <v>69</v>
      </c>
      <c r="C809" t="s">
        <v>1587</v>
      </c>
      <c r="D809">
        <v>19</v>
      </c>
      <c r="E809">
        <v>450</v>
      </c>
      <c r="F809" t="s">
        <v>1598</v>
      </c>
      <c r="G809">
        <v>44</v>
      </c>
      <c r="J809">
        <v>54</v>
      </c>
      <c r="K809">
        <v>1</v>
      </c>
      <c r="L809" t="s">
        <v>1599</v>
      </c>
      <c r="M809">
        <v>1</v>
      </c>
      <c r="N809">
        <v>0</v>
      </c>
      <c r="O809">
        <v>1</v>
      </c>
      <c r="P809">
        <v>0</v>
      </c>
      <c r="Q809">
        <v>0</v>
      </c>
      <c r="R809">
        <v>1</v>
      </c>
      <c r="S809">
        <v>0</v>
      </c>
      <c r="T809">
        <v>0</v>
      </c>
      <c r="U809">
        <v>0</v>
      </c>
      <c r="V809">
        <v>0</v>
      </c>
      <c r="W809">
        <v>1</v>
      </c>
      <c r="X809">
        <v>0</v>
      </c>
      <c r="Y809">
        <v>0</v>
      </c>
      <c r="Z809">
        <v>1</v>
      </c>
      <c r="AA809">
        <v>0</v>
      </c>
      <c r="AB809">
        <v>1</v>
      </c>
      <c r="AC809">
        <v>1</v>
      </c>
      <c r="AD809">
        <v>1</v>
      </c>
      <c r="AE809">
        <v>0</v>
      </c>
      <c r="AF809">
        <v>1</v>
      </c>
      <c r="AG809">
        <v>1</v>
      </c>
      <c r="AH809">
        <v>1</v>
      </c>
      <c r="AI809">
        <v>0</v>
      </c>
      <c r="AJ809">
        <v>0</v>
      </c>
      <c r="AK809">
        <v>0</v>
      </c>
      <c r="AL809">
        <v>1</v>
      </c>
      <c r="AM809">
        <v>1</v>
      </c>
      <c r="AN809">
        <v>0</v>
      </c>
      <c r="AO809">
        <v>0</v>
      </c>
      <c r="AP809">
        <v>1</v>
      </c>
      <c r="AQ809">
        <v>0</v>
      </c>
      <c r="AR809">
        <v>1</v>
      </c>
      <c r="AS809">
        <v>0</v>
      </c>
      <c r="AT809">
        <v>0</v>
      </c>
      <c r="AU809">
        <v>0</v>
      </c>
      <c r="AV809">
        <v>1</v>
      </c>
      <c r="AW809">
        <v>1</v>
      </c>
      <c r="AX809">
        <v>1</v>
      </c>
      <c r="AY809">
        <v>0</v>
      </c>
      <c r="AZ809">
        <v>1</v>
      </c>
      <c r="BA809">
        <v>0</v>
      </c>
      <c r="BB809">
        <v>1</v>
      </c>
      <c r="BC809">
        <v>1</v>
      </c>
      <c r="BD809">
        <v>1</v>
      </c>
      <c r="BE809">
        <v>0</v>
      </c>
      <c r="BF809">
        <v>2.3765999999999999E-2</v>
      </c>
      <c r="BG809">
        <v>2018</v>
      </c>
      <c r="BH809">
        <v>1</v>
      </c>
      <c r="BI809">
        <v>16</v>
      </c>
      <c r="BJ809">
        <v>696</v>
      </c>
      <c r="BK809">
        <v>1.08</v>
      </c>
      <c r="BL809">
        <v>0.31819999217986999</v>
      </c>
      <c r="BM809">
        <v>0.104</v>
      </c>
      <c r="BN809">
        <v>0.72099999999999997</v>
      </c>
      <c r="BO809">
        <v>0.17599999999999999</v>
      </c>
      <c r="BP809" t="s">
        <v>68</v>
      </c>
    </row>
    <row r="810" spans="1:68" x14ac:dyDescent="0.25">
      <c r="A810">
        <v>138554</v>
      </c>
      <c r="B810" t="s">
        <v>69</v>
      </c>
      <c r="C810" t="s">
        <v>1813</v>
      </c>
      <c r="D810">
        <v>21</v>
      </c>
      <c r="E810">
        <v>575</v>
      </c>
      <c r="F810" t="s">
        <v>1872</v>
      </c>
      <c r="G810">
        <v>21</v>
      </c>
      <c r="J810">
        <v>62</v>
      </c>
      <c r="K810">
        <v>1</v>
      </c>
      <c r="L810" t="s">
        <v>1873</v>
      </c>
      <c r="M810">
        <v>0</v>
      </c>
      <c r="N810">
        <v>0</v>
      </c>
      <c r="O810">
        <v>1</v>
      </c>
      <c r="P810">
        <v>0</v>
      </c>
      <c r="Q810">
        <v>0</v>
      </c>
      <c r="R810">
        <v>1</v>
      </c>
      <c r="S810">
        <v>0</v>
      </c>
      <c r="T810">
        <v>0</v>
      </c>
      <c r="U810">
        <v>0</v>
      </c>
      <c r="V810">
        <v>0</v>
      </c>
      <c r="W810">
        <v>1</v>
      </c>
      <c r="X810">
        <v>0</v>
      </c>
      <c r="Y810">
        <v>0</v>
      </c>
      <c r="Z810">
        <v>1</v>
      </c>
      <c r="AA810">
        <v>0</v>
      </c>
      <c r="AB810">
        <v>1</v>
      </c>
      <c r="AC810">
        <v>0</v>
      </c>
      <c r="AD810">
        <v>1</v>
      </c>
      <c r="AE810">
        <v>0</v>
      </c>
      <c r="AF810">
        <v>1</v>
      </c>
      <c r="AG810">
        <v>1</v>
      </c>
      <c r="AH810">
        <v>1</v>
      </c>
      <c r="AI810">
        <v>0</v>
      </c>
      <c r="AJ810">
        <v>0</v>
      </c>
      <c r="AK810">
        <v>0</v>
      </c>
      <c r="AL810">
        <v>1</v>
      </c>
      <c r="AM810">
        <v>1</v>
      </c>
      <c r="AN810">
        <v>1</v>
      </c>
      <c r="AO810">
        <v>0</v>
      </c>
      <c r="AP810">
        <v>1</v>
      </c>
      <c r="AQ810">
        <v>0</v>
      </c>
      <c r="AR810">
        <v>1</v>
      </c>
      <c r="AS810">
        <v>0</v>
      </c>
      <c r="AT810">
        <v>1</v>
      </c>
      <c r="AU810">
        <v>0</v>
      </c>
      <c r="AV810">
        <v>1</v>
      </c>
      <c r="AW810">
        <v>1</v>
      </c>
      <c r="AX810">
        <v>1</v>
      </c>
      <c r="AY810">
        <v>0</v>
      </c>
      <c r="AZ810">
        <v>1</v>
      </c>
      <c r="BA810">
        <v>0</v>
      </c>
      <c r="BB810">
        <v>1</v>
      </c>
      <c r="BC810">
        <v>1</v>
      </c>
      <c r="BD810">
        <v>0</v>
      </c>
      <c r="BE810">
        <v>0</v>
      </c>
      <c r="BF810">
        <v>2.3082999999999999E-2</v>
      </c>
      <c r="BG810">
        <v>2018</v>
      </c>
      <c r="BH810">
        <v>7</v>
      </c>
      <c r="BI810">
        <v>17</v>
      </c>
      <c r="BJ810">
        <v>702</v>
      </c>
      <c r="BK810">
        <v>1.1399999999999999</v>
      </c>
      <c r="BL810">
        <v>0.31819999217986999</v>
      </c>
      <c r="BM810">
        <v>0</v>
      </c>
      <c r="BN810">
        <v>0.874</v>
      </c>
      <c r="BO810">
        <v>0.126</v>
      </c>
      <c r="BP810" t="s">
        <v>68</v>
      </c>
    </row>
    <row r="811" spans="1:68" x14ac:dyDescent="0.25">
      <c r="A811">
        <v>138995</v>
      </c>
      <c r="B811" t="s">
        <v>69</v>
      </c>
      <c r="C811" t="s">
        <v>1813</v>
      </c>
      <c r="D811">
        <v>17</v>
      </c>
      <c r="E811">
        <v>455</v>
      </c>
      <c r="F811" t="s">
        <v>1936</v>
      </c>
      <c r="G811">
        <v>21</v>
      </c>
      <c r="J811">
        <v>62</v>
      </c>
      <c r="K811">
        <v>1</v>
      </c>
      <c r="L811" t="s">
        <v>1937</v>
      </c>
      <c r="M811">
        <v>0</v>
      </c>
      <c r="N811">
        <v>1</v>
      </c>
      <c r="O811">
        <v>1</v>
      </c>
      <c r="P811">
        <v>0</v>
      </c>
      <c r="Q811">
        <v>0</v>
      </c>
      <c r="R811">
        <v>1</v>
      </c>
      <c r="S811">
        <v>0</v>
      </c>
      <c r="T811">
        <v>0</v>
      </c>
      <c r="U811">
        <v>0</v>
      </c>
      <c r="V811">
        <v>0</v>
      </c>
      <c r="W811">
        <v>1</v>
      </c>
      <c r="X811">
        <v>0</v>
      </c>
      <c r="Y811">
        <v>0</v>
      </c>
      <c r="Z811">
        <v>1</v>
      </c>
      <c r="AA811">
        <v>0</v>
      </c>
      <c r="AB811">
        <v>1</v>
      </c>
      <c r="AC811">
        <v>0</v>
      </c>
      <c r="AD811">
        <v>1</v>
      </c>
      <c r="AE811">
        <v>1</v>
      </c>
      <c r="AF811">
        <v>1</v>
      </c>
      <c r="AG811">
        <v>1</v>
      </c>
      <c r="AH811">
        <v>1</v>
      </c>
      <c r="AI811">
        <v>0</v>
      </c>
      <c r="AJ811">
        <v>0</v>
      </c>
      <c r="AK811">
        <v>0</v>
      </c>
      <c r="AL811">
        <v>1</v>
      </c>
      <c r="AM811">
        <v>1</v>
      </c>
      <c r="AN811">
        <v>1</v>
      </c>
      <c r="AO811">
        <v>0</v>
      </c>
      <c r="AP811">
        <v>1</v>
      </c>
      <c r="AQ811">
        <v>0</v>
      </c>
      <c r="AR811">
        <v>1</v>
      </c>
      <c r="AS811">
        <v>0</v>
      </c>
      <c r="AT811">
        <v>1</v>
      </c>
      <c r="AU811">
        <v>0</v>
      </c>
      <c r="AV811">
        <v>1</v>
      </c>
      <c r="AW811">
        <v>1</v>
      </c>
      <c r="AX811">
        <v>1</v>
      </c>
      <c r="AY811">
        <v>0</v>
      </c>
      <c r="AZ811">
        <v>1</v>
      </c>
      <c r="BA811">
        <v>0</v>
      </c>
      <c r="BB811">
        <v>1</v>
      </c>
      <c r="BC811">
        <v>1</v>
      </c>
      <c r="BD811">
        <v>0</v>
      </c>
      <c r="BE811">
        <v>0</v>
      </c>
      <c r="BF811">
        <v>2.3082999999999999E-2</v>
      </c>
      <c r="BG811">
        <v>2018</v>
      </c>
      <c r="BH811">
        <v>7</v>
      </c>
      <c r="BI811">
        <v>17</v>
      </c>
      <c r="BJ811">
        <v>702</v>
      </c>
      <c r="BK811">
        <v>1.1399999999999999</v>
      </c>
      <c r="BL811">
        <v>0.31819999217986999</v>
      </c>
      <c r="BM811">
        <v>0</v>
      </c>
      <c r="BN811">
        <v>0.85899999999999999</v>
      </c>
      <c r="BO811">
        <v>0.14099999999999999</v>
      </c>
      <c r="BP811" t="s">
        <v>68</v>
      </c>
    </row>
    <row r="812" spans="1:68" x14ac:dyDescent="0.25">
      <c r="A812">
        <v>140545</v>
      </c>
      <c r="B812" t="s">
        <v>69</v>
      </c>
      <c r="C812" t="s">
        <v>1968</v>
      </c>
      <c r="D812">
        <v>5</v>
      </c>
      <c r="E812">
        <v>88</v>
      </c>
      <c r="F812" t="s">
        <v>1973</v>
      </c>
      <c r="G812">
        <v>34</v>
      </c>
      <c r="J812">
        <v>65</v>
      </c>
      <c r="K812">
        <v>1</v>
      </c>
      <c r="L812" t="s">
        <v>1974</v>
      </c>
      <c r="M812">
        <v>1</v>
      </c>
      <c r="N812">
        <v>0</v>
      </c>
      <c r="O812">
        <v>1</v>
      </c>
      <c r="P812">
        <v>0</v>
      </c>
      <c r="Q812">
        <v>0</v>
      </c>
      <c r="R812">
        <v>1</v>
      </c>
      <c r="S812">
        <v>0</v>
      </c>
      <c r="T812">
        <v>0</v>
      </c>
      <c r="U812">
        <v>0</v>
      </c>
      <c r="V812">
        <v>0</v>
      </c>
      <c r="W812">
        <v>1</v>
      </c>
      <c r="X812">
        <v>0</v>
      </c>
      <c r="Y812">
        <v>0</v>
      </c>
      <c r="Z812">
        <v>0</v>
      </c>
      <c r="AA812">
        <v>0</v>
      </c>
      <c r="AB812">
        <v>1</v>
      </c>
      <c r="AC812">
        <v>1</v>
      </c>
      <c r="AD812">
        <v>1</v>
      </c>
      <c r="AE812">
        <v>0</v>
      </c>
      <c r="AF812">
        <v>1</v>
      </c>
      <c r="AG812">
        <v>1</v>
      </c>
      <c r="AH812">
        <v>1</v>
      </c>
      <c r="AI812">
        <v>0</v>
      </c>
      <c r="AJ812">
        <v>0</v>
      </c>
      <c r="AK812">
        <v>0</v>
      </c>
      <c r="AL812">
        <v>1</v>
      </c>
      <c r="AM812">
        <v>1</v>
      </c>
      <c r="AN812">
        <v>0</v>
      </c>
      <c r="AO812">
        <v>0</v>
      </c>
      <c r="AP812">
        <v>1</v>
      </c>
      <c r="AQ812">
        <v>0</v>
      </c>
      <c r="AR812">
        <v>1</v>
      </c>
      <c r="AS812">
        <v>0</v>
      </c>
      <c r="AT812">
        <v>1</v>
      </c>
      <c r="AU812">
        <v>0</v>
      </c>
      <c r="AV812">
        <v>1</v>
      </c>
      <c r="AW812">
        <v>1</v>
      </c>
      <c r="AX812">
        <v>1</v>
      </c>
      <c r="AY812">
        <v>0</v>
      </c>
      <c r="AZ812">
        <v>1</v>
      </c>
      <c r="BA812">
        <v>0</v>
      </c>
      <c r="BB812">
        <v>1</v>
      </c>
      <c r="BC812">
        <v>0</v>
      </c>
      <c r="BD812">
        <v>0</v>
      </c>
      <c r="BE812">
        <v>0</v>
      </c>
      <c r="BF812">
        <v>6.7530000000000003E-3</v>
      </c>
      <c r="BG812">
        <v>2018</v>
      </c>
      <c r="BH812">
        <v>7</v>
      </c>
      <c r="BI812">
        <v>19</v>
      </c>
      <c r="BJ812">
        <v>702</v>
      </c>
      <c r="BK812">
        <v>1.1399999999999999</v>
      </c>
      <c r="BL812">
        <v>0.31819999217986999</v>
      </c>
      <c r="BM812">
        <v>0</v>
      </c>
      <c r="BN812">
        <v>0.93500000000000005</v>
      </c>
      <c r="BO812">
        <v>6.5000000000000002E-2</v>
      </c>
      <c r="BP812" t="s">
        <v>68</v>
      </c>
    </row>
    <row r="813" spans="1:68" x14ac:dyDescent="0.25">
      <c r="A813">
        <v>140750</v>
      </c>
      <c r="B813" t="s">
        <v>69</v>
      </c>
      <c r="C813" t="s">
        <v>1987</v>
      </c>
      <c r="D813">
        <v>4</v>
      </c>
      <c r="E813">
        <v>43</v>
      </c>
      <c r="F813" t="s">
        <v>2006</v>
      </c>
      <c r="G813">
        <v>23</v>
      </c>
      <c r="J813">
        <v>66</v>
      </c>
      <c r="K813">
        <v>1</v>
      </c>
      <c r="L813" t="s">
        <v>2007</v>
      </c>
      <c r="M813">
        <v>0</v>
      </c>
      <c r="N813">
        <v>0</v>
      </c>
      <c r="O813">
        <v>1</v>
      </c>
      <c r="P813">
        <v>0</v>
      </c>
      <c r="Q813">
        <v>0</v>
      </c>
      <c r="R813">
        <v>1</v>
      </c>
      <c r="S813">
        <v>0</v>
      </c>
      <c r="T813">
        <v>0</v>
      </c>
      <c r="U813">
        <v>0</v>
      </c>
      <c r="V813">
        <v>0</v>
      </c>
      <c r="W813">
        <v>1</v>
      </c>
      <c r="X813">
        <v>0</v>
      </c>
      <c r="Y813">
        <v>0</v>
      </c>
      <c r="Z813">
        <v>0</v>
      </c>
      <c r="AA813">
        <v>0</v>
      </c>
      <c r="AB813">
        <v>1</v>
      </c>
      <c r="AC813">
        <v>0</v>
      </c>
      <c r="AD813">
        <v>1</v>
      </c>
      <c r="AE813">
        <v>0</v>
      </c>
      <c r="AF813">
        <v>1</v>
      </c>
      <c r="AG813">
        <v>1</v>
      </c>
      <c r="AH813">
        <v>1</v>
      </c>
      <c r="AI813">
        <v>0</v>
      </c>
      <c r="AJ813">
        <v>1</v>
      </c>
      <c r="AK813">
        <v>0</v>
      </c>
      <c r="AL813">
        <v>1</v>
      </c>
      <c r="AM813">
        <v>1</v>
      </c>
      <c r="AN813">
        <v>1</v>
      </c>
      <c r="AO813">
        <v>0</v>
      </c>
      <c r="AP813">
        <v>1</v>
      </c>
      <c r="AQ813">
        <v>0</v>
      </c>
      <c r="AR813">
        <v>1</v>
      </c>
      <c r="AS813">
        <v>0</v>
      </c>
      <c r="AT813">
        <v>0</v>
      </c>
      <c r="AU813">
        <v>0</v>
      </c>
      <c r="AV813">
        <v>1</v>
      </c>
      <c r="AW813">
        <v>1</v>
      </c>
      <c r="AX813">
        <v>1</v>
      </c>
      <c r="AY813">
        <v>0</v>
      </c>
      <c r="AZ813">
        <v>0</v>
      </c>
      <c r="BA813">
        <v>0</v>
      </c>
      <c r="BB813">
        <v>0</v>
      </c>
      <c r="BC813">
        <v>0</v>
      </c>
      <c r="BD813">
        <v>0</v>
      </c>
      <c r="BE813">
        <v>0</v>
      </c>
      <c r="BF813">
        <v>9.8460000000000006E-3</v>
      </c>
      <c r="BG813">
        <v>2018</v>
      </c>
      <c r="BH813">
        <v>8</v>
      </c>
      <c r="BI813">
        <v>7</v>
      </c>
      <c r="BJ813">
        <v>703</v>
      </c>
      <c r="BK813">
        <v>1.1499999999999999</v>
      </c>
      <c r="BL813">
        <v>0.31819999217986999</v>
      </c>
      <c r="BM813">
        <v>6.4000000000000001E-2</v>
      </c>
      <c r="BN813">
        <v>0.81499999999999995</v>
      </c>
      <c r="BO813">
        <v>0.12</v>
      </c>
      <c r="BP813" t="s">
        <v>68</v>
      </c>
    </row>
    <row r="814" spans="1:68" x14ac:dyDescent="0.25">
      <c r="A814">
        <v>150136</v>
      </c>
      <c r="B814" t="s">
        <v>69</v>
      </c>
      <c r="C814" t="s">
        <v>2460</v>
      </c>
      <c r="D814">
        <v>37</v>
      </c>
      <c r="E814">
        <v>1027</v>
      </c>
      <c r="F814" t="s">
        <v>2525</v>
      </c>
      <c r="G814">
        <v>29</v>
      </c>
      <c r="J814">
        <v>78</v>
      </c>
      <c r="K814">
        <v>1</v>
      </c>
      <c r="L814" t="s">
        <v>2526</v>
      </c>
      <c r="M814">
        <v>0</v>
      </c>
      <c r="N814">
        <v>0</v>
      </c>
      <c r="O814">
        <v>1</v>
      </c>
      <c r="P814">
        <v>1</v>
      </c>
      <c r="Q814">
        <v>0</v>
      </c>
      <c r="R814">
        <v>1</v>
      </c>
      <c r="S814">
        <v>0</v>
      </c>
      <c r="T814">
        <v>0</v>
      </c>
      <c r="U814">
        <v>0</v>
      </c>
      <c r="V814">
        <v>0</v>
      </c>
      <c r="W814">
        <v>1</v>
      </c>
      <c r="X814">
        <v>0</v>
      </c>
      <c r="Y814">
        <v>0</v>
      </c>
      <c r="Z814">
        <v>0</v>
      </c>
      <c r="AA814">
        <v>0</v>
      </c>
      <c r="AB814">
        <v>1</v>
      </c>
      <c r="AC814">
        <v>0</v>
      </c>
      <c r="AD814">
        <v>1</v>
      </c>
      <c r="AE814">
        <v>0</v>
      </c>
      <c r="AF814">
        <v>1</v>
      </c>
      <c r="AG814">
        <v>1</v>
      </c>
      <c r="AH814">
        <v>1</v>
      </c>
      <c r="AI814">
        <v>1</v>
      </c>
      <c r="AJ814">
        <v>1</v>
      </c>
      <c r="AK814">
        <v>0</v>
      </c>
      <c r="AL814">
        <v>1</v>
      </c>
      <c r="AM814">
        <v>1</v>
      </c>
      <c r="AN814">
        <v>1</v>
      </c>
      <c r="AO814">
        <v>0</v>
      </c>
      <c r="AP814">
        <v>1</v>
      </c>
      <c r="AQ814">
        <v>0</v>
      </c>
      <c r="AR814">
        <v>1</v>
      </c>
      <c r="AS814">
        <v>0</v>
      </c>
      <c r="AT814">
        <v>1</v>
      </c>
      <c r="AU814">
        <v>0</v>
      </c>
      <c r="AV814">
        <v>1</v>
      </c>
      <c r="AW814">
        <v>1</v>
      </c>
      <c r="AX814">
        <v>1</v>
      </c>
      <c r="AY814">
        <v>0</v>
      </c>
      <c r="AZ814">
        <v>1</v>
      </c>
      <c r="BA814">
        <v>0</v>
      </c>
      <c r="BB814">
        <v>0</v>
      </c>
      <c r="BC814">
        <v>0</v>
      </c>
      <c r="BD814">
        <v>1</v>
      </c>
      <c r="BE814">
        <v>0</v>
      </c>
      <c r="BF814">
        <v>5.6182000000000003E-2</v>
      </c>
      <c r="BG814">
        <v>2019</v>
      </c>
      <c r="BH814">
        <v>9</v>
      </c>
      <c r="BI814">
        <v>13</v>
      </c>
      <c r="BJ814">
        <v>716</v>
      </c>
      <c r="BK814">
        <v>1.28</v>
      </c>
      <c r="BL814">
        <v>0.31819999217986999</v>
      </c>
      <c r="BM814">
        <v>0</v>
      </c>
      <c r="BN814">
        <v>0.90500000000000003</v>
      </c>
      <c r="BO814">
        <v>9.5000000000000001E-2</v>
      </c>
      <c r="BP814" t="s">
        <v>68</v>
      </c>
    </row>
    <row r="815" spans="1:68" x14ac:dyDescent="0.25">
      <c r="A815">
        <v>155054</v>
      </c>
      <c r="B815" t="s">
        <v>69</v>
      </c>
      <c r="C815" t="s">
        <v>2786</v>
      </c>
      <c r="D815">
        <v>9</v>
      </c>
      <c r="E815">
        <v>149</v>
      </c>
      <c r="F815" t="s">
        <v>2797</v>
      </c>
      <c r="G815">
        <v>26</v>
      </c>
      <c r="J815">
        <v>83</v>
      </c>
      <c r="K815">
        <v>1</v>
      </c>
      <c r="L815" t="s">
        <v>2798</v>
      </c>
      <c r="M815">
        <v>1</v>
      </c>
      <c r="N815">
        <v>0</v>
      </c>
      <c r="O815">
        <v>1</v>
      </c>
      <c r="P815">
        <v>0</v>
      </c>
      <c r="Q815">
        <v>0</v>
      </c>
      <c r="R815">
        <v>1</v>
      </c>
      <c r="S815">
        <v>0</v>
      </c>
      <c r="T815">
        <v>0</v>
      </c>
      <c r="U815">
        <v>0</v>
      </c>
      <c r="V815">
        <v>0</v>
      </c>
      <c r="W815">
        <v>1</v>
      </c>
      <c r="X815">
        <v>1</v>
      </c>
      <c r="Y815">
        <v>0</v>
      </c>
      <c r="Z815">
        <v>0</v>
      </c>
      <c r="AA815">
        <v>0</v>
      </c>
      <c r="AB815">
        <v>1</v>
      </c>
      <c r="AC815">
        <v>1</v>
      </c>
      <c r="AD815">
        <v>1</v>
      </c>
      <c r="AE815">
        <v>0</v>
      </c>
      <c r="AF815">
        <v>1</v>
      </c>
      <c r="AG815">
        <v>1</v>
      </c>
      <c r="AH815">
        <v>1</v>
      </c>
      <c r="AI815">
        <v>0</v>
      </c>
      <c r="AJ815">
        <v>0</v>
      </c>
      <c r="AK815">
        <v>0</v>
      </c>
      <c r="AL815">
        <v>1</v>
      </c>
      <c r="AM815">
        <v>1</v>
      </c>
      <c r="AN815">
        <v>0</v>
      </c>
      <c r="AO815">
        <v>0</v>
      </c>
      <c r="AP815">
        <v>1</v>
      </c>
      <c r="AQ815">
        <v>0</v>
      </c>
      <c r="AR815">
        <v>1</v>
      </c>
      <c r="AS815">
        <v>0</v>
      </c>
      <c r="AT815">
        <v>0</v>
      </c>
      <c r="AU815">
        <v>0</v>
      </c>
      <c r="AV815">
        <v>1</v>
      </c>
      <c r="AW815">
        <v>1</v>
      </c>
      <c r="AX815">
        <v>1</v>
      </c>
      <c r="AY815">
        <v>1</v>
      </c>
      <c r="AZ815">
        <v>1</v>
      </c>
      <c r="BA815">
        <v>0</v>
      </c>
      <c r="BB815">
        <v>1</v>
      </c>
      <c r="BC815">
        <v>0</v>
      </c>
      <c r="BD815">
        <v>0</v>
      </c>
      <c r="BE815">
        <v>0</v>
      </c>
      <c r="BF815">
        <v>8.8380000000000004E-3</v>
      </c>
      <c r="BG815">
        <v>2019</v>
      </c>
      <c r="BH815">
        <v>11</v>
      </c>
      <c r="BI815">
        <v>6</v>
      </c>
      <c r="BJ815">
        <v>718</v>
      </c>
      <c r="BK815">
        <v>1.3</v>
      </c>
      <c r="BL815">
        <v>0.31819999217986999</v>
      </c>
      <c r="BM815">
        <v>0</v>
      </c>
      <c r="BN815">
        <v>0.90100000000000002</v>
      </c>
      <c r="BO815">
        <v>9.9000000000000005E-2</v>
      </c>
      <c r="BP815" t="s">
        <v>68</v>
      </c>
    </row>
    <row r="816" spans="1:68" x14ac:dyDescent="0.25">
      <c r="A816">
        <v>168604</v>
      </c>
      <c r="B816" t="s">
        <v>69</v>
      </c>
      <c r="C816" t="s">
        <v>3160</v>
      </c>
      <c r="D816">
        <v>15</v>
      </c>
      <c r="E816">
        <v>371</v>
      </c>
      <c r="F816" t="s">
        <v>3173</v>
      </c>
      <c r="G816">
        <v>29</v>
      </c>
      <c r="J816">
        <v>100</v>
      </c>
      <c r="K816">
        <v>1</v>
      </c>
      <c r="L816" t="s">
        <v>3174</v>
      </c>
      <c r="M816">
        <v>0</v>
      </c>
      <c r="N816">
        <v>1</v>
      </c>
      <c r="O816">
        <v>1</v>
      </c>
      <c r="P816">
        <v>0</v>
      </c>
      <c r="Q816">
        <v>0</v>
      </c>
      <c r="R816">
        <v>1</v>
      </c>
      <c r="S816">
        <v>0</v>
      </c>
      <c r="T816">
        <v>0</v>
      </c>
      <c r="U816">
        <v>0</v>
      </c>
      <c r="V816">
        <v>0</v>
      </c>
      <c r="W816">
        <v>1</v>
      </c>
      <c r="X816">
        <v>0</v>
      </c>
      <c r="Y816">
        <v>0</v>
      </c>
      <c r="Z816">
        <v>0</v>
      </c>
      <c r="AA816">
        <v>0</v>
      </c>
      <c r="AB816">
        <v>1</v>
      </c>
      <c r="AC816">
        <v>0</v>
      </c>
      <c r="AD816">
        <v>1</v>
      </c>
      <c r="AE816">
        <v>1</v>
      </c>
      <c r="AF816">
        <v>1</v>
      </c>
      <c r="AG816">
        <v>1</v>
      </c>
      <c r="AH816">
        <v>1</v>
      </c>
      <c r="AI816">
        <v>0</v>
      </c>
      <c r="AJ816">
        <v>0</v>
      </c>
      <c r="AK816">
        <v>0</v>
      </c>
      <c r="AL816">
        <v>1</v>
      </c>
      <c r="AM816">
        <v>1</v>
      </c>
      <c r="AN816">
        <v>0</v>
      </c>
      <c r="AO816">
        <v>0</v>
      </c>
      <c r="AP816">
        <v>1</v>
      </c>
      <c r="AQ816">
        <v>0</v>
      </c>
      <c r="AR816">
        <v>1</v>
      </c>
      <c r="AS816">
        <v>0</v>
      </c>
      <c r="AT816">
        <v>0</v>
      </c>
      <c r="AU816">
        <v>0</v>
      </c>
      <c r="AV816">
        <v>1</v>
      </c>
      <c r="AW816">
        <v>1</v>
      </c>
      <c r="AX816">
        <v>1</v>
      </c>
      <c r="AY816">
        <v>0</v>
      </c>
      <c r="AZ816">
        <v>1</v>
      </c>
      <c r="BA816">
        <v>0</v>
      </c>
      <c r="BB816">
        <v>1</v>
      </c>
      <c r="BC816">
        <v>0</v>
      </c>
      <c r="BD816">
        <v>0</v>
      </c>
      <c r="BE816">
        <v>0</v>
      </c>
      <c r="BF816">
        <v>1.5570000000000001E-2</v>
      </c>
      <c r="BG816">
        <v>2020</v>
      </c>
      <c r="BH816">
        <v>10</v>
      </c>
      <c r="BI816">
        <v>20</v>
      </c>
      <c r="BJ816">
        <v>729</v>
      </c>
      <c r="BK816">
        <v>1.41</v>
      </c>
      <c r="BL816">
        <v>0.31819999217986999</v>
      </c>
      <c r="BM816">
        <v>0.129</v>
      </c>
      <c r="BN816">
        <v>0.69699999999999995</v>
      </c>
      <c r="BO816">
        <v>0.17399999999999999</v>
      </c>
      <c r="BP816" t="s">
        <v>68</v>
      </c>
    </row>
    <row r="817" spans="1:68" x14ac:dyDescent="0.25">
      <c r="A817">
        <v>129351</v>
      </c>
      <c r="B817" t="s">
        <v>69</v>
      </c>
      <c r="C817" t="s">
        <v>1304</v>
      </c>
      <c r="D817">
        <v>14</v>
      </c>
      <c r="E817">
        <v>358</v>
      </c>
      <c r="F817" t="s">
        <v>1367</v>
      </c>
      <c r="G817">
        <v>29</v>
      </c>
      <c r="J817">
        <v>46</v>
      </c>
      <c r="K817">
        <v>1</v>
      </c>
      <c r="L817" t="s">
        <v>1368</v>
      </c>
      <c r="M817">
        <v>1</v>
      </c>
      <c r="N817">
        <v>0</v>
      </c>
      <c r="O817">
        <v>1</v>
      </c>
      <c r="P817">
        <v>0</v>
      </c>
      <c r="Q817">
        <v>0</v>
      </c>
      <c r="R817">
        <v>1</v>
      </c>
      <c r="S817">
        <v>0</v>
      </c>
      <c r="T817">
        <v>0</v>
      </c>
      <c r="U817">
        <v>0</v>
      </c>
      <c r="V817">
        <v>0</v>
      </c>
      <c r="W817">
        <v>1</v>
      </c>
      <c r="X817">
        <v>1</v>
      </c>
      <c r="Y817">
        <v>0</v>
      </c>
      <c r="Z817">
        <v>0</v>
      </c>
      <c r="AA817">
        <v>0</v>
      </c>
      <c r="AB817">
        <v>1</v>
      </c>
      <c r="AC817">
        <v>1</v>
      </c>
      <c r="AD817">
        <v>1</v>
      </c>
      <c r="AE817">
        <v>0</v>
      </c>
      <c r="AF817">
        <v>1</v>
      </c>
      <c r="AG817">
        <v>1</v>
      </c>
      <c r="AH817">
        <v>1</v>
      </c>
      <c r="AI817">
        <v>0</v>
      </c>
      <c r="AJ817">
        <v>0</v>
      </c>
      <c r="AK817">
        <v>0</v>
      </c>
      <c r="AL817">
        <v>1</v>
      </c>
      <c r="AM817">
        <v>1</v>
      </c>
      <c r="AN817">
        <v>1</v>
      </c>
      <c r="AO817">
        <v>0</v>
      </c>
      <c r="AP817">
        <v>1</v>
      </c>
      <c r="AQ817">
        <v>0</v>
      </c>
      <c r="AR817">
        <v>1</v>
      </c>
      <c r="AS817">
        <v>0</v>
      </c>
      <c r="AT817">
        <v>1</v>
      </c>
      <c r="AU817">
        <v>0</v>
      </c>
      <c r="AV817">
        <v>1</v>
      </c>
      <c r="AW817">
        <v>1</v>
      </c>
      <c r="AX817">
        <v>1</v>
      </c>
      <c r="AY817">
        <v>1</v>
      </c>
      <c r="AZ817">
        <v>1</v>
      </c>
      <c r="BA817">
        <v>0</v>
      </c>
      <c r="BB817">
        <v>0</v>
      </c>
      <c r="BC817">
        <v>0</v>
      </c>
      <c r="BD817">
        <v>1</v>
      </c>
      <c r="BE817">
        <v>0</v>
      </c>
      <c r="BF817">
        <v>1.8086999999999999E-2</v>
      </c>
      <c r="BG817">
        <v>2017</v>
      </c>
      <c r="BH817">
        <v>4</v>
      </c>
      <c r="BI817">
        <v>25</v>
      </c>
      <c r="BJ817">
        <v>687</v>
      </c>
      <c r="BK817">
        <v>0.99</v>
      </c>
      <c r="BL817">
        <v>0.31670001149177501</v>
      </c>
      <c r="BM817">
        <v>5.5E-2</v>
      </c>
      <c r="BN817">
        <v>0.80600000000000005</v>
      </c>
      <c r="BO817">
        <v>0.13900000000000001</v>
      </c>
      <c r="BP817" t="s">
        <v>68</v>
      </c>
    </row>
    <row r="818" spans="1:68" x14ac:dyDescent="0.25">
      <c r="A818">
        <v>131818</v>
      </c>
      <c r="B818" t="s">
        <v>69</v>
      </c>
      <c r="C818" t="s">
        <v>1516</v>
      </c>
      <c r="D818">
        <v>5</v>
      </c>
      <c r="E818">
        <v>41</v>
      </c>
      <c r="F818" t="s">
        <v>1523</v>
      </c>
      <c r="G818">
        <v>78</v>
      </c>
      <c r="J818">
        <v>51</v>
      </c>
      <c r="K818">
        <v>1</v>
      </c>
      <c r="L818" t="s">
        <v>1524</v>
      </c>
      <c r="M818">
        <v>0</v>
      </c>
      <c r="N818">
        <v>1</v>
      </c>
      <c r="O818">
        <v>1</v>
      </c>
      <c r="P818">
        <v>0</v>
      </c>
      <c r="Q818">
        <v>1</v>
      </c>
      <c r="R818">
        <v>1</v>
      </c>
      <c r="S818">
        <v>0</v>
      </c>
      <c r="T818">
        <v>0</v>
      </c>
      <c r="U818">
        <v>0</v>
      </c>
      <c r="V818">
        <v>0</v>
      </c>
      <c r="W818">
        <v>1</v>
      </c>
      <c r="X818">
        <v>0</v>
      </c>
      <c r="Y818">
        <v>0</v>
      </c>
      <c r="Z818">
        <v>0</v>
      </c>
      <c r="AA818">
        <v>0</v>
      </c>
      <c r="AB818">
        <v>1</v>
      </c>
      <c r="AC818">
        <v>0</v>
      </c>
      <c r="AD818">
        <v>1</v>
      </c>
      <c r="AE818">
        <v>1</v>
      </c>
      <c r="AF818">
        <v>1</v>
      </c>
      <c r="AG818">
        <v>1</v>
      </c>
      <c r="AH818">
        <v>1</v>
      </c>
      <c r="AI818">
        <v>0</v>
      </c>
      <c r="AJ818">
        <v>1</v>
      </c>
      <c r="AK818">
        <v>1</v>
      </c>
      <c r="AL818">
        <v>1</v>
      </c>
      <c r="AM818">
        <v>1</v>
      </c>
      <c r="AN818">
        <v>0</v>
      </c>
      <c r="AO818">
        <v>0</v>
      </c>
      <c r="AP818">
        <v>1</v>
      </c>
      <c r="AQ818">
        <v>0</v>
      </c>
      <c r="AR818">
        <v>1</v>
      </c>
      <c r="AS818">
        <v>0</v>
      </c>
      <c r="AT818">
        <v>0</v>
      </c>
      <c r="AU818">
        <v>0</v>
      </c>
      <c r="AV818">
        <v>1</v>
      </c>
      <c r="AW818">
        <v>1</v>
      </c>
      <c r="AX818">
        <v>1</v>
      </c>
      <c r="AY818">
        <v>0</v>
      </c>
      <c r="AZ818">
        <v>1</v>
      </c>
      <c r="BA818">
        <v>0</v>
      </c>
      <c r="BB818">
        <v>0</v>
      </c>
      <c r="BC818">
        <v>0</v>
      </c>
      <c r="BD818">
        <v>0</v>
      </c>
      <c r="BE818">
        <v>0</v>
      </c>
      <c r="BF818">
        <v>1.5303000000000001E-2</v>
      </c>
      <c r="BG818">
        <v>2017</v>
      </c>
      <c r="BH818">
        <v>8</v>
      </c>
      <c r="BI818">
        <v>10</v>
      </c>
      <c r="BJ818">
        <v>691</v>
      </c>
      <c r="BK818">
        <v>1.03</v>
      </c>
      <c r="BL818">
        <v>0.31670001149177501</v>
      </c>
      <c r="BM818">
        <v>0</v>
      </c>
      <c r="BN818">
        <v>0.96499999999999997</v>
      </c>
      <c r="BO818">
        <v>3.5000000000000003E-2</v>
      </c>
      <c r="BP818" t="s">
        <v>68</v>
      </c>
    </row>
    <row r="819" spans="1:68" x14ac:dyDescent="0.25">
      <c r="A819">
        <v>159725</v>
      </c>
      <c r="B819" t="s">
        <v>69</v>
      </c>
      <c r="C819" t="s">
        <v>2926</v>
      </c>
      <c r="D819">
        <v>14</v>
      </c>
      <c r="E819">
        <v>392</v>
      </c>
      <c r="F819" t="s">
        <v>2933</v>
      </c>
      <c r="G819">
        <v>85</v>
      </c>
      <c r="J819">
        <v>90</v>
      </c>
      <c r="K819">
        <v>1</v>
      </c>
      <c r="L819" t="s">
        <v>2934</v>
      </c>
      <c r="M819">
        <v>1</v>
      </c>
      <c r="N819">
        <v>0</v>
      </c>
      <c r="O819">
        <v>1</v>
      </c>
      <c r="P819">
        <v>0</v>
      </c>
      <c r="Q819">
        <v>0</v>
      </c>
      <c r="R819">
        <v>1</v>
      </c>
      <c r="S819">
        <v>0</v>
      </c>
      <c r="T819">
        <v>0</v>
      </c>
      <c r="U819">
        <v>0</v>
      </c>
      <c r="V819">
        <v>0</v>
      </c>
      <c r="W819">
        <v>1</v>
      </c>
      <c r="X819">
        <v>1</v>
      </c>
      <c r="Y819">
        <v>0</v>
      </c>
      <c r="Z819">
        <v>0</v>
      </c>
      <c r="AA819">
        <v>0</v>
      </c>
      <c r="AB819">
        <v>1</v>
      </c>
      <c r="AC819">
        <v>1</v>
      </c>
      <c r="AD819">
        <v>1</v>
      </c>
      <c r="AE819">
        <v>0</v>
      </c>
      <c r="AF819">
        <v>1</v>
      </c>
      <c r="AG819">
        <v>1</v>
      </c>
      <c r="AH819">
        <v>0</v>
      </c>
      <c r="AI819">
        <v>0</v>
      </c>
      <c r="AJ819">
        <v>0</v>
      </c>
      <c r="AK819">
        <v>0</v>
      </c>
      <c r="AL819">
        <v>1</v>
      </c>
      <c r="AM819">
        <v>1</v>
      </c>
      <c r="AN819">
        <v>0</v>
      </c>
      <c r="AO819">
        <v>0</v>
      </c>
      <c r="AP819">
        <v>1</v>
      </c>
      <c r="AQ819">
        <v>0</v>
      </c>
      <c r="AR819">
        <v>1</v>
      </c>
      <c r="AS819">
        <v>0</v>
      </c>
      <c r="AT819">
        <v>1</v>
      </c>
      <c r="AU819">
        <v>0</v>
      </c>
      <c r="AV819">
        <v>1</v>
      </c>
      <c r="AW819">
        <v>1</v>
      </c>
      <c r="AX819">
        <v>1</v>
      </c>
      <c r="AY819">
        <v>1</v>
      </c>
      <c r="AZ819">
        <v>1</v>
      </c>
      <c r="BA819">
        <v>0</v>
      </c>
      <c r="BB819">
        <v>0</v>
      </c>
      <c r="BC819">
        <v>0</v>
      </c>
      <c r="BD819">
        <v>0</v>
      </c>
      <c r="BE819">
        <v>0</v>
      </c>
      <c r="BF819">
        <v>1.7552999999999999E-2</v>
      </c>
      <c r="BG819">
        <v>2020</v>
      </c>
      <c r="BH819">
        <v>4</v>
      </c>
      <c r="BI819">
        <v>28</v>
      </c>
      <c r="BJ819">
        <v>723</v>
      </c>
      <c r="BK819">
        <v>1.35</v>
      </c>
      <c r="BL819">
        <v>0.30340000987052901</v>
      </c>
      <c r="BM819">
        <v>3.5000000000000003E-2</v>
      </c>
      <c r="BN819">
        <v>0.90500000000000003</v>
      </c>
      <c r="BO819">
        <v>0.06</v>
      </c>
      <c r="BP819" t="s">
        <v>68</v>
      </c>
    </row>
    <row r="820" spans="1:68" x14ac:dyDescent="0.25">
      <c r="A820">
        <v>168816</v>
      </c>
      <c r="B820" t="s">
        <v>69</v>
      </c>
      <c r="C820" t="s">
        <v>3160</v>
      </c>
      <c r="D820">
        <v>8</v>
      </c>
      <c r="E820">
        <v>150</v>
      </c>
      <c r="F820" t="s">
        <v>3177</v>
      </c>
      <c r="G820">
        <v>33</v>
      </c>
      <c r="J820">
        <v>100</v>
      </c>
      <c r="K820">
        <v>1</v>
      </c>
      <c r="L820" t="s">
        <v>3178</v>
      </c>
      <c r="M820">
        <v>0</v>
      </c>
      <c r="N820">
        <v>0</v>
      </c>
      <c r="O820">
        <v>1</v>
      </c>
      <c r="P820">
        <v>0</v>
      </c>
      <c r="Q820">
        <v>0</v>
      </c>
      <c r="R820">
        <v>1</v>
      </c>
      <c r="S820">
        <v>0</v>
      </c>
      <c r="T820">
        <v>0</v>
      </c>
      <c r="U820">
        <v>0</v>
      </c>
      <c r="V820">
        <v>0</v>
      </c>
      <c r="W820">
        <v>1</v>
      </c>
      <c r="X820">
        <v>0</v>
      </c>
      <c r="Y820">
        <v>0</v>
      </c>
      <c r="Z820">
        <v>1</v>
      </c>
      <c r="AA820">
        <v>0</v>
      </c>
      <c r="AB820">
        <v>1</v>
      </c>
      <c r="AC820">
        <v>0</v>
      </c>
      <c r="AD820">
        <v>1</v>
      </c>
      <c r="AE820">
        <v>0</v>
      </c>
      <c r="AF820">
        <v>1</v>
      </c>
      <c r="AG820">
        <v>1</v>
      </c>
      <c r="AH820">
        <v>1</v>
      </c>
      <c r="AI820">
        <v>0</v>
      </c>
      <c r="AJ820">
        <v>0</v>
      </c>
      <c r="AK820">
        <v>0</v>
      </c>
      <c r="AL820">
        <v>1</v>
      </c>
      <c r="AM820">
        <v>1</v>
      </c>
      <c r="AN820">
        <v>0</v>
      </c>
      <c r="AO820">
        <v>0</v>
      </c>
      <c r="AP820">
        <v>1</v>
      </c>
      <c r="AQ820">
        <v>0</v>
      </c>
      <c r="AR820">
        <v>1</v>
      </c>
      <c r="AS820">
        <v>0</v>
      </c>
      <c r="AT820">
        <v>0</v>
      </c>
      <c r="AU820">
        <v>0</v>
      </c>
      <c r="AV820">
        <v>1</v>
      </c>
      <c r="AW820">
        <v>1</v>
      </c>
      <c r="AX820">
        <v>1</v>
      </c>
      <c r="AY820">
        <v>0</v>
      </c>
      <c r="AZ820">
        <v>1</v>
      </c>
      <c r="BA820">
        <v>0</v>
      </c>
      <c r="BB820">
        <v>1</v>
      </c>
      <c r="BC820">
        <v>1</v>
      </c>
      <c r="BD820">
        <v>0</v>
      </c>
      <c r="BE820">
        <v>0</v>
      </c>
      <c r="BF820">
        <v>1.5570000000000001E-2</v>
      </c>
      <c r="BG820">
        <v>2020</v>
      </c>
      <c r="BH820">
        <v>10</v>
      </c>
      <c r="BI820">
        <v>20</v>
      </c>
      <c r="BJ820">
        <v>729</v>
      </c>
      <c r="BK820">
        <v>1.41</v>
      </c>
      <c r="BL820">
        <v>0.29750001430511402</v>
      </c>
      <c r="BM820">
        <v>0</v>
      </c>
      <c r="BN820">
        <v>0.89400000000000002</v>
      </c>
      <c r="BO820">
        <v>0.106</v>
      </c>
      <c r="BP820" t="s">
        <v>68</v>
      </c>
    </row>
    <row r="821" spans="1:68" x14ac:dyDescent="0.25">
      <c r="A821">
        <v>110166</v>
      </c>
      <c r="B821" t="s">
        <v>69</v>
      </c>
      <c r="C821" t="s">
        <v>130</v>
      </c>
      <c r="D821">
        <v>13</v>
      </c>
      <c r="E821">
        <v>396</v>
      </c>
      <c r="F821" t="s">
        <v>225</v>
      </c>
      <c r="G821">
        <v>43</v>
      </c>
      <c r="J821">
        <v>3</v>
      </c>
      <c r="K821">
        <v>1</v>
      </c>
      <c r="L821" t="s">
        <v>226</v>
      </c>
      <c r="M821">
        <v>0</v>
      </c>
      <c r="N821">
        <v>0</v>
      </c>
      <c r="O821">
        <v>1</v>
      </c>
      <c r="P821">
        <v>0</v>
      </c>
      <c r="Q821">
        <v>0</v>
      </c>
      <c r="R821">
        <v>1</v>
      </c>
      <c r="S821">
        <v>1</v>
      </c>
      <c r="T821">
        <v>0</v>
      </c>
      <c r="U821">
        <v>0</v>
      </c>
      <c r="V821">
        <v>0</v>
      </c>
      <c r="W821">
        <v>1</v>
      </c>
      <c r="X821">
        <v>0</v>
      </c>
      <c r="Y821">
        <v>0</v>
      </c>
      <c r="Z821">
        <v>0</v>
      </c>
      <c r="AA821">
        <v>0</v>
      </c>
      <c r="AB821">
        <v>1</v>
      </c>
      <c r="AC821">
        <v>0</v>
      </c>
      <c r="AD821">
        <v>1</v>
      </c>
      <c r="AE821">
        <v>0</v>
      </c>
      <c r="AF821">
        <v>1</v>
      </c>
      <c r="AG821">
        <v>1</v>
      </c>
      <c r="AH821">
        <v>1</v>
      </c>
      <c r="AI821">
        <v>0</v>
      </c>
      <c r="AJ821">
        <v>1</v>
      </c>
      <c r="AK821">
        <v>0</v>
      </c>
      <c r="AL821">
        <v>1</v>
      </c>
      <c r="AM821">
        <v>1</v>
      </c>
      <c r="AN821">
        <v>1</v>
      </c>
      <c r="AO821">
        <v>1</v>
      </c>
      <c r="AP821">
        <v>1</v>
      </c>
      <c r="AQ821">
        <v>0</v>
      </c>
      <c r="AR821">
        <v>1</v>
      </c>
      <c r="AS821">
        <v>0</v>
      </c>
      <c r="AT821">
        <v>0</v>
      </c>
      <c r="AU821">
        <v>0</v>
      </c>
      <c r="AV821">
        <v>1</v>
      </c>
      <c r="AW821">
        <v>1</v>
      </c>
      <c r="AX821">
        <v>1</v>
      </c>
      <c r="AY821">
        <v>0</v>
      </c>
      <c r="AZ821">
        <v>1</v>
      </c>
      <c r="BA821">
        <v>0</v>
      </c>
      <c r="BB821">
        <v>0</v>
      </c>
      <c r="BC821">
        <v>0</v>
      </c>
      <c r="BD821">
        <v>0</v>
      </c>
      <c r="BE821">
        <v>0</v>
      </c>
      <c r="BF821">
        <v>2.9175E-2</v>
      </c>
      <c r="BG821">
        <v>2014</v>
      </c>
      <c r="BH821">
        <v>9</v>
      </c>
      <c r="BI821">
        <v>11</v>
      </c>
      <c r="BJ821">
        <v>656</v>
      </c>
      <c r="BK821">
        <v>0.68</v>
      </c>
      <c r="BL821">
        <v>0.29600000381469699</v>
      </c>
      <c r="BM821">
        <v>0.10100000000000001</v>
      </c>
      <c r="BN821">
        <v>0.745</v>
      </c>
      <c r="BO821">
        <v>0.154</v>
      </c>
      <c r="BP821" t="s">
        <v>68</v>
      </c>
    </row>
    <row r="822" spans="1:68" x14ac:dyDescent="0.25">
      <c r="A822">
        <v>111464</v>
      </c>
      <c r="B822" t="s">
        <v>69</v>
      </c>
      <c r="C822" t="s">
        <v>329</v>
      </c>
      <c r="D822">
        <v>15</v>
      </c>
      <c r="E822">
        <v>517</v>
      </c>
      <c r="F822" t="s">
        <v>526</v>
      </c>
      <c r="G822">
        <v>154</v>
      </c>
      <c r="J822">
        <v>4</v>
      </c>
      <c r="K822">
        <v>1</v>
      </c>
      <c r="L822" t="s">
        <v>527</v>
      </c>
      <c r="M822">
        <v>0</v>
      </c>
      <c r="N822">
        <v>1</v>
      </c>
      <c r="O822">
        <v>1</v>
      </c>
      <c r="P822">
        <v>0</v>
      </c>
      <c r="Q822">
        <v>1</v>
      </c>
      <c r="R822">
        <v>1</v>
      </c>
      <c r="S822">
        <v>0</v>
      </c>
      <c r="T822">
        <v>0</v>
      </c>
      <c r="U822">
        <v>0</v>
      </c>
      <c r="V822">
        <v>0</v>
      </c>
      <c r="W822">
        <v>1</v>
      </c>
      <c r="X822">
        <v>0</v>
      </c>
      <c r="Y822">
        <v>0</v>
      </c>
      <c r="Z822">
        <v>0</v>
      </c>
      <c r="AA822">
        <v>0</v>
      </c>
      <c r="AB822">
        <v>1</v>
      </c>
      <c r="AC822">
        <v>0</v>
      </c>
      <c r="AD822">
        <v>1</v>
      </c>
      <c r="AE822">
        <v>1</v>
      </c>
      <c r="AF822">
        <v>1</v>
      </c>
      <c r="AG822">
        <v>1</v>
      </c>
      <c r="AH822">
        <v>1</v>
      </c>
      <c r="AI822">
        <v>0</v>
      </c>
      <c r="AJ822">
        <v>1</v>
      </c>
      <c r="AK822">
        <v>1</v>
      </c>
      <c r="AL822">
        <v>1</v>
      </c>
      <c r="AM822">
        <v>1</v>
      </c>
      <c r="AN822">
        <v>1</v>
      </c>
      <c r="AO822">
        <v>0</v>
      </c>
      <c r="AP822">
        <v>0</v>
      </c>
      <c r="AQ822">
        <v>0</v>
      </c>
      <c r="AR822">
        <v>1</v>
      </c>
      <c r="AS822">
        <v>0</v>
      </c>
      <c r="AT822">
        <v>0</v>
      </c>
      <c r="AU822">
        <v>0</v>
      </c>
      <c r="AV822">
        <v>1</v>
      </c>
      <c r="AW822">
        <v>1</v>
      </c>
      <c r="AX822">
        <v>1</v>
      </c>
      <c r="AY822">
        <v>0</v>
      </c>
      <c r="AZ822">
        <v>1</v>
      </c>
      <c r="BA822">
        <v>0</v>
      </c>
      <c r="BB822">
        <v>0</v>
      </c>
      <c r="BC822">
        <v>0</v>
      </c>
      <c r="BD822">
        <v>1</v>
      </c>
      <c r="BE822">
        <v>0</v>
      </c>
      <c r="BF822">
        <v>2.3709999999999998E-2</v>
      </c>
      <c r="BG822">
        <v>2014</v>
      </c>
      <c r="BH822">
        <v>9</v>
      </c>
      <c r="BI822">
        <v>22</v>
      </c>
      <c r="BJ822">
        <v>656</v>
      </c>
      <c r="BK822">
        <v>0.68</v>
      </c>
      <c r="BL822">
        <v>0.29600000381469699</v>
      </c>
      <c r="BM822">
        <v>1.9E-2</v>
      </c>
      <c r="BN822">
        <v>0.94599999999999995</v>
      </c>
      <c r="BO822">
        <v>3.4000000000000002E-2</v>
      </c>
      <c r="BP822" t="s">
        <v>68</v>
      </c>
    </row>
    <row r="823" spans="1:68" x14ac:dyDescent="0.25">
      <c r="A823">
        <v>114199</v>
      </c>
      <c r="B823" t="s">
        <v>69</v>
      </c>
      <c r="C823" t="s">
        <v>688</v>
      </c>
      <c r="D823">
        <v>6</v>
      </c>
      <c r="E823">
        <v>118</v>
      </c>
      <c r="F823" t="s">
        <v>715</v>
      </c>
      <c r="G823">
        <v>43</v>
      </c>
      <c r="J823">
        <v>11</v>
      </c>
      <c r="K823">
        <v>1</v>
      </c>
      <c r="L823" t="s">
        <v>716</v>
      </c>
      <c r="M823">
        <v>0</v>
      </c>
      <c r="N823">
        <v>0</v>
      </c>
      <c r="O823">
        <v>1</v>
      </c>
      <c r="P823">
        <v>0</v>
      </c>
      <c r="Q823">
        <v>1</v>
      </c>
      <c r="R823">
        <v>1</v>
      </c>
      <c r="S823">
        <v>0</v>
      </c>
      <c r="T823">
        <v>0</v>
      </c>
      <c r="U823">
        <v>0</v>
      </c>
      <c r="V823">
        <v>0</v>
      </c>
      <c r="W823">
        <v>1</v>
      </c>
      <c r="X823">
        <v>0</v>
      </c>
      <c r="Y823">
        <v>0</v>
      </c>
      <c r="Z823">
        <v>0</v>
      </c>
      <c r="AA823">
        <v>0</v>
      </c>
      <c r="AB823">
        <v>1</v>
      </c>
      <c r="AC823">
        <v>0</v>
      </c>
      <c r="AD823">
        <v>1</v>
      </c>
      <c r="AE823">
        <v>0</v>
      </c>
      <c r="AF823">
        <v>1</v>
      </c>
      <c r="AG823">
        <v>1</v>
      </c>
      <c r="AH823">
        <v>1</v>
      </c>
      <c r="AI823">
        <v>0</v>
      </c>
      <c r="AJ823">
        <v>1</v>
      </c>
      <c r="AK823">
        <v>1</v>
      </c>
      <c r="AL823">
        <v>1</v>
      </c>
      <c r="AM823">
        <v>1</v>
      </c>
      <c r="AN823">
        <v>1</v>
      </c>
      <c r="AO823">
        <v>0</v>
      </c>
      <c r="AP823">
        <v>1</v>
      </c>
      <c r="AQ823">
        <v>0</v>
      </c>
      <c r="AR823">
        <v>1</v>
      </c>
      <c r="AS823">
        <v>0</v>
      </c>
      <c r="AT823">
        <v>0</v>
      </c>
      <c r="AU823">
        <v>0</v>
      </c>
      <c r="AV823">
        <v>1</v>
      </c>
      <c r="AW823">
        <v>1</v>
      </c>
      <c r="AX823">
        <v>1</v>
      </c>
      <c r="AY823">
        <v>0</v>
      </c>
      <c r="AZ823">
        <v>1</v>
      </c>
      <c r="BA823">
        <v>0</v>
      </c>
      <c r="BB823">
        <v>0</v>
      </c>
      <c r="BC823">
        <v>0</v>
      </c>
      <c r="BD823">
        <v>0</v>
      </c>
      <c r="BE823">
        <v>0</v>
      </c>
      <c r="BF823">
        <v>1.796E-2</v>
      </c>
      <c r="BG823">
        <v>2015</v>
      </c>
      <c r="BH823">
        <v>3</v>
      </c>
      <c r="BI823">
        <v>26</v>
      </c>
      <c r="BJ823">
        <v>662</v>
      </c>
      <c r="BK823">
        <v>0.74</v>
      </c>
      <c r="BL823">
        <v>0.29600000381469699</v>
      </c>
      <c r="BM823">
        <v>0</v>
      </c>
      <c r="BN823">
        <v>0.94499999999999995</v>
      </c>
      <c r="BO823">
        <v>5.5E-2</v>
      </c>
      <c r="BP823" t="s">
        <v>68</v>
      </c>
    </row>
    <row r="824" spans="1:68" x14ac:dyDescent="0.25">
      <c r="A824">
        <v>116461</v>
      </c>
      <c r="B824" t="s">
        <v>69</v>
      </c>
      <c r="C824" t="s">
        <v>781</v>
      </c>
      <c r="D824">
        <v>7</v>
      </c>
      <c r="E824">
        <v>204</v>
      </c>
      <c r="F824" t="s">
        <v>807</v>
      </c>
      <c r="G824">
        <v>29</v>
      </c>
      <c r="J824">
        <v>16</v>
      </c>
      <c r="K824">
        <v>1</v>
      </c>
      <c r="L824" t="s">
        <v>808</v>
      </c>
      <c r="M824">
        <v>0</v>
      </c>
      <c r="N824">
        <v>0</v>
      </c>
      <c r="O824">
        <v>1</v>
      </c>
      <c r="P824">
        <v>0</v>
      </c>
      <c r="Q824">
        <v>0</v>
      </c>
      <c r="R824">
        <v>1</v>
      </c>
      <c r="S824">
        <v>0</v>
      </c>
      <c r="T824">
        <v>0</v>
      </c>
      <c r="U824">
        <v>0</v>
      </c>
      <c r="V824">
        <v>0</v>
      </c>
      <c r="W824">
        <v>1</v>
      </c>
      <c r="X824">
        <v>0</v>
      </c>
      <c r="Y824">
        <v>0</v>
      </c>
      <c r="Z824">
        <v>0</v>
      </c>
      <c r="AA824">
        <v>0</v>
      </c>
      <c r="AB824">
        <v>0</v>
      </c>
      <c r="AC824">
        <v>0</v>
      </c>
      <c r="AD824">
        <v>1</v>
      </c>
      <c r="AE824">
        <v>0</v>
      </c>
      <c r="AF824">
        <v>1</v>
      </c>
      <c r="AG824">
        <v>1</v>
      </c>
      <c r="AH824">
        <v>0</v>
      </c>
      <c r="AI824">
        <v>0</v>
      </c>
      <c r="AJ824">
        <v>1</v>
      </c>
      <c r="AK824">
        <v>0</v>
      </c>
      <c r="AL824">
        <v>1</v>
      </c>
      <c r="AM824">
        <v>1</v>
      </c>
      <c r="AN824">
        <v>0</v>
      </c>
      <c r="AO824">
        <v>0</v>
      </c>
      <c r="AP824">
        <v>0</v>
      </c>
      <c r="AQ824">
        <v>0</v>
      </c>
      <c r="AR824">
        <v>1</v>
      </c>
      <c r="AS824">
        <v>0</v>
      </c>
      <c r="AT824">
        <v>0</v>
      </c>
      <c r="AU824">
        <v>0</v>
      </c>
      <c r="AV824">
        <v>1</v>
      </c>
      <c r="AW824">
        <v>1</v>
      </c>
      <c r="AX824">
        <v>1</v>
      </c>
      <c r="AY824">
        <v>0</v>
      </c>
      <c r="AZ824">
        <v>0</v>
      </c>
      <c r="BA824">
        <v>0</v>
      </c>
      <c r="BB824">
        <v>0</v>
      </c>
      <c r="BC824">
        <v>0</v>
      </c>
      <c r="BD824">
        <v>0</v>
      </c>
      <c r="BE824">
        <v>0</v>
      </c>
      <c r="BF824">
        <v>1.2396000000000001E-2</v>
      </c>
      <c r="BG824">
        <v>2015</v>
      </c>
      <c r="BH824">
        <v>7</v>
      </c>
      <c r="BI824">
        <v>30</v>
      </c>
      <c r="BJ824">
        <v>666</v>
      </c>
      <c r="BK824">
        <v>0.78</v>
      </c>
      <c r="BL824">
        <v>0.29600000381469699</v>
      </c>
      <c r="BM824">
        <v>0.16300000000000001</v>
      </c>
      <c r="BN824">
        <v>0.61</v>
      </c>
      <c r="BO824">
        <v>0.22700000000000001</v>
      </c>
      <c r="BP824" t="s">
        <v>68</v>
      </c>
    </row>
    <row r="825" spans="1:68" x14ac:dyDescent="0.25">
      <c r="A825">
        <v>120119</v>
      </c>
      <c r="B825" t="s">
        <v>69</v>
      </c>
      <c r="C825" t="s">
        <v>1001</v>
      </c>
      <c r="D825">
        <v>2</v>
      </c>
      <c r="E825">
        <v>110</v>
      </c>
      <c r="F825" t="s">
        <v>1052</v>
      </c>
      <c r="G825">
        <v>21</v>
      </c>
      <c r="J825">
        <v>29</v>
      </c>
      <c r="K825">
        <v>1</v>
      </c>
      <c r="L825" t="s">
        <v>1053</v>
      </c>
      <c r="M825">
        <v>0</v>
      </c>
      <c r="N825">
        <v>0</v>
      </c>
      <c r="O825">
        <v>1</v>
      </c>
      <c r="P825">
        <v>0</v>
      </c>
      <c r="Q825">
        <v>0</v>
      </c>
      <c r="R825">
        <v>1</v>
      </c>
      <c r="S825">
        <v>0</v>
      </c>
      <c r="T825">
        <v>0</v>
      </c>
      <c r="U825">
        <v>0</v>
      </c>
      <c r="V825">
        <v>0</v>
      </c>
      <c r="W825">
        <v>1</v>
      </c>
      <c r="X825">
        <v>0</v>
      </c>
      <c r="Y825">
        <v>0</v>
      </c>
      <c r="Z825">
        <v>0</v>
      </c>
      <c r="AA825">
        <v>0</v>
      </c>
      <c r="AB825">
        <v>1</v>
      </c>
      <c r="AC825">
        <v>0</v>
      </c>
      <c r="AD825">
        <v>1</v>
      </c>
      <c r="AE825">
        <v>0</v>
      </c>
      <c r="AF825">
        <v>1</v>
      </c>
      <c r="AG825">
        <v>1</v>
      </c>
      <c r="AH825">
        <v>0</v>
      </c>
      <c r="AI825">
        <v>0</v>
      </c>
      <c r="AJ825">
        <v>1</v>
      </c>
      <c r="AK825">
        <v>0</v>
      </c>
      <c r="AL825">
        <v>1</v>
      </c>
      <c r="AM825">
        <v>1</v>
      </c>
      <c r="AN825">
        <v>1</v>
      </c>
      <c r="AO825">
        <v>0</v>
      </c>
      <c r="AP825">
        <v>0</v>
      </c>
      <c r="AQ825">
        <v>0</v>
      </c>
      <c r="AR825">
        <v>1</v>
      </c>
      <c r="AS825">
        <v>0</v>
      </c>
      <c r="AT825">
        <v>0</v>
      </c>
      <c r="AU825">
        <v>0</v>
      </c>
      <c r="AV825">
        <v>1</v>
      </c>
      <c r="AW825">
        <v>1</v>
      </c>
      <c r="AX825">
        <v>1</v>
      </c>
      <c r="AY825">
        <v>0</v>
      </c>
      <c r="AZ825">
        <v>0</v>
      </c>
      <c r="BA825">
        <v>0</v>
      </c>
      <c r="BB825">
        <v>0</v>
      </c>
      <c r="BC825">
        <v>0</v>
      </c>
      <c r="BD825">
        <v>0</v>
      </c>
      <c r="BE825">
        <v>0</v>
      </c>
      <c r="BF825">
        <v>7.3280000000000003E-3</v>
      </c>
      <c r="BG825">
        <v>2016</v>
      </c>
      <c r="BH825">
        <v>6</v>
      </c>
      <c r="BI825">
        <v>20</v>
      </c>
      <c r="BJ825">
        <v>677</v>
      </c>
      <c r="BK825">
        <v>0.89</v>
      </c>
      <c r="BL825">
        <v>0.29600000381469699</v>
      </c>
      <c r="BM825">
        <v>0</v>
      </c>
      <c r="BN825">
        <v>0.91600000000000004</v>
      </c>
      <c r="BO825">
        <v>8.4000000000000005E-2</v>
      </c>
      <c r="BP825" t="s">
        <v>68</v>
      </c>
    </row>
    <row r="826" spans="1:68" x14ac:dyDescent="0.25">
      <c r="A826">
        <v>123477</v>
      </c>
      <c r="B826" t="s">
        <v>69</v>
      </c>
      <c r="C826" t="s">
        <v>1144</v>
      </c>
      <c r="D826">
        <v>4</v>
      </c>
      <c r="E826">
        <v>26</v>
      </c>
      <c r="F826" t="s">
        <v>1147</v>
      </c>
      <c r="G826">
        <v>42</v>
      </c>
      <c r="J826">
        <v>36</v>
      </c>
      <c r="K826">
        <v>1</v>
      </c>
      <c r="L826" t="s">
        <v>1148</v>
      </c>
      <c r="M826">
        <v>0</v>
      </c>
      <c r="N826">
        <v>1</v>
      </c>
      <c r="O826">
        <v>1</v>
      </c>
      <c r="P826">
        <v>0</v>
      </c>
      <c r="Q826">
        <v>1</v>
      </c>
      <c r="R826">
        <v>1</v>
      </c>
      <c r="S826">
        <v>0</v>
      </c>
      <c r="T826">
        <v>0</v>
      </c>
      <c r="U826">
        <v>0</v>
      </c>
      <c r="V826">
        <v>0</v>
      </c>
      <c r="W826">
        <v>1</v>
      </c>
      <c r="X826">
        <v>0</v>
      </c>
      <c r="Y826">
        <v>0</v>
      </c>
      <c r="Z826">
        <v>0</v>
      </c>
      <c r="AA826">
        <v>0</v>
      </c>
      <c r="AB826">
        <v>0</v>
      </c>
      <c r="AC826">
        <v>0</v>
      </c>
      <c r="AD826">
        <v>1</v>
      </c>
      <c r="AE826">
        <v>1</v>
      </c>
      <c r="AF826">
        <v>1</v>
      </c>
      <c r="AG826">
        <v>1</v>
      </c>
      <c r="AH826">
        <v>0</v>
      </c>
      <c r="AI826">
        <v>0</v>
      </c>
      <c r="AJ826">
        <v>1</v>
      </c>
      <c r="AK826">
        <v>1</v>
      </c>
      <c r="AL826">
        <v>1</v>
      </c>
      <c r="AM826">
        <v>1</v>
      </c>
      <c r="AN826">
        <v>1</v>
      </c>
      <c r="AO826">
        <v>0</v>
      </c>
      <c r="AP826">
        <v>0</v>
      </c>
      <c r="AQ826">
        <v>0</v>
      </c>
      <c r="AR826">
        <v>1</v>
      </c>
      <c r="AS826">
        <v>0</v>
      </c>
      <c r="AT826">
        <v>0</v>
      </c>
      <c r="AU826">
        <v>0</v>
      </c>
      <c r="AV826">
        <v>1</v>
      </c>
      <c r="AW826">
        <v>1</v>
      </c>
      <c r="AX826">
        <v>1</v>
      </c>
      <c r="AY826">
        <v>0</v>
      </c>
      <c r="AZ826">
        <v>0</v>
      </c>
      <c r="BA826">
        <v>0</v>
      </c>
      <c r="BB826">
        <v>0</v>
      </c>
      <c r="BC826">
        <v>0</v>
      </c>
      <c r="BD826">
        <v>0</v>
      </c>
      <c r="BE826">
        <v>0</v>
      </c>
      <c r="BF826">
        <v>8.5050000000000004E-3</v>
      </c>
      <c r="BG826">
        <v>2016</v>
      </c>
      <c r="BH826">
        <v>10</v>
      </c>
      <c r="BI826">
        <v>12</v>
      </c>
      <c r="BJ826">
        <v>681</v>
      </c>
      <c r="BK826">
        <v>0.93</v>
      </c>
      <c r="BL826">
        <v>0.29600000381469699</v>
      </c>
      <c r="BM826">
        <v>5.1999999999999998E-2</v>
      </c>
      <c r="BN826">
        <v>0.84199999999999997</v>
      </c>
      <c r="BO826">
        <v>0.106</v>
      </c>
      <c r="BP826" t="s">
        <v>68</v>
      </c>
    </row>
    <row r="827" spans="1:68" x14ac:dyDescent="0.25">
      <c r="A827">
        <v>127517</v>
      </c>
      <c r="B827" t="s">
        <v>69</v>
      </c>
      <c r="C827" t="s">
        <v>1265</v>
      </c>
      <c r="D827">
        <v>20</v>
      </c>
      <c r="E827">
        <v>538</v>
      </c>
      <c r="F827" t="s">
        <v>1270</v>
      </c>
      <c r="G827">
        <v>32</v>
      </c>
      <c r="J827">
        <v>43</v>
      </c>
      <c r="K827">
        <v>1</v>
      </c>
      <c r="L827" t="s">
        <v>1271</v>
      </c>
      <c r="M827">
        <v>1</v>
      </c>
      <c r="N827">
        <v>1</v>
      </c>
      <c r="O827">
        <v>1</v>
      </c>
      <c r="P827">
        <v>0</v>
      </c>
      <c r="Q827">
        <v>0</v>
      </c>
      <c r="R827">
        <v>1</v>
      </c>
      <c r="S827">
        <v>0</v>
      </c>
      <c r="T827">
        <v>0</v>
      </c>
      <c r="U827">
        <v>0</v>
      </c>
      <c r="V827">
        <v>0</v>
      </c>
      <c r="W827">
        <v>1</v>
      </c>
      <c r="X827">
        <v>0</v>
      </c>
      <c r="Y827">
        <v>0</v>
      </c>
      <c r="Z827">
        <v>0</v>
      </c>
      <c r="AA827">
        <v>0</v>
      </c>
      <c r="AB827">
        <v>1</v>
      </c>
      <c r="AC827">
        <v>1</v>
      </c>
      <c r="AD827">
        <v>1</v>
      </c>
      <c r="AE827">
        <v>1</v>
      </c>
      <c r="AF827">
        <v>1</v>
      </c>
      <c r="AG827">
        <v>1</v>
      </c>
      <c r="AH827">
        <v>0</v>
      </c>
      <c r="AI827">
        <v>0</v>
      </c>
      <c r="AJ827">
        <v>0</v>
      </c>
      <c r="AK827">
        <v>0</v>
      </c>
      <c r="AL827">
        <v>1</v>
      </c>
      <c r="AM827">
        <v>1</v>
      </c>
      <c r="AN827">
        <v>0</v>
      </c>
      <c r="AO827">
        <v>0</v>
      </c>
      <c r="AP827">
        <v>1</v>
      </c>
      <c r="AQ827">
        <v>0</v>
      </c>
      <c r="AR827">
        <v>1</v>
      </c>
      <c r="AS827">
        <v>0</v>
      </c>
      <c r="AT827">
        <v>0</v>
      </c>
      <c r="AU827">
        <v>0</v>
      </c>
      <c r="AV827">
        <v>1</v>
      </c>
      <c r="AW827">
        <v>1</v>
      </c>
      <c r="AX827">
        <v>1</v>
      </c>
      <c r="AY827">
        <v>0</v>
      </c>
      <c r="AZ827">
        <v>1</v>
      </c>
      <c r="BA827">
        <v>0</v>
      </c>
      <c r="BB827">
        <v>1</v>
      </c>
      <c r="BC827">
        <v>0</v>
      </c>
      <c r="BD827">
        <v>0</v>
      </c>
      <c r="BE827">
        <v>0</v>
      </c>
      <c r="BF827">
        <v>3.1666E-2</v>
      </c>
      <c r="BG827">
        <v>2017</v>
      </c>
      <c r="BH827">
        <v>3</v>
      </c>
      <c r="BI827">
        <v>31</v>
      </c>
      <c r="BJ827">
        <v>686</v>
      </c>
      <c r="BK827">
        <v>0.98</v>
      </c>
      <c r="BL827">
        <v>0.29600000381469699</v>
      </c>
      <c r="BM827">
        <v>0</v>
      </c>
      <c r="BN827">
        <v>0.92200000000000004</v>
      </c>
      <c r="BO827">
        <v>7.8E-2</v>
      </c>
      <c r="BP827" t="s">
        <v>68</v>
      </c>
    </row>
    <row r="828" spans="1:68" x14ac:dyDescent="0.25">
      <c r="A828">
        <v>131159</v>
      </c>
      <c r="B828" t="s">
        <v>69</v>
      </c>
      <c r="C828" t="s">
        <v>1429</v>
      </c>
      <c r="D828">
        <v>5</v>
      </c>
      <c r="E828">
        <v>41</v>
      </c>
      <c r="F828" t="s">
        <v>1446</v>
      </c>
      <c r="G828">
        <v>37</v>
      </c>
      <c r="J828">
        <v>50</v>
      </c>
      <c r="K828">
        <v>1</v>
      </c>
      <c r="L828" t="s">
        <v>1447</v>
      </c>
      <c r="M828">
        <v>0</v>
      </c>
      <c r="N828">
        <v>0</v>
      </c>
      <c r="O828">
        <v>1</v>
      </c>
      <c r="P828">
        <v>0</v>
      </c>
      <c r="Q828">
        <v>0</v>
      </c>
      <c r="R828">
        <v>1</v>
      </c>
      <c r="S828">
        <v>0</v>
      </c>
      <c r="T828">
        <v>0</v>
      </c>
      <c r="U828">
        <v>0</v>
      </c>
      <c r="V828">
        <v>0</v>
      </c>
      <c r="W828">
        <v>1</v>
      </c>
      <c r="X828">
        <v>0</v>
      </c>
      <c r="Y828">
        <v>0</v>
      </c>
      <c r="Z828">
        <v>0</v>
      </c>
      <c r="AA828">
        <v>0</v>
      </c>
      <c r="AB828">
        <v>0</v>
      </c>
      <c r="AC828">
        <v>0</v>
      </c>
      <c r="AD828">
        <v>1</v>
      </c>
      <c r="AE828">
        <v>0</v>
      </c>
      <c r="AF828">
        <v>1</v>
      </c>
      <c r="AG828">
        <v>1</v>
      </c>
      <c r="AH828">
        <v>0</v>
      </c>
      <c r="AI828">
        <v>0</v>
      </c>
      <c r="AJ828">
        <v>1</v>
      </c>
      <c r="AK828">
        <v>0</v>
      </c>
      <c r="AL828">
        <v>1</v>
      </c>
      <c r="AM828">
        <v>1</v>
      </c>
      <c r="AN828">
        <v>0</v>
      </c>
      <c r="AO828">
        <v>0</v>
      </c>
      <c r="AP828">
        <v>0</v>
      </c>
      <c r="AQ828">
        <v>0</v>
      </c>
      <c r="AR828">
        <v>0</v>
      </c>
      <c r="AS828">
        <v>0</v>
      </c>
      <c r="AT828">
        <v>0</v>
      </c>
      <c r="AU828">
        <v>0</v>
      </c>
      <c r="AV828">
        <v>1</v>
      </c>
      <c r="AW828">
        <v>1</v>
      </c>
      <c r="AX828">
        <v>0</v>
      </c>
      <c r="AY828">
        <v>0</v>
      </c>
      <c r="AZ828">
        <v>0</v>
      </c>
      <c r="BA828">
        <v>0</v>
      </c>
      <c r="BB828">
        <v>0</v>
      </c>
      <c r="BC828">
        <v>0</v>
      </c>
      <c r="BD828">
        <v>0</v>
      </c>
      <c r="BE828">
        <v>0</v>
      </c>
      <c r="BF828">
        <v>8.7600000000000004E-3</v>
      </c>
      <c r="BG828">
        <v>2017</v>
      </c>
      <c r="BH828">
        <v>7</v>
      </c>
      <c r="BI828">
        <v>31</v>
      </c>
      <c r="BJ828">
        <v>690</v>
      </c>
      <c r="BK828">
        <v>1.02</v>
      </c>
      <c r="BL828">
        <v>0.29600000381469699</v>
      </c>
      <c r="BM828">
        <v>0</v>
      </c>
      <c r="BN828">
        <v>0.90400000000000003</v>
      </c>
      <c r="BO828">
        <v>9.6000000000000002E-2</v>
      </c>
      <c r="BP828" t="s">
        <v>68</v>
      </c>
    </row>
    <row r="829" spans="1:68" x14ac:dyDescent="0.25">
      <c r="A829">
        <v>136636</v>
      </c>
      <c r="B829" t="s">
        <v>69</v>
      </c>
      <c r="C829" t="s">
        <v>1686</v>
      </c>
      <c r="D829">
        <v>8</v>
      </c>
      <c r="E829">
        <v>194</v>
      </c>
      <c r="F829" t="s">
        <v>1765</v>
      </c>
      <c r="G829">
        <v>16</v>
      </c>
      <c r="J829">
        <v>59</v>
      </c>
      <c r="K829">
        <v>1</v>
      </c>
      <c r="L829" t="s">
        <v>1766</v>
      </c>
      <c r="M829">
        <v>0</v>
      </c>
      <c r="N829">
        <v>0</v>
      </c>
      <c r="O829">
        <v>1</v>
      </c>
      <c r="P829">
        <v>0</v>
      </c>
      <c r="Q829">
        <v>0</v>
      </c>
      <c r="R829">
        <v>1</v>
      </c>
      <c r="S829">
        <v>0</v>
      </c>
      <c r="T829">
        <v>0</v>
      </c>
      <c r="U829">
        <v>0</v>
      </c>
      <c r="V829">
        <v>0</v>
      </c>
      <c r="W829">
        <v>1</v>
      </c>
      <c r="X829">
        <v>0</v>
      </c>
      <c r="Y829">
        <v>0</v>
      </c>
      <c r="Z829">
        <v>0</v>
      </c>
      <c r="AA829">
        <v>0</v>
      </c>
      <c r="AB829">
        <v>1</v>
      </c>
      <c r="AC829">
        <v>0</v>
      </c>
      <c r="AD829">
        <v>1</v>
      </c>
      <c r="AE829">
        <v>0</v>
      </c>
      <c r="AF829">
        <v>1</v>
      </c>
      <c r="AG829">
        <v>1</v>
      </c>
      <c r="AH829">
        <v>0</v>
      </c>
      <c r="AI829">
        <v>0</v>
      </c>
      <c r="AJ829">
        <v>1</v>
      </c>
      <c r="AK829">
        <v>0</v>
      </c>
      <c r="AL829">
        <v>1</v>
      </c>
      <c r="AM829">
        <v>1</v>
      </c>
      <c r="AN829">
        <v>0</v>
      </c>
      <c r="AO829">
        <v>0</v>
      </c>
      <c r="AP829">
        <v>0</v>
      </c>
      <c r="AQ829">
        <v>0</v>
      </c>
      <c r="AR829">
        <v>1</v>
      </c>
      <c r="AS829">
        <v>0</v>
      </c>
      <c r="AT829">
        <v>0</v>
      </c>
      <c r="AU829">
        <v>0</v>
      </c>
      <c r="AV829">
        <v>1</v>
      </c>
      <c r="AW829">
        <v>1</v>
      </c>
      <c r="AX829">
        <v>1</v>
      </c>
      <c r="AY829">
        <v>0</v>
      </c>
      <c r="AZ829">
        <v>0</v>
      </c>
      <c r="BA829">
        <v>0</v>
      </c>
      <c r="BB829">
        <v>0</v>
      </c>
      <c r="BC829">
        <v>0</v>
      </c>
      <c r="BD829">
        <v>0</v>
      </c>
      <c r="BE829">
        <v>0</v>
      </c>
      <c r="BF829">
        <v>2.1856E-2</v>
      </c>
      <c r="BG829">
        <v>2018</v>
      </c>
      <c r="BH829">
        <v>5</v>
      </c>
      <c r="BI829">
        <v>4</v>
      </c>
      <c r="BJ829">
        <v>700</v>
      </c>
      <c r="BK829">
        <v>1.1200000000000001</v>
      </c>
      <c r="BL829">
        <v>0.29600000381469699</v>
      </c>
      <c r="BM829">
        <v>0</v>
      </c>
      <c r="BN829">
        <v>0.84499999999999997</v>
      </c>
      <c r="BO829">
        <v>0.155</v>
      </c>
      <c r="BP829" t="s">
        <v>68</v>
      </c>
    </row>
    <row r="830" spans="1:68" x14ac:dyDescent="0.25">
      <c r="A830">
        <v>138192</v>
      </c>
      <c r="B830" t="s">
        <v>69</v>
      </c>
      <c r="C830" t="s">
        <v>1813</v>
      </c>
      <c r="D830">
        <v>19</v>
      </c>
      <c r="E830">
        <v>506</v>
      </c>
      <c r="F830" t="s">
        <v>1816</v>
      </c>
      <c r="G830">
        <v>21</v>
      </c>
      <c r="J830">
        <v>62</v>
      </c>
      <c r="K830">
        <v>1</v>
      </c>
      <c r="L830" t="s">
        <v>1817</v>
      </c>
      <c r="M830">
        <v>0</v>
      </c>
      <c r="N830">
        <v>0</v>
      </c>
      <c r="O830">
        <v>1</v>
      </c>
      <c r="P830">
        <v>0</v>
      </c>
      <c r="Q830">
        <v>0</v>
      </c>
      <c r="R830">
        <v>1</v>
      </c>
      <c r="S830">
        <v>0</v>
      </c>
      <c r="T830">
        <v>0</v>
      </c>
      <c r="U830">
        <v>0</v>
      </c>
      <c r="V830">
        <v>0</v>
      </c>
      <c r="W830">
        <v>1</v>
      </c>
      <c r="X830">
        <v>0</v>
      </c>
      <c r="Y830">
        <v>0</v>
      </c>
      <c r="Z830">
        <v>0</v>
      </c>
      <c r="AA830">
        <v>0</v>
      </c>
      <c r="AB830">
        <v>1</v>
      </c>
      <c r="AC830">
        <v>0</v>
      </c>
      <c r="AD830">
        <v>1</v>
      </c>
      <c r="AE830">
        <v>0</v>
      </c>
      <c r="AF830">
        <v>1</v>
      </c>
      <c r="AG830">
        <v>1</v>
      </c>
      <c r="AH830">
        <v>1</v>
      </c>
      <c r="AI830">
        <v>0</v>
      </c>
      <c r="AJ830">
        <v>0</v>
      </c>
      <c r="AK830">
        <v>0</v>
      </c>
      <c r="AL830">
        <v>1</v>
      </c>
      <c r="AM830">
        <v>1</v>
      </c>
      <c r="AN830">
        <v>1</v>
      </c>
      <c r="AO830">
        <v>0</v>
      </c>
      <c r="AP830">
        <v>1</v>
      </c>
      <c r="AQ830">
        <v>0</v>
      </c>
      <c r="AR830">
        <v>1</v>
      </c>
      <c r="AS830">
        <v>0</v>
      </c>
      <c r="AT830">
        <v>1</v>
      </c>
      <c r="AU830">
        <v>0</v>
      </c>
      <c r="AV830">
        <v>1</v>
      </c>
      <c r="AW830">
        <v>1</v>
      </c>
      <c r="AX830">
        <v>1</v>
      </c>
      <c r="AY830">
        <v>0</v>
      </c>
      <c r="AZ830">
        <v>1</v>
      </c>
      <c r="BA830">
        <v>0</v>
      </c>
      <c r="BB830">
        <v>1</v>
      </c>
      <c r="BC830">
        <v>0</v>
      </c>
      <c r="BD830">
        <v>0</v>
      </c>
      <c r="BE830">
        <v>0</v>
      </c>
      <c r="BF830">
        <v>2.3082999999999999E-2</v>
      </c>
      <c r="BG830">
        <v>2018</v>
      </c>
      <c r="BH830">
        <v>7</v>
      </c>
      <c r="BI830">
        <v>17</v>
      </c>
      <c r="BJ830">
        <v>702</v>
      </c>
      <c r="BK830">
        <v>1.1399999999999999</v>
      </c>
      <c r="BL830">
        <v>0.29600000381469699</v>
      </c>
      <c r="BM830">
        <v>0</v>
      </c>
      <c r="BN830">
        <v>0.90500000000000003</v>
      </c>
      <c r="BO830">
        <v>9.5000000000000001E-2</v>
      </c>
      <c r="BP830" t="s">
        <v>68</v>
      </c>
    </row>
    <row r="831" spans="1:68" x14ac:dyDescent="0.25">
      <c r="A831">
        <v>138719</v>
      </c>
      <c r="B831" t="s">
        <v>69</v>
      </c>
      <c r="C831" t="s">
        <v>1813</v>
      </c>
      <c r="D831">
        <v>14</v>
      </c>
      <c r="E831">
        <v>341</v>
      </c>
      <c r="F831" t="s">
        <v>1886</v>
      </c>
      <c r="G831">
        <v>26</v>
      </c>
      <c r="J831">
        <v>62</v>
      </c>
      <c r="K831">
        <v>1</v>
      </c>
      <c r="L831" t="s">
        <v>1887</v>
      </c>
      <c r="M831">
        <v>0</v>
      </c>
      <c r="N831">
        <v>0</v>
      </c>
      <c r="O831">
        <v>1</v>
      </c>
      <c r="P831">
        <v>0</v>
      </c>
      <c r="Q831">
        <v>0</v>
      </c>
      <c r="R831">
        <v>1</v>
      </c>
      <c r="S831">
        <v>0</v>
      </c>
      <c r="T831">
        <v>0</v>
      </c>
      <c r="U831">
        <v>0</v>
      </c>
      <c r="V831">
        <v>0</v>
      </c>
      <c r="W831">
        <v>1</v>
      </c>
      <c r="X831">
        <v>0</v>
      </c>
      <c r="Y831">
        <v>0</v>
      </c>
      <c r="Z831">
        <v>0</v>
      </c>
      <c r="AA831">
        <v>0</v>
      </c>
      <c r="AB831">
        <v>1</v>
      </c>
      <c r="AC831">
        <v>0</v>
      </c>
      <c r="AD831">
        <v>1</v>
      </c>
      <c r="AE831">
        <v>0</v>
      </c>
      <c r="AF831">
        <v>1</v>
      </c>
      <c r="AG831">
        <v>1</v>
      </c>
      <c r="AH831">
        <v>1</v>
      </c>
      <c r="AI831">
        <v>0</v>
      </c>
      <c r="AJ831">
        <v>0</v>
      </c>
      <c r="AK831">
        <v>0</v>
      </c>
      <c r="AL831">
        <v>1</v>
      </c>
      <c r="AM831">
        <v>1</v>
      </c>
      <c r="AN831">
        <v>1</v>
      </c>
      <c r="AO831">
        <v>0</v>
      </c>
      <c r="AP831">
        <v>1</v>
      </c>
      <c r="AQ831">
        <v>0</v>
      </c>
      <c r="AR831">
        <v>1</v>
      </c>
      <c r="AS831">
        <v>0</v>
      </c>
      <c r="AT831">
        <v>1</v>
      </c>
      <c r="AU831">
        <v>0</v>
      </c>
      <c r="AV831">
        <v>1</v>
      </c>
      <c r="AW831">
        <v>1</v>
      </c>
      <c r="AX831">
        <v>1</v>
      </c>
      <c r="AY831">
        <v>0</v>
      </c>
      <c r="AZ831">
        <v>1</v>
      </c>
      <c r="BA831">
        <v>0</v>
      </c>
      <c r="BB831">
        <v>1</v>
      </c>
      <c r="BC831">
        <v>0</v>
      </c>
      <c r="BD831">
        <v>0</v>
      </c>
      <c r="BE831">
        <v>0</v>
      </c>
      <c r="BF831">
        <v>2.3082999999999999E-2</v>
      </c>
      <c r="BG831">
        <v>2018</v>
      </c>
      <c r="BH831">
        <v>7</v>
      </c>
      <c r="BI831">
        <v>17</v>
      </c>
      <c r="BJ831">
        <v>702</v>
      </c>
      <c r="BK831">
        <v>1.1399999999999999</v>
      </c>
      <c r="BL831">
        <v>0.29600000381469699</v>
      </c>
      <c r="BM831">
        <v>0</v>
      </c>
      <c r="BN831">
        <v>0.91300000000000003</v>
      </c>
      <c r="BO831">
        <v>8.6999999999999994E-2</v>
      </c>
      <c r="BP831" t="s">
        <v>68</v>
      </c>
    </row>
    <row r="832" spans="1:68" x14ac:dyDescent="0.25">
      <c r="A832">
        <v>138938</v>
      </c>
      <c r="B832" t="s">
        <v>69</v>
      </c>
      <c r="C832" t="s">
        <v>1813</v>
      </c>
      <c r="D832">
        <v>19</v>
      </c>
      <c r="E832">
        <v>499</v>
      </c>
      <c r="F832" t="s">
        <v>1926</v>
      </c>
      <c r="G832">
        <v>28</v>
      </c>
      <c r="J832">
        <v>62</v>
      </c>
      <c r="K832">
        <v>1</v>
      </c>
      <c r="L832" t="s">
        <v>1927</v>
      </c>
      <c r="M832">
        <v>1</v>
      </c>
      <c r="N832">
        <v>0</v>
      </c>
      <c r="O832">
        <v>1</v>
      </c>
      <c r="P832">
        <v>0</v>
      </c>
      <c r="Q832">
        <v>0</v>
      </c>
      <c r="R832">
        <v>1</v>
      </c>
      <c r="S832">
        <v>0</v>
      </c>
      <c r="T832">
        <v>0</v>
      </c>
      <c r="U832">
        <v>0</v>
      </c>
      <c r="V832">
        <v>0</v>
      </c>
      <c r="W832">
        <v>1</v>
      </c>
      <c r="X832">
        <v>1</v>
      </c>
      <c r="Y832">
        <v>0</v>
      </c>
      <c r="Z832">
        <v>0</v>
      </c>
      <c r="AA832">
        <v>0</v>
      </c>
      <c r="AB832">
        <v>1</v>
      </c>
      <c r="AC832">
        <v>1</v>
      </c>
      <c r="AD832">
        <v>1</v>
      </c>
      <c r="AE832">
        <v>0</v>
      </c>
      <c r="AF832">
        <v>1</v>
      </c>
      <c r="AG832">
        <v>1</v>
      </c>
      <c r="AH832">
        <v>1</v>
      </c>
      <c r="AI832">
        <v>0</v>
      </c>
      <c r="AJ832">
        <v>0</v>
      </c>
      <c r="AK832">
        <v>0</v>
      </c>
      <c r="AL832">
        <v>1</v>
      </c>
      <c r="AM832">
        <v>1</v>
      </c>
      <c r="AN832">
        <v>1</v>
      </c>
      <c r="AO832">
        <v>0</v>
      </c>
      <c r="AP832">
        <v>1</v>
      </c>
      <c r="AQ832">
        <v>0</v>
      </c>
      <c r="AR832">
        <v>1</v>
      </c>
      <c r="AS832">
        <v>0</v>
      </c>
      <c r="AT832">
        <v>1</v>
      </c>
      <c r="AU832">
        <v>0</v>
      </c>
      <c r="AV832">
        <v>1</v>
      </c>
      <c r="AW832">
        <v>1</v>
      </c>
      <c r="AX832">
        <v>1</v>
      </c>
      <c r="AY832">
        <v>1</v>
      </c>
      <c r="AZ832">
        <v>1</v>
      </c>
      <c r="BA832">
        <v>0</v>
      </c>
      <c r="BB832">
        <v>1</v>
      </c>
      <c r="BC832">
        <v>0</v>
      </c>
      <c r="BD832">
        <v>0</v>
      </c>
      <c r="BE832">
        <v>0</v>
      </c>
      <c r="BF832">
        <v>2.3082999999999999E-2</v>
      </c>
      <c r="BG832">
        <v>2018</v>
      </c>
      <c r="BH832">
        <v>7</v>
      </c>
      <c r="BI832">
        <v>17</v>
      </c>
      <c r="BJ832">
        <v>702</v>
      </c>
      <c r="BK832">
        <v>1.1399999999999999</v>
      </c>
      <c r="BL832">
        <v>0.29600000381469699</v>
      </c>
      <c r="BM832">
        <v>0</v>
      </c>
      <c r="BN832">
        <v>0.92500000000000004</v>
      </c>
      <c r="BO832">
        <v>7.4999999999999997E-2</v>
      </c>
      <c r="BP832" t="s">
        <v>68</v>
      </c>
    </row>
    <row r="833" spans="1:68" x14ac:dyDescent="0.25">
      <c r="A833">
        <v>139288</v>
      </c>
      <c r="B833" t="s">
        <v>69</v>
      </c>
      <c r="C833" t="s">
        <v>1952</v>
      </c>
      <c r="D833">
        <v>6</v>
      </c>
      <c r="E833">
        <v>116</v>
      </c>
      <c r="F833" t="s">
        <v>1953</v>
      </c>
      <c r="G833">
        <v>33</v>
      </c>
      <c r="J833">
        <v>63</v>
      </c>
      <c r="K833">
        <v>1</v>
      </c>
      <c r="L833" t="s">
        <v>1954</v>
      </c>
      <c r="M833">
        <v>0</v>
      </c>
      <c r="N833">
        <v>1</v>
      </c>
      <c r="O833">
        <v>1</v>
      </c>
      <c r="P833">
        <v>0</v>
      </c>
      <c r="Q833">
        <v>0</v>
      </c>
      <c r="R833">
        <v>1</v>
      </c>
      <c r="S833">
        <v>0</v>
      </c>
      <c r="T833">
        <v>0</v>
      </c>
      <c r="U833">
        <v>0</v>
      </c>
      <c r="V833">
        <v>0</v>
      </c>
      <c r="W833">
        <v>1</v>
      </c>
      <c r="X833">
        <v>0</v>
      </c>
      <c r="Y833">
        <v>0</v>
      </c>
      <c r="Z833">
        <v>0</v>
      </c>
      <c r="AA833">
        <v>0</v>
      </c>
      <c r="AB833">
        <v>1</v>
      </c>
      <c r="AC833">
        <v>0</v>
      </c>
      <c r="AD833">
        <v>1</v>
      </c>
      <c r="AE833">
        <v>1</v>
      </c>
      <c r="AF833">
        <v>1</v>
      </c>
      <c r="AG833">
        <v>1</v>
      </c>
      <c r="AH833">
        <v>1</v>
      </c>
      <c r="AI833">
        <v>0</v>
      </c>
      <c r="AJ833">
        <v>0</v>
      </c>
      <c r="AK833">
        <v>0</v>
      </c>
      <c r="AL833">
        <v>1</v>
      </c>
      <c r="AM833">
        <v>1</v>
      </c>
      <c r="AN833">
        <v>0</v>
      </c>
      <c r="AO833">
        <v>0</v>
      </c>
      <c r="AP833">
        <v>0</v>
      </c>
      <c r="AQ833">
        <v>0</v>
      </c>
      <c r="AR833">
        <v>1</v>
      </c>
      <c r="AS833">
        <v>0</v>
      </c>
      <c r="AT833">
        <v>1</v>
      </c>
      <c r="AU833">
        <v>0</v>
      </c>
      <c r="AV833">
        <v>1</v>
      </c>
      <c r="AW833">
        <v>1</v>
      </c>
      <c r="AX833">
        <v>1</v>
      </c>
      <c r="AY833">
        <v>0</v>
      </c>
      <c r="AZ833">
        <v>1</v>
      </c>
      <c r="BA833">
        <v>0</v>
      </c>
      <c r="BB833">
        <v>1</v>
      </c>
      <c r="BC833">
        <v>0</v>
      </c>
      <c r="BD833">
        <v>1</v>
      </c>
      <c r="BE833">
        <v>0</v>
      </c>
      <c r="BF833">
        <v>2.223E-2</v>
      </c>
      <c r="BG833">
        <v>2018</v>
      </c>
      <c r="BH833">
        <v>7</v>
      </c>
      <c r="BI833">
        <v>17</v>
      </c>
      <c r="BJ833">
        <v>702</v>
      </c>
      <c r="BK833">
        <v>1.1399999999999999</v>
      </c>
      <c r="BL833">
        <v>0.29600000381469699</v>
      </c>
      <c r="BM833">
        <v>0</v>
      </c>
      <c r="BN833">
        <v>0.91900000000000004</v>
      </c>
      <c r="BO833">
        <v>8.1000000000000003E-2</v>
      </c>
      <c r="BP833" t="s">
        <v>68</v>
      </c>
    </row>
    <row r="834" spans="1:68" x14ac:dyDescent="0.25">
      <c r="A834">
        <v>139930</v>
      </c>
      <c r="B834" t="s">
        <v>69</v>
      </c>
      <c r="C834" t="s">
        <v>1952</v>
      </c>
      <c r="D834">
        <v>22</v>
      </c>
      <c r="E834">
        <v>681</v>
      </c>
      <c r="F834" t="s">
        <v>1959</v>
      </c>
      <c r="G834">
        <v>31</v>
      </c>
      <c r="J834">
        <v>63</v>
      </c>
      <c r="K834">
        <v>1</v>
      </c>
      <c r="L834" t="s">
        <v>1960</v>
      </c>
      <c r="M834">
        <v>1</v>
      </c>
      <c r="N834">
        <v>1</v>
      </c>
      <c r="O834">
        <v>1</v>
      </c>
      <c r="P834">
        <v>0</v>
      </c>
      <c r="Q834">
        <v>0</v>
      </c>
      <c r="R834">
        <v>1</v>
      </c>
      <c r="S834">
        <v>0</v>
      </c>
      <c r="T834">
        <v>0</v>
      </c>
      <c r="U834">
        <v>0</v>
      </c>
      <c r="V834">
        <v>1</v>
      </c>
      <c r="W834">
        <v>1</v>
      </c>
      <c r="X834">
        <v>1</v>
      </c>
      <c r="Y834">
        <v>0</v>
      </c>
      <c r="Z834">
        <v>0</v>
      </c>
      <c r="AA834">
        <v>0</v>
      </c>
      <c r="AB834">
        <v>1</v>
      </c>
      <c r="AC834">
        <v>1</v>
      </c>
      <c r="AD834">
        <v>1</v>
      </c>
      <c r="AE834">
        <v>1</v>
      </c>
      <c r="AF834">
        <v>1</v>
      </c>
      <c r="AG834">
        <v>1</v>
      </c>
      <c r="AH834">
        <v>1</v>
      </c>
      <c r="AI834">
        <v>0</v>
      </c>
      <c r="AJ834">
        <v>0</v>
      </c>
      <c r="AK834">
        <v>0</v>
      </c>
      <c r="AL834">
        <v>1</v>
      </c>
      <c r="AM834">
        <v>1</v>
      </c>
      <c r="AN834">
        <v>0</v>
      </c>
      <c r="AO834">
        <v>0</v>
      </c>
      <c r="AP834">
        <v>0</v>
      </c>
      <c r="AQ834">
        <v>0</v>
      </c>
      <c r="AR834">
        <v>1</v>
      </c>
      <c r="AS834">
        <v>0</v>
      </c>
      <c r="AT834">
        <v>1</v>
      </c>
      <c r="AU834">
        <v>1</v>
      </c>
      <c r="AV834">
        <v>1</v>
      </c>
      <c r="AW834">
        <v>1</v>
      </c>
      <c r="AX834">
        <v>1</v>
      </c>
      <c r="AY834">
        <v>1</v>
      </c>
      <c r="AZ834">
        <v>1</v>
      </c>
      <c r="BA834">
        <v>0</v>
      </c>
      <c r="BB834">
        <v>1</v>
      </c>
      <c r="BC834">
        <v>0</v>
      </c>
      <c r="BD834">
        <v>1</v>
      </c>
      <c r="BE834">
        <v>0</v>
      </c>
      <c r="BF834">
        <v>2.223E-2</v>
      </c>
      <c r="BG834">
        <v>2018</v>
      </c>
      <c r="BH834">
        <v>7</v>
      </c>
      <c r="BI834">
        <v>17</v>
      </c>
      <c r="BJ834">
        <v>702</v>
      </c>
      <c r="BK834">
        <v>1.1399999999999999</v>
      </c>
      <c r="BL834">
        <v>0.29600000381469699</v>
      </c>
      <c r="BM834">
        <v>0.10299999999999999</v>
      </c>
      <c r="BN834">
        <v>0.753</v>
      </c>
      <c r="BO834">
        <v>0.14399999999999999</v>
      </c>
      <c r="BP834" t="s">
        <v>68</v>
      </c>
    </row>
    <row r="835" spans="1:68" x14ac:dyDescent="0.25">
      <c r="A835">
        <v>150914</v>
      </c>
      <c r="B835" t="s">
        <v>69</v>
      </c>
      <c r="C835" t="s">
        <v>2460</v>
      </c>
      <c r="D835">
        <v>41</v>
      </c>
      <c r="E835">
        <v>1072</v>
      </c>
      <c r="F835" t="s">
        <v>2587</v>
      </c>
      <c r="G835">
        <v>110</v>
      </c>
      <c r="J835">
        <v>78</v>
      </c>
      <c r="K835">
        <v>1</v>
      </c>
      <c r="L835" t="s">
        <v>2588</v>
      </c>
      <c r="M835">
        <v>1</v>
      </c>
      <c r="N835">
        <v>0</v>
      </c>
      <c r="O835">
        <v>1</v>
      </c>
      <c r="P835">
        <v>0</v>
      </c>
      <c r="Q835">
        <v>0</v>
      </c>
      <c r="R835">
        <v>1</v>
      </c>
      <c r="S835">
        <v>0</v>
      </c>
      <c r="T835">
        <v>0</v>
      </c>
      <c r="U835">
        <v>0</v>
      </c>
      <c r="V835">
        <v>0</v>
      </c>
      <c r="W835">
        <v>1</v>
      </c>
      <c r="X835">
        <v>0</v>
      </c>
      <c r="Y835">
        <v>0</v>
      </c>
      <c r="Z835">
        <v>0</v>
      </c>
      <c r="AA835">
        <v>0</v>
      </c>
      <c r="AB835">
        <v>1</v>
      </c>
      <c r="AC835">
        <v>1</v>
      </c>
      <c r="AD835">
        <v>1</v>
      </c>
      <c r="AE835">
        <v>0</v>
      </c>
      <c r="AF835">
        <v>1</v>
      </c>
      <c r="AG835">
        <v>1</v>
      </c>
      <c r="AH835">
        <v>1</v>
      </c>
      <c r="AI835">
        <v>0</v>
      </c>
      <c r="AJ835">
        <v>1</v>
      </c>
      <c r="AK835">
        <v>0</v>
      </c>
      <c r="AL835">
        <v>1</v>
      </c>
      <c r="AM835">
        <v>1</v>
      </c>
      <c r="AN835">
        <v>1</v>
      </c>
      <c r="AO835">
        <v>0</v>
      </c>
      <c r="AP835">
        <v>1</v>
      </c>
      <c r="AQ835">
        <v>0</v>
      </c>
      <c r="AR835">
        <v>1</v>
      </c>
      <c r="AS835">
        <v>0</v>
      </c>
      <c r="AT835">
        <v>1</v>
      </c>
      <c r="AU835">
        <v>0</v>
      </c>
      <c r="AV835">
        <v>1</v>
      </c>
      <c r="AW835">
        <v>1</v>
      </c>
      <c r="AX835">
        <v>1</v>
      </c>
      <c r="AY835">
        <v>0</v>
      </c>
      <c r="AZ835">
        <v>1</v>
      </c>
      <c r="BA835">
        <v>0</v>
      </c>
      <c r="BB835">
        <v>0</v>
      </c>
      <c r="BC835">
        <v>0</v>
      </c>
      <c r="BD835">
        <v>1</v>
      </c>
      <c r="BE835">
        <v>0</v>
      </c>
      <c r="BF835">
        <v>5.6182000000000003E-2</v>
      </c>
      <c r="BG835">
        <v>2019</v>
      </c>
      <c r="BH835">
        <v>9</v>
      </c>
      <c r="BI835">
        <v>13</v>
      </c>
      <c r="BJ835">
        <v>716</v>
      </c>
      <c r="BK835">
        <v>1.28</v>
      </c>
      <c r="BL835">
        <v>0.29600000381469699</v>
      </c>
      <c r="BM835">
        <v>1.7999999999999999E-2</v>
      </c>
      <c r="BN835">
        <v>0.94299999999999995</v>
      </c>
      <c r="BO835">
        <v>3.9E-2</v>
      </c>
      <c r="BP835" t="s">
        <v>68</v>
      </c>
    </row>
    <row r="836" spans="1:68" x14ac:dyDescent="0.25">
      <c r="A836">
        <v>153624</v>
      </c>
      <c r="B836" t="s">
        <v>69</v>
      </c>
      <c r="C836" t="s">
        <v>2638</v>
      </c>
      <c r="D836">
        <v>13</v>
      </c>
      <c r="E836">
        <v>296</v>
      </c>
      <c r="F836" t="s">
        <v>2721</v>
      </c>
      <c r="G836">
        <v>46</v>
      </c>
      <c r="J836">
        <v>80</v>
      </c>
      <c r="K836">
        <v>1</v>
      </c>
      <c r="L836" t="s">
        <v>2722</v>
      </c>
      <c r="M836">
        <v>0</v>
      </c>
      <c r="N836">
        <v>0</v>
      </c>
      <c r="O836">
        <v>1</v>
      </c>
      <c r="P836">
        <v>1</v>
      </c>
      <c r="Q836">
        <v>0</v>
      </c>
      <c r="R836">
        <v>1</v>
      </c>
      <c r="S836">
        <v>0</v>
      </c>
      <c r="T836">
        <v>0</v>
      </c>
      <c r="U836">
        <v>0</v>
      </c>
      <c r="V836">
        <v>0</v>
      </c>
      <c r="W836">
        <v>1</v>
      </c>
      <c r="X836">
        <v>1</v>
      </c>
      <c r="Y836">
        <v>0</v>
      </c>
      <c r="Z836">
        <v>0</v>
      </c>
      <c r="AA836">
        <v>0</v>
      </c>
      <c r="AB836">
        <v>1</v>
      </c>
      <c r="AC836">
        <v>0</v>
      </c>
      <c r="AD836">
        <v>1</v>
      </c>
      <c r="AE836">
        <v>0</v>
      </c>
      <c r="AF836">
        <v>1</v>
      </c>
      <c r="AG836">
        <v>1</v>
      </c>
      <c r="AH836">
        <v>1</v>
      </c>
      <c r="AI836">
        <v>1</v>
      </c>
      <c r="AJ836">
        <v>0</v>
      </c>
      <c r="AK836">
        <v>0</v>
      </c>
      <c r="AL836">
        <v>1</v>
      </c>
      <c r="AM836">
        <v>1</v>
      </c>
      <c r="AN836">
        <v>0</v>
      </c>
      <c r="AO836">
        <v>0</v>
      </c>
      <c r="AP836">
        <v>1</v>
      </c>
      <c r="AQ836">
        <v>0</v>
      </c>
      <c r="AR836">
        <v>1</v>
      </c>
      <c r="AS836">
        <v>0</v>
      </c>
      <c r="AT836">
        <v>1</v>
      </c>
      <c r="AU836">
        <v>0</v>
      </c>
      <c r="AV836">
        <v>1</v>
      </c>
      <c r="AW836">
        <v>1</v>
      </c>
      <c r="AX836">
        <v>1</v>
      </c>
      <c r="AY836">
        <v>1</v>
      </c>
      <c r="AZ836">
        <v>1</v>
      </c>
      <c r="BA836">
        <v>0</v>
      </c>
      <c r="BB836">
        <v>1</v>
      </c>
      <c r="BC836">
        <v>0</v>
      </c>
      <c r="BD836">
        <v>0</v>
      </c>
      <c r="BE836">
        <v>0</v>
      </c>
      <c r="BF836">
        <v>3.0121999999999999E-2</v>
      </c>
      <c r="BG836">
        <v>2019</v>
      </c>
      <c r="BH836">
        <v>10</v>
      </c>
      <c r="BI836">
        <v>7</v>
      </c>
      <c r="BJ836">
        <v>717</v>
      </c>
      <c r="BK836">
        <v>1.29</v>
      </c>
      <c r="BL836">
        <v>0.29600000381469699</v>
      </c>
      <c r="BM836">
        <v>5.7000000000000002E-2</v>
      </c>
      <c r="BN836">
        <v>0.83299999999999996</v>
      </c>
      <c r="BO836">
        <v>0.11</v>
      </c>
      <c r="BP836" t="s">
        <v>68</v>
      </c>
    </row>
    <row r="837" spans="1:68" x14ac:dyDescent="0.25">
      <c r="A837">
        <v>155108</v>
      </c>
      <c r="B837" t="s">
        <v>69</v>
      </c>
      <c r="C837" t="s">
        <v>2786</v>
      </c>
      <c r="D837">
        <v>6</v>
      </c>
      <c r="E837">
        <v>71</v>
      </c>
      <c r="F837" t="s">
        <v>2803</v>
      </c>
      <c r="G837">
        <v>33</v>
      </c>
      <c r="J837">
        <v>83</v>
      </c>
      <c r="K837">
        <v>1</v>
      </c>
      <c r="L837" t="s">
        <v>2804</v>
      </c>
      <c r="M837">
        <v>1</v>
      </c>
      <c r="N837">
        <v>0</v>
      </c>
      <c r="O837">
        <v>1</v>
      </c>
      <c r="P837">
        <v>0</v>
      </c>
      <c r="Q837">
        <v>0</v>
      </c>
      <c r="R837">
        <v>1</v>
      </c>
      <c r="S837">
        <v>0</v>
      </c>
      <c r="T837">
        <v>1</v>
      </c>
      <c r="U837">
        <v>1</v>
      </c>
      <c r="V837">
        <v>0</v>
      </c>
      <c r="W837">
        <v>1</v>
      </c>
      <c r="X837">
        <v>1</v>
      </c>
      <c r="Y837">
        <v>0</v>
      </c>
      <c r="Z837">
        <v>0</v>
      </c>
      <c r="AA837">
        <v>0</v>
      </c>
      <c r="AB837">
        <v>1</v>
      </c>
      <c r="AC837">
        <v>1</v>
      </c>
      <c r="AD837">
        <v>1</v>
      </c>
      <c r="AE837">
        <v>0</v>
      </c>
      <c r="AF837">
        <v>1</v>
      </c>
      <c r="AG837">
        <v>1</v>
      </c>
      <c r="AH837">
        <v>1</v>
      </c>
      <c r="AI837">
        <v>0</v>
      </c>
      <c r="AJ837">
        <v>0</v>
      </c>
      <c r="AK837">
        <v>0</v>
      </c>
      <c r="AL837">
        <v>1</v>
      </c>
      <c r="AM837">
        <v>1</v>
      </c>
      <c r="AN837">
        <v>0</v>
      </c>
      <c r="AO837">
        <v>0</v>
      </c>
      <c r="AP837">
        <v>1</v>
      </c>
      <c r="AQ837">
        <v>1</v>
      </c>
      <c r="AR837">
        <v>1</v>
      </c>
      <c r="AS837">
        <v>1</v>
      </c>
      <c r="AT837">
        <v>0</v>
      </c>
      <c r="AU837">
        <v>0</v>
      </c>
      <c r="AV837">
        <v>1</v>
      </c>
      <c r="AW837">
        <v>1</v>
      </c>
      <c r="AX837">
        <v>1</v>
      </c>
      <c r="AY837">
        <v>1</v>
      </c>
      <c r="AZ837">
        <v>1</v>
      </c>
      <c r="BA837">
        <v>0</v>
      </c>
      <c r="BB837">
        <v>1</v>
      </c>
      <c r="BC837">
        <v>0</v>
      </c>
      <c r="BD837">
        <v>0</v>
      </c>
      <c r="BE837">
        <v>0</v>
      </c>
      <c r="BF837">
        <v>8.8380000000000004E-3</v>
      </c>
      <c r="BG837">
        <v>2019</v>
      </c>
      <c r="BH837">
        <v>11</v>
      </c>
      <c r="BI837">
        <v>6</v>
      </c>
      <c r="BJ837">
        <v>718</v>
      </c>
      <c r="BK837">
        <v>1.3</v>
      </c>
      <c r="BL837">
        <v>0.29600000381469699</v>
      </c>
      <c r="BM837">
        <v>0</v>
      </c>
      <c r="BN837">
        <v>0.92700000000000005</v>
      </c>
      <c r="BO837">
        <v>7.2999999999999995E-2</v>
      </c>
      <c r="BP837" t="s">
        <v>68</v>
      </c>
    </row>
    <row r="838" spans="1:68" x14ac:dyDescent="0.25">
      <c r="A838">
        <v>155195</v>
      </c>
      <c r="B838" t="s">
        <v>69</v>
      </c>
      <c r="C838" t="s">
        <v>2786</v>
      </c>
      <c r="D838">
        <v>9</v>
      </c>
      <c r="E838">
        <v>146</v>
      </c>
      <c r="F838" t="s">
        <v>2807</v>
      </c>
      <c r="G838">
        <v>17</v>
      </c>
      <c r="J838">
        <v>83</v>
      </c>
      <c r="K838">
        <v>1</v>
      </c>
      <c r="L838" t="s">
        <v>2808</v>
      </c>
      <c r="M838">
        <v>0</v>
      </c>
      <c r="N838">
        <v>0</v>
      </c>
      <c r="O838">
        <v>1</v>
      </c>
      <c r="P838">
        <v>0</v>
      </c>
      <c r="Q838">
        <v>0</v>
      </c>
      <c r="R838">
        <v>1</v>
      </c>
      <c r="S838">
        <v>0</v>
      </c>
      <c r="T838">
        <v>0</v>
      </c>
      <c r="U838">
        <v>0</v>
      </c>
      <c r="V838">
        <v>0</v>
      </c>
      <c r="W838">
        <v>1</v>
      </c>
      <c r="X838">
        <v>0</v>
      </c>
      <c r="Y838">
        <v>0</v>
      </c>
      <c r="Z838">
        <v>1</v>
      </c>
      <c r="AA838">
        <v>0</v>
      </c>
      <c r="AB838">
        <v>1</v>
      </c>
      <c r="AC838">
        <v>0</v>
      </c>
      <c r="AD838">
        <v>1</v>
      </c>
      <c r="AE838">
        <v>0</v>
      </c>
      <c r="AF838">
        <v>1</v>
      </c>
      <c r="AG838">
        <v>1</v>
      </c>
      <c r="AH838">
        <v>1</v>
      </c>
      <c r="AI838">
        <v>0</v>
      </c>
      <c r="AJ838">
        <v>0</v>
      </c>
      <c r="AK838">
        <v>0</v>
      </c>
      <c r="AL838">
        <v>1</v>
      </c>
      <c r="AM838">
        <v>1</v>
      </c>
      <c r="AN838">
        <v>0</v>
      </c>
      <c r="AO838">
        <v>0</v>
      </c>
      <c r="AP838">
        <v>1</v>
      </c>
      <c r="AQ838">
        <v>0</v>
      </c>
      <c r="AR838">
        <v>1</v>
      </c>
      <c r="AS838">
        <v>0</v>
      </c>
      <c r="AT838">
        <v>0</v>
      </c>
      <c r="AU838">
        <v>0</v>
      </c>
      <c r="AV838">
        <v>1</v>
      </c>
      <c r="AW838">
        <v>1</v>
      </c>
      <c r="AX838">
        <v>1</v>
      </c>
      <c r="AY838">
        <v>0</v>
      </c>
      <c r="AZ838">
        <v>1</v>
      </c>
      <c r="BA838">
        <v>0</v>
      </c>
      <c r="BB838">
        <v>1</v>
      </c>
      <c r="BC838">
        <v>1</v>
      </c>
      <c r="BD838">
        <v>0</v>
      </c>
      <c r="BE838">
        <v>0</v>
      </c>
      <c r="BF838">
        <v>8.8380000000000004E-3</v>
      </c>
      <c r="BG838">
        <v>2019</v>
      </c>
      <c r="BH838">
        <v>11</v>
      </c>
      <c r="BI838">
        <v>6</v>
      </c>
      <c r="BJ838">
        <v>718</v>
      </c>
      <c r="BK838">
        <v>1.3</v>
      </c>
      <c r="BL838">
        <v>0.29600000381469699</v>
      </c>
      <c r="BM838">
        <v>0</v>
      </c>
      <c r="BN838">
        <v>0.82</v>
      </c>
      <c r="BO838">
        <v>0.18</v>
      </c>
      <c r="BP838" t="s">
        <v>68</v>
      </c>
    </row>
    <row r="839" spans="1:68" x14ac:dyDescent="0.25">
      <c r="A839">
        <v>157800</v>
      </c>
      <c r="B839" t="s">
        <v>69</v>
      </c>
      <c r="C839" t="s">
        <v>2825</v>
      </c>
      <c r="D839">
        <v>8</v>
      </c>
      <c r="E839">
        <v>149</v>
      </c>
      <c r="F839" t="s">
        <v>2854</v>
      </c>
      <c r="G839">
        <v>16</v>
      </c>
      <c r="J839">
        <v>87</v>
      </c>
      <c r="K839">
        <v>1</v>
      </c>
      <c r="L839" t="s">
        <v>2855</v>
      </c>
      <c r="M839">
        <v>0</v>
      </c>
      <c r="N839">
        <v>0</v>
      </c>
      <c r="O839">
        <v>1</v>
      </c>
      <c r="P839">
        <v>0</v>
      </c>
      <c r="Q839">
        <v>0</v>
      </c>
      <c r="R839">
        <v>1</v>
      </c>
      <c r="S839">
        <v>0</v>
      </c>
      <c r="T839">
        <v>0</v>
      </c>
      <c r="U839">
        <v>0</v>
      </c>
      <c r="V839">
        <v>0</v>
      </c>
      <c r="W839">
        <v>1</v>
      </c>
      <c r="X839">
        <v>0</v>
      </c>
      <c r="Y839">
        <v>0</v>
      </c>
      <c r="Z839">
        <v>0</v>
      </c>
      <c r="AA839">
        <v>0</v>
      </c>
      <c r="AB839">
        <v>1</v>
      </c>
      <c r="AC839">
        <v>0</v>
      </c>
      <c r="AD839">
        <v>1</v>
      </c>
      <c r="AE839">
        <v>0</v>
      </c>
      <c r="AF839">
        <v>1</v>
      </c>
      <c r="AG839">
        <v>1</v>
      </c>
      <c r="AH839">
        <v>0</v>
      </c>
      <c r="AI839">
        <v>0</v>
      </c>
      <c r="AJ839">
        <v>0</v>
      </c>
      <c r="AK839">
        <v>0</v>
      </c>
      <c r="AL839">
        <v>1</v>
      </c>
      <c r="AM839">
        <v>1</v>
      </c>
      <c r="AN839">
        <v>0</v>
      </c>
      <c r="AO839">
        <v>0</v>
      </c>
      <c r="AP839">
        <v>1</v>
      </c>
      <c r="AQ839">
        <v>0</v>
      </c>
      <c r="AR839">
        <v>1</v>
      </c>
      <c r="AS839">
        <v>0</v>
      </c>
      <c r="AT839">
        <v>0</v>
      </c>
      <c r="AU839">
        <v>0</v>
      </c>
      <c r="AV839">
        <v>1</v>
      </c>
      <c r="AW839">
        <v>1</v>
      </c>
      <c r="AX839">
        <v>1</v>
      </c>
      <c r="AY839">
        <v>0</v>
      </c>
      <c r="AZ839">
        <v>1</v>
      </c>
      <c r="BA839">
        <v>0</v>
      </c>
      <c r="BB839">
        <v>1</v>
      </c>
      <c r="BC839">
        <v>0</v>
      </c>
      <c r="BD839">
        <v>1</v>
      </c>
      <c r="BE839">
        <v>0</v>
      </c>
      <c r="BF839">
        <v>1.3207E-2</v>
      </c>
      <c r="BG839">
        <v>2019</v>
      </c>
      <c r="BH839">
        <v>12</v>
      </c>
      <c r="BI839">
        <v>18</v>
      </c>
      <c r="BJ839">
        <v>719</v>
      </c>
      <c r="BK839">
        <v>1.31</v>
      </c>
      <c r="BL839">
        <v>0.29600000381469699</v>
      </c>
      <c r="BM839">
        <v>0</v>
      </c>
      <c r="BN839">
        <v>0.85499999999999998</v>
      </c>
      <c r="BO839">
        <v>0.14499999999999999</v>
      </c>
      <c r="BP839" t="s">
        <v>68</v>
      </c>
    </row>
    <row r="840" spans="1:68" x14ac:dyDescent="0.25">
      <c r="A840">
        <v>158113</v>
      </c>
      <c r="B840" t="s">
        <v>69</v>
      </c>
      <c r="C840" t="s">
        <v>2825</v>
      </c>
      <c r="D840">
        <v>19</v>
      </c>
      <c r="E840">
        <v>452</v>
      </c>
      <c r="F840" t="s">
        <v>2906</v>
      </c>
      <c r="G840">
        <v>42</v>
      </c>
      <c r="J840">
        <v>87</v>
      </c>
      <c r="K840">
        <v>1</v>
      </c>
      <c r="L840" t="s">
        <v>2907</v>
      </c>
      <c r="M840">
        <v>0</v>
      </c>
      <c r="N840">
        <v>0</v>
      </c>
      <c r="O840">
        <v>1</v>
      </c>
      <c r="P840">
        <v>0</v>
      </c>
      <c r="Q840">
        <v>0</v>
      </c>
      <c r="R840">
        <v>1</v>
      </c>
      <c r="S840">
        <v>0</v>
      </c>
      <c r="T840">
        <v>0</v>
      </c>
      <c r="U840">
        <v>0</v>
      </c>
      <c r="V840">
        <v>0</v>
      </c>
      <c r="W840">
        <v>1</v>
      </c>
      <c r="X840">
        <v>0</v>
      </c>
      <c r="Y840">
        <v>0</v>
      </c>
      <c r="Z840">
        <v>0</v>
      </c>
      <c r="AA840">
        <v>0</v>
      </c>
      <c r="AB840">
        <v>1</v>
      </c>
      <c r="AC840">
        <v>0</v>
      </c>
      <c r="AD840">
        <v>1</v>
      </c>
      <c r="AE840">
        <v>0</v>
      </c>
      <c r="AF840">
        <v>1</v>
      </c>
      <c r="AG840">
        <v>1</v>
      </c>
      <c r="AH840">
        <v>0</v>
      </c>
      <c r="AI840">
        <v>0</v>
      </c>
      <c r="AJ840">
        <v>0</v>
      </c>
      <c r="AK840">
        <v>0</v>
      </c>
      <c r="AL840">
        <v>1</v>
      </c>
      <c r="AM840">
        <v>1</v>
      </c>
      <c r="AN840">
        <v>0</v>
      </c>
      <c r="AO840">
        <v>0</v>
      </c>
      <c r="AP840">
        <v>1</v>
      </c>
      <c r="AQ840">
        <v>0</v>
      </c>
      <c r="AR840">
        <v>1</v>
      </c>
      <c r="AS840">
        <v>0</v>
      </c>
      <c r="AT840">
        <v>0</v>
      </c>
      <c r="AU840">
        <v>0</v>
      </c>
      <c r="AV840">
        <v>1</v>
      </c>
      <c r="AW840">
        <v>1</v>
      </c>
      <c r="AX840">
        <v>1</v>
      </c>
      <c r="AY840">
        <v>0</v>
      </c>
      <c r="AZ840">
        <v>1</v>
      </c>
      <c r="BA840">
        <v>0</v>
      </c>
      <c r="BB840">
        <v>1</v>
      </c>
      <c r="BC840">
        <v>0</v>
      </c>
      <c r="BD840">
        <v>1</v>
      </c>
      <c r="BE840">
        <v>0</v>
      </c>
      <c r="BF840">
        <v>1.3207E-2</v>
      </c>
      <c r="BG840">
        <v>2019</v>
      </c>
      <c r="BH840">
        <v>12</v>
      </c>
      <c r="BI840">
        <v>18</v>
      </c>
      <c r="BJ840">
        <v>719</v>
      </c>
      <c r="BK840">
        <v>1.31</v>
      </c>
      <c r="BL840">
        <v>0.29600000381469699</v>
      </c>
      <c r="BM840">
        <v>0</v>
      </c>
      <c r="BN840">
        <v>0.94799999999999995</v>
      </c>
      <c r="BO840">
        <v>5.1999999999999998E-2</v>
      </c>
      <c r="BP840" t="s">
        <v>68</v>
      </c>
    </row>
    <row r="841" spans="1:68" x14ac:dyDescent="0.25">
      <c r="A841">
        <v>160594</v>
      </c>
      <c r="B841" t="s">
        <v>69</v>
      </c>
      <c r="C841" t="s">
        <v>2957</v>
      </c>
      <c r="D841">
        <v>8</v>
      </c>
      <c r="E841">
        <v>146</v>
      </c>
      <c r="F841" t="s">
        <v>2968</v>
      </c>
      <c r="G841">
        <v>58</v>
      </c>
      <c r="J841">
        <v>91</v>
      </c>
      <c r="K841">
        <v>1</v>
      </c>
      <c r="L841" t="s">
        <v>2969</v>
      </c>
      <c r="M841">
        <v>0</v>
      </c>
      <c r="N841">
        <v>0</v>
      </c>
      <c r="O841">
        <v>1</v>
      </c>
      <c r="P841">
        <v>0</v>
      </c>
      <c r="Q841">
        <v>0</v>
      </c>
      <c r="R841">
        <v>1</v>
      </c>
      <c r="S841">
        <v>0</v>
      </c>
      <c r="T841">
        <v>0</v>
      </c>
      <c r="U841">
        <v>0</v>
      </c>
      <c r="V841">
        <v>0</v>
      </c>
      <c r="W841">
        <v>1</v>
      </c>
      <c r="X841">
        <v>0</v>
      </c>
      <c r="Y841">
        <v>0</v>
      </c>
      <c r="Z841">
        <v>0</v>
      </c>
      <c r="AA841">
        <v>0</v>
      </c>
      <c r="AB841">
        <v>1</v>
      </c>
      <c r="AC841">
        <v>0</v>
      </c>
      <c r="AD841">
        <v>1</v>
      </c>
      <c r="AE841">
        <v>0</v>
      </c>
      <c r="AF841">
        <v>1</v>
      </c>
      <c r="AG841">
        <v>1</v>
      </c>
      <c r="AH841">
        <v>1</v>
      </c>
      <c r="AI841">
        <v>0</v>
      </c>
      <c r="AJ841">
        <v>1</v>
      </c>
      <c r="AK841">
        <v>0</v>
      </c>
      <c r="AL841">
        <v>1</v>
      </c>
      <c r="AM841">
        <v>1</v>
      </c>
      <c r="AN841">
        <v>1</v>
      </c>
      <c r="AO841">
        <v>0</v>
      </c>
      <c r="AP841">
        <v>1</v>
      </c>
      <c r="AQ841">
        <v>0</v>
      </c>
      <c r="AR841">
        <v>1</v>
      </c>
      <c r="AS841">
        <v>0</v>
      </c>
      <c r="AT841">
        <v>1</v>
      </c>
      <c r="AU841">
        <v>0</v>
      </c>
      <c r="AV841">
        <v>1</v>
      </c>
      <c r="AW841">
        <v>1</v>
      </c>
      <c r="AX841">
        <v>1</v>
      </c>
      <c r="AY841">
        <v>0</v>
      </c>
      <c r="AZ841">
        <v>1</v>
      </c>
      <c r="BA841">
        <v>0</v>
      </c>
      <c r="BB841">
        <v>1</v>
      </c>
      <c r="BC841">
        <v>0</v>
      </c>
      <c r="BD841">
        <v>0</v>
      </c>
      <c r="BE841">
        <v>0</v>
      </c>
      <c r="BF841">
        <v>2.0451E-2</v>
      </c>
      <c r="BG841">
        <v>2020</v>
      </c>
      <c r="BH841">
        <v>4</v>
      </c>
      <c r="BI841">
        <v>29</v>
      </c>
      <c r="BJ841">
        <v>723</v>
      </c>
      <c r="BK841">
        <v>1.35</v>
      </c>
      <c r="BL841">
        <v>0.29600000381469699</v>
      </c>
      <c r="BM841">
        <v>3.5000000000000003E-2</v>
      </c>
      <c r="BN841">
        <v>0.89500000000000002</v>
      </c>
      <c r="BO841">
        <v>7.0000000000000007E-2</v>
      </c>
      <c r="BP841" t="s">
        <v>68</v>
      </c>
    </row>
    <row r="842" spans="1:68" x14ac:dyDescent="0.25">
      <c r="A842">
        <v>169924</v>
      </c>
      <c r="B842" t="s">
        <v>69</v>
      </c>
      <c r="C842" t="s">
        <v>3202</v>
      </c>
      <c r="D842">
        <v>6</v>
      </c>
      <c r="E842">
        <v>75</v>
      </c>
      <c r="F842" t="s">
        <v>3207</v>
      </c>
      <c r="G842">
        <v>30</v>
      </c>
      <c r="J842">
        <v>102</v>
      </c>
      <c r="K842">
        <v>1</v>
      </c>
      <c r="L842" t="s">
        <v>3208</v>
      </c>
      <c r="M842">
        <v>0</v>
      </c>
      <c r="N842">
        <v>0</v>
      </c>
      <c r="O842">
        <v>1</v>
      </c>
      <c r="P842">
        <v>0</v>
      </c>
      <c r="Q842">
        <v>0</v>
      </c>
      <c r="R842">
        <v>1</v>
      </c>
      <c r="S842">
        <v>0</v>
      </c>
      <c r="T842">
        <v>0</v>
      </c>
      <c r="U842">
        <v>0</v>
      </c>
      <c r="V842">
        <v>0</v>
      </c>
      <c r="W842">
        <v>1</v>
      </c>
      <c r="X842">
        <v>0</v>
      </c>
      <c r="Y842">
        <v>0</v>
      </c>
      <c r="Z842">
        <v>0</v>
      </c>
      <c r="AA842">
        <v>0</v>
      </c>
      <c r="AB842">
        <v>1</v>
      </c>
      <c r="AC842">
        <v>0</v>
      </c>
      <c r="AD842">
        <v>1</v>
      </c>
      <c r="AE842">
        <v>0</v>
      </c>
      <c r="AF842">
        <v>1</v>
      </c>
      <c r="AG842">
        <v>1</v>
      </c>
      <c r="AH842">
        <v>0</v>
      </c>
      <c r="AI842">
        <v>0</v>
      </c>
      <c r="AJ842">
        <v>1</v>
      </c>
      <c r="AK842">
        <v>0</v>
      </c>
      <c r="AL842">
        <v>1</v>
      </c>
      <c r="AM842">
        <v>1</v>
      </c>
      <c r="AN842">
        <v>0</v>
      </c>
      <c r="AO842">
        <v>0</v>
      </c>
      <c r="AP842">
        <v>0</v>
      </c>
      <c r="AQ842">
        <v>0</v>
      </c>
      <c r="AR842">
        <v>1</v>
      </c>
      <c r="AS842">
        <v>0</v>
      </c>
      <c r="AT842">
        <v>0</v>
      </c>
      <c r="AU842">
        <v>0</v>
      </c>
      <c r="AV842">
        <v>1</v>
      </c>
      <c r="AW842">
        <v>1</v>
      </c>
      <c r="AX842">
        <v>1</v>
      </c>
      <c r="AY842">
        <v>0</v>
      </c>
      <c r="AZ842">
        <v>1</v>
      </c>
      <c r="BA842">
        <v>0</v>
      </c>
      <c r="BB842">
        <v>0</v>
      </c>
      <c r="BC842">
        <v>0</v>
      </c>
      <c r="BD842">
        <v>1</v>
      </c>
      <c r="BE842">
        <v>0</v>
      </c>
      <c r="BF842">
        <v>1.1053E-2</v>
      </c>
      <c r="BG842">
        <v>2020</v>
      </c>
      <c r="BH842">
        <v>10</v>
      </c>
      <c r="BI842">
        <v>29</v>
      </c>
      <c r="BJ842">
        <v>729</v>
      </c>
      <c r="BK842">
        <v>1.41</v>
      </c>
      <c r="BL842">
        <v>0.29600000381469699</v>
      </c>
      <c r="BM842">
        <v>0</v>
      </c>
      <c r="BN842">
        <v>0.91600000000000004</v>
      </c>
      <c r="BO842">
        <v>8.4000000000000005E-2</v>
      </c>
      <c r="BP842" t="s">
        <v>68</v>
      </c>
    </row>
    <row r="843" spans="1:68" x14ac:dyDescent="0.25">
      <c r="A843">
        <v>122481</v>
      </c>
      <c r="B843" t="s">
        <v>69</v>
      </c>
      <c r="C843" t="s">
        <v>1117</v>
      </c>
      <c r="D843">
        <v>19</v>
      </c>
      <c r="E843">
        <v>735</v>
      </c>
      <c r="F843" t="s">
        <v>1130</v>
      </c>
      <c r="G843">
        <v>120</v>
      </c>
      <c r="J843">
        <v>33</v>
      </c>
      <c r="K843">
        <v>1</v>
      </c>
      <c r="L843" t="s">
        <v>1131</v>
      </c>
      <c r="M843">
        <v>0</v>
      </c>
      <c r="N843">
        <v>1</v>
      </c>
      <c r="O843">
        <v>1</v>
      </c>
      <c r="P843">
        <v>0</v>
      </c>
      <c r="Q843">
        <v>1</v>
      </c>
      <c r="R843">
        <v>1</v>
      </c>
      <c r="S843">
        <v>0</v>
      </c>
      <c r="T843">
        <v>0</v>
      </c>
      <c r="U843">
        <v>0</v>
      </c>
      <c r="V843">
        <v>0</v>
      </c>
      <c r="W843">
        <v>1</v>
      </c>
      <c r="X843">
        <v>0</v>
      </c>
      <c r="Y843">
        <v>0</v>
      </c>
      <c r="Z843">
        <v>0</v>
      </c>
      <c r="AA843">
        <v>0</v>
      </c>
      <c r="AB843">
        <v>1</v>
      </c>
      <c r="AC843">
        <v>0</v>
      </c>
      <c r="AD843">
        <v>1</v>
      </c>
      <c r="AE843">
        <v>1</v>
      </c>
      <c r="AF843">
        <v>1</v>
      </c>
      <c r="AG843">
        <v>1</v>
      </c>
      <c r="AH843">
        <v>1</v>
      </c>
      <c r="AI843">
        <v>0</v>
      </c>
      <c r="AJ843">
        <v>1</v>
      </c>
      <c r="AK843">
        <v>1</v>
      </c>
      <c r="AL843">
        <v>1</v>
      </c>
      <c r="AM843">
        <v>1</v>
      </c>
      <c r="AN843">
        <v>1</v>
      </c>
      <c r="AO843">
        <v>0</v>
      </c>
      <c r="AP843">
        <v>0</v>
      </c>
      <c r="AQ843">
        <v>0</v>
      </c>
      <c r="AR843">
        <v>1</v>
      </c>
      <c r="AS843">
        <v>0</v>
      </c>
      <c r="AT843">
        <v>0</v>
      </c>
      <c r="AU843">
        <v>0</v>
      </c>
      <c r="AV843">
        <v>1</v>
      </c>
      <c r="AW843">
        <v>1</v>
      </c>
      <c r="AX843">
        <v>1</v>
      </c>
      <c r="AY843">
        <v>0</v>
      </c>
      <c r="AZ843">
        <v>0</v>
      </c>
      <c r="BA843">
        <v>0</v>
      </c>
      <c r="BB843">
        <v>0</v>
      </c>
      <c r="BC843">
        <v>0</v>
      </c>
      <c r="BD843">
        <v>0</v>
      </c>
      <c r="BE843">
        <v>0</v>
      </c>
      <c r="BF843">
        <v>4.2474999999999999E-2</v>
      </c>
      <c r="BG843">
        <v>2016</v>
      </c>
      <c r="BH843">
        <v>8</v>
      </c>
      <c r="BI843">
        <v>5</v>
      </c>
      <c r="BJ843">
        <v>679</v>
      </c>
      <c r="BK843">
        <v>0.91</v>
      </c>
      <c r="BL843">
        <v>0.284599989652633</v>
      </c>
      <c r="BM843">
        <v>2.5000000000000001E-2</v>
      </c>
      <c r="BN843">
        <v>0.89900000000000002</v>
      </c>
      <c r="BO843">
        <v>7.5999999999999998E-2</v>
      </c>
      <c r="BP843" t="s">
        <v>68</v>
      </c>
    </row>
    <row r="844" spans="1:68" x14ac:dyDescent="0.25">
      <c r="A844">
        <v>111596</v>
      </c>
      <c r="B844" t="s">
        <v>69</v>
      </c>
      <c r="C844" t="s">
        <v>329</v>
      </c>
      <c r="D844">
        <v>4</v>
      </c>
      <c r="E844">
        <v>31</v>
      </c>
      <c r="F844" t="s">
        <v>590</v>
      </c>
      <c r="G844">
        <v>20</v>
      </c>
      <c r="J844">
        <v>4</v>
      </c>
      <c r="K844">
        <v>1</v>
      </c>
      <c r="L844" t="s">
        <v>591</v>
      </c>
      <c r="M844">
        <v>0</v>
      </c>
      <c r="N844">
        <v>0</v>
      </c>
      <c r="O844">
        <v>1</v>
      </c>
      <c r="P844">
        <v>0</v>
      </c>
      <c r="Q844">
        <v>0</v>
      </c>
      <c r="R844">
        <v>1</v>
      </c>
      <c r="S844">
        <v>0</v>
      </c>
      <c r="T844">
        <v>0</v>
      </c>
      <c r="U844">
        <v>0</v>
      </c>
      <c r="V844">
        <v>0</v>
      </c>
      <c r="W844">
        <v>1</v>
      </c>
      <c r="X844">
        <v>0</v>
      </c>
      <c r="Y844">
        <v>0</v>
      </c>
      <c r="Z844">
        <v>0</v>
      </c>
      <c r="AA844">
        <v>0</v>
      </c>
      <c r="AB844">
        <v>1</v>
      </c>
      <c r="AC844">
        <v>0</v>
      </c>
      <c r="AD844">
        <v>1</v>
      </c>
      <c r="AE844">
        <v>0</v>
      </c>
      <c r="AF844">
        <v>1</v>
      </c>
      <c r="AG844">
        <v>1</v>
      </c>
      <c r="AH844">
        <v>1</v>
      </c>
      <c r="AI844">
        <v>0</v>
      </c>
      <c r="AJ844">
        <v>1</v>
      </c>
      <c r="AK844">
        <v>0</v>
      </c>
      <c r="AL844">
        <v>1</v>
      </c>
      <c r="AM844">
        <v>1</v>
      </c>
      <c r="AN844">
        <v>1</v>
      </c>
      <c r="AO844">
        <v>0</v>
      </c>
      <c r="AP844">
        <v>0</v>
      </c>
      <c r="AQ844">
        <v>0</v>
      </c>
      <c r="AR844">
        <v>1</v>
      </c>
      <c r="AS844">
        <v>0</v>
      </c>
      <c r="AT844">
        <v>0</v>
      </c>
      <c r="AU844">
        <v>0</v>
      </c>
      <c r="AV844">
        <v>1</v>
      </c>
      <c r="AW844">
        <v>1</v>
      </c>
      <c r="AX844">
        <v>1</v>
      </c>
      <c r="AY844">
        <v>0</v>
      </c>
      <c r="AZ844">
        <v>1</v>
      </c>
      <c r="BA844">
        <v>0</v>
      </c>
      <c r="BB844">
        <v>0</v>
      </c>
      <c r="BC844">
        <v>0</v>
      </c>
      <c r="BD844">
        <v>1</v>
      </c>
      <c r="BE844">
        <v>0</v>
      </c>
      <c r="BF844">
        <v>2.3709999999999998E-2</v>
      </c>
      <c r="BG844">
        <v>2014</v>
      </c>
      <c r="BH844">
        <v>9</v>
      </c>
      <c r="BI844">
        <v>22</v>
      </c>
      <c r="BJ844">
        <v>656</v>
      </c>
      <c r="BK844">
        <v>0.68</v>
      </c>
      <c r="BL844">
        <v>0.28080001473426802</v>
      </c>
      <c r="BM844">
        <v>9.8000000000000004E-2</v>
      </c>
      <c r="BN844">
        <v>0.75</v>
      </c>
      <c r="BO844">
        <v>0.152</v>
      </c>
      <c r="BP844" t="s">
        <v>68</v>
      </c>
    </row>
    <row r="845" spans="1:68" x14ac:dyDescent="0.25">
      <c r="A845">
        <v>109093</v>
      </c>
      <c r="B845" t="s">
        <v>69</v>
      </c>
      <c r="C845" t="s">
        <v>70</v>
      </c>
      <c r="D845">
        <v>8</v>
      </c>
      <c r="E845">
        <v>285</v>
      </c>
      <c r="F845" t="s">
        <v>75</v>
      </c>
      <c r="G845">
        <v>30</v>
      </c>
      <c r="J845">
        <v>1</v>
      </c>
      <c r="K845">
        <v>1</v>
      </c>
      <c r="L845" t="s">
        <v>76</v>
      </c>
      <c r="M845">
        <v>0</v>
      </c>
      <c r="N845">
        <v>0</v>
      </c>
      <c r="O845">
        <v>1</v>
      </c>
      <c r="P845">
        <v>0</v>
      </c>
      <c r="Q845">
        <v>0</v>
      </c>
      <c r="R845">
        <v>1</v>
      </c>
      <c r="S845">
        <v>0</v>
      </c>
      <c r="T845">
        <v>0</v>
      </c>
      <c r="U845">
        <v>0</v>
      </c>
      <c r="V845">
        <v>0</v>
      </c>
      <c r="W845">
        <v>1</v>
      </c>
      <c r="X845">
        <v>0</v>
      </c>
      <c r="Y845">
        <v>0</v>
      </c>
      <c r="Z845">
        <v>0</v>
      </c>
      <c r="AA845">
        <v>0</v>
      </c>
      <c r="AB845">
        <v>0</v>
      </c>
      <c r="AC845">
        <v>0</v>
      </c>
      <c r="AD845">
        <v>1</v>
      </c>
      <c r="AE845">
        <v>0</v>
      </c>
      <c r="AF845">
        <v>1</v>
      </c>
      <c r="AG845">
        <v>1</v>
      </c>
      <c r="AH845">
        <v>0</v>
      </c>
      <c r="AI845">
        <v>0</v>
      </c>
      <c r="AJ845">
        <v>0</v>
      </c>
      <c r="AK845">
        <v>0</v>
      </c>
      <c r="AL845">
        <v>1</v>
      </c>
      <c r="AM845">
        <v>1</v>
      </c>
      <c r="AN845">
        <v>1</v>
      </c>
      <c r="AO845">
        <v>0</v>
      </c>
      <c r="AP845">
        <v>0</v>
      </c>
      <c r="AQ845">
        <v>0</v>
      </c>
      <c r="AR845">
        <v>1</v>
      </c>
      <c r="AS845">
        <v>0</v>
      </c>
      <c r="AT845">
        <v>0</v>
      </c>
      <c r="AU845">
        <v>0</v>
      </c>
      <c r="AV845">
        <v>1</v>
      </c>
      <c r="AW845">
        <v>1</v>
      </c>
      <c r="AX845">
        <v>1</v>
      </c>
      <c r="AY845">
        <v>0</v>
      </c>
      <c r="AZ845">
        <v>0</v>
      </c>
      <c r="BA845">
        <v>0</v>
      </c>
      <c r="BB845">
        <v>0</v>
      </c>
      <c r="BC845">
        <v>0</v>
      </c>
      <c r="BD845">
        <v>0</v>
      </c>
      <c r="BE845">
        <v>0</v>
      </c>
      <c r="BF845">
        <v>9.1129999999999996E-3</v>
      </c>
      <c r="BG845">
        <v>2014</v>
      </c>
      <c r="BH845">
        <v>6</v>
      </c>
      <c r="BI845">
        <v>11</v>
      </c>
      <c r="BJ845">
        <v>653</v>
      </c>
      <c r="BK845">
        <v>0.65</v>
      </c>
      <c r="BL845">
        <v>0.27320000529289201</v>
      </c>
      <c r="BM845">
        <v>0</v>
      </c>
      <c r="BN845">
        <v>0.92300000000000004</v>
      </c>
      <c r="BO845">
        <v>7.6999999999999999E-2</v>
      </c>
      <c r="BP845" t="s">
        <v>68</v>
      </c>
    </row>
    <row r="846" spans="1:68" x14ac:dyDescent="0.25">
      <c r="A846">
        <v>109220</v>
      </c>
      <c r="B846" t="s">
        <v>69</v>
      </c>
      <c r="C846" t="s">
        <v>70</v>
      </c>
      <c r="D846">
        <v>6</v>
      </c>
      <c r="E846">
        <v>147</v>
      </c>
      <c r="F846" t="s">
        <v>95</v>
      </c>
      <c r="G846">
        <v>21</v>
      </c>
      <c r="J846">
        <v>1</v>
      </c>
      <c r="K846">
        <v>1</v>
      </c>
      <c r="L846" t="s">
        <v>96</v>
      </c>
      <c r="M846">
        <v>0</v>
      </c>
      <c r="N846">
        <v>0</v>
      </c>
      <c r="O846">
        <v>1</v>
      </c>
      <c r="P846">
        <v>0</v>
      </c>
      <c r="Q846">
        <v>0</v>
      </c>
      <c r="R846">
        <v>1</v>
      </c>
      <c r="S846">
        <v>0</v>
      </c>
      <c r="T846">
        <v>0</v>
      </c>
      <c r="U846">
        <v>0</v>
      </c>
      <c r="V846">
        <v>0</v>
      </c>
      <c r="W846">
        <v>1</v>
      </c>
      <c r="X846">
        <v>0</v>
      </c>
      <c r="Y846">
        <v>0</v>
      </c>
      <c r="Z846">
        <v>0</v>
      </c>
      <c r="AA846">
        <v>0</v>
      </c>
      <c r="AB846">
        <v>0</v>
      </c>
      <c r="AC846">
        <v>0</v>
      </c>
      <c r="AD846">
        <v>1</v>
      </c>
      <c r="AE846">
        <v>0</v>
      </c>
      <c r="AF846">
        <v>1</v>
      </c>
      <c r="AG846">
        <v>1</v>
      </c>
      <c r="AH846">
        <v>0</v>
      </c>
      <c r="AI846">
        <v>0</v>
      </c>
      <c r="AJ846">
        <v>0</v>
      </c>
      <c r="AK846">
        <v>0</v>
      </c>
      <c r="AL846">
        <v>1</v>
      </c>
      <c r="AM846">
        <v>1</v>
      </c>
      <c r="AN846">
        <v>1</v>
      </c>
      <c r="AO846">
        <v>0</v>
      </c>
      <c r="AP846">
        <v>0</v>
      </c>
      <c r="AQ846">
        <v>0</v>
      </c>
      <c r="AR846">
        <v>1</v>
      </c>
      <c r="AS846">
        <v>0</v>
      </c>
      <c r="AT846">
        <v>0</v>
      </c>
      <c r="AU846">
        <v>0</v>
      </c>
      <c r="AV846">
        <v>1</v>
      </c>
      <c r="AW846">
        <v>1</v>
      </c>
      <c r="AX846">
        <v>1</v>
      </c>
      <c r="AY846">
        <v>0</v>
      </c>
      <c r="AZ846">
        <v>0</v>
      </c>
      <c r="BA846">
        <v>0</v>
      </c>
      <c r="BB846">
        <v>0</v>
      </c>
      <c r="BC846">
        <v>0</v>
      </c>
      <c r="BD846">
        <v>0</v>
      </c>
      <c r="BE846">
        <v>0</v>
      </c>
      <c r="BF846">
        <v>9.1129999999999996E-3</v>
      </c>
      <c r="BG846">
        <v>2014</v>
      </c>
      <c r="BH846">
        <v>6</v>
      </c>
      <c r="BI846">
        <v>11</v>
      </c>
      <c r="BJ846">
        <v>653</v>
      </c>
      <c r="BK846">
        <v>0.65</v>
      </c>
      <c r="BL846">
        <v>0.27320000529289201</v>
      </c>
      <c r="BM846">
        <v>0</v>
      </c>
      <c r="BN846">
        <v>0.89</v>
      </c>
      <c r="BO846">
        <v>0.11</v>
      </c>
      <c r="BP846" t="s">
        <v>68</v>
      </c>
    </row>
    <row r="847" spans="1:68" x14ac:dyDescent="0.25">
      <c r="A847">
        <v>110086</v>
      </c>
      <c r="B847" t="s">
        <v>69</v>
      </c>
      <c r="C847" t="s">
        <v>130</v>
      </c>
      <c r="D847">
        <v>9</v>
      </c>
      <c r="E847">
        <v>290</v>
      </c>
      <c r="F847" t="s">
        <v>205</v>
      </c>
      <c r="G847">
        <v>13</v>
      </c>
      <c r="J847">
        <v>3</v>
      </c>
      <c r="K847">
        <v>1</v>
      </c>
      <c r="L847" t="s">
        <v>206</v>
      </c>
      <c r="M847">
        <v>0</v>
      </c>
      <c r="N847">
        <v>0</v>
      </c>
      <c r="O847">
        <v>1</v>
      </c>
      <c r="P847">
        <v>0</v>
      </c>
      <c r="Q847">
        <v>0</v>
      </c>
      <c r="R847">
        <v>1</v>
      </c>
      <c r="S847">
        <v>0</v>
      </c>
      <c r="T847">
        <v>0</v>
      </c>
      <c r="U847">
        <v>0</v>
      </c>
      <c r="V847">
        <v>0</v>
      </c>
      <c r="W847">
        <v>1</v>
      </c>
      <c r="X847">
        <v>0</v>
      </c>
      <c r="Y847">
        <v>0</v>
      </c>
      <c r="Z847">
        <v>0</v>
      </c>
      <c r="AA847">
        <v>0</v>
      </c>
      <c r="AB847">
        <v>1</v>
      </c>
      <c r="AC847">
        <v>0</v>
      </c>
      <c r="AD847">
        <v>1</v>
      </c>
      <c r="AE847">
        <v>0</v>
      </c>
      <c r="AF847">
        <v>1</v>
      </c>
      <c r="AG847">
        <v>1</v>
      </c>
      <c r="AH847">
        <v>1</v>
      </c>
      <c r="AI847">
        <v>0</v>
      </c>
      <c r="AJ847">
        <v>1</v>
      </c>
      <c r="AK847">
        <v>0</v>
      </c>
      <c r="AL847">
        <v>1</v>
      </c>
      <c r="AM847">
        <v>1</v>
      </c>
      <c r="AN847">
        <v>1</v>
      </c>
      <c r="AO847">
        <v>0</v>
      </c>
      <c r="AP847">
        <v>1</v>
      </c>
      <c r="AQ847">
        <v>0</v>
      </c>
      <c r="AR847">
        <v>1</v>
      </c>
      <c r="AS847">
        <v>0</v>
      </c>
      <c r="AT847">
        <v>0</v>
      </c>
      <c r="AU847">
        <v>0</v>
      </c>
      <c r="AV847">
        <v>1</v>
      </c>
      <c r="AW847">
        <v>1</v>
      </c>
      <c r="AX847">
        <v>1</v>
      </c>
      <c r="AY847">
        <v>0</v>
      </c>
      <c r="AZ847">
        <v>1</v>
      </c>
      <c r="BA847">
        <v>0</v>
      </c>
      <c r="BB847">
        <v>0</v>
      </c>
      <c r="BC847">
        <v>0</v>
      </c>
      <c r="BD847">
        <v>0</v>
      </c>
      <c r="BE847">
        <v>0</v>
      </c>
      <c r="BF847">
        <v>2.9175E-2</v>
      </c>
      <c r="BG847">
        <v>2014</v>
      </c>
      <c r="BH847">
        <v>9</v>
      </c>
      <c r="BI847">
        <v>11</v>
      </c>
      <c r="BJ847">
        <v>656</v>
      </c>
      <c r="BK847">
        <v>0.68</v>
      </c>
      <c r="BL847">
        <v>0.27320000529289201</v>
      </c>
      <c r="BM847">
        <v>0</v>
      </c>
      <c r="BN847">
        <v>0.81100000000000005</v>
      </c>
      <c r="BO847">
        <v>0.189</v>
      </c>
      <c r="BP847" t="s">
        <v>68</v>
      </c>
    </row>
    <row r="848" spans="1:68" x14ac:dyDescent="0.25">
      <c r="A848">
        <v>110949</v>
      </c>
      <c r="B848" t="s">
        <v>69</v>
      </c>
      <c r="C848" t="s">
        <v>329</v>
      </c>
      <c r="D848">
        <v>7</v>
      </c>
      <c r="E848">
        <v>147</v>
      </c>
      <c r="F848" t="s">
        <v>332</v>
      </c>
      <c r="G848">
        <v>29</v>
      </c>
      <c r="J848">
        <v>4</v>
      </c>
      <c r="K848">
        <v>1</v>
      </c>
      <c r="L848" t="s">
        <v>333</v>
      </c>
      <c r="M848">
        <v>0</v>
      </c>
      <c r="N848">
        <v>0</v>
      </c>
      <c r="O848">
        <v>1</v>
      </c>
      <c r="P848">
        <v>0</v>
      </c>
      <c r="Q848">
        <v>1</v>
      </c>
      <c r="R848">
        <v>1</v>
      </c>
      <c r="S848">
        <v>0</v>
      </c>
      <c r="T848">
        <v>0</v>
      </c>
      <c r="U848">
        <v>0</v>
      </c>
      <c r="V848">
        <v>0</v>
      </c>
      <c r="W848">
        <v>1</v>
      </c>
      <c r="X848">
        <v>0</v>
      </c>
      <c r="Y848">
        <v>0</v>
      </c>
      <c r="Z848">
        <v>0</v>
      </c>
      <c r="AA848">
        <v>0</v>
      </c>
      <c r="AB848">
        <v>1</v>
      </c>
      <c r="AC848">
        <v>0</v>
      </c>
      <c r="AD848">
        <v>1</v>
      </c>
      <c r="AE848">
        <v>0</v>
      </c>
      <c r="AF848">
        <v>1</v>
      </c>
      <c r="AG848">
        <v>1</v>
      </c>
      <c r="AH848">
        <v>1</v>
      </c>
      <c r="AI848">
        <v>0</v>
      </c>
      <c r="AJ848">
        <v>1</v>
      </c>
      <c r="AK848">
        <v>1</v>
      </c>
      <c r="AL848">
        <v>1</v>
      </c>
      <c r="AM848">
        <v>1</v>
      </c>
      <c r="AN848">
        <v>1</v>
      </c>
      <c r="AO848">
        <v>0</v>
      </c>
      <c r="AP848">
        <v>0</v>
      </c>
      <c r="AQ848">
        <v>0</v>
      </c>
      <c r="AR848">
        <v>1</v>
      </c>
      <c r="AS848">
        <v>0</v>
      </c>
      <c r="AT848">
        <v>0</v>
      </c>
      <c r="AU848">
        <v>0</v>
      </c>
      <c r="AV848">
        <v>1</v>
      </c>
      <c r="AW848">
        <v>1</v>
      </c>
      <c r="AX848">
        <v>1</v>
      </c>
      <c r="AY848">
        <v>0</v>
      </c>
      <c r="AZ848">
        <v>1</v>
      </c>
      <c r="BA848">
        <v>0</v>
      </c>
      <c r="BB848">
        <v>0</v>
      </c>
      <c r="BC848">
        <v>0</v>
      </c>
      <c r="BD848">
        <v>1</v>
      </c>
      <c r="BE848">
        <v>0</v>
      </c>
      <c r="BF848">
        <v>2.3709999999999998E-2</v>
      </c>
      <c r="BG848">
        <v>2014</v>
      </c>
      <c r="BH848">
        <v>9</v>
      </c>
      <c r="BI848">
        <v>22</v>
      </c>
      <c r="BJ848">
        <v>656</v>
      </c>
      <c r="BK848">
        <v>0.68</v>
      </c>
      <c r="BL848">
        <v>0.27320000529289201</v>
      </c>
      <c r="BM848">
        <v>0</v>
      </c>
      <c r="BN848">
        <v>0.92500000000000004</v>
      </c>
      <c r="BO848">
        <v>7.4999999999999997E-2</v>
      </c>
      <c r="BP848" t="s">
        <v>68</v>
      </c>
    </row>
    <row r="849" spans="1:68" x14ac:dyDescent="0.25">
      <c r="A849">
        <v>111130</v>
      </c>
      <c r="B849" t="s">
        <v>69</v>
      </c>
      <c r="C849" t="s">
        <v>329</v>
      </c>
      <c r="D849">
        <v>13</v>
      </c>
      <c r="E849">
        <v>410</v>
      </c>
      <c r="F849" t="s">
        <v>396</v>
      </c>
      <c r="G849">
        <v>22</v>
      </c>
      <c r="J849">
        <v>4</v>
      </c>
      <c r="K849">
        <v>1</v>
      </c>
      <c r="L849" t="s">
        <v>397</v>
      </c>
      <c r="M849">
        <v>0</v>
      </c>
      <c r="N849">
        <v>0</v>
      </c>
      <c r="O849">
        <v>1</v>
      </c>
      <c r="P849">
        <v>0</v>
      </c>
      <c r="Q849">
        <v>0</v>
      </c>
      <c r="R849">
        <v>1</v>
      </c>
      <c r="S849">
        <v>1</v>
      </c>
      <c r="T849">
        <v>0</v>
      </c>
      <c r="U849">
        <v>0</v>
      </c>
      <c r="V849">
        <v>0</v>
      </c>
      <c r="W849">
        <v>1</v>
      </c>
      <c r="X849">
        <v>0</v>
      </c>
      <c r="Y849">
        <v>0</v>
      </c>
      <c r="Z849">
        <v>0</v>
      </c>
      <c r="AA849">
        <v>0</v>
      </c>
      <c r="AB849">
        <v>1</v>
      </c>
      <c r="AC849">
        <v>0</v>
      </c>
      <c r="AD849">
        <v>1</v>
      </c>
      <c r="AE849">
        <v>0</v>
      </c>
      <c r="AF849">
        <v>1</v>
      </c>
      <c r="AG849">
        <v>1</v>
      </c>
      <c r="AH849">
        <v>1</v>
      </c>
      <c r="AI849">
        <v>0</v>
      </c>
      <c r="AJ849">
        <v>1</v>
      </c>
      <c r="AK849">
        <v>0</v>
      </c>
      <c r="AL849">
        <v>1</v>
      </c>
      <c r="AM849">
        <v>1</v>
      </c>
      <c r="AN849">
        <v>1</v>
      </c>
      <c r="AO849">
        <v>1</v>
      </c>
      <c r="AP849">
        <v>0</v>
      </c>
      <c r="AQ849">
        <v>0</v>
      </c>
      <c r="AR849">
        <v>1</v>
      </c>
      <c r="AS849">
        <v>0</v>
      </c>
      <c r="AT849">
        <v>0</v>
      </c>
      <c r="AU849">
        <v>0</v>
      </c>
      <c r="AV849">
        <v>1</v>
      </c>
      <c r="AW849">
        <v>1</v>
      </c>
      <c r="AX849">
        <v>1</v>
      </c>
      <c r="AY849">
        <v>0</v>
      </c>
      <c r="AZ849">
        <v>1</v>
      </c>
      <c r="BA849">
        <v>0</v>
      </c>
      <c r="BB849">
        <v>0</v>
      </c>
      <c r="BC849">
        <v>0</v>
      </c>
      <c r="BD849">
        <v>1</v>
      </c>
      <c r="BE849">
        <v>0</v>
      </c>
      <c r="BF849">
        <v>2.3709999999999998E-2</v>
      </c>
      <c r="BG849">
        <v>2014</v>
      </c>
      <c r="BH849">
        <v>9</v>
      </c>
      <c r="BI849">
        <v>22</v>
      </c>
      <c r="BJ849">
        <v>656</v>
      </c>
      <c r="BK849">
        <v>0.68</v>
      </c>
      <c r="BL849">
        <v>0.27320000529289201</v>
      </c>
      <c r="BM849">
        <v>0</v>
      </c>
      <c r="BN849">
        <v>0.89600000000000002</v>
      </c>
      <c r="BO849">
        <v>0.104</v>
      </c>
      <c r="BP849" t="s">
        <v>68</v>
      </c>
    </row>
    <row r="850" spans="1:68" x14ac:dyDescent="0.25">
      <c r="A850">
        <v>111210</v>
      </c>
      <c r="B850" t="s">
        <v>69</v>
      </c>
      <c r="C850" t="s">
        <v>329</v>
      </c>
      <c r="D850">
        <v>8</v>
      </c>
      <c r="E850">
        <v>212</v>
      </c>
      <c r="F850" t="s">
        <v>428</v>
      </c>
      <c r="G850">
        <v>77</v>
      </c>
      <c r="J850">
        <v>4</v>
      </c>
      <c r="K850">
        <v>1</v>
      </c>
      <c r="L850" t="s">
        <v>429</v>
      </c>
      <c r="M850">
        <v>0</v>
      </c>
      <c r="N850">
        <v>0</v>
      </c>
      <c r="O850">
        <v>1</v>
      </c>
      <c r="P850">
        <v>0</v>
      </c>
      <c r="Q850">
        <v>1</v>
      </c>
      <c r="R850">
        <v>1</v>
      </c>
      <c r="S850">
        <v>0</v>
      </c>
      <c r="T850">
        <v>0</v>
      </c>
      <c r="U850">
        <v>0</v>
      </c>
      <c r="V850">
        <v>0</v>
      </c>
      <c r="W850">
        <v>1</v>
      </c>
      <c r="X850">
        <v>0</v>
      </c>
      <c r="Y850">
        <v>0</v>
      </c>
      <c r="Z850">
        <v>0</v>
      </c>
      <c r="AA850">
        <v>0</v>
      </c>
      <c r="AB850">
        <v>1</v>
      </c>
      <c r="AC850">
        <v>0</v>
      </c>
      <c r="AD850">
        <v>1</v>
      </c>
      <c r="AE850">
        <v>0</v>
      </c>
      <c r="AF850">
        <v>1</v>
      </c>
      <c r="AG850">
        <v>1</v>
      </c>
      <c r="AH850">
        <v>1</v>
      </c>
      <c r="AI850">
        <v>0</v>
      </c>
      <c r="AJ850">
        <v>1</v>
      </c>
      <c r="AK850">
        <v>1</v>
      </c>
      <c r="AL850">
        <v>1</v>
      </c>
      <c r="AM850">
        <v>1</v>
      </c>
      <c r="AN850">
        <v>1</v>
      </c>
      <c r="AO850">
        <v>0</v>
      </c>
      <c r="AP850">
        <v>0</v>
      </c>
      <c r="AQ850">
        <v>0</v>
      </c>
      <c r="AR850">
        <v>1</v>
      </c>
      <c r="AS850">
        <v>0</v>
      </c>
      <c r="AT850">
        <v>0</v>
      </c>
      <c r="AU850">
        <v>0</v>
      </c>
      <c r="AV850">
        <v>1</v>
      </c>
      <c r="AW850">
        <v>1</v>
      </c>
      <c r="AX850">
        <v>1</v>
      </c>
      <c r="AY850">
        <v>0</v>
      </c>
      <c r="AZ850">
        <v>1</v>
      </c>
      <c r="BA850">
        <v>0</v>
      </c>
      <c r="BB850">
        <v>0</v>
      </c>
      <c r="BC850">
        <v>0</v>
      </c>
      <c r="BD850">
        <v>1</v>
      </c>
      <c r="BE850">
        <v>0</v>
      </c>
      <c r="BF850">
        <v>2.3709999999999998E-2</v>
      </c>
      <c r="BG850">
        <v>2014</v>
      </c>
      <c r="BH850">
        <v>9</v>
      </c>
      <c r="BI850">
        <v>22</v>
      </c>
      <c r="BJ850">
        <v>656</v>
      </c>
      <c r="BK850">
        <v>0.68</v>
      </c>
      <c r="BL850">
        <v>0.27320000529289201</v>
      </c>
      <c r="BM850">
        <v>2.5999999999999999E-2</v>
      </c>
      <c r="BN850">
        <v>0.92</v>
      </c>
      <c r="BO850">
        <v>5.3999999999999999E-2</v>
      </c>
      <c r="BP850" t="s">
        <v>68</v>
      </c>
    </row>
    <row r="851" spans="1:68" x14ac:dyDescent="0.25">
      <c r="A851">
        <v>111344</v>
      </c>
      <c r="B851" t="s">
        <v>69</v>
      </c>
      <c r="C851" t="s">
        <v>329</v>
      </c>
      <c r="D851">
        <v>11</v>
      </c>
      <c r="E851">
        <v>320</v>
      </c>
      <c r="F851" t="s">
        <v>476</v>
      </c>
      <c r="G851">
        <v>46</v>
      </c>
      <c r="J851">
        <v>4</v>
      </c>
      <c r="K851">
        <v>1</v>
      </c>
      <c r="L851" t="s">
        <v>477</v>
      </c>
      <c r="M851">
        <v>0</v>
      </c>
      <c r="N851">
        <v>1</v>
      </c>
      <c r="O851">
        <v>1</v>
      </c>
      <c r="P851">
        <v>0</v>
      </c>
      <c r="Q851">
        <v>0</v>
      </c>
      <c r="R851">
        <v>1</v>
      </c>
      <c r="S851">
        <v>0</v>
      </c>
      <c r="T851">
        <v>0</v>
      </c>
      <c r="U851">
        <v>0</v>
      </c>
      <c r="V851">
        <v>0</v>
      </c>
      <c r="W851">
        <v>1</v>
      </c>
      <c r="X851">
        <v>0</v>
      </c>
      <c r="Y851">
        <v>0</v>
      </c>
      <c r="Z851">
        <v>0</v>
      </c>
      <c r="AA851">
        <v>0</v>
      </c>
      <c r="AB851">
        <v>1</v>
      </c>
      <c r="AC851">
        <v>0</v>
      </c>
      <c r="AD851">
        <v>1</v>
      </c>
      <c r="AE851">
        <v>1</v>
      </c>
      <c r="AF851">
        <v>1</v>
      </c>
      <c r="AG851">
        <v>1</v>
      </c>
      <c r="AH851">
        <v>1</v>
      </c>
      <c r="AI851">
        <v>0</v>
      </c>
      <c r="AJ851">
        <v>1</v>
      </c>
      <c r="AK851">
        <v>0</v>
      </c>
      <c r="AL851">
        <v>1</v>
      </c>
      <c r="AM851">
        <v>1</v>
      </c>
      <c r="AN851">
        <v>1</v>
      </c>
      <c r="AO851">
        <v>0</v>
      </c>
      <c r="AP851">
        <v>0</v>
      </c>
      <c r="AQ851">
        <v>0</v>
      </c>
      <c r="AR851">
        <v>1</v>
      </c>
      <c r="AS851">
        <v>0</v>
      </c>
      <c r="AT851">
        <v>0</v>
      </c>
      <c r="AU851">
        <v>0</v>
      </c>
      <c r="AV851">
        <v>1</v>
      </c>
      <c r="AW851">
        <v>1</v>
      </c>
      <c r="AX851">
        <v>1</v>
      </c>
      <c r="AY851">
        <v>0</v>
      </c>
      <c r="AZ851">
        <v>1</v>
      </c>
      <c r="BA851">
        <v>0</v>
      </c>
      <c r="BB851">
        <v>0</v>
      </c>
      <c r="BC851">
        <v>0</v>
      </c>
      <c r="BD851">
        <v>1</v>
      </c>
      <c r="BE851">
        <v>0</v>
      </c>
      <c r="BF851">
        <v>2.3709999999999998E-2</v>
      </c>
      <c r="BG851">
        <v>2014</v>
      </c>
      <c r="BH851">
        <v>9</v>
      </c>
      <c r="BI851">
        <v>22</v>
      </c>
      <c r="BJ851">
        <v>656</v>
      </c>
      <c r="BK851">
        <v>0.68</v>
      </c>
      <c r="BL851">
        <v>0.27320000529289201</v>
      </c>
      <c r="BM851">
        <v>0</v>
      </c>
      <c r="BN851">
        <v>0.95599999999999996</v>
      </c>
      <c r="BO851">
        <v>4.3999999999999997E-2</v>
      </c>
      <c r="BP851" t="s">
        <v>68</v>
      </c>
    </row>
    <row r="852" spans="1:68" x14ac:dyDescent="0.25">
      <c r="A852">
        <v>111563</v>
      </c>
      <c r="B852" t="s">
        <v>69</v>
      </c>
      <c r="C852" t="s">
        <v>329</v>
      </c>
      <c r="D852">
        <v>14</v>
      </c>
      <c r="E852">
        <v>459</v>
      </c>
      <c r="F852" t="s">
        <v>578</v>
      </c>
      <c r="G852">
        <v>21</v>
      </c>
      <c r="J852">
        <v>4</v>
      </c>
      <c r="K852">
        <v>1</v>
      </c>
      <c r="L852" t="s">
        <v>579</v>
      </c>
      <c r="M852">
        <v>0</v>
      </c>
      <c r="N852">
        <v>0</v>
      </c>
      <c r="O852">
        <v>1</v>
      </c>
      <c r="P852">
        <v>0</v>
      </c>
      <c r="Q852">
        <v>0</v>
      </c>
      <c r="R852">
        <v>1</v>
      </c>
      <c r="S852">
        <v>0</v>
      </c>
      <c r="T852">
        <v>0</v>
      </c>
      <c r="U852">
        <v>0</v>
      </c>
      <c r="V852">
        <v>0</v>
      </c>
      <c r="W852">
        <v>1</v>
      </c>
      <c r="X852">
        <v>0</v>
      </c>
      <c r="Y852">
        <v>0</v>
      </c>
      <c r="Z852">
        <v>0</v>
      </c>
      <c r="AA852">
        <v>0</v>
      </c>
      <c r="AB852">
        <v>1</v>
      </c>
      <c r="AC852">
        <v>0</v>
      </c>
      <c r="AD852">
        <v>1</v>
      </c>
      <c r="AE852">
        <v>0</v>
      </c>
      <c r="AF852">
        <v>1</v>
      </c>
      <c r="AG852">
        <v>1</v>
      </c>
      <c r="AH852">
        <v>1</v>
      </c>
      <c r="AI852">
        <v>0</v>
      </c>
      <c r="AJ852">
        <v>1</v>
      </c>
      <c r="AK852">
        <v>0</v>
      </c>
      <c r="AL852">
        <v>1</v>
      </c>
      <c r="AM852">
        <v>1</v>
      </c>
      <c r="AN852">
        <v>1</v>
      </c>
      <c r="AO852">
        <v>0</v>
      </c>
      <c r="AP852">
        <v>0</v>
      </c>
      <c r="AQ852">
        <v>0</v>
      </c>
      <c r="AR852">
        <v>1</v>
      </c>
      <c r="AS852">
        <v>0</v>
      </c>
      <c r="AT852">
        <v>0</v>
      </c>
      <c r="AU852">
        <v>0</v>
      </c>
      <c r="AV852">
        <v>1</v>
      </c>
      <c r="AW852">
        <v>1</v>
      </c>
      <c r="AX852">
        <v>1</v>
      </c>
      <c r="AY852">
        <v>0</v>
      </c>
      <c r="AZ852">
        <v>1</v>
      </c>
      <c r="BA852">
        <v>0</v>
      </c>
      <c r="BB852">
        <v>0</v>
      </c>
      <c r="BC852">
        <v>0</v>
      </c>
      <c r="BD852">
        <v>1</v>
      </c>
      <c r="BE852">
        <v>0</v>
      </c>
      <c r="BF852">
        <v>2.3709999999999998E-2</v>
      </c>
      <c r="BG852">
        <v>2014</v>
      </c>
      <c r="BH852">
        <v>9</v>
      </c>
      <c r="BI852">
        <v>22</v>
      </c>
      <c r="BJ852">
        <v>656</v>
      </c>
      <c r="BK852">
        <v>0.68</v>
      </c>
      <c r="BL852">
        <v>0.27320000529289201</v>
      </c>
      <c r="BM852">
        <v>0</v>
      </c>
      <c r="BN852">
        <v>0.70399999999999996</v>
      </c>
      <c r="BO852">
        <v>0.29599999999999999</v>
      </c>
      <c r="BP852" t="s">
        <v>68</v>
      </c>
    </row>
    <row r="853" spans="1:68" x14ac:dyDescent="0.25">
      <c r="A853">
        <v>113997</v>
      </c>
      <c r="B853" t="s">
        <v>69</v>
      </c>
      <c r="C853" t="s">
        <v>688</v>
      </c>
      <c r="D853">
        <v>10</v>
      </c>
      <c r="E853">
        <v>281</v>
      </c>
      <c r="F853" t="s">
        <v>693</v>
      </c>
      <c r="G853">
        <v>76</v>
      </c>
      <c r="J853">
        <v>11</v>
      </c>
      <c r="K853">
        <v>1</v>
      </c>
      <c r="L853" t="s">
        <v>694</v>
      </c>
      <c r="M853">
        <v>1</v>
      </c>
      <c r="N853">
        <v>1</v>
      </c>
      <c r="O853">
        <v>1</v>
      </c>
      <c r="P853">
        <v>1</v>
      </c>
      <c r="Q853">
        <v>0</v>
      </c>
      <c r="R853">
        <v>1</v>
      </c>
      <c r="S853">
        <v>1</v>
      </c>
      <c r="T853">
        <v>0</v>
      </c>
      <c r="U853">
        <v>0</v>
      </c>
      <c r="V853">
        <v>0</v>
      </c>
      <c r="W853">
        <v>1</v>
      </c>
      <c r="X853">
        <v>0</v>
      </c>
      <c r="Y853">
        <v>0</v>
      </c>
      <c r="Z853">
        <v>0</v>
      </c>
      <c r="AA853">
        <v>0</v>
      </c>
      <c r="AB853">
        <v>1</v>
      </c>
      <c r="AC853">
        <v>1</v>
      </c>
      <c r="AD853">
        <v>1</v>
      </c>
      <c r="AE853">
        <v>1</v>
      </c>
      <c r="AF853">
        <v>1</v>
      </c>
      <c r="AG853">
        <v>1</v>
      </c>
      <c r="AH853">
        <v>1</v>
      </c>
      <c r="AI853">
        <v>1</v>
      </c>
      <c r="AJ853">
        <v>1</v>
      </c>
      <c r="AK853">
        <v>0</v>
      </c>
      <c r="AL853">
        <v>1</v>
      </c>
      <c r="AM853">
        <v>1</v>
      </c>
      <c r="AN853">
        <v>1</v>
      </c>
      <c r="AO853">
        <v>1</v>
      </c>
      <c r="AP853">
        <v>1</v>
      </c>
      <c r="AQ853">
        <v>0</v>
      </c>
      <c r="AR853">
        <v>1</v>
      </c>
      <c r="AS853">
        <v>0</v>
      </c>
      <c r="AT853">
        <v>0</v>
      </c>
      <c r="AU853">
        <v>0</v>
      </c>
      <c r="AV853">
        <v>1</v>
      </c>
      <c r="AW853">
        <v>1</v>
      </c>
      <c r="AX853">
        <v>1</v>
      </c>
      <c r="AY853">
        <v>0</v>
      </c>
      <c r="AZ853">
        <v>1</v>
      </c>
      <c r="BA853">
        <v>0</v>
      </c>
      <c r="BB853">
        <v>0</v>
      </c>
      <c r="BC853">
        <v>0</v>
      </c>
      <c r="BD853">
        <v>0</v>
      </c>
      <c r="BE853">
        <v>0</v>
      </c>
      <c r="BF853">
        <v>1.796E-2</v>
      </c>
      <c r="BG853">
        <v>2015</v>
      </c>
      <c r="BH853">
        <v>3</v>
      </c>
      <c r="BI853">
        <v>26</v>
      </c>
      <c r="BJ853">
        <v>662</v>
      </c>
      <c r="BK853">
        <v>0.74</v>
      </c>
      <c r="BL853">
        <v>0.27320000529289201</v>
      </c>
      <c r="BM853">
        <v>2.8000000000000001E-2</v>
      </c>
      <c r="BN853">
        <v>0.91300000000000003</v>
      </c>
      <c r="BO853">
        <v>5.8999999999999997E-2</v>
      </c>
      <c r="BP853" t="s">
        <v>68</v>
      </c>
    </row>
    <row r="854" spans="1:68" x14ac:dyDescent="0.25">
      <c r="A854">
        <v>114221</v>
      </c>
      <c r="B854" t="s">
        <v>69</v>
      </c>
      <c r="C854" t="s">
        <v>688</v>
      </c>
      <c r="D854">
        <v>2</v>
      </c>
      <c r="E854">
        <v>9</v>
      </c>
      <c r="F854" t="s">
        <v>717</v>
      </c>
      <c r="G854">
        <v>25</v>
      </c>
      <c r="J854">
        <v>11</v>
      </c>
      <c r="K854">
        <v>1</v>
      </c>
      <c r="L854" t="s">
        <v>718</v>
      </c>
      <c r="M854">
        <v>0</v>
      </c>
      <c r="N854">
        <v>1</v>
      </c>
      <c r="O854">
        <v>1</v>
      </c>
      <c r="P854">
        <v>0</v>
      </c>
      <c r="Q854">
        <v>0</v>
      </c>
      <c r="R854">
        <v>1</v>
      </c>
      <c r="S854">
        <v>0</v>
      </c>
      <c r="T854">
        <v>0</v>
      </c>
      <c r="U854">
        <v>0</v>
      </c>
      <c r="V854">
        <v>0</v>
      </c>
      <c r="W854">
        <v>1</v>
      </c>
      <c r="X854">
        <v>0</v>
      </c>
      <c r="Y854">
        <v>0</v>
      </c>
      <c r="Z854">
        <v>0</v>
      </c>
      <c r="AA854">
        <v>0</v>
      </c>
      <c r="AB854">
        <v>1</v>
      </c>
      <c r="AC854">
        <v>0</v>
      </c>
      <c r="AD854">
        <v>1</v>
      </c>
      <c r="AE854">
        <v>1</v>
      </c>
      <c r="AF854">
        <v>1</v>
      </c>
      <c r="AG854">
        <v>1</v>
      </c>
      <c r="AH854">
        <v>1</v>
      </c>
      <c r="AI854">
        <v>0</v>
      </c>
      <c r="AJ854">
        <v>1</v>
      </c>
      <c r="AK854">
        <v>0</v>
      </c>
      <c r="AL854">
        <v>1</v>
      </c>
      <c r="AM854">
        <v>1</v>
      </c>
      <c r="AN854">
        <v>1</v>
      </c>
      <c r="AO854">
        <v>0</v>
      </c>
      <c r="AP854">
        <v>1</v>
      </c>
      <c r="AQ854">
        <v>0</v>
      </c>
      <c r="AR854">
        <v>1</v>
      </c>
      <c r="AS854">
        <v>0</v>
      </c>
      <c r="AT854">
        <v>0</v>
      </c>
      <c r="AU854">
        <v>0</v>
      </c>
      <c r="AV854">
        <v>1</v>
      </c>
      <c r="AW854">
        <v>1</v>
      </c>
      <c r="AX854">
        <v>1</v>
      </c>
      <c r="AY854">
        <v>0</v>
      </c>
      <c r="AZ854">
        <v>1</v>
      </c>
      <c r="BA854">
        <v>0</v>
      </c>
      <c r="BB854">
        <v>0</v>
      </c>
      <c r="BC854">
        <v>0</v>
      </c>
      <c r="BD854">
        <v>0</v>
      </c>
      <c r="BE854">
        <v>0</v>
      </c>
      <c r="BF854">
        <v>1.796E-2</v>
      </c>
      <c r="BG854">
        <v>2015</v>
      </c>
      <c r="BH854">
        <v>3</v>
      </c>
      <c r="BI854">
        <v>26</v>
      </c>
      <c r="BJ854">
        <v>662</v>
      </c>
      <c r="BK854">
        <v>0.74</v>
      </c>
      <c r="BL854">
        <v>0.27320000529289201</v>
      </c>
      <c r="BM854">
        <v>0</v>
      </c>
      <c r="BN854">
        <v>0.90500000000000003</v>
      </c>
      <c r="BO854">
        <v>9.5000000000000001E-2</v>
      </c>
      <c r="BP854" t="s">
        <v>68</v>
      </c>
    </row>
    <row r="855" spans="1:68" x14ac:dyDescent="0.25">
      <c r="A855">
        <v>116199</v>
      </c>
      <c r="B855" t="s">
        <v>69</v>
      </c>
      <c r="C855" t="s">
        <v>781</v>
      </c>
      <c r="D855">
        <v>8</v>
      </c>
      <c r="E855">
        <v>238</v>
      </c>
      <c r="F855" t="s">
        <v>792</v>
      </c>
      <c r="G855">
        <v>53</v>
      </c>
      <c r="J855">
        <v>16</v>
      </c>
      <c r="K855">
        <v>1</v>
      </c>
      <c r="L855" t="s">
        <v>793</v>
      </c>
      <c r="M855">
        <v>0</v>
      </c>
      <c r="N855">
        <v>0</v>
      </c>
      <c r="O855">
        <v>1</v>
      </c>
      <c r="P855">
        <v>0</v>
      </c>
      <c r="Q855">
        <v>0</v>
      </c>
      <c r="R855">
        <v>1</v>
      </c>
      <c r="S855">
        <v>0</v>
      </c>
      <c r="T855">
        <v>0</v>
      </c>
      <c r="U855">
        <v>0</v>
      </c>
      <c r="V855">
        <v>0</v>
      </c>
      <c r="W855">
        <v>1</v>
      </c>
      <c r="X855">
        <v>0</v>
      </c>
      <c r="Y855">
        <v>0</v>
      </c>
      <c r="Z855">
        <v>0</v>
      </c>
      <c r="AA855">
        <v>0</v>
      </c>
      <c r="AB855">
        <v>0</v>
      </c>
      <c r="AC855">
        <v>0</v>
      </c>
      <c r="AD855">
        <v>1</v>
      </c>
      <c r="AE855">
        <v>0</v>
      </c>
      <c r="AF855">
        <v>1</v>
      </c>
      <c r="AG855">
        <v>1</v>
      </c>
      <c r="AH855">
        <v>0</v>
      </c>
      <c r="AI855">
        <v>0</v>
      </c>
      <c r="AJ855">
        <v>1</v>
      </c>
      <c r="AK855">
        <v>0</v>
      </c>
      <c r="AL855">
        <v>1</v>
      </c>
      <c r="AM855">
        <v>1</v>
      </c>
      <c r="AN855">
        <v>0</v>
      </c>
      <c r="AO855">
        <v>0</v>
      </c>
      <c r="AP855">
        <v>0</v>
      </c>
      <c r="AQ855">
        <v>0</v>
      </c>
      <c r="AR855">
        <v>1</v>
      </c>
      <c r="AS855">
        <v>0</v>
      </c>
      <c r="AT855">
        <v>0</v>
      </c>
      <c r="AU855">
        <v>0</v>
      </c>
      <c r="AV855">
        <v>1</v>
      </c>
      <c r="AW855">
        <v>1</v>
      </c>
      <c r="AX855">
        <v>1</v>
      </c>
      <c r="AY855">
        <v>0</v>
      </c>
      <c r="AZ855">
        <v>0</v>
      </c>
      <c r="BA855">
        <v>0</v>
      </c>
      <c r="BB855">
        <v>0</v>
      </c>
      <c r="BC855">
        <v>0</v>
      </c>
      <c r="BD855">
        <v>0</v>
      </c>
      <c r="BE855">
        <v>0</v>
      </c>
      <c r="BF855">
        <v>1.2396000000000001E-2</v>
      </c>
      <c r="BG855">
        <v>2015</v>
      </c>
      <c r="BH855">
        <v>7</v>
      </c>
      <c r="BI855">
        <v>30</v>
      </c>
      <c r="BJ855">
        <v>666</v>
      </c>
      <c r="BK855">
        <v>0.78</v>
      </c>
      <c r="BL855">
        <v>0.27320000529289201</v>
      </c>
      <c r="BM855">
        <v>0</v>
      </c>
      <c r="BN855">
        <v>0.96</v>
      </c>
      <c r="BO855">
        <v>0.04</v>
      </c>
      <c r="BP855" t="s">
        <v>68</v>
      </c>
    </row>
    <row r="856" spans="1:68" x14ac:dyDescent="0.25">
      <c r="A856">
        <v>117931</v>
      </c>
      <c r="B856" t="s">
        <v>69</v>
      </c>
      <c r="C856" t="s">
        <v>882</v>
      </c>
      <c r="D856">
        <v>8</v>
      </c>
      <c r="E856">
        <v>174</v>
      </c>
      <c r="F856" t="s">
        <v>889</v>
      </c>
      <c r="G856">
        <v>20</v>
      </c>
      <c r="J856">
        <v>20</v>
      </c>
      <c r="K856">
        <v>1</v>
      </c>
      <c r="L856" t="s">
        <v>890</v>
      </c>
      <c r="M856">
        <v>1</v>
      </c>
      <c r="N856">
        <v>1</v>
      </c>
      <c r="O856">
        <v>1</v>
      </c>
      <c r="P856">
        <v>0</v>
      </c>
      <c r="Q856">
        <v>0</v>
      </c>
      <c r="R856">
        <v>1</v>
      </c>
      <c r="S856">
        <v>0</v>
      </c>
      <c r="T856">
        <v>0</v>
      </c>
      <c r="U856">
        <v>0</v>
      </c>
      <c r="V856">
        <v>0</v>
      </c>
      <c r="W856">
        <v>1</v>
      </c>
      <c r="X856">
        <v>0</v>
      </c>
      <c r="Y856">
        <v>0</v>
      </c>
      <c r="Z856">
        <v>0</v>
      </c>
      <c r="AA856">
        <v>0</v>
      </c>
      <c r="AB856">
        <v>1</v>
      </c>
      <c r="AC856">
        <v>1</v>
      </c>
      <c r="AD856">
        <v>1</v>
      </c>
      <c r="AE856">
        <v>1</v>
      </c>
      <c r="AF856">
        <v>1</v>
      </c>
      <c r="AG856">
        <v>1</v>
      </c>
      <c r="AH856">
        <v>0</v>
      </c>
      <c r="AI856">
        <v>0</v>
      </c>
      <c r="AJ856">
        <v>0</v>
      </c>
      <c r="AK856">
        <v>0</v>
      </c>
      <c r="AL856">
        <v>1</v>
      </c>
      <c r="AM856">
        <v>1</v>
      </c>
      <c r="AN856">
        <v>1</v>
      </c>
      <c r="AO856">
        <v>0</v>
      </c>
      <c r="AP856">
        <v>1</v>
      </c>
      <c r="AQ856">
        <v>0</v>
      </c>
      <c r="AR856">
        <v>1</v>
      </c>
      <c r="AS856">
        <v>0</v>
      </c>
      <c r="AT856">
        <v>1</v>
      </c>
      <c r="AU856">
        <v>0</v>
      </c>
      <c r="AV856">
        <v>1</v>
      </c>
      <c r="AW856">
        <v>1</v>
      </c>
      <c r="AX856">
        <v>1</v>
      </c>
      <c r="AY856">
        <v>0</v>
      </c>
      <c r="AZ856">
        <v>1</v>
      </c>
      <c r="BA856">
        <v>0</v>
      </c>
      <c r="BB856">
        <v>1</v>
      </c>
      <c r="BC856">
        <v>0</v>
      </c>
      <c r="BD856">
        <v>1</v>
      </c>
      <c r="BE856">
        <v>0</v>
      </c>
      <c r="BF856">
        <v>6.3340000000000002E-3</v>
      </c>
      <c r="BG856">
        <v>2015</v>
      </c>
      <c r="BH856">
        <v>10</v>
      </c>
      <c r="BI856">
        <v>15</v>
      </c>
      <c r="BJ856">
        <v>669</v>
      </c>
      <c r="BK856">
        <v>0.81</v>
      </c>
      <c r="BL856">
        <v>0.27320000529289201</v>
      </c>
      <c r="BM856">
        <v>0</v>
      </c>
      <c r="BN856">
        <v>0.87</v>
      </c>
      <c r="BO856">
        <v>0.13</v>
      </c>
      <c r="BP856" t="s">
        <v>68</v>
      </c>
    </row>
    <row r="857" spans="1:68" x14ac:dyDescent="0.25">
      <c r="A857">
        <v>118373</v>
      </c>
      <c r="B857" t="s">
        <v>69</v>
      </c>
      <c r="C857" t="s">
        <v>917</v>
      </c>
      <c r="D857">
        <v>4</v>
      </c>
      <c r="E857">
        <v>29</v>
      </c>
      <c r="F857" t="s">
        <v>934</v>
      </c>
      <c r="G857">
        <v>81</v>
      </c>
      <c r="J857">
        <v>21</v>
      </c>
      <c r="K857">
        <v>1</v>
      </c>
      <c r="L857" t="s">
        <v>935</v>
      </c>
      <c r="M857">
        <v>0</v>
      </c>
      <c r="N857">
        <v>1</v>
      </c>
      <c r="O857">
        <v>1</v>
      </c>
      <c r="P857">
        <v>0</v>
      </c>
      <c r="Q857">
        <v>0</v>
      </c>
      <c r="R857">
        <v>1</v>
      </c>
      <c r="S857">
        <v>0</v>
      </c>
      <c r="T857">
        <v>0</v>
      </c>
      <c r="U857">
        <v>0</v>
      </c>
      <c r="V857">
        <v>0</v>
      </c>
      <c r="W857">
        <v>1</v>
      </c>
      <c r="X857">
        <v>0</v>
      </c>
      <c r="Y857">
        <v>0</v>
      </c>
      <c r="Z857">
        <v>0</v>
      </c>
      <c r="AA857">
        <v>0</v>
      </c>
      <c r="AB857">
        <v>1</v>
      </c>
      <c r="AC857">
        <v>0</v>
      </c>
      <c r="AD857">
        <v>1</v>
      </c>
      <c r="AE857">
        <v>1</v>
      </c>
      <c r="AF857">
        <v>1</v>
      </c>
      <c r="AG857">
        <v>1</v>
      </c>
      <c r="AH857">
        <v>0</v>
      </c>
      <c r="AI857">
        <v>0</v>
      </c>
      <c r="AJ857">
        <v>0</v>
      </c>
      <c r="AK857">
        <v>0</v>
      </c>
      <c r="AL857">
        <v>1</v>
      </c>
      <c r="AM857">
        <v>1</v>
      </c>
      <c r="AN857">
        <v>0</v>
      </c>
      <c r="AO857">
        <v>0</v>
      </c>
      <c r="AP857">
        <v>0</v>
      </c>
      <c r="AQ857">
        <v>0</v>
      </c>
      <c r="AR857">
        <v>0</v>
      </c>
      <c r="AS857">
        <v>0</v>
      </c>
      <c r="AT857">
        <v>0</v>
      </c>
      <c r="AU857">
        <v>0</v>
      </c>
      <c r="AV857">
        <v>1</v>
      </c>
      <c r="AW857">
        <v>1</v>
      </c>
      <c r="AX857">
        <v>0</v>
      </c>
      <c r="AY857">
        <v>0</v>
      </c>
      <c r="AZ857">
        <v>0</v>
      </c>
      <c r="BA857">
        <v>0</v>
      </c>
      <c r="BB857">
        <v>0</v>
      </c>
      <c r="BC857">
        <v>0</v>
      </c>
      <c r="BD857">
        <v>0</v>
      </c>
      <c r="BE857">
        <v>0</v>
      </c>
      <c r="BF857">
        <v>9.3290000000000005E-3</v>
      </c>
      <c r="BG857">
        <v>2015</v>
      </c>
      <c r="BH857">
        <v>10</v>
      </c>
      <c r="BI857">
        <v>28</v>
      </c>
      <c r="BJ857">
        <v>669</v>
      </c>
      <c r="BK857">
        <v>0.81</v>
      </c>
      <c r="BL857">
        <v>0.27320000529289201</v>
      </c>
      <c r="BM857">
        <v>0.10299999999999999</v>
      </c>
      <c r="BN857">
        <v>0.77</v>
      </c>
      <c r="BO857">
        <v>0.127</v>
      </c>
      <c r="BP857" t="s">
        <v>68</v>
      </c>
    </row>
    <row r="858" spans="1:68" x14ac:dyDescent="0.25">
      <c r="A858">
        <v>119946</v>
      </c>
      <c r="B858" t="s">
        <v>69</v>
      </c>
      <c r="C858" t="s">
        <v>1001</v>
      </c>
      <c r="D858">
        <v>2</v>
      </c>
      <c r="E858">
        <v>159</v>
      </c>
      <c r="F858" t="s">
        <v>1002</v>
      </c>
      <c r="G858">
        <v>31</v>
      </c>
      <c r="J858">
        <v>29</v>
      </c>
      <c r="K858">
        <v>1</v>
      </c>
      <c r="L858" t="s">
        <v>1003</v>
      </c>
      <c r="M858">
        <v>0</v>
      </c>
      <c r="N858">
        <v>0</v>
      </c>
      <c r="O858">
        <v>1</v>
      </c>
      <c r="P858">
        <v>0</v>
      </c>
      <c r="Q858">
        <v>0</v>
      </c>
      <c r="R858">
        <v>1</v>
      </c>
      <c r="S858">
        <v>0</v>
      </c>
      <c r="T858">
        <v>0</v>
      </c>
      <c r="U858">
        <v>0</v>
      </c>
      <c r="V858">
        <v>0</v>
      </c>
      <c r="W858">
        <v>1</v>
      </c>
      <c r="X858">
        <v>0</v>
      </c>
      <c r="Y858">
        <v>0</v>
      </c>
      <c r="Z858">
        <v>0</v>
      </c>
      <c r="AA858">
        <v>0</v>
      </c>
      <c r="AB858">
        <v>1</v>
      </c>
      <c r="AC858">
        <v>0</v>
      </c>
      <c r="AD858">
        <v>1</v>
      </c>
      <c r="AE858">
        <v>0</v>
      </c>
      <c r="AF858">
        <v>1</v>
      </c>
      <c r="AG858">
        <v>1</v>
      </c>
      <c r="AH858">
        <v>0</v>
      </c>
      <c r="AI858">
        <v>0</v>
      </c>
      <c r="AJ858">
        <v>1</v>
      </c>
      <c r="AK858">
        <v>0</v>
      </c>
      <c r="AL858">
        <v>1</v>
      </c>
      <c r="AM858">
        <v>1</v>
      </c>
      <c r="AN858">
        <v>1</v>
      </c>
      <c r="AO858">
        <v>0</v>
      </c>
      <c r="AP858">
        <v>0</v>
      </c>
      <c r="AQ858">
        <v>0</v>
      </c>
      <c r="AR858">
        <v>1</v>
      </c>
      <c r="AS858">
        <v>0</v>
      </c>
      <c r="AT858">
        <v>0</v>
      </c>
      <c r="AU858">
        <v>0</v>
      </c>
      <c r="AV858">
        <v>1</v>
      </c>
      <c r="AW858">
        <v>1</v>
      </c>
      <c r="AX858">
        <v>1</v>
      </c>
      <c r="AY858">
        <v>0</v>
      </c>
      <c r="AZ858">
        <v>0</v>
      </c>
      <c r="BA858">
        <v>0</v>
      </c>
      <c r="BB858">
        <v>0</v>
      </c>
      <c r="BC858">
        <v>0</v>
      </c>
      <c r="BD858">
        <v>0</v>
      </c>
      <c r="BE858">
        <v>0</v>
      </c>
      <c r="BF858">
        <v>7.3280000000000003E-3</v>
      </c>
      <c r="BG858">
        <v>2016</v>
      </c>
      <c r="BH858">
        <v>6</v>
      </c>
      <c r="BI858">
        <v>20</v>
      </c>
      <c r="BJ858">
        <v>677</v>
      </c>
      <c r="BK858">
        <v>0.89</v>
      </c>
      <c r="BL858">
        <v>0.27320000529289201</v>
      </c>
      <c r="BM858">
        <v>0</v>
      </c>
      <c r="BN858">
        <v>0.92800000000000005</v>
      </c>
      <c r="BO858">
        <v>7.1999999999999995E-2</v>
      </c>
      <c r="BP858" t="s">
        <v>68</v>
      </c>
    </row>
    <row r="859" spans="1:68" x14ac:dyDescent="0.25">
      <c r="A859">
        <v>120161</v>
      </c>
      <c r="B859" t="s">
        <v>69</v>
      </c>
      <c r="C859" t="s">
        <v>1001</v>
      </c>
      <c r="D859">
        <v>1</v>
      </c>
      <c r="E859">
        <v>10</v>
      </c>
      <c r="F859" t="s">
        <v>1062</v>
      </c>
      <c r="G859">
        <v>45</v>
      </c>
      <c r="J859">
        <v>29</v>
      </c>
      <c r="K859">
        <v>1</v>
      </c>
      <c r="L859" t="s">
        <v>1063</v>
      </c>
      <c r="M859">
        <v>0</v>
      </c>
      <c r="N859">
        <v>1</v>
      </c>
      <c r="O859">
        <v>1</v>
      </c>
      <c r="P859">
        <v>0</v>
      </c>
      <c r="Q859">
        <v>0</v>
      </c>
      <c r="R859">
        <v>1</v>
      </c>
      <c r="S859">
        <v>0</v>
      </c>
      <c r="T859">
        <v>0</v>
      </c>
      <c r="U859">
        <v>1</v>
      </c>
      <c r="V859">
        <v>0</v>
      </c>
      <c r="W859">
        <v>1</v>
      </c>
      <c r="X859">
        <v>1</v>
      </c>
      <c r="Y859">
        <v>0</v>
      </c>
      <c r="Z859">
        <v>0</v>
      </c>
      <c r="AA859">
        <v>0</v>
      </c>
      <c r="AB859">
        <v>1</v>
      </c>
      <c r="AC859">
        <v>0</v>
      </c>
      <c r="AD859">
        <v>1</v>
      </c>
      <c r="AE859">
        <v>1</v>
      </c>
      <c r="AF859">
        <v>1</v>
      </c>
      <c r="AG859">
        <v>1</v>
      </c>
      <c r="AH859">
        <v>0</v>
      </c>
      <c r="AI859">
        <v>0</v>
      </c>
      <c r="AJ859">
        <v>1</v>
      </c>
      <c r="AK859">
        <v>0</v>
      </c>
      <c r="AL859">
        <v>1</v>
      </c>
      <c r="AM859">
        <v>1</v>
      </c>
      <c r="AN859">
        <v>1</v>
      </c>
      <c r="AO859">
        <v>0</v>
      </c>
      <c r="AP859">
        <v>0</v>
      </c>
      <c r="AQ859">
        <v>0</v>
      </c>
      <c r="AR859">
        <v>1</v>
      </c>
      <c r="AS859">
        <v>1</v>
      </c>
      <c r="AT859">
        <v>0</v>
      </c>
      <c r="AU859">
        <v>0</v>
      </c>
      <c r="AV859">
        <v>1</v>
      </c>
      <c r="AW859">
        <v>1</v>
      </c>
      <c r="AX859">
        <v>1</v>
      </c>
      <c r="AY859">
        <v>1</v>
      </c>
      <c r="AZ859">
        <v>0</v>
      </c>
      <c r="BA859">
        <v>0</v>
      </c>
      <c r="BB859">
        <v>0</v>
      </c>
      <c r="BC859">
        <v>0</v>
      </c>
      <c r="BD859">
        <v>0</v>
      </c>
      <c r="BE859">
        <v>0</v>
      </c>
      <c r="BF859">
        <v>7.3280000000000003E-3</v>
      </c>
      <c r="BG859">
        <v>2016</v>
      </c>
      <c r="BH859">
        <v>6</v>
      </c>
      <c r="BI859">
        <v>20</v>
      </c>
      <c r="BJ859">
        <v>677</v>
      </c>
      <c r="BK859">
        <v>0.89</v>
      </c>
      <c r="BL859">
        <v>0.27320000529289201</v>
      </c>
      <c r="BM859">
        <v>0</v>
      </c>
      <c r="BN859">
        <v>0.95</v>
      </c>
      <c r="BO859">
        <v>0.05</v>
      </c>
      <c r="BP859" t="s">
        <v>68</v>
      </c>
    </row>
    <row r="860" spans="1:68" x14ac:dyDescent="0.25">
      <c r="A860">
        <v>120225</v>
      </c>
      <c r="B860" t="s">
        <v>69</v>
      </c>
      <c r="C860" t="s">
        <v>1001</v>
      </c>
      <c r="D860">
        <v>1</v>
      </c>
      <c r="E860">
        <v>18</v>
      </c>
      <c r="F860" t="s">
        <v>1088</v>
      </c>
      <c r="G860">
        <v>75</v>
      </c>
      <c r="J860">
        <v>29</v>
      </c>
      <c r="K860">
        <v>1</v>
      </c>
      <c r="L860" t="s">
        <v>1089</v>
      </c>
      <c r="M860">
        <v>0</v>
      </c>
      <c r="N860">
        <v>0</v>
      </c>
      <c r="O860">
        <v>1</v>
      </c>
      <c r="P860">
        <v>0</v>
      </c>
      <c r="Q860">
        <v>0</v>
      </c>
      <c r="R860">
        <v>1</v>
      </c>
      <c r="S860">
        <v>0</v>
      </c>
      <c r="T860">
        <v>0</v>
      </c>
      <c r="U860">
        <v>0</v>
      </c>
      <c r="V860">
        <v>0</v>
      </c>
      <c r="W860">
        <v>1</v>
      </c>
      <c r="X860">
        <v>0</v>
      </c>
      <c r="Y860">
        <v>0</v>
      </c>
      <c r="Z860">
        <v>0</v>
      </c>
      <c r="AA860">
        <v>0</v>
      </c>
      <c r="AB860">
        <v>1</v>
      </c>
      <c r="AC860">
        <v>0</v>
      </c>
      <c r="AD860">
        <v>1</v>
      </c>
      <c r="AE860">
        <v>0</v>
      </c>
      <c r="AF860">
        <v>1</v>
      </c>
      <c r="AG860">
        <v>1</v>
      </c>
      <c r="AH860">
        <v>0</v>
      </c>
      <c r="AI860">
        <v>0</v>
      </c>
      <c r="AJ860">
        <v>1</v>
      </c>
      <c r="AK860">
        <v>0</v>
      </c>
      <c r="AL860">
        <v>1</v>
      </c>
      <c r="AM860">
        <v>1</v>
      </c>
      <c r="AN860">
        <v>1</v>
      </c>
      <c r="AO860">
        <v>0</v>
      </c>
      <c r="AP860">
        <v>0</v>
      </c>
      <c r="AQ860">
        <v>0</v>
      </c>
      <c r="AR860">
        <v>1</v>
      </c>
      <c r="AS860">
        <v>0</v>
      </c>
      <c r="AT860">
        <v>0</v>
      </c>
      <c r="AU860">
        <v>0</v>
      </c>
      <c r="AV860">
        <v>1</v>
      </c>
      <c r="AW860">
        <v>1</v>
      </c>
      <c r="AX860">
        <v>1</v>
      </c>
      <c r="AY860">
        <v>0</v>
      </c>
      <c r="AZ860">
        <v>0</v>
      </c>
      <c r="BA860">
        <v>0</v>
      </c>
      <c r="BB860">
        <v>0</v>
      </c>
      <c r="BC860">
        <v>0</v>
      </c>
      <c r="BD860">
        <v>0</v>
      </c>
      <c r="BE860">
        <v>0</v>
      </c>
      <c r="BF860">
        <v>7.3280000000000003E-3</v>
      </c>
      <c r="BG860">
        <v>2016</v>
      </c>
      <c r="BH860">
        <v>6</v>
      </c>
      <c r="BI860">
        <v>20</v>
      </c>
      <c r="BJ860">
        <v>677</v>
      </c>
      <c r="BK860">
        <v>0.89</v>
      </c>
      <c r="BL860">
        <v>0.27320000529289201</v>
      </c>
      <c r="BM860">
        <v>0</v>
      </c>
      <c r="BN860">
        <v>0.97</v>
      </c>
      <c r="BO860">
        <v>0.03</v>
      </c>
      <c r="BP860" t="s">
        <v>68</v>
      </c>
    </row>
    <row r="861" spans="1:68" x14ac:dyDescent="0.25">
      <c r="A861">
        <v>127373</v>
      </c>
      <c r="B861" t="s">
        <v>69</v>
      </c>
      <c r="C861" t="s">
        <v>1265</v>
      </c>
      <c r="D861">
        <v>14</v>
      </c>
      <c r="E861">
        <v>381</v>
      </c>
      <c r="F861" t="s">
        <v>1268</v>
      </c>
      <c r="G861">
        <v>18</v>
      </c>
      <c r="J861">
        <v>43</v>
      </c>
      <c r="K861">
        <v>1</v>
      </c>
      <c r="L861" t="s">
        <v>1269</v>
      </c>
      <c r="M861">
        <v>1</v>
      </c>
      <c r="N861">
        <v>0</v>
      </c>
      <c r="O861">
        <v>1</v>
      </c>
      <c r="P861">
        <v>0</v>
      </c>
      <c r="Q861">
        <v>0</v>
      </c>
      <c r="R861">
        <v>1</v>
      </c>
      <c r="S861">
        <v>0</v>
      </c>
      <c r="T861">
        <v>0</v>
      </c>
      <c r="U861">
        <v>0</v>
      </c>
      <c r="V861">
        <v>0</v>
      </c>
      <c r="W861">
        <v>1</v>
      </c>
      <c r="X861">
        <v>0</v>
      </c>
      <c r="Y861">
        <v>0</v>
      </c>
      <c r="Z861">
        <v>0</v>
      </c>
      <c r="AA861">
        <v>0</v>
      </c>
      <c r="AB861">
        <v>1</v>
      </c>
      <c r="AC861">
        <v>1</v>
      </c>
      <c r="AD861">
        <v>1</v>
      </c>
      <c r="AE861">
        <v>0</v>
      </c>
      <c r="AF861">
        <v>1</v>
      </c>
      <c r="AG861">
        <v>1</v>
      </c>
      <c r="AH861">
        <v>0</v>
      </c>
      <c r="AI861">
        <v>0</v>
      </c>
      <c r="AJ861">
        <v>0</v>
      </c>
      <c r="AK861">
        <v>0</v>
      </c>
      <c r="AL861">
        <v>1</v>
      </c>
      <c r="AM861">
        <v>1</v>
      </c>
      <c r="AN861">
        <v>0</v>
      </c>
      <c r="AO861">
        <v>0</v>
      </c>
      <c r="AP861">
        <v>1</v>
      </c>
      <c r="AQ861">
        <v>0</v>
      </c>
      <c r="AR861">
        <v>1</v>
      </c>
      <c r="AS861">
        <v>0</v>
      </c>
      <c r="AT861">
        <v>0</v>
      </c>
      <c r="AU861">
        <v>0</v>
      </c>
      <c r="AV861">
        <v>1</v>
      </c>
      <c r="AW861">
        <v>1</v>
      </c>
      <c r="AX861">
        <v>1</v>
      </c>
      <c r="AY861">
        <v>0</v>
      </c>
      <c r="AZ861">
        <v>1</v>
      </c>
      <c r="BA861">
        <v>0</v>
      </c>
      <c r="BB861">
        <v>1</v>
      </c>
      <c r="BC861">
        <v>0</v>
      </c>
      <c r="BD861">
        <v>0</v>
      </c>
      <c r="BE861">
        <v>0</v>
      </c>
      <c r="BF861">
        <v>3.1666E-2</v>
      </c>
      <c r="BG861">
        <v>2017</v>
      </c>
      <c r="BH861">
        <v>3</v>
      </c>
      <c r="BI861">
        <v>31</v>
      </c>
      <c r="BJ861">
        <v>686</v>
      </c>
      <c r="BK861">
        <v>0.98</v>
      </c>
      <c r="BL861">
        <v>0.27320000529289201</v>
      </c>
      <c r="BM861">
        <v>0</v>
      </c>
      <c r="BN861">
        <v>0.86099999999999999</v>
      </c>
      <c r="BO861">
        <v>0.13900000000000001</v>
      </c>
      <c r="BP861" t="s">
        <v>68</v>
      </c>
    </row>
    <row r="862" spans="1:68" x14ac:dyDescent="0.25">
      <c r="A862">
        <v>128269</v>
      </c>
      <c r="B862" t="s">
        <v>69</v>
      </c>
      <c r="C862" t="s">
        <v>1272</v>
      </c>
      <c r="D862">
        <v>9</v>
      </c>
      <c r="E862">
        <v>170</v>
      </c>
      <c r="F862" t="s">
        <v>1275</v>
      </c>
      <c r="G862">
        <v>27</v>
      </c>
      <c r="J862">
        <v>44</v>
      </c>
      <c r="K862">
        <v>1</v>
      </c>
      <c r="L862" t="s">
        <v>1276</v>
      </c>
      <c r="M862">
        <v>0</v>
      </c>
      <c r="N862">
        <v>1</v>
      </c>
      <c r="O862">
        <v>1</v>
      </c>
      <c r="P862">
        <v>0</v>
      </c>
      <c r="Q862">
        <v>0</v>
      </c>
      <c r="R862">
        <v>1</v>
      </c>
      <c r="S862">
        <v>0</v>
      </c>
      <c r="T862">
        <v>0</v>
      </c>
      <c r="U862">
        <v>0</v>
      </c>
      <c r="V862">
        <v>0</v>
      </c>
      <c r="W862">
        <v>1</v>
      </c>
      <c r="X862">
        <v>0</v>
      </c>
      <c r="Y862">
        <v>0</v>
      </c>
      <c r="Z862">
        <v>0</v>
      </c>
      <c r="AA862">
        <v>0</v>
      </c>
      <c r="AB862">
        <v>1</v>
      </c>
      <c r="AC862">
        <v>0</v>
      </c>
      <c r="AD862">
        <v>1</v>
      </c>
      <c r="AE862">
        <v>1</v>
      </c>
      <c r="AF862">
        <v>1</v>
      </c>
      <c r="AG862">
        <v>1</v>
      </c>
      <c r="AH862">
        <v>1</v>
      </c>
      <c r="AI862">
        <v>0</v>
      </c>
      <c r="AJ862">
        <v>1</v>
      </c>
      <c r="AK862">
        <v>0</v>
      </c>
      <c r="AL862">
        <v>1</v>
      </c>
      <c r="AM862">
        <v>1</v>
      </c>
      <c r="AN862">
        <v>0</v>
      </c>
      <c r="AO862">
        <v>0</v>
      </c>
      <c r="AP862">
        <v>0</v>
      </c>
      <c r="AQ862">
        <v>0</v>
      </c>
      <c r="AR862">
        <v>0</v>
      </c>
      <c r="AS862">
        <v>0</v>
      </c>
      <c r="AT862">
        <v>0</v>
      </c>
      <c r="AU862">
        <v>0</v>
      </c>
      <c r="AV862">
        <v>1</v>
      </c>
      <c r="AW862">
        <v>1</v>
      </c>
      <c r="AX862">
        <v>1</v>
      </c>
      <c r="AY862">
        <v>0</v>
      </c>
      <c r="AZ862">
        <v>0</v>
      </c>
      <c r="BA862">
        <v>0</v>
      </c>
      <c r="BB862">
        <v>0</v>
      </c>
      <c r="BC862">
        <v>0</v>
      </c>
      <c r="BD862">
        <v>0</v>
      </c>
      <c r="BE862">
        <v>0</v>
      </c>
      <c r="BF862">
        <v>1.6E-2</v>
      </c>
      <c r="BG862">
        <v>2017</v>
      </c>
      <c r="BH862">
        <v>4</v>
      </c>
      <c r="BI862">
        <v>11</v>
      </c>
      <c r="BJ862">
        <v>687</v>
      </c>
      <c r="BK862">
        <v>0.99</v>
      </c>
      <c r="BL862">
        <v>0.27320000529289201</v>
      </c>
      <c r="BM862">
        <v>0</v>
      </c>
      <c r="BN862">
        <v>0.93200000000000005</v>
      </c>
      <c r="BO862">
        <v>6.8000000000000005E-2</v>
      </c>
      <c r="BP862" t="s">
        <v>68</v>
      </c>
    </row>
    <row r="863" spans="1:68" x14ac:dyDescent="0.25">
      <c r="A863">
        <v>128547</v>
      </c>
      <c r="B863" t="s">
        <v>69</v>
      </c>
      <c r="C863" t="s">
        <v>1272</v>
      </c>
      <c r="D863">
        <v>12</v>
      </c>
      <c r="E863">
        <v>269</v>
      </c>
      <c r="F863" t="s">
        <v>1283</v>
      </c>
      <c r="G863">
        <v>15</v>
      </c>
      <c r="J863">
        <v>44</v>
      </c>
      <c r="K863">
        <v>1</v>
      </c>
      <c r="L863" t="s">
        <v>1284</v>
      </c>
      <c r="M863">
        <v>0</v>
      </c>
      <c r="N863">
        <v>1</v>
      </c>
      <c r="O863">
        <v>1</v>
      </c>
      <c r="P863">
        <v>0</v>
      </c>
      <c r="Q863">
        <v>0</v>
      </c>
      <c r="R863">
        <v>1</v>
      </c>
      <c r="S863">
        <v>0</v>
      </c>
      <c r="T863">
        <v>0</v>
      </c>
      <c r="U863">
        <v>0</v>
      </c>
      <c r="V863">
        <v>0</v>
      </c>
      <c r="W863">
        <v>1</v>
      </c>
      <c r="X863">
        <v>0</v>
      </c>
      <c r="Y863">
        <v>0</v>
      </c>
      <c r="Z863">
        <v>0</v>
      </c>
      <c r="AA863">
        <v>0</v>
      </c>
      <c r="AB863">
        <v>1</v>
      </c>
      <c r="AC863">
        <v>0</v>
      </c>
      <c r="AD863">
        <v>1</v>
      </c>
      <c r="AE863">
        <v>1</v>
      </c>
      <c r="AF863">
        <v>1</v>
      </c>
      <c r="AG863">
        <v>1</v>
      </c>
      <c r="AH863">
        <v>1</v>
      </c>
      <c r="AI863">
        <v>0</v>
      </c>
      <c r="AJ863">
        <v>1</v>
      </c>
      <c r="AK863">
        <v>0</v>
      </c>
      <c r="AL863">
        <v>1</v>
      </c>
      <c r="AM863">
        <v>1</v>
      </c>
      <c r="AN863">
        <v>0</v>
      </c>
      <c r="AO863">
        <v>0</v>
      </c>
      <c r="AP863">
        <v>0</v>
      </c>
      <c r="AQ863">
        <v>0</v>
      </c>
      <c r="AR863">
        <v>0</v>
      </c>
      <c r="AS863">
        <v>0</v>
      </c>
      <c r="AT863">
        <v>0</v>
      </c>
      <c r="AU863">
        <v>0</v>
      </c>
      <c r="AV863">
        <v>1</v>
      </c>
      <c r="AW863">
        <v>1</v>
      </c>
      <c r="AX863">
        <v>1</v>
      </c>
      <c r="AY863">
        <v>0</v>
      </c>
      <c r="AZ863">
        <v>0</v>
      </c>
      <c r="BA863">
        <v>0</v>
      </c>
      <c r="BB863">
        <v>0</v>
      </c>
      <c r="BC863">
        <v>0</v>
      </c>
      <c r="BD863">
        <v>0</v>
      </c>
      <c r="BE863">
        <v>0</v>
      </c>
      <c r="BF863">
        <v>1.6E-2</v>
      </c>
      <c r="BG863">
        <v>2017</v>
      </c>
      <c r="BH863">
        <v>4</v>
      </c>
      <c r="BI863">
        <v>11</v>
      </c>
      <c r="BJ863">
        <v>687</v>
      </c>
      <c r="BK863">
        <v>0.99</v>
      </c>
      <c r="BL863">
        <v>0.27320000529289201</v>
      </c>
      <c r="BM863">
        <v>0</v>
      </c>
      <c r="BN863">
        <v>0.84</v>
      </c>
      <c r="BO863">
        <v>0.16</v>
      </c>
      <c r="BP863" t="s">
        <v>68</v>
      </c>
    </row>
    <row r="864" spans="1:68" x14ac:dyDescent="0.25">
      <c r="A864">
        <v>128764</v>
      </c>
      <c r="B864" t="s">
        <v>69</v>
      </c>
      <c r="C864" t="s">
        <v>1272</v>
      </c>
      <c r="D864">
        <v>11</v>
      </c>
      <c r="E864">
        <v>264</v>
      </c>
      <c r="F864" t="s">
        <v>1291</v>
      </c>
      <c r="G864">
        <v>27</v>
      </c>
      <c r="J864">
        <v>44</v>
      </c>
      <c r="K864">
        <v>1</v>
      </c>
      <c r="L864" t="s">
        <v>1292</v>
      </c>
      <c r="M864">
        <v>0</v>
      </c>
      <c r="N864">
        <v>1</v>
      </c>
      <c r="O864">
        <v>1</v>
      </c>
      <c r="P864">
        <v>0</v>
      </c>
      <c r="Q864">
        <v>0</v>
      </c>
      <c r="R864">
        <v>1</v>
      </c>
      <c r="S864">
        <v>0</v>
      </c>
      <c r="T864">
        <v>0</v>
      </c>
      <c r="U864">
        <v>0</v>
      </c>
      <c r="V864">
        <v>0</v>
      </c>
      <c r="W864">
        <v>1</v>
      </c>
      <c r="X864">
        <v>0</v>
      </c>
      <c r="Y864">
        <v>0</v>
      </c>
      <c r="Z864">
        <v>0</v>
      </c>
      <c r="AA864">
        <v>0</v>
      </c>
      <c r="AB864">
        <v>1</v>
      </c>
      <c r="AC864">
        <v>0</v>
      </c>
      <c r="AD864">
        <v>1</v>
      </c>
      <c r="AE864">
        <v>1</v>
      </c>
      <c r="AF864">
        <v>1</v>
      </c>
      <c r="AG864">
        <v>1</v>
      </c>
      <c r="AH864">
        <v>1</v>
      </c>
      <c r="AI864">
        <v>0</v>
      </c>
      <c r="AJ864">
        <v>1</v>
      </c>
      <c r="AK864">
        <v>0</v>
      </c>
      <c r="AL864">
        <v>1</v>
      </c>
      <c r="AM864">
        <v>1</v>
      </c>
      <c r="AN864">
        <v>0</v>
      </c>
      <c r="AO864">
        <v>0</v>
      </c>
      <c r="AP864">
        <v>0</v>
      </c>
      <c r="AQ864">
        <v>0</v>
      </c>
      <c r="AR864">
        <v>0</v>
      </c>
      <c r="AS864">
        <v>0</v>
      </c>
      <c r="AT864">
        <v>0</v>
      </c>
      <c r="AU864">
        <v>0</v>
      </c>
      <c r="AV864">
        <v>1</v>
      </c>
      <c r="AW864">
        <v>1</v>
      </c>
      <c r="AX864">
        <v>1</v>
      </c>
      <c r="AY864">
        <v>0</v>
      </c>
      <c r="AZ864">
        <v>0</v>
      </c>
      <c r="BA864">
        <v>0</v>
      </c>
      <c r="BB864">
        <v>0</v>
      </c>
      <c r="BC864">
        <v>0</v>
      </c>
      <c r="BD864">
        <v>0</v>
      </c>
      <c r="BE864">
        <v>0</v>
      </c>
      <c r="BF864">
        <v>1.6E-2</v>
      </c>
      <c r="BG864">
        <v>2017</v>
      </c>
      <c r="BH864">
        <v>4</v>
      </c>
      <c r="BI864">
        <v>11</v>
      </c>
      <c r="BJ864">
        <v>687</v>
      </c>
      <c r="BK864">
        <v>0.99</v>
      </c>
      <c r="BL864">
        <v>0.27320000529289201</v>
      </c>
      <c r="BM864">
        <v>0</v>
      </c>
      <c r="BN864">
        <v>0.92500000000000004</v>
      </c>
      <c r="BO864">
        <v>7.4999999999999997E-2</v>
      </c>
      <c r="BP864" t="s">
        <v>68</v>
      </c>
    </row>
    <row r="865" spans="1:68" x14ac:dyDescent="0.25">
      <c r="A865">
        <v>128966</v>
      </c>
      <c r="B865" t="s">
        <v>69</v>
      </c>
      <c r="C865" t="s">
        <v>1304</v>
      </c>
      <c r="D865">
        <v>12</v>
      </c>
      <c r="E865">
        <v>294</v>
      </c>
      <c r="F865" t="s">
        <v>1323</v>
      </c>
      <c r="G865">
        <v>37</v>
      </c>
      <c r="J865">
        <v>46</v>
      </c>
      <c r="K865">
        <v>1</v>
      </c>
      <c r="L865" t="s">
        <v>1324</v>
      </c>
      <c r="M865">
        <v>1</v>
      </c>
      <c r="N865">
        <v>0</v>
      </c>
      <c r="O865">
        <v>1</v>
      </c>
      <c r="P865">
        <v>0</v>
      </c>
      <c r="Q865">
        <v>0</v>
      </c>
      <c r="R865">
        <v>1</v>
      </c>
      <c r="S865">
        <v>0</v>
      </c>
      <c r="T865">
        <v>0</v>
      </c>
      <c r="U865">
        <v>0</v>
      </c>
      <c r="V865">
        <v>0</v>
      </c>
      <c r="W865">
        <v>1</v>
      </c>
      <c r="X865">
        <v>1</v>
      </c>
      <c r="Y865">
        <v>0</v>
      </c>
      <c r="Z865">
        <v>0</v>
      </c>
      <c r="AA865">
        <v>0</v>
      </c>
      <c r="AB865">
        <v>1</v>
      </c>
      <c r="AC865">
        <v>1</v>
      </c>
      <c r="AD865">
        <v>1</v>
      </c>
      <c r="AE865">
        <v>0</v>
      </c>
      <c r="AF865">
        <v>1</v>
      </c>
      <c r="AG865">
        <v>1</v>
      </c>
      <c r="AH865">
        <v>1</v>
      </c>
      <c r="AI865">
        <v>0</v>
      </c>
      <c r="AJ865">
        <v>0</v>
      </c>
      <c r="AK865">
        <v>0</v>
      </c>
      <c r="AL865">
        <v>1</v>
      </c>
      <c r="AM865">
        <v>1</v>
      </c>
      <c r="AN865">
        <v>1</v>
      </c>
      <c r="AO865">
        <v>0</v>
      </c>
      <c r="AP865">
        <v>1</v>
      </c>
      <c r="AQ865">
        <v>0</v>
      </c>
      <c r="AR865">
        <v>1</v>
      </c>
      <c r="AS865">
        <v>0</v>
      </c>
      <c r="AT865">
        <v>1</v>
      </c>
      <c r="AU865">
        <v>0</v>
      </c>
      <c r="AV865">
        <v>1</v>
      </c>
      <c r="AW865">
        <v>1</v>
      </c>
      <c r="AX865">
        <v>1</v>
      </c>
      <c r="AY865">
        <v>1</v>
      </c>
      <c r="AZ865">
        <v>1</v>
      </c>
      <c r="BA865">
        <v>0</v>
      </c>
      <c r="BB865">
        <v>0</v>
      </c>
      <c r="BC865">
        <v>0</v>
      </c>
      <c r="BD865">
        <v>1</v>
      </c>
      <c r="BE865">
        <v>0</v>
      </c>
      <c r="BF865">
        <v>1.8086999999999999E-2</v>
      </c>
      <c r="BG865">
        <v>2017</v>
      </c>
      <c r="BH865">
        <v>4</v>
      </c>
      <c r="BI865">
        <v>25</v>
      </c>
      <c r="BJ865">
        <v>687</v>
      </c>
      <c r="BK865">
        <v>0.99</v>
      </c>
      <c r="BL865">
        <v>0.27320000529289201</v>
      </c>
      <c r="BM865">
        <v>4.7E-2</v>
      </c>
      <c r="BN865">
        <v>0.872</v>
      </c>
      <c r="BO865">
        <v>8.1000000000000003E-2</v>
      </c>
      <c r="BP865" t="s">
        <v>68</v>
      </c>
    </row>
    <row r="866" spans="1:68" x14ac:dyDescent="0.25">
      <c r="A866">
        <v>129123</v>
      </c>
      <c r="B866" t="s">
        <v>69</v>
      </c>
      <c r="C866" t="s">
        <v>1304</v>
      </c>
      <c r="D866">
        <v>20</v>
      </c>
      <c r="E866">
        <v>573</v>
      </c>
      <c r="F866" t="s">
        <v>1343</v>
      </c>
      <c r="G866">
        <v>13</v>
      </c>
      <c r="J866">
        <v>46</v>
      </c>
      <c r="K866">
        <v>1</v>
      </c>
      <c r="L866" t="s">
        <v>1344</v>
      </c>
      <c r="M866">
        <v>0</v>
      </c>
      <c r="N866">
        <v>0</v>
      </c>
      <c r="O866">
        <v>1</v>
      </c>
      <c r="P866">
        <v>0</v>
      </c>
      <c r="Q866">
        <v>0</v>
      </c>
      <c r="R866">
        <v>1</v>
      </c>
      <c r="S866">
        <v>0</v>
      </c>
      <c r="T866">
        <v>0</v>
      </c>
      <c r="U866">
        <v>0</v>
      </c>
      <c r="V866">
        <v>0</v>
      </c>
      <c r="W866">
        <v>1</v>
      </c>
      <c r="X866">
        <v>1</v>
      </c>
      <c r="Y866">
        <v>0</v>
      </c>
      <c r="Z866">
        <v>0</v>
      </c>
      <c r="AA866">
        <v>0</v>
      </c>
      <c r="AB866">
        <v>1</v>
      </c>
      <c r="AC866">
        <v>0</v>
      </c>
      <c r="AD866">
        <v>1</v>
      </c>
      <c r="AE866">
        <v>0</v>
      </c>
      <c r="AF866">
        <v>1</v>
      </c>
      <c r="AG866">
        <v>1</v>
      </c>
      <c r="AH866">
        <v>1</v>
      </c>
      <c r="AI866">
        <v>0</v>
      </c>
      <c r="AJ866">
        <v>0</v>
      </c>
      <c r="AK866">
        <v>0</v>
      </c>
      <c r="AL866">
        <v>1</v>
      </c>
      <c r="AM866">
        <v>1</v>
      </c>
      <c r="AN866">
        <v>1</v>
      </c>
      <c r="AO866">
        <v>0</v>
      </c>
      <c r="AP866">
        <v>1</v>
      </c>
      <c r="AQ866">
        <v>0</v>
      </c>
      <c r="AR866">
        <v>1</v>
      </c>
      <c r="AS866">
        <v>0</v>
      </c>
      <c r="AT866">
        <v>1</v>
      </c>
      <c r="AU866">
        <v>0</v>
      </c>
      <c r="AV866">
        <v>1</v>
      </c>
      <c r="AW866">
        <v>1</v>
      </c>
      <c r="AX866">
        <v>1</v>
      </c>
      <c r="AY866">
        <v>1</v>
      </c>
      <c r="AZ866">
        <v>1</v>
      </c>
      <c r="BA866">
        <v>0</v>
      </c>
      <c r="BB866">
        <v>0</v>
      </c>
      <c r="BC866">
        <v>0</v>
      </c>
      <c r="BD866">
        <v>1</v>
      </c>
      <c r="BE866">
        <v>0</v>
      </c>
      <c r="BF866">
        <v>1.8086999999999999E-2</v>
      </c>
      <c r="BG866">
        <v>2017</v>
      </c>
      <c r="BH866">
        <v>4</v>
      </c>
      <c r="BI866">
        <v>25</v>
      </c>
      <c r="BJ866">
        <v>687</v>
      </c>
      <c r="BK866">
        <v>0.99</v>
      </c>
      <c r="BL866">
        <v>0.27320000529289201</v>
      </c>
      <c r="BM866">
        <v>0</v>
      </c>
      <c r="BN866">
        <v>0.81100000000000005</v>
      </c>
      <c r="BO866">
        <v>0.189</v>
      </c>
      <c r="BP866" t="s">
        <v>68</v>
      </c>
    </row>
    <row r="867" spans="1:68" x14ac:dyDescent="0.25">
      <c r="A867">
        <v>129458</v>
      </c>
      <c r="B867" t="s">
        <v>69</v>
      </c>
      <c r="C867" t="s">
        <v>1304</v>
      </c>
      <c r="D867">
        <v>12</v>
      </c>
      <c r="E867">
        <v>275</v>
      </c>
      <c r="F867" t="s">
        <v>1377</v>
      </c>
      <c r="G867">
        <v>28</v>
      </c>
      <c r="J867">
        <v>46</v>
      </c>
      <c r="K867">
        <v>1</v>
      </c>
      <c r="L867" t="s">
        <v>1378</v>
      </c>
      <c r="M867">
        <v>0</v>
      </c>
      <c r="N867">
        <v>0</v>
      </c>
      <c r="O867">
        <v>1</v>
      </c>
      <c r="P867">
        <v>0</v>
      </c>
      <c r="Q867">
        <v>0</v>
      </c>
      <c r="R867">
        <v>1</v>
      </c>
      <c r="S867">
        <v>0</v>
      </c>
      <c r="T867">
        <v>0</v>
      </c>
      <c r="U867">
        <v>0</v>
      </c>
      <c r="V867">
        <v>0</v>
      </c>
      <c r="W867">
        <v>1</v>
      </c>
      <c r="X867">
        <v>0</v>
      </c>
      <c r="Y867">
        <v>0</v>
      </c>
      <c r="Z867">
        <v>0</v>
      </c>
      <c r="AA867">
        <v>0</v>
      </c>
      <c r="AB867">
        <v>1</v>
      </c>
      <c r="AC867">
        <v>0</v>
      </c>
      <c r="AD867">
        <v>1</v>
      </c>
      <c r="AE867">
        <v>0</v>
      </c>
      <c r="AF867">
        <v>1</v>
      </c>
      <c r="AG867">
        <v>1</v>
      </c>
      <c r="AH867">
        <v>1</v>
      </c>
      <c r="AI867">
        <v>0</v>
      </c>
      <c r="AJ867">
        <v>0</v>
      </c>
      <c r="AK867">
        <v>0</v>
      </c>
      <c r="AL867">
        <v>1</v>
      </c>
      <c r="AM867">
        <v>1</v>
      </c>
      <c r="AN867">
        <v>1</v>
      </c>
      <c r="AO867">
        <v>0</v>
      </c>
      <c r="AP867">
        <v>1</v>
      </c>
      <c r="AQ867">
        <v>0</v>
      </c>
      <c r="AR867">
        <v>1</v>
      </c>
      <c r="AS867">
        <v>0</v>
      </c>
      <c r="AT867">
        <v>1</v>
      </c>
      <c r="AU867">
        <v>0</v>
      </c>
      <c r="AV867">
        <v>1</v>
      </c>
      <c r="AW867">
        <v>1</v>
      </c>
      <c r="AX867">
        <v>1</v>
      </c>
      <c r="AY867">
        <v>0</v>
      </c>
      <c r="AZ867">
        <v>1</v>
      </c>
      <c r="BA867">
        <v>0</v>
      </c>
      <c r="BB867">
        <v>0</v>
      </c>
      <c r="BC867">
        <v>0</v>
      </c>
      <c r="BD867">
        <v>1</v>
      </c>
      <c r="BE867">
        <v>0</v>
      </c>
      <c r="BF867">
        <v>1.8086999999999999E-2</v>
      </c>
      <c r="BG867">
        <v>2017</v>
      </c>
      <c r="BH867">
        <v>4</v>
      </c>
      <c r="BI867">
        <v>25</v>
      </c>
      <c r="BJ867">
        <v>687</v>
      </c>
      <c r="BK867">
        <v>0.99</v>
      </c>
      <c r="BL867">
        <v>0.27320000529289201</v>
      </c>
      <c r="BM867">
        <v>0</v>
      </c>
      <c r="BN867">
        <v>0.93700000000000006</v>
      </c>
      <c r="BO867">
        <v>6.3E-2</v>
      </c>
      <c r="BP867" t="s">
        <v>68</v>
      </c>
    </row>
    <row r="868" spans="1:68" x14ac:dyDescent="0.25">
      <c r="A868">
        <v>129624</v>
      </c>
      <c r="B868" t="s">
        <v>69</v>
      </c>
      <c r="C868" t="s">
        <v>1304</v>
      </c>
      <c r="D868">
        <v>7</v>
      </c>
      <c r="E868">
        <v>154</v>
      </c>
      <c r="F868" t="s">
        <v>1393</v>
      </c>
      <c r="G868">
        <v>34</v>
      </c>
      <c r="J868">
        <v>46</v>
      </c>
      <c r="K868">
        <v>1</v>
      </c>
      <c r="L868" t="s">
        <v>1394</v>
      </c>
      <c r="M868">
        <v>1</v>
      </c>
      <c r="N868">
        <v>0</v>
      </c>
      <c r="O868">
        <v>1</v>
      </c>
      <c r="P868">
        <v>0</v>
      </c>
      <c r="Q868">
        <v>0</v>
      </c>
      <c r="R868">
        <v>1</v>
      </c>
      <c r="S868">
        <v>0</v>
      </c>
      <c r="T868">
        <v>0</v>
      </c>
      <c r="U868">
        <v>0</v>
      </c>
      <c r="V868">
        <v>0</v>
      </c>
      <c r="W868">
        <v>1</v>
      </c>
      <c r="X868">
        <v>0</v>
      </c>
      <c r="Y868">
        <v>0</v>
      </c>
      <c r="Z868">
        <v>0</v>
      </c>
      <c r="AA868">
        <v>0</v>
      </c>
      <c r="AB868">
        <v>1</v>
      </c>
      <c r="AC868">
        <v>1</v>
      </c>
      <c r="AD868">
        <v>1</v>
      </c>
      <c r="AE868">
        <v>0</v>
      </c>
      <c r="AF868">
        <v>1</v>
      </c>
      <c r="AG868">
        <v>1</v>
      </c>
      <c r="AH868">
        <v>1</v>
      </c>
      <c r="AI868">
        <v>0</v>
      </c>
      <c r="AJ868">
        <v>0</v>
      </c>
      <c r="AK868">
        <v>0</v>
      </c>
      <c r="AL868">
        <v>1</v>
      </c>
      <c r="AM868">
        <v>1</v>
      </c>
      <c r="AN868">
        <v>1</v>
      </c>
      <c r="AO868">
        <v>0</v>
      </c>
      <c r="AP868">
        <v>1</v>
      </c>
      <c r="AQ868">
        <v>0</v>
      </c>
      <c r="AR868">
        <v>1</v>
      </c>
      <c r="AS868">
        <v>0</v>
      </c>
      <c r="AT868">
        <v>1</v>
      </c>
      <c r="AU868">
        <v>0</v>
      </c>
      <c r="AV868">
        <v>1</v>
      </c>
      <c r="AW868">
        <v>1</v>
      </c>
      <c r="AX868">
        <v>1</v>
      </c>
      <c r="AY868">
        <v>0</v>
      </c>
      <c r="AZ868">
        <v>1</v>
      </c>
      <c r="BA868">
        <v>0</v>
      </c>
      <c r="BB868">
        <v>0</v>
      </c>
      <c r="BC868">
        <v>0</v>
      </c>
      <c r="BD868">
        <v>1</v>
      </c>
      <c r="BE868">
        <v>0</v>
      </c>
      <c r="BF868">
        <v>1.8086999999999999E-2</v>
      </c>
      <c r="BG868">
        <v>2017</v>
      </c>
      <c r="BH868">
        <v>4</v>
      </c>
      <c r="BI868">
        <v>25</v>
      </c>
      <c r="BJ868">
        <v>687</v>
      </c>
      <c r="BK868">
        <v>0.99</v>
      </c>
      <c r="BL868">
        <v>0.27320000529289201</v>
      </c>
      <c r="BM868">
        <v>0</v>
      </c>
      <c r="BN868">
        <v>0.93200000000000005</v>
      </c>
      <c r="BO868">
        <v>6.8000000000000005E-2</v>
      </c>
      <c r="BP868" t="s">
        <v>68</v>
      </c>
    </row>
    <row r="869" spans="1:68" x14ac:dyDescent="0.25">
      <c r="A869">
        <v>131204</v>
      </c>
      <c r="B869" t="s">
        <v>69</v>
      </c>
      <c r="C869" t="s">
        <v>1429</v>
      </c>
      <c r="D869">
        <v>15</v>
      </c>
      <c r="E869">
        <v>338</v>
      </c>
      <c r="F869" t="s">
        <v>1458</v>
      </c>
      <c r="G869">
        <v>28</v>
      </c>
      <c r="J869">
        <v>50</v>
      </c>
      <c r="K869">
        <v>1</v>
      </c>
      <c r="L869" t="s">
        <v>1459</v>
      </c>
      <c r="M869">
        <v>0</v>
      </c>
      <c r="N869">
        <v>0</v>
      </c>
      <c r="O869">
        <v>1</v>
      </c>
      <c r="P869">
        <v>0</v>
      </c>
      <c r="Q869">
        <v>0</v>
      </c>
      <c r="R869">
        <v>1</v>
      </c>
      <c r="S869">
        <v>0</v>
      </c>
      <c r="T869">
        <v>0</v>
      </c>
      <c r="U869">
        <v>0</v>
      </c>
      <c r="V869">
        <v>0</v>
      </c>
      <c r="W869">
        <v>1</v>
      </c>
      <c r="X869">
        <v>0</v>
      </c>
      <c r="Y869">
        <v>0</v>
      </c>
      <c r="Z869">
        <v>0</v>
      </c>
      <c r="AA869">
        <v>0</v>
      </c>
      <c r="AB869">
        <v>0</v>
      </c>
      <c r="AC869">
        <v>0</v>
      </c>
      <c r="AD869">
        <v>1</v>
      </c>
      <c r="AE869">
        <v>0</v>
      </c>
      <c r="AF869">
        <v>1</v>
      </c>
      <c r="AG869">
        <v>1</v>
      </c>
      <c r="AH869">
        <v>0</v>
      </c>
      <c r="AI869">
        <v>0</v>
      </c>
      <c r="AJ869">
        <v>1</v>
      </c>
      <c r="AK869">
        <v>0</v>
      </c>
      <c r="AL869">
        <v>1</v>
      </c>
      <c r="AM869">
        <v>1</v>
      </c>
      <c r="AN869">
        <v>0</v>
      </c>
      <c r="AO869">
        <v>0</v>
      </c>
      <c r="AP869">
        <v>0</v>
      </c>
      <c r="AQ869">
        <v>0</v>
      </c>
      <c r="AR869">
        <v>0</v>
      </c>
      <c r="AS869">
        <v>0</v>
      </c>
      <c r="AT869">
        <v>0</v>
      </c>
      <c r="AU869">
        <v>0</v>
      </c>
      <c r="AV869">
        <v>1</v>
      </c>
      <c r="AW869">
        <v>1</v>
      </c>
      <c r="AX869">
        <v>0</v>
      </c>
      <c r="AY869">
        <v>0</v>
      </c>
      <c r="AZ869">
        <v>0</v>
      </c>
      <c r="BA869">
        <v>0</v>
      </c>
      <c r="BB869">
        <v>0</v>
      </c>
      <c r="BC869">
        <v>0</v>
      </c>
      <c r="BD869">
        <v>0</v>
      </c>
      <c r="BE869">
        <v>0</v>
      </c>
      <c r="BF869">
        <v>8.7600000000000004E-3</v>
      </c>
      <c r="BG869">
        <v>2017</v>
      </c>
      <c r="BH869">
        <v>7</v>
      </c>
      <c r="BI869">
        <v>31</v>
      </c>
      <c r="BJ869">
        <v>690</v>
      </c>
      <c r="BK869">
        <v>1.02</v>
      </c>
      <c r="BL869">
        <v>0.27320000529289201</v>
      </c>
      <c r="BM869">
        <v>0</v>
      </c>
      <c r="BN869">
        <v>0.9</v>
      </c>
      <c r="BO869">
        <v>0.1</v>
      </c>
      <c r="BP869" t="s">
        <v>68</v>
      </c>
    </row>
    <row r="870" spans="1:68" x14ac:dyDescent="0.25">
      <c r="A870">
        <v>131343</v>
      </c>
      <c r="B870" t="s">
        <v>69</v>
      </c>
      <c r="C870" t="s">
        <v>1429</v>
      </c>
      <c r="D870">
        <v>7</v>
      </c>
      <c r="E870">
        <v>78</v>
      </c>
      <c r="F870" t="s">
        <v>1492</v>
      </c>
      <c r="G870">
        <v>58</v>
      </c>
      <c r="J870">
        <v>50</v>
      </c>
      <c r="K870">
        <v>1</v>
      </c>
      <c r="L870" t="s">
        <v>1493</v>
      </c>
      <c r="M870">
        <v>0</v>
      </c>
      <c r="N870">
        <v>0</v>
      </c>
      <c r="O870">
        <v>1</v>
      </c>
      <c r="P870">
        <v>0</v>
      </c>
      <c r="Q870">
        <v>0</v>
      </c>
      <c r="R870">
        <v>1</v>
      </c>
      <c r="S870">
        <v>0</v>
      </c>
      <c r="T870">
        <v>0</v>
      </c>
      <c r="U870">
        <v>0</v>
      </c>
      <c r="V870">
        <v>0</v>
      </c>
      <c r="W870">
        <v>1</v>
      </c>
      <c r="X870">
        <v>0</v>
      </c>
      <c r="Y870">
        <v>0</v>
      </c>
      <c r="Z870">
        <v>0</v>
      </c>
      <c r="AA870">
        <v>0</v>
      </c>
      <c r="AB870">
        <v>0</v>
      </c>
      <c r="AC870">
        <v>0</v>
      </c>
      <c r="AD870">
        <v>1</v>
      </c>
      <c r="AE870">
        <v>0</v>
      </c>
      <c r="AF870">
        <v>1</v>
      </c>
      <c r="AG870">
        <v>1</v>
      </c>
      <c r="AH870">
        <v>0</v>
      </c>
      <c r="AI870">
        <v>0</v>
      </c>
      <c r="AJ870">
        <v>1</v>
      </c>
      <c r="AK870">
        <v>0</v>
      </c>
      <c r="AL870">
        <v>1</v>
      </c>
      <c r="AM870">
        <v>1</v>
      </c>
      <c r="AN870">
        <v>0</v>
      </c>
      <c r="AO870">
        <v>0</v>
      </c>
      <c r="AP870">
        <v>0</v>
      </c>
      <c r="AQ870">
        <v>0</v>
      </c>
      <c r="AR870">
        <v>0</v>
      </c>
      <c r="AS870">
        <v>0</v>
      </c>
      <c r="AT870">
        <v>0</v>
      </c>
      <c r="AU870">
        <v>0</v>
      </c>
      <c r="AV870">
        <v>1</v>
      </c>
      <c r="AW870">
        <v>1</v>
      </c>
      <c r="AX870">
        <v>0</v>
      </c>
      <c r="AY870">
        <v>0</v>
      </c>
      <c r="AZ870">
        <v>0</v>
      </c>
      <c r="BA870">
        <v>0</v>
      </c>
      <c r="BB870">
        <v>0</v>
      </c>
      <c r="BC870">
        <v>0</v>
      </c>
      <c r="BD870">
        <v>0</v>
      </c>
      <c r="BE870">
        <v>0</v>
      </c>
      <c r="BF870">
        <v>8.7600000000000004E-3</v>
      </c>
      <c r="BG870">
        <v>2017</v>
      </c>
      <c r="BH870">
        <v>7</v>
      </c>
      <c r="BI870">
        <v>31</v>
      </c>
      <c r="BJ870">
        <v>690</v>
      </c>
      <c r="BK870">
        <v>1.02</v>
      </c>
      <c r="BL870">
        <v>0.27320000529289201</v>
      </c>
      <c r="BM870">
        <v>4.5999999999999999E-2</v>
      </c>
      <c r="BN870">
        <v>0.872</v>
      </c>
      <c r="BO870">
        <v>8.2000000000000003E-2</v>
      </c>
      <c r="BP870" t="s">
        <v>68</v>
      </c>
    </row>
    <row r="871" spans="1:68" x14ac:dyDescent="0.25">
      <c r="A871">
        <v>131648</v>
      </c>
      <c r="B871" t="s">
        <v>69</v>
      </c>
      <c r="C871" t="s">
        <v>1516</v>
      </c>
      <c r="D871">
        <v>14</v>
      </c>
      <c r="E871">
        <v>341</v>
      </c>
      <c r="F871" t="s">
        <v>1521</v>
      </c>
      <c r="G871">
        <v>32</v>
      </c>
      <c r="J871">
        <v>51</v>
      </c>
      <c r="K871">
        <v>1</v>
      </c>
      <c r="L871" t="s">
        <v>1522</v>
      </c>
      <c r="M871">
        <v>0</v>
      </c>
      <c r="N871">
        <v>0</v>
      </c>
      <c r="O871">
        <v>1</v>
      </c>
      <c r="P871">
        <v>0</v>
      </c>
      <c r="Q871">
        <v>0</v>
      </c>
      <c r="R871">
        <v>1</v>
      </c>
      <c r="S871">
        <v>0</v>
      </c>
      <c r="T871">
        <v>0</v>
      </c>
      <c r="U871">
        <v>1</v>
      </c>
      <c r="V871">
        <v>0</v>
      </c>
      <c r="W871">
        <v>1</v>
      </c>
      <c r="X871">
        <v>1</v>
      </c>
      <c r="Y871">
        <v>0</v>
      </c>
      <c r="Z871">
        <v>0</v>
      </c>
      <c r="AA871">
        <v>0</v>
      </c>
      <c r="AB871">
        <v>1</v>
      </c>
      <c r="AC871">
        <v>0</v>
      </c>
      <c r="AD871">
        <v>1</v>
      </c>
      <c r="AE871">
        <v>0</v>
      </c>
      <c r="AF871">
        <v>1</v>
      </c>
      <c r="AG871">
        <v>1</v>
      </c>
      <c r="AH871">
        <v>1</v>
      </c>
      <c r="AI871">
        <v>0</v>
      </c>
      <c r="AJ871">
        <v>1</v>
      </c>
      <c r="AK871">
        <v>0</v>
      </c>
      <c r="AL871">
        <v>1</v>
      </c>
      <c r="AM871">
        <v>1</v>
      </c>
      <c r="AN871">
        <v>0</v>
      </c>
      <c r="AO871">
        <v>0</v>
      </c>
      <c r="AP871">
        <v>1</v>
      </c>
      <c r="AQ871">
        <v>0</v>
      </c>
      <c r="AR871">
        <v>1</v>
      </c>
      <c r="AS871">
        <v>1</v>
      </c>
      <c r="AT871">
        <v>0</v>
      </c>
      <c r="AU871">
        <v>0</v>
      </c>
      <c r="AV871">
        <v>1</v>
      </c>
      <c r="AW871">
        <v>1</v>
      </c>
      <c r="AX871">
        <v>1</v>
      </c>
      <c r="AY871">
        <v>1</v>
      </c>
      <c r="AZ871">
        <v>1</v>
      </c>
      <c r="BA871">
        <v>0</v>
      </c>
      <c r="BB871">
        <v>0</v>
      </c>
      <c r="BC871">
        <v>0</v>
      </c>
      <c r="BD871">
        <v>0</v>
      </c>
      <c r="BE871">
        <v>0</v>
      </c>
      <c r="BF871">
        <v>1.5303000000000001E-2</v>
      </c>
      <c r="BG871">
        <v>2017</v>
      </c>
      <c r="BH871">
        <v>8</v>
      </c>
      <c r="BI871">
        <v>10</v>
      </c>
      <c r="BJ871">
        <v>691</v>
      </c>
      <c r="BK871">
        <v>1.03</v>
      </c>
      <c r="BL871">
        <v>0.27320000529289201</v>
      </c>
      <c r="BM871">
        <v>0</v>
      </c>
      <c r="BN871">
        <v>0.92800000000000005</v>
      </c>
      <c r="BO871">
        <v>7.1999999999999995E-2</v>
      </c>
      <c r="BP871" t="s">
        <v>68</v>
      </c>
    </row>
    <row r="872" spans="1:68" x14ac:dyDescent="0.25">
      <c r="A872">
        <v>132616</v>
      </c>
      <c r="B872" t="s">
        <v>69</v>
      </c>
      <c r="C872" t="s">
        <v>1538</v>
      </c>
      <c r="D872">
        <v>7</v>
      </c>
      <c r="E872">
        <v>105</v>
      </c>
      <c r="F872" t="s">
        <v>1551</v>
      </c>
      <c r="G872">
        <v>25</v>
      </c>
      <c r="J872">
        <v>53</v>
      </c>
      <c r="K872">
        <v>1</v>
      </c>
      <c r="L872" t="s">
        <v>1552</v>
      </c>
      <c r="M872">
        <v>0</v>
      </c>
      <c r="N872">
        <v>0</v>
      </c>
      <c r="O872">
        <v>1</v>
      </c>
      <c r="P872">
        <v>0</v>
      </c>
      <c r="Q872">
        <v>1</v>
      </c>
      <c r="R872">
        <v>1</v>
      </c>
      <c r="S872">
        <v>0</v>
      </c>
      <c r="T872">
        <v>0</v>
      </c>
      <c r="U872">
        <v>0</v>
      </c>
      <c r="V872">
        <v>0</v>
      </c>
      <c r="W872">
        <v>1</v>
      </c>
      <c r="X872">
        <v>0</v>
      </c>
      <c r="Y872">
        <v>0</v>
      </c>
      <c r="Z872">
        <v>0</v>
      </c>
      <c r="AA872">
        <v>0</v>
      </c>
      <c r="AB872">
        <v>1</v>
      </c>
      <c r="AC872">
        <v>0</v>
      </c>
      <c r="AD872">
        <v>1</v>
      </c>
      <c r="AE872">
        <v>0</v>
      </c>
      <c r="AF872">
        <v>1</v>
      </c>
      <c r="AG872">
        <v>1</v>
      </c>
      <c r="AH872">
        <v>0</v>
      </c>
      <c r="AI872">
        <v>0</v>
      </c>
      <c r="AJ872">
        <v>1</v>
      </c>
      <c r="AK872">
        <v>1</v>
      </c>
      <c r="AL872">
        <v>1</v>
      </c>
      <c r="AM872">
        <v>1</v>
      </c>
      <c r="AN872">
        <v>1</v>
      </c>
      <c r="AO872">
        <v>0</v>
      </c>
      <c r="AP872">
        <v>0</v>
      </c>
      <c r="AQ872">
        <v>0</v>
      </c>
      <c r="AR872">
        <v>1</v>
      </c>
      <c r="AS872">
        <v>0</v>
      </c>
      <c r="AT872">
        <v>1</v>
      </c>
      <c r="AU872">
        <v>0</v>
      </c>
      <c r="AV872">
        <v>1</v>
      </c>
      <c r="AW872">
        <v>1</v>
      </c>
      <c r="AX872">
        <v>1</v>
      </c>
      <c r="AY872">
        <v>0</v>
      </c>
      <c r="AZ872">
        <v>0</v>
      </c>
      <c r="BA872">
        <v>0</v>
      </c>
      <c r="BB872">
        <v>0</v>
      </c>
      <c r="BC872">
        <v>0</v>
      </c>
      <c r="BD872">
        <v>0</v>
      </c>
      <c r="BE872">
        <v>0</v>
      </c>
      <c r="BF872">
        <v>1.4902E-2</v>
      </c>
      <c r="BG872">
        <v>2017</v>
      </c>
      <c r="BH872">
        <v>11</v>
      </c>
      <c r="BI872">
        <v>16</v>
      </c>
      <c r="BJ872">
        <v>694</v>
      </c>
      <c r="BK872">
        <v>1.06</v>
      </c>
      <c r="BL872">
        <v>0.27320000529289201</v>
      </c>
      <c r="BM872">
        <v>0</v>
      </c>
      <c r="BN872">
        <v>0.90900000000000003</v>
      </c>
      <c r="BO872">
        <v>9.0999999999999998E-2</v>
      </c>
      <c r="BP872" t="s">
        <v>68</v>
      </c>
    </row>
    <row r="873" spans="1:68" x14ac:dyDescent="0.25">
      <c r="A873">
        <v>132625</v>
      </c>
      <c r="B873" t="s">
        <v>69</v>
      </c>
      <c r="C873" t="s">
        <v>1538</v>
      </c>
      <c r="D873">
        <v>14</v>
      </c>
      <c r="E873">
        <v>255</v>
      </c>
      <c r="F873" t="s">
        <v>1553</v>
      </c>
      <c r="G873">
        <v>15</v>
      </c>
      <c r="J873">
        <v>53</v>
      </c>
      <c r="K873">
        <v>1</v>
      </c>
      <c r="L873" t="s">
        <v>1554</v>
      </c>
      <c r="M873">
        <v>0</v>
      </c>
      <c r="N873">
        <v>0</v>
      </c>
      <c r="O873">
        <v>1</v>
      </c>
      <c r="P873">
        <v>0</v>
      </c>
      <c r="Q873">
        <v>0</v>
      </c>
      <c r="R873">
        <v>1</v>
      </c>
      <c r="S873">
        <v>0</v>
      </c>
      <c r="T873">
        <v>0</v>
      </c>
      <c r="U873">
        <v>0</v>
      </c>
      <c r="V873">
        <v>0</v>
      </c>
      <c r="W873">
        <v>1</v>
      </c>
      <c r="X873">
        <v>0</v>
      </c>
      <c r="Y873">
        <v>0</v>
      </c>
      <c r="Z873">
        <v>0</v>
      </c>
      <c r="AA873">
        <v>0</v>
      </c>
      <c r="AB873">
        <v>1</v>
      </c>
      <c r="AC873">
        <v>0</v>
      </c>
      <c r="AD873">
        <v>1</v>
      </c>
      <c r="AE873">
        <v>0</v>
      </c>
      <c r="AF873">
        <v>1</v>
      </c>
      <c r="AG873">
        <v>1</v>
      </c>
      <c r="AH873">
        <v>0</v>
      </c>
      <c r="AI873">
        <v>0</v>
      </c>
      <c r="AJ873">
        <v>1</v>
      </c>
      <c r="AK873">
        <v>0</v>
      </c>
      <c r="AL873">
        <v>1</v>
      </c>
      <c r="AM873">
        <v>1</v>
      </c>
      <c r="AN873">
        <v>1</v>
      </c>
      <c r="AO873">
        <v>0</v>
      </c>
      <c r="AP873">
        <v>0</v>
      </c>
      <c r="AQ873">
        <v>0</v>
      </c>
      <c r="AR873">
        <v>1</v>
      </c>
      <c r="AS873">
        <v>0</v>
      </c>
      <c r="AT873">
        <v>1</v>
      </c>
      <c r="AU873">
        <v>0</v>
      </c>
      <c r="AV873">
        <v>1</v>
      </c>
      <c r="AW873">
        <v>1</v>
      </c>
      <c r="AX873">
        <v>1</v>
      </c>
      <c r="AY873">
        <v>0</v>
      </c>
      <c r="AZ873">
        <v>0</v>
      </c>
      <c r="BA873">
        <v>0</v>
      </c>
      <c r="BB873">
        <v>0</v>
      </c>
      <c r="BC873">
        <v>0</v>
      </c>
      <c r="BD873">
        <v>0</v>
      </c>
      <c r="BE873">
        <v>0</v>
      </c>
      <c r="BF873">
        <v>1.4902E-2</v>
      </c>
      <c r="BG873">
        <v>2017</v>
      </c>
      <c r="BH873">
        <v>11</v>
      </c>
      <c r="BI873">
        <v>16</v>
      </c>
      <c r="BJ873">
        <v>694</v>
      </c>
      <c r="BK873">
        <v>1.06</v>
      </c>
      <c r="BL873">
        <v>0.27320000529289201</v>
      </c>
      <c r="BM873">
        <v>0</v>
      </c>
      <c r="BN873">
        <v>0.86099999999999999</v>
      </c>
      <c r="BO873">
        <v>0.13900000000000001</v>
      </c>
      <c r="BP873" t="s">
        <v>68</v>
      </c>
    </row>
    <row r="874" spans="1:68" x14ac:dyDescent="0.25">
      <c r="A874">
        <v>133294</v>
      </c>
      <c r="B874" t="s">
        <v>69</v>
      </c>
      <c r="C874" t="s">
        <v>1587</v>
      </c>
      <c r="D874">
        <v>29</v>
      </c>
      <c r="E874">
        <v>771</v>
      </c>
      <c r="F874" t="s">
        <v>1590</v>
      </c>
      <c r="G874">
        <v>16</v>
      </c>
      <c r="J874">
        <v>54</v>
      </c>
      <c r="K874">
        <v>1</v>
      </c>
      <c r="L874" t="s">
        <v>1591</v>
      </c>
      <c r="M874">
        <v>0</v>
      </c>
      <c r="N874">
        <v>0</v>
      </c>
      <c r="O874">
        <v>1</v>
      </c>
      <c r="P874">
        <v>0</v>
      </c>
      <c r="Q874">
        <v>0</v>
      </c>
      <c r="R874">
        <v>1</v>
      </c>
      <c r="S874">
        <v>0</v>
      </c>
      <c r="T874">
        <v>0</v>
      </c>
      <c r="U874">
        <v>0</v>
      </c>
      <c r="V874">
        <v>0</v>
      </c>
      <c r="W874">
        <v>1</v>
      </c>
      <c r="X874">
        <v>0</v>
      </c>
      <c r="Y874">
        <v>0</v>
      </c>
      <c r="Z874">
        <v>0</v>
      </c>
      <c r="AA874">
        <v>0</v>
      </c>
      <c r="AB874">
        <v>1</v>
      </c>
      <c r="AC874">
        <v>0</v>
      </c>
      <c r="AD874">
        <v>1</v>
      </c>
      <c r="AE874">
        <v>0</v>
      </c>
      <c r="AF874">
        <v>1</v>
      </c>
      <c r="AG874">
        <v>1</v>
      </c>
      <c r="AH874">
        <v>1</v>
      </c>
      <c r="AI874">
        <v>0</v>
      </c>
      <c r="AJ874">
        <v>0</v>
      </c>
      <c r="AK874">
        <v>0</v>
      </c>
      <c r="AL874">
        <v>1</v>
      </c>
      <c r="AM874">
        <v>1</v>
      </c>
      <c r="AN874">
        <v>0</v>
      </c>
      <c r="AO874">
        <v>0</v>
      </c>
      <c r="AP874">
        <v>1</v>
      </c>
      <c r="AQ874">
        <v>0</v>
      </c>
      <c r="AR874">
        <v>1</v>
      </c>
      <c r="AS874">
        <v>0</v>
      </c>
      <c r="AT874">
        <v>0</v>
      </c>
      <c r="AU874">
        <v>0</v>
      </c>
      <c r="AV874">
        <v>1</v>
      </c>
      <c r="AW874">
        <v>1</v>
      </c>
      <c r="AX874">
        <v>1</v>
      </c>
      <c r="AY874">
        <v>0</v>
      </c>
      <c r="AZ874">
        <v>1</v>
      </c>
      <c r="BA874">
        <v>0</v>
      </c>
      <c r="BB874">
        <v>1</v>
      </c>
      <c r="BC874">
        <v>0</v>
      </c>
      <c r="BD874">
        <v>1</v>
      </c>
      <c r="BE874">
        <v>0</v>
      </c>
      <c r="BF874">
        <v>2.3765999999999999E-2</v>
      </c>
      <c r="BG874">
        <v>2018</v>
      </c>
      <c r="BH874">
        <v>1</v>
      </c>
      <c r="BI874">
        <v>16</v>
      </c>
      <c r="BJ874">
        <v>696</v>
      </c>
      <c r="BK874">
        <v>1.08</v>
      </c>
      <c r="BL874">
        <v>0.27320000529289201</v>
      </c>
      <c r="BM874">
        <v>0</v>
      </c>
      <c r="BN874">
        <v>0.81100000000000005</v>
      </c>
      <c r="BO874">
        <v>0.189</v>
      </c>
      <c r="BP874" t="s">
        <v>68</v>
      </c>
    </row>
    <row r="875" spans="1:68" x14ac:dyDescent="0.25">
      <c r="A875">
        <v>136346</v>
      </c>
      <c r="B875" t="s">
        <v>69</v>
      </c>
      <c r="C875" t="s">
        <v>1686</v>
      </c>
      <c r="D875">
        <v>13</v>
      </c>
      <c r="E875">
        <v>353</v>
      </c>
      <c r="F875" t="s">
        <v>1737</v>
      </c>
      <c r="G875">
        <v>58</v>
      </c>
      <c r="J875">
        <v>59</v>
      </c>
      <c r="K875">
        <v>1</v>
      </c>
      <c r="L875" t="s">
        <v>1738</v>
      </c>
      <c r="M875">
        <v>0</v>
      </c>
      <c r="N875">
        <v>1</v>
      </c>
      <c r="O875">
        <v>1</v>
      </c>
      <c r="P875">
        <v>0</v>
      </c>
      <c r="Q875">
        <v>1</v>
      </c>
      <c r="R875">
        <v>1</v>
      </c>
      <c r="S875">
        <v>0</v>
      </c>
      <c r="T875">
        <v>0</v>
      </c>
      <c r="U875">
        <v>0</v>
      </c>
      <c r="V875">
        <v>0</v>
      </c>
      <c r="W875">
        <v>1</v>
      </c>
      <c r="X875">
        <v>0</v>
      </c>
      <c r="Y875">
        <v>0</v>
      </c>
      <c r="Z875">
        <v>0</v>
      </c>
      <c r="AA875">
        <v>0</v>
      </c>
      <c r="AB875">
        <v>1</v>
      </c>
      <c r="AC875">
        <v>0</v>
      </c>
      <c r="AD875">
        <v>1</v>
      </c>
      <c r="AE875">
        <v>1</v>
      </c>
      <c r="AF875">
        <v>1</v>
      </c>
      <c r="AG875">
        <v>1</v>
      </c>
      <c r="AH875">
        <v>0</v>
      </c>
      <c r="AI875">
        <v>0</v>
      </c>
      <c r="AJ875">
        <v>1</v>
      </c>
      <c r="AK875">
        <v>1</v>
      </c>
      <c r="AL875">
        <v>1</v>
      </c>
      <c r="AM875">
        <v>1</v>
      </c>
      <c r="AN875">
        <v>0</v>
      </c>
      <c r="AO875">
        <v>0</v>
      </c>
      <c r="AP875">
        <v>0</v>
      </c>
      <c r="AQ875">
        <v>0</v>
      </c>
      <c r="AR875">
        <v>1</v>
      </c>
      <c r="AS875">
        <v>0</v>
      </c>
      <c r="AT875">
        <v>0</v>
      </c>
      <c r="AU875">
        <v>0</v>
      </c>
      <c r="AV875">
        <v>1</v>
      </c>
      <c r="AW875">
        <v>1</v>
      </c>
      <c r="AX875">
        <v>1</v>
      </c>
      <c r="AY875">
        <v>0</v>
      </c>
      <c r="AZ875">
        <v>0</v>
      </c>
      <c r="BA875">
        <v>0</v>
      </c>
      <c r="BB875">
        <v>0</v>
      </c>
      <c r="BC875">
        <v>0</v>
      </c>
      <c r="BD875">
        <v>0</v>
      </c>
      <c r="BE875">
        <v>0</v>
      </c>
      <c r="BF875">
        <v>2.1856E-2</v>
      </c>
      <c r="BG875">
        <v>2018</v>
      </c>
      <c r="BH875">
        <v>5</v>
      </c>
      <c r="BI875">
        <v>4</v>
      </c>
      <c r="BJ875">
        <v>700</v>
      </c>
      <c r="BK875">
        <v>1.1200000000000001</v>
      </c>
      <c r="BL875">
        <v>0.27320000529289201</v>
      </c>
      <c r="BM875">
        <v>0</v>
      </c>
      <c r="BN875">
        <v>0.95699999999999996</v>
      </c>
      <c r="BO875">
        <v>4.2999999999999997E-2</v>
      </c>
      <c r="BP875" t="s">
        <v>68</v>
      </c>
    </row>
    <row r="876" spans="1:68" x14ac:dyDescent="0.25">
      <c r="A876">
        <v>136439</v>
      </c>
      <c r="B876" t="s">
        <v>69</v>
      </c>
      <c r="C876" t="s">
        <v>1686</v>
      </c>
      <c r="D876">
        <v>7</v>
      </c>
      <c r="E876">
        <v>152</v>
      </c>
      <c r="F876" t="s">
        <v>1749</v>
      </c>
      <c r="G876">
        <v>23</v>
      </c>
      <c r="J876">
        <v>59</v>
      </c>
      <c r="K876">
        <v>1</v>
      </c>
      <c r="L876" t="s">
        <v>1750</v>
      </c>
      <c r="M876">
        <v>0</v>
      </c>
      <c r="N876">
        <v>0</v>
      </c>
      <c r="O876">
        <v>1</v>
      </c>
      <c r="P876">
        <v>0</v>
      </c>
      <c r="Q876">
        <v>0</v>
      </c>
      <c r="R876">
        <v>1</v>
      </c>
      <c r="S876">
        <v>0</v>
      </c>
      <c r="T876">
        <v>0</v>
      </c>
      <c r="U876">
        <v>0</v>
      </c>
      <c r="V876">
        <v>0</v>
      </c>
      <c r="W876">
        <v>1</v>
      </c>
      <c r="X876">
        <v>0</v>
      </c>
      <c r="Y876">
        <v>0</v>
      </c>
      <c r="Z876">
        <v>0</v>
      </c>
      <c r="AA876">
        <v>0</v>
      </c>
      <c r="AB876">
        <v>1</v>
      </c>
      <c r="AC876">
        <v>0</v>
      </c>
      <c r="AD876">
        <v>1</v>
      </c>
      <c r="AE876">
        <v>0</v>
      </c>
      <c r="AF876">
        <v>1</v>
      </c>
      <c r="AG876">
        <v>1</v>
      </c>
      <c r="AH876">
        <v>0</v>
      </c>
      <c r="AI876">
        <v>0</v>
      </c>
      <c r="AJ876">
        <v>1</v>
      </c>
      <c r="AK876">
        <v>0</v>
      </c>
      <c r="AL876">
        <v>1</v>
      </c>
      <c r="AM876">
        <v>1</v>
      </c>
      <c r="AN876">
        <v>0</v>
      </c>
      <c r="AO876">
        <v>0</v>
      </c>
      <c r="AP876">
        <v>0</v>
      </c>
      <c r="AQ876">
        <v>0</v>
      </c>
      <c r="AR876">
        <v>1</v>
      </c>
      <c r="AS876">
        <v>0</v>
      </c>
      <c r="AT876">
        <v>0</v>
      </c>
      <c r="AU876">
        <v>0</v>
      </c>
      <c r="AV876">
        <v>1</v>
      </c>
      <c r="AW876">
        <v>1</v>
      </c>
      <c r="AX876">
        <v>1</v>
      </c>
      <c r="AY876">
        <v>0</v>
      </c>
      <c r="AZ876">
        <v>0</v>
      </c>
      <c r="BA876">
        <v>0</v>
      </c>
      <c r="BB876">
        <v>0</v>
      </c>
      <c r="BC876">
        <v>0</v>
      </c>
      <c r="BD876">
        <v>0</v>
      </c>
      <c r="BE876">
        <v>0</v>
      </c>
      <c r="BF876">
        <v>2.1856E-2</v>
      </c>
      <c r="BG876">
        <v>2018</v>
      </c>
      <c r="BH876">
        <v>5</v>
      </c>
      <c r="BI876">
        <v>4</v>
      </c>
      <c r="BJ876">
        <v>700</v>
      </c>
      <c r="BK876">
        <v>1.1200000000000001</v>
      </c>
      <c r="BL876">
        <v>0.27320000529289201</v>
      </c>
      <c r="BM876">
        <v>0</v>
      </c>
      <c r="BN876">
        <v>0.90500000000000003</v>
      </c>
      <c r="BO876">
        <v>9.5000000000000001E-2</v>
      </c>
      <c r="BP876" t="s">
        <v>68</v>
      </c>
    </row>
    <row r="877" spans="1:68" x14ac:dyDescent="0.25">
      <c r="A877">
        <v>138518</v>
      </c>
      <c r="B877" t="s">
        <v>69</v>
      </c>
      <c r="C877" t="s">
        <v>1813</v>
      </c>
      <c r="D877">
        <v>32</v>
      </c>
      <c r="E877">
        <v>899</v>
      </c>
      <c r="F877" t="s">
        <v>1868</v>
      </c>
      <c r="G877">
        <v>30</v>
      </c>
      <c r="J877">
        <v>62</v>
      </c>
      <c r="K877">
        <v>1</v>
      </c>
      <c r="L877" t="s">
        <v>1869</v>
      </c>
      <c r="M877">
        <v>0</v>
      </c>
      <c r="N877">
        <v>1</v>
      </c>
      <c r="O877">
        <v>1</v>
      </c>
      <c r="P877">
        <v>0</v>
      </c>
      <c r="Q877">
        <v>0</v>
      </c>
      <c r="R877">
        <v>1</v>
      </c>
      <c r="S877">
        <v>0</v>
      </c>
      <c r="T877">
        <v>0</v>
      </c>
      <c r="U877">
        <v>0</v>
      </c>
      <c r="V877">
        <v>0</v>
      </c>
      <c r="W877">
        <v>1</v>
      </c>
      <c r="X877">
        <v>0</v>
      </c>
      <c r="Y877">
        <v>0</v>
      </c>
      <c r="Z877">
        <v>0</v>
      </c>
      <c r="AA877">
        <v>0</v>
      </c>
      <c r="AB877">
        <v>1</v>
      </c>
      <c r="AC877">
        <v>0</v>
      </c>
      <c r="AD877">
        <v>1</v>
      </c>
      <c r="AE877">
        <v>1</v>
      </c>
      <c r="AF877">
        <v>1</v>
      </c>
      <c r="AG877">
        <v>1</v>
      </c>
      <c r="AH877">
        <v>1</v>
      </c>
      <c r="AI877">
        <v>0</v>
      </c>
      <c r="AJ877">
        <v>0</v>
      </c>
      <c r="AK877">
        <v>0</v>
      </c>
      <c r="AL877">
        <v>1</v>
      </c>
      <c r="AM877">
        <v>1</v>
      </c>
      <c r="AN877">
        <v>1</v>
      </c>
      <c r="AO877">
        <v>0</v>
      </c>
      <c r="AP877">
        <v>1</v>
      </c>
      <c r="AQ877">
        <v>0</v>
      </c>
      <c r="AR877">
        <v>1</v>
      </c>
      <c r="AS877">
        <v>0</v>
      </c>
      <c r="AT877">
        <v>1</v>
      </c>
      <c r="AU877">
        <v>0</v>
      </c>
      <c r="AV877">
        <v>1</v>
      </c>
      <c r="AW877">
        <v>1</v>
      </c>
      <c r="AX877">
        <v>1</v>
      </c>
      <c r="AY877">
        <v>0</v>
      </c>
      <c r="AZ877">
        <v>1</v>
      </c>
      <c r="BA877">
        <v>0</v>
      </c>
      <c r="BB877">
        <v>1</v>
      </c>
      <c r="BC877">
        <v>0</v>
      </c>
      <c r="BD877">
        <v>0</v>
      </c>
      <c r="BE877">
        <v>0</v>
      </c>
      <c r="BF877">
        <v>2.3082999999999999E-2</v>
      </c>
      <c r="BG877">
        <v>2018</v>
      </c>
      <c r="BH877">
        <v>7</v>
      </c>
      <c r="BI877">
        <v>17</v>
      </c>
      <c r="BJ877">
        <v>702</v>
      </c>
      <c r="BK877">
        <v>1.1399999999999999</v>
      </c>
      <c r="BL877">
        <v>0.27320000529289201</v>
      </c>
      <c r="BM877">
        <v>0</v>
      </c>
      <c r="BN877">
        <v>0.91600000000000004</v>
      </c>
      <c r="BO877">
        <v>8.4000000000000005E-2</v>
      </c>
      <c r="BP877" t="s">
        <v>68</v>
      </c>
    </row>
    <row r="878" spans="1:68" x14ac:dyDescent="0.25">
      <c r="A878">
        <v>138856</v>
      </c>
      <c r="B878" t="s">
        <v>69</v>
      </c>
      <c r="C878" t="s">
        <v>1813</v>
      </c>
      <c r="D878">
        <v>6</v>
      </c>
      <c r="E878">
        <v>97</v>
      </c>
      <c r="F878" t="s">
        <v>1912</v>
      </c>
      <c r="G878">
        <v>46</v>
      </c>
      <c r="J878">
        <v>62</v>
      </c>
      <c r="K878">
        <v>1</v>
      </c>
      <c r="L878" t="s">
        <v>1913</v>
      </c>
      <c r="M878">
        <v>1</v>
      </c>
      <c r="N878">
        <v>0</v>
      </c>
      <c r="O878">
        <v>1</v>
      </c>
      <c r="P878">
        <v>0</v>
      </c>
      <c r="Q878">
        <v>0</v>
      </c>
      <c r="R878">
        <v>1</v>
      </c>
      <c r="S878">
        <v>0</v>
      </c>
      <c r="T878">
        <v>0</v>
      </c>
      <c r="U878">
        <v>0</v>
      </c>
      <c r="V878">
        <v>0</v>
      </c>
      <c r="W878">
        <v>1</v>
      </c>
      <c r="X878">
        <v>1</v>
      </c>
      <c r="Y878">
        <v>0</v>
      </c>
      <c r="Z878">
        <v>0</v>
      </c>
      <c r="AA878">
        <v>0</v>
      </c>
      <c r="AB878">
        <v>1</v>
      </c>
      <c r="AC878">
        <v>1</v>
      </c>
      <c r="AD878">
        <v>1</v>
      </c>
      <c r="AE878">
        <v>0</v>
      </c>
      <c r="AF878">
        <v>1</v>
      </c>
      <c r="AG878">
        <v>1</v>
      </c>
      <c r="AH878">
        <v>1</v>
      </c>
      <c r="AI878">
        <v>0</v>
      </c>
      <c r="AJ878">
        <v>0</v>
      </c>
      <c r="AK878">
        <v>0</v>
      </c>
      <c r="AL878">
        <v>1</v>
      </c>
      <c r="AM878">
        <v>1</v>
      </c>
      <c r="AN878">
        <v>1</v>
      </c>
      <c r="AO878">
        <v>0</v>
      </c>
      <c r="AP878">
        <v>1</v>
      </c>
      <c r="AQ878">
        <v>0</v>
      </c>
      <c r="AR878">
        <v>1</v>
      </c>
      <c r="AS878">
        <v>0</v>
      </c>
      <c r="AT878">
        <v>1</v>
      </c>
      <c r="AU878">
        <v>0</v>
      </c>
      <c r="AV878">
        <v>1</v>
      </c>
      <c r="AW878">
        <v>1</v>
      </c>
      <c r="AX878">
        <v>1</v>
      </c>
      <c r="AY878">
        <v>1</v>
      </c>
      <c r="AZ878">
        <v>1</v>
      </c>
      <c r="BA878">
        <v>0</v>
      </c>
      <c r="BB878">
        <v>1</v>
      </c>
      <c r="BC878">
        <v>0</v>
      </c>
      <c r="BD878">
        <v>0</v>
      </c>
      <c r="BE878">
        <v>0</v>
      </c>
      <c r="BF878">
        <v>2.3082999999999999E-2</v>
      </c>
      <c r="BG878">
        <v>2018</v>
      </c>
      <c r="BH878">
        <v>7</v>
      </c>
      <c r="BI878">
        <v>17</v>
      </c>
      <c r="BJ878">
        <v>702</v>
      </c>
      <c r="BK878">
        <v>1.1399999999999999</v>
      </c>
      <c r="BL878">
        <v>0.27320000529289201</v>
      </c>
      <c r="BM878">
        <v>0</v>
      </c>
      <c r="BN878">
        <v>0.95199999999999996</v>
      </c>
      <c r="BO878">
        <v>4.8000000000000001E-2</v>
      </c>
      <c r="BP878" t="s">
        <v>68</v>
      </c>
    </row>
    <row r="879" spans="1:68" x14ac:dyDescent="0.25">
      <c r="A879">
        <v>139065</v>
      </c>
      <c r="B879" t="s">
        <v>69</v>
      </c>
      <c r="C879" t="s">
        <v>1813</v>
      </c>
      <c r="D879">
        <v>18</v>
      </c>
      <c r="E879">
        <v>490</v>
      </c>
      <c r="F879" t="s">
        <v>1940</v>
      </c>
      <c r="G879">
        <v>26</v>
      </c>
      <c r="J879">
        <v>62</v>
      </c>
      <c r="K879">
        <v>1</v>
      </c>
      <c r="L879" t="s">
        <v>1941</v>
      </c>
      <c r="M879">
        <v>0</v>
      </c>
      <c r="N879">
        <v>0</v>
      </c>
      <c r="O879">
        <v>1</v>
      </c>
      <c r="P879">
        <v>0</v>
      </c>
      <c r="Q879">
        <v>0</v>
      </c>
      <c r="R879">
        <v>1</v>
      </c>
      <c r="S879">
        <v>0</v>
      </c>
      <c r="T879">
        <v>0</v>
      </c>
      <c r="U879">
        <v>0</v>
      </c>
      <c r="V879">
        <v>0</v>
      </c>
      <c r="W879">
        <v>1</v>
      </c>
      <c r="X879">
        <v>1</v>
      </c>
      <c r="Y879">
        <v>0</v>
      </c>
      <c r="Z879">
        <v>0</v>
      </c>
      <c r="AA879">
        <v>0</v>
      </c>
      <c r="AB879">
        <v>1</v>
      </c>
      <c r="AC879">
        <v>0</v>
      </c>
      <c r="AD879">
        <v>1</v>
      </c>
      <c r="AE879">
        <v>0</v>
      </c>
      <c r="AF879">
        <v>1</v>
      </c>
      <c r="AG879">
        <v>1</v>
      </c>
      <c r="AH879">
        <v>1</v>
      </c>
      <c r="AI879">
        <v>0</v>
      </c>
      <c r="AJ879">
        <v>0</v>
      </c>
      <c r="AK879">
        <v>0</v>
      </c>
      <c r="AL879">
        <v>1</v>
      </c>
      <c r="AM879">
        <v>1</v>
      </c>
      <c r="AN879">
        <v>1</v>
      </c>
      <c r="AO879">
        <v>0</v>
      </c>
      <c r="AP879">
        <v>1</v>
      </c>
      <c r="AQ879">
        <v>0</v>
      </c>
      <c r="AR879">
        <v>1</v>
      </c>
      <c r="AS879">
        <v>0</v>
      </c>
      <c r="AT879">
        <v>1</v>
      </c>
      <c r="AU879">
        <v>0</v>
      </c>
      <c r="AV879">
        <v>1</v>
      </c>
      <c r="AW879">
        <v>1</v>
      </c>
      <c r="AX879">
        <v>1</v>
      </c>
      <c r="AY879">
        <v>1</v>
      </c>
      <c r="AZ879">
        <v>1</v>
      </c>
      <c r="BA879">
        <v>0</v>
      </c>
      <c r="BB879">
        <v>1</v>
      </c>
      <c r="BC879">
        <v>0</v>
      </c>
      <c r="BD879">
        <v>0</v>
      </c>
      <c r="BE879">
        <v>0</v>
      </c>
      <c r="BF879">
        <v>2.3082999999999999E-2</v>
      </c>
      <c r="BG879">
        <v>2018</v>
      </c>
      <c r="BH879">
        <v>7</v>
      </c>
      <c r="BI879">
        <v>17</v>
      </c>
      <c r="BJ879">
        <v>702</v>
      </c>
      <c r="BK879">
        <v>1.1399999999999999</v>
      </c>
      <c r="BL879">
        <v>0.27320000529289201</v>
      </c>
      <c r="BM879">
        <v>0</v>
      </c>
      <c r="BN879">
        <v>0.92</v>
      </c>
      <c r="BO879">
        <v>0.08</v>
      </c>
      <c r="BP879" t="s">
        <v>68</v>
      </c>
    </row>
    <row r="880" spans="1:68" x14ac:dyDescent="0.25">
      <c r="A880">
        <v>140285</v>
      </c>
      <c r="B880" t="s">
        <v>69</v>
      </c>
      <c r="C880" t="s">
        <v>1963</v>
      </c>
      <c r="D880">
        <v>6</v>
      </c>
      <c r="E880">
        <v>102</v>
      </c>
      <c r="F880" t="s">
        <v>1964</v>
      </c>
      <c r="G880">
        <v>50</v>
      </c>
      <c r="J880">
        <v>64</v>
      </c>
      <c r="K880">
        <v>1</v>
      </c>
      <c r="L880" t="s">
        <v>1965</v>
      </c>
      <c r="M880">
        <v>1</v>
      </c>
      <c r="N880">
        <v>1</v>
      </c>
      <c r="O880">
        <v>1</v>
      </c>
      <c r="P880">
        <v>0</v>
      </c>
      <c r="Q880">
        <v>0</v>
      </c>
      <c r="R880">
        <v>1</v>
      </c>
      <c r="S880">
        <v>0</v>
      </c>
      <c r="T880">
        <v>0</v>
      </c>
      <c r="U880">
        <v>0</v>
      </c>
      <c r="V880">
        <v>0</v>
      </c>
      <c r="W880">
        <v>1</v>
      </c>
      <c r="X880">
        <v>0</v>
      </c>
      <c r="Y880">
        <v>0</v>
      </c>
      <c r="Z880">
        <v>1</v>
      </c>
      <c r="AA880">
        <v>0</v>
      </c>
      <c r="AB880">
        <v>1</v>
      </c>
      <c r="AC880">
        <v>1</v>
      </c>
      <c r="AD880">
        <v>1</v>
      </c>
      <c r="AE880">
        <v>1</v>
      </c>
      <c r="AF880">
        <v>1</v>
      </c>
      <c r="AG880">
        <v>1</v>
      </c>
      <c r="AH880">
        <v>0</v>
      </c>
      <c r="AI880">
        <v>0</v>
      </c>
      <c r="AJ880">
        <v>0</v>
      </c>
      <c r="AK880">
        <v>0</v>
      </c>
      <c r="AL880">
        <v>1</v>
      </c>
      <c r="AM880">
        <v>1</v>
      </c>
      <c r="AN880">
        <v>0</v>
      </c>
      <c r="AO880">
        <v>0</v>
      </c>
      <c r="AP880">
        <v>0</v>
      </c>
      <c r="AQ880">
        <v>0</v>
      </c>
      <c r="AR880">
        <v>1</v>
      </c>
      <c r="AS880">
        <v>0</v>
      </c>
      <c r="AT880">
        <v>0</v>
      </c>
      <c r="AU880">
        <v>0</v>
      </c>
      <c r="AV880">
        <v>1</v>
      </c>
      <c r="AW880">
        <v>1</v>
      </c>
      <c r="AX880">
        <v>1</v>
      </c>
      <c r="AY880">
        <v>0</v>
      </c>
      <c r="AZ880">
        <v>1</v>
      </c>
      <c r="BA880">
        <v>0</v>
      </c>
      <c r="BB880">
        <v>1</v>
      </c>
      <c r="BC880">
        <v>1</v>
      </c>
      <c r="BD880">
        <v>0</v>
      </c>
      <c r="BE880">
        <v>0</v>
      </c>
      <c r="BF880">
        <v>1.1084999999999999E-2</v>
      </c>
      <c r="BG880">
        <v>2018</v>
      </c>
      <c r="BH880">
        <v>7</v>
      </c>
      <c r="BI880">
        <v>17</v>
      </c>
      <c r="BJ880">
        <v>702</v>
      </c>
      <c r="BK880">
        <v>1.1399999999999999</v>
      </c>
      <c r="BL880">
        <v>0.27320000529289201</v>
      </c>
      <c r="BM880">
        <v>0</v>
      </c>
      <c r="BN880">
        <v>0.94899999999999995</v>
      </c>
      <c r="BO880">
        <v>5.0999999999999997E-2</v>
      </c>
      <c r="BP880" t="s">
        <v>68</v>
      </c>
    </row>
    <row r="881" spans="1:68" x14ac:dyDescent="0.25">
      <c r="A881">
        <v>140627</v>
      </c>
      <c r="B881" t="s">
        <v>69</v>
      </c>
      <c r="C881" t="s">
        <v>1968</v>
      </c>
      <c r="D881">
        <v>4</v>
      </c>
      <c r="E881">
        <v>47</v>
      </c>
      <c r="F881" t="s">
        <v>1977</v>
      </c>
      <c r="G881">
        <v>62</v>
      </c>
      <c r="J881">
        <v>65</v>
      </c>
      <c r="K881">
        <v>1</v>
      </c>
      <c r="L881" t="s">
        <v>1978</v>
      </c>
      <c r="M881">
        <v>0</v>
      </c>
      <c r="N881">
        <v>0</v>
      </c>
      <c r="O881">
        <v>1</v>
      </c>
      <c r="P881">
        <v>0</v>
      </c>
      <c r="Q881">
        <v>0</v>
      </c>
      <c r="R881">
        <v>1</v>
      </c>
      <c r="S881">
        <v>0</v>
      </c>
      <c r="T881">
        <v>0</v>
      </c>
      <c r="U881">
        <v>0</v>
      </c>
      <c r="V881">
        <v>0</v>
      </c>
      <c r="W881">
        <v>1</v>
      </c>
      <c r="X881">
        <v>1</v>
      </c>
      <c r="Y881">
        <v>0</v>
      </c>
      <c r="Z881">
        <v>0</v>
      </c>
      <c r="AA881">
        <v>0</v>
      </c>
      <c r="AB881">
        <v>1</v>
      </c>
      <c r="AC881">
        <v>0</v>
      </c>
      <c r="AD881">
        <v>1</v>
      </c>
      <c r="AE881">
        <v>0</v>
      </c>
      <c r="AF881">
        <v>1</v>
      </c>
      <c r="AG881">
        <v>1</v>
      </c>
      <c r="AH881">
        <v>1</v>
      </c>
      <c r="AI881">
        <v>0</v>
      </c>
      <c r="AJ881">
        <v>0</v>
      </c>
      <c r="AK881">
        <v>0</v>
      </c>
      <c r="AL881">
        <v>1</v>
      </c>
      <c r="AM881">
        <v>1</v>
      </c>
      <c r="AN881">
        <v>0</v>
      </c>
      <c r="AO881">
        <v>0</v>
      </c>
      <c r="AP881">
        <v>1</v>
      </c>
      <c r="AQ881">
        <v>0</v>
      </c>
      <c r="AR881">
        <v>1</v>
      </c>
      <c r="AS881">
        <v>0</v>
      </c>
      <c r="AT881">
        <v>1</v>
      </c>
      <c r="AU881">
        <v>0</v>
      </c>
      <c r="AV881">
        <v>1</v>
      </c>
      <c r="AW881">
        <v>1</v>
      </c>
      <c r="AX881">
        <v>1</v>
      </c>
      <c r="AY881">
        <v>1</v>
      </c>
      <c r="AZ881">
        <v>1</v>
      </c>
      <c r="BA881">
        <v>0</v>
      </c>
      <c r="BB881">
        <v>1</v>
      </c>
      <c r="BC881">
        <v>0</v>
      </c>
      <c r="BD881">
        <v>0</v>
      </c>
      <c r="BE881">
        <v>0</v>
      </c>
      <c r="BF881">
        <v>6.7530000000000003E-3</v>
      </c>
      <c r="BG881">
        <v>2018</v>
      </c>
      <c r="BH881">
        <v>7</v>
      </c>
      <c r="BI881">
        <v>19</v>
      </c>
      <c r="BJ881">
        <v>702</v>
      </c>
      <c r="BK881">
        <v>1.1399999999999999</v>
      </c>
      <c r="BL881">
        <v>0.27320000529289201</v>
      </c>
      <c r="BM881">
        <v>0</v>
      </c>
      <c r="BN881">
        <v>0.96399999999999997</v>
      </c>
      <c r="BO881">
        <v>3.5999999999999997E-2</v>
      </c>
      <c r="BP881" t="s">
        <v>68</v>
      </c>
    </row>
    <row r="882" spans="1:68" x14ac:dyDescent="0.25">
      <c r="A882">
        <v>140784</v>
      </c>
      <c r="B882" t="s">
        <v>69</v>
      </c>
      <c r="C882" t="s">
        <v>1987</v>
      </c>
      <c r="D882">
        <v>5</v>
      </c>
      <c r="E882">
        <v>66</v>
      </c>
      <c r="F882" t="s">
        <v>2020</v>
      </c>
      <c r="G882">
        <v>14</v>
      </c>
      <c r="J882">
        <v>66</v>
      </c>
      <c r="K882">
        <v>1</v>
      </c>
      <c r="L882" t="s">
        <v>2021</v>
      </c>
      <c r="M882">
        <v>0</v>
      </c>
      <c r="N882">
        <v>0</v>
      </c>
      <c r="O882">
        <v>1</v>
      </c>
      <c r="P882">
        <v>0</v>
      </c>
      <c r="Q882">
        <v>0</v>
      </c>
      <c r="R882">
        <v>1</v>
      </c>
      <c r="S882">
        <v>0</v>
      </c>
      <c r="T882">
        <v>0</v>
      </c>
      <c r="U882">
        <v>0</v>
      </c>
      <c r="V882">
        <v>0</v>
      </c>
      <c r="W882">
        <v>1</v>
      </c>
      <c r="X882">
        <v>0</v>
      </c>
      <c r="Y882">
        <v>0</v>
      </c>
      <c r="Z882">
        <v>0</v>
      </c>
      <c r="AA882">
        <v>0</v>
      </c>
      <c r="AB882">
        <v>1</v>
      </c>
      <c r="AC882">
        <v>0</v>
      </c>
      <c r="AD882">
        <v>1</v>
      </c>
      <c r="AE882">
        <v>0</v>
      </c>
      <c r="AF882">
        <v>1</v>
      </c>
      <c r="AG882">
        <v>1</v>
      </c>
      <c r="AH882">
        <v>1</v>
      </c>
      <c r="AI882">
        <v>0</v>
      </c>
      <c r="AJ882">
        <v>1</v>
      </c>
      <c r="AK882">
        <v>0</v>
      </c>
      <c r="AL882">
        <v>1</v>
      </c>
      <c r="AM882">
        <v>1</v>
      </c>
      <c r="AN882">
        <v>1</v>
      </c>
      <c r="AO882">
        <v>0</v>
      </c>
      <c r="AP882">
        <v>1</v>
      </c>
      <c r="AQ882">
        <v>0</v>
      </c>
      <c r="AR882">
        <v>1</v>
      </c>
      <c r="AS882">
        <v>0</v>
      </c>
      <c r="AT882">
        <v>0</v>
      </c>
      <c r="AU882">
        <v>0</v>
      </c>
      <c r="AV882">
        <v>1</v>
      </c>
      <c r="AW882">
        <v>1</v>
      </c>
      <c r="AX882">
        <v>1</v>
      </c>
      <c r="AY882">
        <v>0</v>
      </c>
      <c r="AZ882">
        <v>0</v>
      </c>
      <c r="BA882">
        <v>0</v>
      </c>
      <c r="BB882">
        <v>0</v>
      </c>
      <c r="BC882">
        <v>0</v>
      </c>
      <c r="BD882">
        <v>0</v>
      </c>
      <c r="BE882">
        <v>0</v>
      </c>
      <c r="BF882">
        <v>9.8460000000000006E-3</v>
      </c>
      <c r="BG882">
        <v>2018</v>
      </c>
      <c r="BH882">
        <v>8</v>
      </c>
      <c r="BI882">
        <v>7</v>
      </c>
      <c r="BJ882">
        <v>703</v>
      </c>
      <c r="BK882">
        <v>1.1499999999999999</v>
      </c>
      <c r="BL882">
        <v>0.27320000529289201</v>
      </c>
      <c r="BM882">
        <v>0.13300000000000001</v>
      </c>
      <c r="BN882">
        <v>0.60599999999999998</v>
      </c>
      <c r="BO882">
        <v>0.26100000000000001</v>
      </c>
      <c r="BP882" t="s">
        <v>68</v>
      </c>
    </row>
    <row r="883" spans="1:68" x14ac:dyDescent="0.25">
      <c r="A883">
        <v>141432</v>
      </c>
      <c r="B883" t="s">
        <v>69</v>
      </c>
      <c r="C883" t="s">
        <v>2126</v>
      </c>
      <c r="D883">
        <v>16</v>
      </c>
      <c r="E883">
        <v>506</v>
      </c>
      <c r="F883" t="s">
        <v>2161</v>
      </c>
      <c r="G883">
        <v>24</v>
      </c>
      <c r="J883">
        <v>67</v>
      </c>
      <c r="K883">
        <v>1</v>
      </c>
      <c r="L883" t="s">
        <v>2162</v>
      </c>
      <c r="M883">
        <v>0</v>
      </c>
      <c r="N883">
        <v>0</v>
      </c>
      <c r="O883">
        <v>1</v>
      </c>
      <c r="P883">
        <v>0</v>
      </c>
      <c r="Q883">
        <v>0</v>
      </c>
      <c r="R883">
        <v>1</v>
      </c>
      <c r="S883">
        <v>0</v>
      </c>
      <c r="T883">
        <v>0</v>
      </c>
      <c r="U883">
        <v>0</v>
      </c>
      <c r="V883">
        <v>0</v>
      </c>
      <c r="W883">
        <v>1</v>
      </c>
      <c r="X883">
        <v>0</v>
      </c>
      <c r="Y883">
        <v>0</v>
      </c>
      <c r="Z883">
        <v>0</v>
      </c>
      <c r="AA883">
        <v>0</v>
      </c>
      <c r="AB883">
        <v>1</v>
      </c>
      <c r="AC883">
        <v>0</v>
      </c>
      <c r="AD883">
        <v>1</v>
      </c>
      <c r="AE883">
        <v>0</v>
      </c>
      <c r="AF883">
        <v>1</v>
      </c>
      <c r="AG883">
        <v>1</v>
      </c>
      <c r="AH883">
        <v>0</v>
      </c>
      <c r="AI883">
        <v>0</v>
      </c>
      <c r="AJ883">
        <v>1</v>
      </c>
      <c r="AK883">
        <v>0</v>
      </c>
      <c r="AL883">
        <v>1</v>
      </c>
      <c r="AM883">
        <v>1</v>
      </c>
      <c r="AN883">
        <v>0</v>
      </c>
      <c r="AO883">
        <v>0</v>
      </c>
      <c r="AP883">
        <v>1</v>
      </c>
      <c r="AQ883">
        <v>0</v>
      </c>
      <c r="AR883">
        <v>1</v>
      </c>
      <c r="AS883">
        <v>0</v>
      </c>
      <c r="AT883">
        <v>1</v>
      </c>
      <c r="AU883">
        <v>0</v>
      </c>
      <c r="AV883">
        <v>1</v>
      </c>
      <c r="AW883">
        <v>1</v>
      </c>
      <c r="AX883">
        <v>1</v>
      </c>
      <c r="AY883">
        <v>0</v>
      </c>
      <c r="AZ883">
        <v>1</v>
      </c>
      <c r="BA883">
        <v>0</v>
      </c>
      <c r="BB883">
        <v>0</v>
      </c>
      <c r="BC883">
        <v>0</v>
      </c>
      <c r="BD883">
        <v>0</v>
      </c>
      <c r="BE883">
        <v>0</v>
      </c>
      <c r="BF883">
        <v>1.8853000000000002E-2</v>
      </c>
      <c r="BG883">
        <v>2018</v>
      </c>
      <c r="BH883">
        <v>10</v>
      </c>
      <c r="BI883">
        <v>31</v>
      </c>
      <c r="BJ883">
        <v>705</v>
      </c>
      <c r="BK883">
        <v>1.17</v>
      </c>
      <c r="BL883">
        <v>0.27320000529289201</v>
      </c>
      <c r="BM883">
        <v>0</v>
      </c>
      <c r="BN883">
        <v>0.90900000000000003</v>
      </c>
      <c r="BO883">
        <v>9.0999999999999998E-2</v>
      </c>
      <c r="BP883" t="s">
        <v>68</v>
      </c>
    </row>
    <row r="884" spans="1:68" x14ac:dyDescent="0.25">
      <c r="A884">
        <v>146461</v>
      </c>
      <c r="B884" t="s">
        <v>69</v>
      </c>
      <c r="C884" t="s">
        <v>2405</v>
      </c>
      <c r="D884">
        <v>7</v>
      </c>
      <c r="E884">
        <v>75</v>
      </c>
      <c r="F884" t="s">
        <v>2418</v>
      </c>
      <c r="G884">
        <v>13</v>
      </c>
      <c r="J884">
        <v>73</v>
      </c>
      <c r="K884">
        <v>1</v>
      </c>
      <c r="L884" t="s">
        <v>2419</v>
      </c>
      <c r="M884">
        <v>0</v>
      </c>
      <c r="N884">
        <v>0</v>
      </c>
      <c r="O884">
        <v>1</v>
      </c>
      <c r="P884">
        <v>0</v>
      </c>
      <c r="Q884">
        <v>0</v>
      </c>
      <c r="R884">
        <v>1</v>
      </c>
      <c r="S884">
        <v>0</v>
      </c>
      <c r="T884">
        <v>0</v>
      </c>
      <c r="U884">
        <v>0</v>
      </c>
      <c r="V884">
        <v>0</v>
      </c>
      <c r="W884">
        <v>1</v>
      </c>
      <c r="X884">
        <v>0</v>
      </c>
      <c r="Y884">
        <v>0</v>
      </c>
      <c r="Z884">
        <v>0</v>
      </c>
      <c r="AA884">
        <v>0</v>
      </c>
      <c r="AB884">
        <v>1</v>
      </c>
      <c r="AC884">
        <v>0</v>
      </c>
      <c r="AD884">
        <v>1</v>
      </c>
      <c r="AE884">
        <v>0</v>
      </c>
      <c r="AF884">
        <v>1</v>
      </c>
      <c r="AG884">
        <v>1</v>
      </c>
      <c r="AH884">
        <v>0</v>
      </c>
      <c r="AI884">
        <v>0</v>
      </c>
      <c r="AJ884">
        <v>0</v>
      </c>
      <c r="AK884">
        <v>0</v>
      </c>
      <c r="AL884">
        <v>1</v>
      </c>
      <c r="AM884">
        <v>1</v>
      </c>
      <c r="AN884">
        <v>0</v>
      </c>
      <c r="AO884">
        <v>0</v>
      </c>
      <c r="AP884">
        <v>0</v>
      </c>
      <c r="AQ884">
        <v>0</v>
      </c>
      <c r="AR884">
        <v>0</v>
      </c>
      <c r="AS884">
        <v>0</v>
      </c>
      <c r="AT884">
        <v>0</v>
      </c>
      <c r="AU884">
        <v>0</v>
      </c>
      <c r="AV884">
        <v>1</v>
      </c>
      <c r="AW884">
        <v>1</v>
      </c>
      <c r="AX884">
        <v>0</v>
      </c>
      <c r="AY884">
        <v>0</v>
      </c>
      <c r="AZ884">
        <v>0</v>
      </c>
      <c r="BA884">
        <v>0</v>
      </c>
      <c r="BB884">
        <v>0</v>
      </c>
      <c r="BC884">
        <v>0</v>
      </c>
      <c r="BD884">
        <v>0</v>
      </c>
      <c r="BE884">
        <v>0</v>
      </c>
      <c r="BF884">
        <v>1.4042000000000001E-2</v>
      </c>
      <c r="BG884">
        <v>2019</v>
      </c>
      <c r="BH884">
        <v>3</v>
      </c>
      <c r="BI884">
        <v>22</v>
      </c>
      <c r="BJ884">
        <v>710</v>
      </c>
      <c r="BK884">
        <v>1.22</v>
      </c>
      <c r="BL884">
        <v>0.27320000529289201</v>
      </c>
      <c r="BM884">
        <v>0</v>
      </c>
      <c r="BN884">
        <v>0.82599999999999996</v>
      </c>
      <c r="BO884">
        <v>0.17399999999999999</v>
      </c>
      <c r="BP884" t="s">
        <v>68</v>
      </c>
    </row>
    <row r="885" spans="1:68" x14ac:dyDescent="0.25">
      <c r="A885">
        <v>147443</v>
      </c>
      <c r="B885" t="s">
        <v>69</v>
      </c>
      <c r="C885" t="s">
        <v>2420</v>
      </c>
      <c r="D885">
        <v>7</v>
      </c>
      <c r="E885">
        <v>112</v>
      </c>
      <c r="F885" t="s">
        <v>2425</v>
      </c>
      <c r="G885">
        <v>18</v>
      </c>
      <c r="J885">
        <v>75</v>
      </c>
      <c r="K885">
        <v>1</v>
      </c>
      <c r="L885" t="s">
        <v>2426</v>
      </c>
      <c r="M885">
        <v>1</v>
      </c>
      <c r="N885">
        <v>0</v>
      </c>
      <c r="O885">
        <v>1</v>
      </c>
      <c r="P885">
        <v>0</v>
      </c>
      <c r="Q885">
        <v>0</v>
      </c>
      <c r="R885">
        <v>1</v>
      </c>
      <c r="S885">
        <v>0</v>
      </c>
      <c r="T885">
        <v>0</v>
      </c>
      <c r="U885">
        <v>0</v>
      </c>
      <c r="V885">
        <v>0</v>
      </c>
      <c r="W885">
        <v>1</v>
      </c>
      <c r="X885">
        <v>0</v>
      </c>
      <c r="Y885">
        <v>0</v>
      </c>
      <c r="Z885">
        <v>0</v>
      </c>
      <c r="AA885">
        <v>0</v>
      </c>
      <c r="AB885">
        <v>1</v>
      </c>
      <c r="AC885">
        <v>1</v>
      </c>
      <c r="AD885">
        <v>1</v>
      </c>
      <c r="AE885">
        <v>0</v>
      </c>
      <c r="AF885">
        <v>1</v>
      </c>
      <c r="AG885">
        <v>1</v>
      </c>
      <c r="AH885">
        <v>0</v>
      </c>
      <c r="AI885">
        <v>0</v>
      </c>
      <c r="AJ885">
        <v>0</v>
      </c>
      <c r="AK885">
        <v>0</v>
      </c>
      <c r="AL885">
        <v>1</v>
      </c>
      <c r="AM885">
        <v>1</v>
      </c>
      <c r="AN885">
        <v>0</v>
      </c>
      <c r="AO885">
        <v>0</v>
      </c>
      <c r="AP885">
        <v>1</v>
      </c>
      <c r="AQ885">
        <v>0</v>
      </c>
      <c r="AR885">
        <v>1</v>
      </c>
      <c r="AS885">
        <v>0</v>
      </c>
      <c r="AT885">
        <v>0</v>
      </c>
      <c r="AU885">
        <v>0</v>
      </c>
      <c r="AV885">
        <v>1</v>
      </c>
      <c r="AW885">
        <v>1</v>
      </c>
      <c r="AX885">
        <v>1</v>
      </c>
      <c r="AY885">
        <v>0</v>
      </c>
      <c r="AZ885">
        <v>1</v>
      </c>
      <c r="BA885">
        <v>0</v>
      </c>
      <c r="BB885">
        <v>1</v>
      </c>
      <c r="BC885">
        <v>0</v>
      </c>
      <c r="BD885">
        <v>1</v>
      </c>
      <c r="BE885">
        <v>0</v>
      </c>
      <c r="BF885">
        <v>1.7727E-2</v>
      </c>
      <c r="BG885">
        <v>2019</v>
      </c>
      <c r="BH885">
        <v>7</v>
      </c>
      <c r="BI885">
        <v>15</v>
      </c>
      <c r="BJ885">
        <v>714</v>
      </c>
      <c r="BK885">
        <v>1.26</v>
      </c>
      <c r="BL885">
        <v>0.27320000529289201</v>
      </c>
      <c r="BM885">
        <v>0</v>
      </c>
      <c r="BN885">
        <v>0.85099999999999998</v>
      </c>
      <c r="BO885">
        <v>0.14899999999999999</v>
      </c>
      <c r="BP885" t="s">
        <v>68</v>
      </c>
    </row>
    <row r="886" spans="1:68" x14ac:dyDescent="0.25">
      <c r="A886">
        <v>148819</v>
      </c>
      <c r="B886" t="s">
        <v>69</v>
      </c>
      <c r="C886" t="s">
        <v>2443</v>
      </c>
      <c r="D886">
        <v>10</v>
      </c>
      <c r="E886">
        <v>199</v>
      </c>
      <c r="F886" t="s">
        <v>2444</v>
      </c>
      <c r="G886">
        <v>26</v>
      </c>
      <c r="J886">
        <v>77</v>
      </c>
      <c r="K886">
        <v>1</v>
      </c>
      <c r="L886" t="s">
        <v>2445</v>
      </c>
      <c r="M886">
        <v>1</v>
      </c>
      <c r="N886">
        <v>0</v>
      </c>
      <c r="O886">
        <v>1</v>
      </c>
      <c r="P886">
        <v>0</v>
      </c>
      <c r="Q886">
        <v>0</v>
      </c>
      <c r="R886">
        <v>1</v>
      </c>
      <c r="S886">
        <v>0</v>
      </c>
      <c r="T886">
        <v>0</v>
      </c>
      <c r="U886">
        <v>0</v>
      </c>
      <c r="V886">
        <v>0</v>
      </c>
      <c r="W886">
        <v>1</v>
      </c>
      <c r="X886">
        <v>1</v>
      </c>
      <c r="Y886">
        <v>0</v>
      </c>
      <c r="Z886">
        <v>1</v>
      </c>
      <c r="AA886">
        <v>0</v>
      </c>
      <c r="AB886">
        <v>1</v>
      </c>
      <c r="AC886">
        <v>1</v>
      </c>
      <c r="AD886">
        <v>1</v>
      </c>
      <c r="AE886">
        <v>0</v>
      </c>
      <c r="AF886">
        <v>1</v>
      </c>
      <c r="AG886">
        <v>1</v>
      </c>
      <c r="AH886">
        <v>1</v>
      </c>
      <c r="AI886">
        <v>0</v>
      </c>
      <c r="AJ886">
        <v>0</v>
      </c>
      <c r="AK886">
        <v>0</v>
      </c>
      <c r="AL886">
        <v>1</v>
      </c>
      <c r="AM886">
        <v>1</v>
      </c>
      <c r="AN886">
        <v>0</v>
      </c>
      <c r="AO886">
        <v>0</v>
      </c>
      <c r="AP886">
        <v>1</v>
      </c>
      <c r="AQ886">
        <v>0</v>
      </c>
      <c r="AR886">
        <v>1</v>
      </c>
      <c r="AS886">
        <v>0</v>
      </c>
      <c r="AT886">
        <v>1</v>
      </c>
      <c r="AU886">
        <v>0</v>
      </c>
      <c r="AV886">
        <v>1</v>
      </c>
      <c r="AW886">
        <v>1</v>
      </c>
      <c r="AX886">
        <v>1</v>
      </c>
      <c r="AY886">
        <v>1</v>
      </c>
      <c r="AZ886">
        <v>1</v>
      </c>
      <c r="BA886">
        <v>0</v>
      </c>
      <c r="BB886">
        <v>1</v>
      </c>
      <c r="BC886">
        <v>1</v>
      </c>
      <c r="BD886">
        <v>1</v>
      </c>
      <c r="BE886">
        <v>0</v>
      </c>
      <c r="BF886">
        <v>1.8161E-2</v>
      </c>
      <c r="BG886">
        <v>2019</v>
      </c>
      <c r="BH886">
        <v>9</v>
      </c>
      <c r="BI886">
        <v>10</v>
      </c>
      <c r="BJ886">
        <v>716</v>
      </c>
      <c r="BK886">
        <v>1.28</v>
      </c>
      <c r="BL886">
        <v>0.27320000529289201</v>
      </c>
      <c r="BM886">
        <v>0</v>
      </c>
      <c r="BN886">
        <v>0.89600000000000002</v>
      </c>
      <c r="BO886">
        <v>0.104</v>
      </c>
      <c r="BP886" t="s">
        <v>68</v>
      </c>
    </row>
    <row r="887" spans="1:68" x14ac:dyDescent="0.25">
      <c r="A887">
        <v>150751</v>
      </c>
      <c r="B887" t="s">
        <v>69</v>
      </c>
      <c r="C887" t="s">
        <v>2460</v>
      </c>
      <c r="D887">
        <v>24</v>
      </c>
      <c r="E887">
        <v>580</v>
      </c>
      <c r="F887" t="s">
        <v>2573</v>
      </c>
      <c r="G887">
        <v>107</v>
      </c>
      <c r="J887">
        <v>78</v>
      </c>
      <c r="K887">
        <v>1</v>
      </c>
      <c r="L887" t="s">
        <v>2574</v>
      </c>
      <c r="M887">
        <v>0</v>
      </c>
      <c r="N887">
        <v>0</v>
      </c>
      <c r="O887">
        <v>1</v>
      </c>
      <c r="P887">
        <v>0</v>
      </c>
      <c r="Q887">
        <v>0</v>
      </c>
      <c r="R887">
        <v>1</v>
      </c>
      <c r="S887">
        <v>0</v>
      </c>
      <c r="T887">
        <v>0</v>
      </c>
      <c r="U887">
        <v>1</v>
      </c>
      <c r="V887">
        <v>0</v>
      </c>
      <c r="W887">
        <v>1</v>
      </c>
      <c r="X887">
        <v>1</v>
      </c>
      <c r="Y887">
        <v>0</v>
      </c>
      <c r="Z887">
        <v>0</v>
      </c>
      <c r="AA887">
        <v>0</v>
      </c>
      <c r="AB887">
        <v>1</v>
      </c>
      <c r="AC887">
        <v>0</v>
      </c>
      <c r="AD887">
        <v>1</v>
      </c>
      <c r="AE887">
        <v>0</v>
      </c>
      <c r="AF887">
        <v>1</v>
      </c>
      <c r="AG887">
        <v>1</v>
      </c>
      <c r="AH887">
        <v>1</v>
      </c>
      <c r="AI887">
        <v>0</v>
      </c>
      <c r="AJ887">
        <v>1</v>
      </c>
      <c r="AK887">
        <v>0</v>
      </c>
      <c r="AL887">
        <v>1</v>
      </c>
      <c r="AM887">
        <v>1</v>
      </c>
      <c r="AN887">
        <v>1</v>
      </c>
      <c r="AO887">
        <v>0</v>
      </c>
      <c r="AP887">
        <v>1</v>
      </c>
      <c r="AQ887">
        <v>0</v>
      </c>
      <c r="AR887">
        <v>1</v>
      </c>
      <c r="AS887">
        <v>1</v>
      </c>
      <c r="AT887">
        <v>1</v>
      </c>
      <c r="AU887">
        <v>0</v>
      </c>
      <c r="AV887">
        <v>1</v>
      </c>
      <c r="AW887">
        <v>1</v>
      </c>
      <c r="AX887">
        <v>1</v>
      </c>
      <c r="AY887">
        <v>1</v>
      </c>
      <c r="AZ887">
        <v>1</v>
      </c>
      <c r="BA887">
        <v>0</v>
      </c>
      <c r="BB887">
        <v>0</v>
      </c>
      <c r="BC887">
        <v>0</v>
      </c>
      <c r="BD887">
        <v>1</v>
      </c>
      <c r="BE887">
        <v>0</v>
      </c>
      <c r="BF887">
        <v>5.6182000000000003E-2</v>
      </c>
      <c r="BG887">
        <v>2019</v>
      </c>
      <c r="BH887">
        <v>9</v>
      </c>
      <c r="BI887">
        <v>13</v>
      </c>
      <c r="BJ887">
        <v>716</v>
      </c>
      <c r="BK887">
        <v>1.28</v>
      </c>
      <c r="BL887">
        <v>0.27320000529289201</v>
      </c>
      <c r="BM887">
        <v>3.6999999999999998E-2</v>
      </c>
      <c r="BN887">
        <v>0.89</v>
      </c>
      <c r="BO887">
        <v>7.2999999999999995E-2</v>
      </c>
      <c r="BP887" t="s">
        <v>68</v>
      </c>
    </row>
    <row r="888" spans="1:68" x14ac:dyDescent="0.25">
      <c r="A888">
        <v>153626</v>
      </c>
      <c r="B888" t="s">
        <v>69</v>
      </c>
      <c r="C888" t="s">
        <v>2638</v>
      </c>
      <c r="D888">
        <v>13</v>
      </c>
      <c r="E888">
        <v>295</v>
      </c>
      <c r="F888" t="s">
        <v>2723</v>
      </c>
      <c r="G888">
        <v>51</v>
      </c>
      <c r="J888">
        <v>80</v>
      </c>
      <c r="K888">
        <v>1</v>
      </c>
      <c r="L888" t="s">
        <v>2724</v>
      </c>
      <c r="M888">
        <v>0</v>
      </c>
      <c r="N888">
        <v>0</v>
      </c>
      <c r="O888">
        <v>1</v>
      </c>
      <c r="P888">
        <v>1</v>
      </c>
      <c r="Q888">
        <v>0</v>
      </c>
      <c r="R888">
        <v>1</v>
      </c>
      <c r="S888">
        <v>0</v>
      </c>
      <c r="T888">
        <v>0</v>
      </c>
      <c r="U888">
        <v>0</v>
      </c>
      <c r="V888">
        <v>0</v>
      </c>
      <c r="W888">
        <v>1</v>
      </c>
      <c r="X888">
        <v>0</v>
      </c>
      <c r="Y888">
        <v>0</v>
      </c>
      <c r="Z888">
        <v>0</v>
      </c>
      <c r="AA888">
        <v>0</v>
      </c>
      <c r="AB888">
        <v>1</v>
      </c>
      <c r="AC888">
        <v>0</v>
      </c>
      <c r="AD888">
        <v>1</v>
      </c>
      <c r="AE888">
        <v>0</v>
      </c>
      <c r="AF888">
        <v>1</v>
      </c>
      <c r="AG888">
        <v>1</v>
      </c>
      <c r="AH888">
        <v>1</v>
      </c>
      <c r="AI888">
        <v>1</v>
      </c>
      <c r="AJ888">
        <v>0</v>
      </c>
      <c r="AK888">
        <v>0</v>
      </c>
      <c r="AL888">
        <v>1</v>
      </c>
      <c r="AM888">
        <v>1</v>
      </c>
      <c r="AN888">
        <v>0</v>
      </c>
      <c r="AO888">
        <v>0</v>
      </c>
      <c r="AP888">
        <v>1</v>
      </c>
      <c r="AQ888">
        <v>0</v>
      </c>
      <c r="AR888">
        <v>1</v>
      </c>
      <c r="AS888">
        <v>0</v>
      </c>
      <c r="AT888">
        <v>1</v>
      </c>
      <c r="AU888">
        <v>0</v>
      </c>
      <c r="AV888">
        <v>1</v>
      </c>
      <c r="AW888">
        <v>1</v>
      </c>
      <c r="AX888">
        <v>1</v>
      </c>
      <c r="AY888">
        <v>0</v>
      </c>
      <c r="AZ888">
        <v>1</v>
      </c>
      <c r="BA888">
        <v>0</v>
      </c>
      <c r="BB888">
        <v>1</v>
      </c>
      <c r="BC888">
        <v>0</v>
      </c>
      <c r="BD888">
        <v>0</v>
      </c>
      <c r="BE888">
        <v>0</v>
      </c>
      <c r="BF888">
        <v>3.0121999999999999E-2</v>
      </c>
      <c r="BG888">
        <v>2019</v>
      </c>
      <c r="BH888">
        <v>10</v>
      </c>
      <c r="BI888">
        <v>7</v>
      </c>
      <c r="BJ888">
        <v>717</v>
      </c>
      <c r="BK888">
        <v>1.29</v>
      </c>
      <c r="BL888">
        <v>0.27320000529289201</v>
      </c>
      <c r="BM888">
        <v>0</v>
      </c>
      <c r="BN888">
        <v>0.95399999999999996</v>
      </c>
      <c r="BO888">
        <v>4.5999999999999999E-2</v>
      </c>
      <c r="BP888" t="s">
        <v>68</v>
      </c>
    </row>
    <row r="889" spans="1:68" x14ac:dyDescent="0.25">
      <c r="A889">
        <v>153629</v>
      </c>
      <c r="B889" t="s">
        <v>69</v>
      </c>
      <c r="C889" t="s">
        <v>2638</v>
      </c>
      <c r="D889">
        <v>13</v>
      </c>
      <c r="E889">
        <v>294</v>
      </c>
      <c r="F889" t="s">
        <v>2725</v>
      </c>
      <c r="G889">
        <v>25</v>
      </c>
      <c r="J889">
        <v>80</v>
      </c>
      <c r="K889">
        <v>1</v>
      </c>
      <c r="L889" t="s">
        <v>2726</v>
      </c>
      <c r="M889">
        <v>0</v>
      </c>
      <c r="N889">
        <v>0</v>
      </c>
      <c r="O889">
        <v>1</v>
      </c>
      <c r="P889">
        <v>1</v>
      </c>
      <c r="Q889">
        <v>0</v>
      </c>
      <c r="R889">
        <v>1</v>
      </c>
      <c r="S889">
        <v>0</v>
      </c>
      <c r="T889">
        <v>0</v>
      </c>
      <c r="U889">
        <v>0</v>
      </c>
      <c r="V889">
        <v>0</v>
      </c>
      <c r="W889">
        <v>1</v>
      </c>
      <c r="X889">
        <v>0</v>
      </c>
      <c r="Y889">
        <v>0</v>
      </c>
      <c r="Z889">
        <v>0</v>
      </c>
      <c r="AA889">
        <v>0</v>
      </c>
      <c r="AB889">
        <v>1</v>
      </c>
      <c r="AC889">
        <v>0</v>
      </c>
      <c r="AD889">
        <v>1</v>
      </c>
      <c r="AE889">
        <v>0</v>
      </c>
      <c r="AF889">
        <v>1</v>
      </c>
      <c r="AG889">
        <v>1</v>
      </c>
      <c r="AH889">
        <v>1</v>
      </c>
      <c r="AI889">
        <v>1</v>
      </c>
      <c r="AJ889">
        <v>0</v>
      </c>
      <c r="AK889">
        <v>0</v>
      </c>
      <c r="AL889">
        <v>1</v>
      </c>
      <c r="AM889">
        <v>1</v>
      </c>
      <c r="AN889">
        <v>0</v>
      </c>
      <c r="AO889">
        <v>0</v>
      </c>
      <c r="AP889">
        <v>1</v>
      </c>
      <c r="AQ889">
        <v>0</v>
      </c>
      <c r="AR889">
        <v>1</v>
      </c>
      <c r="AS889">
        <v>0</v>
      </c>
      <c r="AT889">
        <v>1</v>
      </c>
      <c r="AU889">
        <v>0</v>
      </c>
      <c r="AV889">
        <v>1</v>
      </c>
      <c r="AW889">
        <v>1</v>
      </c>
      <c r="AX889">
        <v>1</v>
      </c>
      <c r="AY889">
        <v>0</v>
      </c>
      <c r="AZ889">
        <v>1</v>
      </c>
      <c r="BA889">
        <v>0</v>
      </c>
      <c r="BB889">
        <v>1</v>
      </c>
      <c r="BC889">
        <v>0</v>
      </c>
      <c r="BD889">
        <v>0</v>
      </c>
      <c r="BE889">
        <v>0</v>
      </c>
      <c r="BF889">
        <v>3.0121999999999999E-2</v>
      </c>
      <c r="BG889">
        <v>2019</v>
      </c>
      <c r="BH889">
        <v>10</v>
      </c>
      <c r="BI889">
        <v>7</v>
      </c>
      <c r="BJ889">
        <v>717</v>
      </c>
      <c r="BK889">
        <v>1.29</v>
      </c>
      <c r="BL889">
        <v>0.27320000529289201</v>
      </c>
      <c r="BM889">
        <v>0</v>
      </c>
      <c r="BN889">
        <v>0.90900000000000003</v>
      </c>
      <c r="BO889">
        <v>9.0999999999999998E-2</v>
      </c>
      <c r="BP889" t="s">
        <v>68</v>
      </c>
    </row>
    <row r="890" spans="1:68" x14ac:dyDescent="0.25">
      <c r="A890">
        <v>154430</v>
      </c>
      <c r="B890" t="s">
        <v>69</v>
      </c>
      <c r="C890" t="s">
        <v>2749</v>
      </c>
      <c r="D890">
        <v>18</v>
      </c>
      <c r="E890">
        <v>447</v>
      </c>
      <c r="F890" t="s">
        <v>2762</v>
      </c>
      <c r="G890">
        <v>23</v>
      </c>
      <c r="J890">
        <v>82</v>
      </c>
      <c r="K890">
        <v>1</v>
      </c>
      <c r="L890" t="s">
        <v>2763</v>
      </c>
      <c r="M890">
        <v>0</v>
      </c>
      <c r="N890">
        <v>0</v>
      </c>
      <c r="O890">
        <v>1</v>
      </c>
      <c r="P890">
        <v>0</v>
      </c>
      <c r="Q890">
        <v>0</v>
      </c>
      <c r="R890">
        <v>1</v>
      </c>
      <c r="S890">
        <v>0</v>
      </c>
      <c r="T890">
        <v>0</v>
      </c>
      <c r="U890">
        <v>0</v>
      </c>
      <c r="V890">
        <v>0</v>
      </c>
      <c r="W890">
        <v>1</v>
      </c>
      <c r="X890">
        <v>0</v>
      </c>
      <c r="Y890">
        <v>0</v>
      </c>
      <c r="Z890">
        <v>0</v>
      </c>
      <c r="AA890">
        <v>0</v>
      </c>
      <c r="AB890">
        <v>1</v>
      </c>
      <c r="AC890">
        <v>0</v>
      </c>
      <c r="AD890">
        <v>1</v>
      </c>
      <c r="AE890">
        <v>0</v>
      </c>
      <c r="AF890">
        <v>1</v>
      </c>
      <c r="AG890">
        <v>1</v>
      </c>
      <c r="AH890">
        <v>0</v>
      </c>
      <c r="AI890">
        <v>0</v>
      </c>
      <c r="AJ890">
        <v>0</v>
      </c>
      <c r="AK890">
        <v>0</v>
      </c>
      <c r="AL890">
        <v>1</v>
      </c>
      <c r="AM890">
        <v>1</v>
      </c>
      <c r="AN890">
        <v>1</v>
      </c>
      <c r="AO890">
        <v>0</v>
      </c>
      <c r="AP890">
        <v>0</v>
      </c>
      <c r="AQ890">
        <v>0</v>
      </c>
      <c r="AR890">
        <v>1</v>
      </c>
      <c r="AS890">
        <v>0</v>
      </c>
      <c r="AT890">
        <v>0</v>
      </c>
      <c r="AU890">
        <v>0</v>
      </c>
      <c r="AV890">
        <v>1</v>
      </c>
      <c r="AW890">
        <v>1</v>
      </c>
      <c r="AX890">
        <v>1</v>
      </c>
      <c r="AY890">
        <v>0</v>
      </c>
      <c r="AZ890">
        <v>1</v>
      </c>
      <c r="BA890">
        <v>0</v>
      </c>
      <c r="BB890">
        <v>0</v>
      </c>
      <c r="BC890">
        <v>0</v>
      </c>
      <c r="BD890">
        <v>0</v>
      </c>
      <c r="BE890">
        <v>0</v>
      </c>
      <c r="BF890">
        <v>1.8349000000000001E-2</v>
      </c>
      <c r="BG890">
        <v>2019</v>
      </c>
      <c r="BH890">
        <v>10</v>
      </c>
      <c r="BI890">
        <v>30</v>
      </c>
      <c r="BJ890">
        <v>717</v>
      </c>
      <c r="BK890">
        <v>1.29</v>
      </c>
      <c r="BL890">
        <v>0.27320000529289201</v>
      </c>
      <c r="BM890">
        <v>0</v>
      </c>
      <c r="BN890">
        <v>0.84</v>
      </c>
      <c r="BO890">
        <v>0.16</v>
      </c>
      <c r="BP890" t="s">
        <v>68</v>
      </c>
    </row>
    <row r="891" spans="1:68" x14ac:dyDescent="0.25">
      <c r="A891">
        <v>154858</v>
      </c>
      <c r="B891" t="s">
        <v>69</v>
      </c>
      <c r="C891" t="s">
        <v>2749</v>
      </c>
      <c r="D891">
        <v>11</v>
      </c>
      <c r="E891">
        <v>236</v>
      </c>
      <c r="F891" t="s">
        <v>2784</v>
      </c>
      <c r="G891">
        <v>18</v>
      </c>
      <c r="J891">
        <v>82</v>
      </c>
      <c r="K891">
        <v>1</v>
      </c>
      <c r="L891" t="s">
        <v>2785</v>
      </c>
      <c r="M891">
        <v>0</v>
      </c>
      <c r="N891">
        <v>0</v>
      </c>
      <c r="O891">
        <v>1</v>
      </c>
      <c r="P891">
        <v>0</v>
      </c>
      <c r="Q891">
        <v>0</v>
      </c>
      <c r="R891">
        <v>1</v>
      </c>
      <c r="S891">
        <v>0</v>
      </c>
      <c r="T891">
        <v>0</v>
      </c>
      <c r="U891">
        <v>0</v>
      </c>
      <c r="V891">
        <v>0</v>
      </c>
      <c r="W891">
        <v>1</v>
      </c>
      <c r="X891">
        <v>0</v>
      </c>
      <c r="Y891">
        <v>0</v>
      </c>
      <c r="Z891">
        <v>0</v>
      </c>
      <c r="AA891">
        <v>0</v>
      </c>
      <c r="AB891">
        <v>1</v>
      </c>
      <c r="AC891">
        <v>0</v>
      </c>
      <c r="AD891">
        <v>1</v>
      </c>
      <c r="AE891">
        <v>0</v>
      </c>
      <c r="AF891">
        <v>1</v>
      </c>
      <c r="AG891">
        <v>1</v>
      </c>
      <c r="AH891">
        <v>0</v>
      </c>
      <c r="AI891">
        <v>0</v>
      </c>
      <c r="AJ891">
        <v>0</v>
      </c>
      <c r="AK891">
        <v>0</v>
      </c>
      <c r="AL891">
        <v>1</v>
      </c>
      <c r="AM891">
        <v>1</v>
      </c>
      <c r="AN891">
        <v>1</v>
      </c>
      <c r="AO891">
        <v>0</v>
      </c>
      <c r="AP891">
        <v>0</v>
      </c>
      <c r="AQ891">
        <v>0</v>
      </c>
      <c r="AR891">
        <v>1</v>
      </c>
      <c r="AS891">
        <v>0</v>
      </c>
      <c r="AT891">
        <v>0</v>
      </c>
      <c r="AU891">
        <v>0</v>
      </c>
      <c r="AV891">
        <v>1</v>
      </c>
      <c r="AW891">
        <v>1</v>
      </c>
      <c r="AX891">
        <v>1</v>
      </c>
      <c r="AY891">
        <v>0</v>
      </c>
      <c r="AZ891">
        <v>1</v>
      </c>
      <c r="BA891">
        <v>0</v>
      </c>
      <c r="BB891">
        <v>0</v>
      </c>
      <c r="BC891">
        <v>0</v>
      </c>
      <c r="BD891">
        <v>0</v>
      </c>
      <c r="BE891">
        <v>0</v>
      </c>
      <c r="BF891">
        <v>1.8349000000000001E-2</v>
      </c>
      <c r="BG891">
        <v>2019</v>
      </c>
      <c r="BH891">
        <v>10</v>
      </c>
      <c r="BI891">
        <v>30</v>
      </c>
      <c r="BJ891">
        <v>717</v>
      </c>
      <c r="BK891">
        <v>1.29</v>
      </c>
      <c r="BL891">
        <v>0.27320000529289201</v>
      </c>
      <c r="BM891">
        <v>0</v>
      </c>
      <c r="BN891">
        <v>0.877</v>
      </c>
      <c r="BO891">
        <v>0.123</v>
      </c>
      <c r="BP891" t="s">
        <v>68</v>
      </c>
    </row>
    <row r="892" spans="1:68" x14ac:dyDescent="0.25">
      <c r="A892">
        <v>156750</v>
      </c>
      <c r="B892" t="s">
        <v>69</v>
      </c>
      <c r="C892" t="s">
        <v>2809</v>
      </c>
      <c r="D892">
        <v>26</v>
      </c>
      <c r="E892">
        <v>868</v>
      </c>
      <c r="F892" t="s">
        <v>2812</v>
      </c>
      <c r="G892">
        <v>17</v>
      </c>
      <c r="J892">
        <v>85</v>
      </c>
      <c r="K892">
        <v>1</v>
      </c>
      <c r="L892" t="s">
        <v>2813</v>
      </c>
      <c r="M892">
        <v>0</v>
      </c>
      <c r="N892">
        <v>1</v>
      </c>
      <c r="O892">
        <v>1</v>
      </c>
      <c r="P892">
        <v>0</v>
      </c>
      <c r="Q892">
        <v>0</v>
      </c>
      <c r="R892">
        <v>1</v>
      </c>
      <c r="S892">
        <v>0</v>
      </c>
      <c r="T892">
        <v>0</v>
      </c>
      <c r="U892">
        <v>0</v>
      </c>
      <c r="V892">
        <v>0</v>
      </c>
      <c r="W892">
        <v>1</v>
      </c>
      <c r="X892">
        <v>0</v>
      </c>
      <c r="Y892">
        <v>0</v>
      </c>
      <c r="Z892">
        <v>0</v>
      </c>
      <c r="AA892">
        <v>0</v>
      </c>
      <c r="AB892">
        <v>1</v>
      </c>
      <c r="AC892">
        <v>0</v>
      </c>
      <c r="AD892">
        <v>1</v>
      </c>
      <c r="AE892">
        <v>1</v>
      </c>
      <c r="AF892">
        <v>1</v>
      </c>
      <c r="AG892">
        <v>1</v>
      </c>
      <c r="AH892">
        <v>0</v>
      </c>
      <c r="AI892">
        <v>0</v>
      </c>
      <c r="AJ892">
        <v>1</v>
      </c>
      <c r="AK892">
        <v>0</v>
      </c>
      <c r="AL892">
        <v>1</v>
      </c>
      <c r="AM892">
        <v>1</v>
      </c>
      <c r="AN892">
        <v>0</v>
      </c>
      <c r="AO892">
        <v>0</v>
      </c>
      <c r="AP892">
        <v>0</v>
      </c>
      <c r="AQ892">
        <v>0</v>
      </c>
      <c r="AR892">
        <v>1</v>
      </c>
      <c r="AS892">
        <v>0</v>
      </c>
      <c r="AT892">
        <v>0</v>
      </c>
      <c r="AU892">
        <v>0</v>
      </c>
      <c r="AV892">
        <v>1</v>
      </c>
      <c r="AW892">
        <v>1</v>
      </c>
      <c r="AX892">
        <v>1</v>
      </c>
      <c r="AY892">
        <v>0</v>
      </c>
      <c r="AZ892">
        <v>1</v>
      </c>
      <c r="BA892">
        <v>0</v>
      </c>
      <c r="BB892">
        <v>0</v>
      </c>
      <c r="BC892">
        <v>0</v>
      </c>
      <c r="BD892">
        <v>0</v>
      </c>
      <c r="BE892">
        <v>0</v>
      </c>
      <c r="BF892">
        <v>2.3286000000000001E-2</v>
      </c>
      <c r="BG892">
        <v>2019</v>
      </c>
      <c r="BH892">
        <v>11</v>
      </c>
      <c r="BI892">
        <v>21</v>
      </c>
      <c r="BJ892">
        <v>718</v>
      </c>
      <c r="BK892">
        <v>1.3</v>
      </c>
      <c r="BL892">
        <v>0.27320000529289201</v>
      </c>
      <c r="BM892">
        <v>0</v>
      </c>
      <c r="BN892">
        <v>0.86099999999999999</v>
      </c>
      <c r="BO892">
        <v>0.13900000000000001</v>
      </c>
      <c r="BP892" t="s">
        <v>68</v>
      </c>
    </row>
    <row r="893" spans="1:68" x14ac:dyDescent="0.25">
      <c r="A893">
        <v>160824</v>
      </c>
      <c r="B893" t="s">
        <v>69</v>
      </c>
      <c r="C893" t="s">
        <v>2957</v>
      </c>
      <c r="D893">
        <v>8</v>
      </c>
      <c r="E893">
        <v>133</v>
      </c>
      <c r="F893" t="s">
        <v>2974</v>
      </c>
      <c r="G893">
        <v>39</v>
      </c>
      <c r="J893">
        <v>91</v>
      </c>
      <c r="K893">
        <v>1</v>
      </c>
      <c r="L893" t="s">
        <v>2975</v>
      </c>
      <c r="M893">
        <v>0</v>
      </c>
      <c r="N893">
        <v>1</v>
      </c>
      <c r="O893">
        <v>1</v>
      </c>
      <c r="P893">
        <v>0</v>
      </c>
      <c r="Q893">
        <v>0</v>
      </c>
      <c r="R893">
        <v>1</v>
      </c>
      <c r="S893">
        <v>0</v>
      </c>
      <c r="T893">
        <v>0</v>
      </c>
      <c r="U893">
        <v>0</v>
      </c>
      <c r="V893">
        <v>0</v>
      </c>
      <c r="W893">
        <v>1</v>
      </c>
      <c r="X893">
        <v>0</v>
      </c>
      <c r="Y893">
        <v>0</v>
      </c>
      <c r="Z893">
        <v>0</v>
      </c>
      <c r="AA893">
        <v>0</v>
      </c>
      <c r="AB893">
        <v>1</v>
      </c>
      <c r="AC893">
        <v>0</v>
      </c>
      <c r="AD893">
        <v>1</v>
      </c>
      <c r="AE893">
        <v>1</v>
      </c>
      <c r="AF893">
        <v>1</v>
      </c>
      <c r="AG893">
        <v>1</v>
      </c>
      <c r="AH893">
        <v>1</v>
      </c>
      <c r="AI893">
        <v>0</v>
      </c>
      <c r="AJ893">
        <v>1</v>
      </c>
      <c r="AK893">
        <v>0</v>
      </c>
      <c r="AL893">
        <v>1</v>
      </c>
      <c r="AM893">
        <v>1</v>
      </c>
      <c r="AN893">
        <v>1</v>
      </c>
      <c r="AO893">
        <v>0</v>
      </c>
      <c r="AP893">
        <v>1</v>
      </c>
      <c r="AQ893">
        <v>0</v>
      </c>
      <c r="AR893">
        <v>1</v>
      </c>
      <c r="AS893">
        <v>0</v>
      </c>
      <c r="AT893">
        <v>1</v>
      </c>
      <c r="AU893">
        <v>0</v>
      </c>
      <c r="AV893">
        <v>1</v>
      </c>
      <c r="AW893">
        <v>1</v>
      </c>
      <c r="AX893">
        <v>1</v>
      </c>
      <c r="AY893">
        <v>0</v>
      </c>
      <c r="AZ893">
        <v>1</v>
      </c>
      <c r="BA893">
        <v>0</v>
      </c>
      <c r="BB893">
        <v>1</v>
      </c>
      <c r="BC893">
        <v>0</v>
      </c>
      <c r="BD893">
        <v>0</v>
      </c>
      <c r="BE893">
        <v>0</v>
      </c>
      <c r="BF893">
        <v>2.0451E-2</v>
      </c>
      <c r="BG893">
        <v>2020</v>
      </c>
      <c r="BH893">
        <v>4</v>
      </c>
      <c r="BI893">
        <v>29</v>
      </c>
      <c r="BJ893">
        <v>723</v>
      </c>
      <c r="BK893">
        <v>1.35</v>
      </c>
      <c r="BL893">
        <v>0.27320000529289201</v>
      </c>
      <c r="BM893">
        <v>0</v>
      </c>
      <c r="BN893">
        <v>0.94599999999999995</v>
      </c>
      <c r="BO893">
        <v>5.3999999999999999E-2</v>
      </c>
      <c r="BP893" t="s">
        <v>68</v>
      </c>
    </row>
    <row r="894" spans="1:68" x14ac:dyDescent="0.25">
      <c r="A894">
        <v>161122</v>
      </c>
      <c r="B894" t="s">
        <v>69</v>
      </c>
      <c r="C894" t="s">
        <v>2957</v>
      </c>
      <c r="D894">
        <v>12</v>
      </c>
      <c r="E894">
        <v>301</v>
      </c>
      <c r="F894" t="s">
        <v>2992</v>
      </c>
      <c r="G894">
        <v>52</v>
      </c>
      <c r="J894">
        <v>91</v>
      </c>
      <c r="K894">
        <v>1</v>
      </c>
      <c r="L894" t="s">
        <v>2993</v>
      </c>
      <c r="M894">
        <v>0</v>
      </c>
      <c r="N894">
        <v>0</v>
      </c>
      <c r="O894">
        <v>1</v>
      </c>
      <c r="P894">
        <v>0</v>
      </c>
      <c r="Q894">
        <v>0</v>
      </c>
      <c r="R894">
        <v>1</v>
      </c>
      <c r="S894">
        <v>0</v>
      </c>
      <c r="T894">
        <v>0</v>
      </c>
      <c r="U894">
        <v>0</v>
      </c>
      <c r="V894">
        <v>0</v>
      </c>
      <c r="W894">
        <v>1</v>
      </c>
      <c r="X894">
        <v>1</v>
      </c>
      <c r="Y894">
        <v>0</v>
      </c>
      <c r="Z894">
        <v>0</v>
      </c>
      <c r="AA894">
        <v>0</v>
      </c>
      <c r="AB894">
        <v>1</v>
      </c>
      <c r="AC894">
        <v>0</v>
      </c>
      <c r="AD894">
        <v>1</v>
      </c>
      <c r="AE894">
        <v>0</v>
      </c>
      <c r="AF894">
        <v>1</v>
      </c>
      <c r="AG894">
        <v>1</v>
      </c>
      <c r="AH894">
        <v>1</v>
      </c>
      <c r="AI894">
        <v>0</v>
      </c>
      <c r="AJ894">
        <v>1</v>
      </c>
      <c r="AK894">
        <v>0</v>
      </c>
      <c r="AL894">
        <v>1</v>
      </c>
      <c r="AM894">
        <v>1</v>
      </c>
      <c r="AN894">
        <v>1</v>
      </c>
      <c r="AO894">
        <v>0</v>
      </c>
      <c r="AP894">
        <v>1</v>
      </c>
      <c r="AQ894">
        <v>0</v>
      </c>
      <c r="AR894">
        <v>1</v>
      </c>
      <c r="AS894">
        <v>0</v>
      </c>
      <c r="AT894">
        <v>1</v>
      </c>
      <c r="AU894">
        <v>0</v>
      </c>
      <c r="AV894">
        <v>1</v>
      </c>
      <c r="AW894">
        <v>1</v>
      </c>
      <c r="AX894">
        <v>1</v>
      </c>
      <c r="AY894">
        <v>1</v>
      </c>
      <c r="AZ894">
        <v>1</v>
      </c>
      <c r="BA894">
        <v>0</v>
      </c>
      <c r="BB894">
        <v>1</v>
      </c>
      <c r="BC894">
        <v>0</v>
      </c>
      <c r="BD894">
        <v>0</v>
      </c>
      <c r="BE894">
        <v>0</v>
      </c>
      <c r="BF894">
        <v>2.0451E-2</v>
      </c>
      <c r="BG894">
        <v>2020</v>
      </c>
      <c r="BH894">
        <v>4</v>
      </c>
      <c r="BI894">
        <v>29</v>
      </c>
      <c r="BJ894">
        <v>723</v>
      </c>
      <c r="BK894">
        <v>1.35</v>
      </c>
      <c r="BL894">
        <v>0.27320000529289201</v>
      </c>
      <c r="BM894">
        <v>2.8000000000000001E-2</v>
      </c>
      <c r="BN894">
        <v>0.92400000000000004</v>
      </c>
      <c r="BO894">
        <v>4.8000000000000001E-2</v>
      </c>
      <c r="BP894" t="s">
        <v>68</v>
      </c>
    </row>
    <row r="895" spans="1:68" x14ac:dyDescent="0.25">
      <c r="A895">
        <v>165720</v>
      </c>
      <c r="B895" t="s">
        <v>69</v>
      </c>
      <c r="C895" t="s">
        <v>3025</v>
      </c>
      <c r="D895">
        <v>11</v>
      </c>
      <c r="E895">
        <v>241</v>
      </c>
      <c r="F895" t="s">
        <v>3038</v>
      </c>
      <c r="G895">
        <v>32</v>
      </c>
      <c r="J895">
        <v>97</v>
      </c>
      <c r="K895">
        <v>1</v>
      </c>
      <c r="L895" t="s">
        <v>3039</v>
      </c>
      <c r="M895">
        <v>0</v>
      </c>
      <c r="N895">
        <v>0</v>
      </c>
      <c r="O895">
        <v>1</v>
      </c>
      <c r="P895">
        <v>0</v>
      </c>
      <c r="Q895">
        <v>0</v>
      </c>
      <c r="R895">
        <v>1</v>
      </c>
      <c r="S895">
        <v>0</v>
      </c>
      <c r="T895">
        <v>1</v>
      </c>
      <c r="U895">
        <v>0</v>
      </c>
      <c r="V895">
        <v>0</v>
      </c>
      <c r="W895">
        <v>1</v>
      </c>
      <c r="X895">
        <v>1</v>
      </c>
      <c r="Y895">
        <v>0</v>
      </c>
      <c r="Z895">
        <v>0</v>
      </c>
      <c r="AA895">
        <v>0</v>
      </c>
      <c r="AB895">
        <v>1</v>
      </c>
      <c r="AC895">
        <v>0</v>
      </c>
      <c r="AD895">
        <v>1</v>
      </c>
      <c r="AE895">
        <v>0</v>
      </c>
      <c r="AF895">
        <v>1</v>
      </c>
      <c r="AG895">
        <v>1</v>
      </c>
      <c r="AH895">
        <v>1</v>
      </c>
      <c r="AI895">
        <v>0</v>
      </c>
      <c r="AJ895">
        <v>0</v>
      </c>
      <c r="AK895">
        <v>0</v>
      </c>
      <c r="AL895">
        <v>1</v>
      </c>
      <c r="AM895">
        <v>1</v>
      </c>
      <c r="AN895">
        <v>1</v>
      </c>
      <c r="AO895">
        <v>0</v>
      </c>
      <c r="AP895">
        <v>1</v>
      </c>
      <c r="AQ895">
        <v>1</v>
      </c>
      <c r="AR895">
        <v>1</v>
      </c>
      <c r="AS895">
        <v>0</v>
      </c>
      <c r="AT895">
        <v>1</v>
      </c>
      <c r="AU895">
        <v>0</v>
      </c>
      <c r="AV895">
        <v>1</v>
      </c>
      <c r="AW895">
        <v>1</v>
      </c>
      <c r="AX895">
        <v>1</v>
      </c>
      <c r="AY895">
        <v>1</v>
      </c>
      <c r="AZ895">
        <v>1</v>
      </c>
      <c r="BA895">
        <v>0</v>
      </c>
      <c r="BB895">
        <v>0</v>
      </c>
      <c r="BC895">
        <v>0</v>
      </c>
      <c r="BD895">
        <v>1</v>
      </c>
      <c r="BE895">
        <v>0</v>
      </c>
      <c r="BF895">
        <v>4.2195000000000003E-2</v>
      </c>
      <c r="BG895">
        <v>2020</v>
      </c>
      <c r="BH895">
        <v>9</v>
      </c>
      <c r="BI895">
        <v>15</v>
      </c>
      <c r="BJ895">
        <v>728</v>
      </c>
      <c r="BK895">
        <v>1.4</v>
      </c>
      <c r="BL895">
        <v>0.27320000529289201</v>
      </c>
      <c r="BM895">
        <v>0</v>
      </c>
      <c r="BN895">
        <v>0.92500000000000004</v>
      </c>
      <c r="BO895">
        <v>7.4999999999999997E-2</v>
      </c>
      <c r="BP895" t="s">
        <v>68</v>
      </c>
    </row>
    <row r="896" spans="1:68" x14ac:dyDescent="0.25">
      <c r="A896">
        <v>167831</v>
      </c>
      <c r="B896" t="s">
        <v>69</v>
      </c>
      <c r="C896" t="s">
        <v>3061</v>
      </c>
      <c r="D896">
        <v>13</v>
      </c>
      <c r="E896">
        <v>394</v>
      </c>
      <c r="F896" t="s">
        <v>3120</v>
      </c>
      <c r="G896">
        <v>30</v>
      </c>
      <c r="J896">
        <v>99</v>
      </c>
      <c r="K896">
        <v>1</v>
      </c>
      <c r="L896" t="s">
        <v>3121</v>
      </c>
      <c r="M896">
        <v>0</v>
      </c>
      <c r="N896">
        <v>0</v>
      </c>
      <c r="O896">
        <v>1</v>
      </c>
      <c r="P896">
        <v>0</v>
      </c>
      <c r="Q896">
        <v>0</v>
      </c>
      <c r="R896">
        <v>1</v>
      </c>
      <c r="S896">
        <v>0</v>
      </c>
      <c r="T896">
        <v>0</v>
      </c>
      <c r="U896">
        <v>0</v>
      </c>
      <c r="V896">
        <v>0</v>
      </c>
      <c r="W896">
        <v>1</v>
      </c>
      <c r="X896">
        <v>1</v>
      </c>
      <c r="Y896">
        <v>0</v>
      </c>
      <c r="Z896">
        <v>0</v>
      </c>
      <c r="AA896">
        <v>0</v>
      </c>
      <c r="AB896">
        <v>1</v>
      </c>
      <c r="AC896">
        <v>0</v>
      </c>
      <c r="AD896">
        <v>1</v>
      </c>
      <c r="AE896">
        <v>0</v>
      </c>
      <c r="AF896">
        <v>1</v>
      </c>
      <c r="AG896">
        <v>1</v>
      </c>
      <c r="AH896">
        <v>1</v>
      </c>
      <c r="AI896">
        <v>0</v>
      </c>
      <c r="AJ896">
        <v>0</v>
      </c>
      <c r="AK896">
        <v>0</v>
      </c>
      <c r="AL896">
        <v>1</v>
      </c>
      <c r="AM896">
        <v>1</v>
      </c>
      <c r="AN896">
        <v>0</v>
      </c>
      <c r="AO896">
        <v>0</v>
      </c>
      <c r="AP896">
        <v>1</v>
      </c>
      <c r="AQ896">
        <v>0</v>
      </c>
      <c r="AR896">
        <v>1</v>
      </c>
      <c r="AS896">
        <v>0</v>
      </c>
      <c r="AT896">
        <v>1</v>
      </c>
      <c r="AU896">
        <v>0</v>
      </c>
      <c r="AV896">
        <v>1</v>
      </c>
      <c r="AW896">
        <v>1</v>
      </c>
      <c r="AX896">
        <v>1</v>
      </c>
      <c r="AY896">
        <v>1</v>
      </c>
      <c r="AZ896">
        <v>1</v>
      </c>
      <c r="BA896">
        <v>0</v>
      </c>
      <c r="BB896">
        <v>0</v>
      </c>
      <c r="BC896">
        <v>0</v>
      </c>
      <c r="BD896">
        <v>1</v>
      </c>
      <c r="BE896">
        <v>0</v>
      </c>
      <c r="BF896">
        <v>3.0303E-2</v>
      </c>
      <c r="BG896">
        <v>2020</v>
      </c>
      <c r="BH896">
        <v>10</v>
      </c>
      <c r="BI896">
        <v>19</v>
      </c>
      <c r="BJ896">
        <v>729</v>
      </c>
      <c r="BK896">
        <v>1.41</v>
      </c>
      <c r="BL896">
        <v>0.27320000529289201</v>
      </c>
      <c r="BM896">
        <v>0</v>
      </c>
      <c r="BN896">
        <v>0.93</v>
      </c>
      <c r="BO896">
        <v>7.0000000000000007E-2</v>
      </c>
      <c r="BP896" t="s">
        <v>68</v>
      </c>
    </row>
    <row r="897" spans="1:68" x14ac:dyDescent="0.25">
      <c r="A897">
        <v>168408</v>
      </c>
      <c r="B897" t="s">
        <v>69</v>
      </c>
      <c r="C897" t="s">
        <v>3160</v>
      </c>
      <c r="D897">
        <v>4</v>
      </c>
      <c r="E897">
        <v>76</v>
      </c>
      <c r="F897" t="s">
        <v>3163</v>
      </c>
      <c r="G897">
        <v>34</v>
      </c>
      <c r="J897">
        <v>100</v>
      </c>
      <c r="K897">
        <v>1</v>
      </c>
      <c r="L897" t="s">
        <v>3164</v>
      </c>
      <c r="M897">
        <v>0</v>
      </c>
      <c r="N897">
        <v>0</v>
      </c>
      <c r="O897">
        <v>1</v>
      </c>
      <c r="P897">
        <v>0</v>
      </c>
      <c r="Q897">
        <v>0</v>
      </c>
      <c r="R897">
        <v>1</v>
      </c>
      <c r="S897">
        <v>0</v>
      </c>
      <c r="T897">
        <v>0</v>
      </c>
      <c r="U897">
        <v>0</v>
      </c>
      <c r="V897">
        <v>0</v>
      </c>
      <c r="W897">
        <v>1</v>
      </c>
      <c r="X897">
        <v>0</v>
      </c>
      <c r="Y897">
        <v>0</v>
      </c>
      <c r="Z897">
        <v>1</v>
      </c>
      <c r="AA897">
        <v>0</v>
      </c>
      <c r="AB897">
        <v>1</v>
      </c>
      <c r="AC897">
        <v>0</v>
      </c>
      <c r="AD897">
        <v>1</v>
      </c>
      <c r="AE897">
        <v>0</v>
      </c>
      <c r="AF897">
        <v>1</v>
      </c>
      <c r="AG897">
        <v>1</v>
      </c>
      <c r="AH897">
        <v>1</v>
      </c>
      <c r="AI897">
        <v>0</v>
      </c>
      <c r="AJ897">
        <v>0</v>
      </c>
      <c r="AK897">
        <v>0</v>
      </c>
      <c r="AL897">
        <v>1</v>
      </c>
      <c r="AM897">
        <v>1</v>
      </c>
      <c r="AN897">
        <v>0</v>
      </c>
      <c r="AO897">
        <v>0</v>
      </c>
      <c r="AP897">
        <v>1</v>
      </c>
      <c r="AQ897">
        <v>0</v>
      </c>
      <c r="AR897">
        <v>1</v>
      </c>
      <c r="AS897">
        <v>0</v>
      </c>
      <c r="AT897">
        <v>0</v>
      </c>
      <c r="AU897">
        <v>0</v>
      </c>
      <c r="AV897">
        <v>1</v>
      </c>
      <c r="AW897">
        <v>1</v>
      </c>
      <c r="AX897">
        <v>1</v>
      </c>
      <c r="AY897">
        <v>0</v>
      </c>
      <c r="AZ897">
        <v>1</v>
      </c>
      <c r="BA897">
        <v>0</v>
      </c>
      <c r="BB897">
        <v>1</v>
      </c>
      <c r="BC897">
        <v>1</v>
      </c>
      <c r="BD897">
        <v>0</v>
      </c>
      <c r="BE897">
        <v>0</v>
      </c>
      <c r="BF897">
        <v>1.5570000000000001E-2</v>
      </c>
      <c r="BG897">
        <v>2020</v>
      </c>
      <c r="BH897">
        <v>10</v>
      </c>
      <c r="BI897">
        <v>20</v>
      </c>
      <c r="BJ897">
        <v>729</v>
      </c>
      <c r="BK897">
        <v>1.41</v>
      </c>
      <c r="BL897">
        <v>0.27320000529289201</v>
      </c>
      <c r="BM897">
        <v>0</v>
      </c>
      <c r="BN897">
        <v>0.92500000000000004</v>
      </c>
      <c r="BO897">
        <v>7.4999999999999997E-2</v>
      </c>
      <c r="BP897" t="s">
        <v>68</v>
      </c>
    </row>
    <row r="898" spans="1:68" x14ac:dyDescent="0.25">
      <c r="A898">
        <v>170836</v>
      </c>
      <c r="B898" t="s">
        <v>69</v>
      </c>
      <c r="C898" t="s">
        <v>3213</v>
      </c>
      <c r="D898">
        <v>26</v>
      </c>
      <c r="E898">
        <v>872</v>
      </c>
      <c r="F898" t="s">
        <v>3224</v>
      </c>
      <c r="G898">
        <v>52</v>
      </c>
      <c r="J898">
        <v>103</v>
      </c>
      <c r="K898">
        <v>1</v>
      </c>
      <c r="L898" t="s">
        <v>3225</v>
      </c>
      <c r="M898">
        <v>1</v>
      </c>
      <c r="N898">
        <v>0</v>
      </c>
      <c r="O898">
        <v>1</v>
      </c>
      <c r="P898">
        <v>0</v>
      </c>
      <c r="Q898">
        <v>0</v>
      </c>
      <c r="R898">
        <v>1</v>
      </c>
      <c r="S898">
        <v>0</v>
      </c>
      <c r="T898">
        <v>0</v>
      </c>
      <c r="U898">
        <v>0</v>
      </c>
      <c r="V898">
        <v>0</v>
      </c>
      <c r="W898">
        <v>1</v>
      </c>
      <c r="X898">
        <v>0</v>
      </c>
      <c r="Y898">
        <v>0</v>
      </c>
      <c r="Z898">
        <v>0</v>
      </c>
      <c r="AA898">
        <v>0</v>
      </c>
      <c r="AB898">
        <v>1</v>
      </c>
      <c r="AC898">
        <v>1</v>
      </c>
      <c r="AD898">
        <v>1</v>
      </c>
      <c r="AE898">
        <v>0</v>
      </c>
      <c r="AF898">
        <v>1</v>
      </c>
      <c r="AG898">
        <v>1</v>
      </c>
      <c r="AH898">
        <v>0</v>
      </c>
      <c r="AI898">
        <v>0</v>
      </c>
      <c r="AJ898">
        <v>0</v>
      </c>
      <c r="AK898">
        <v>0</v>
      </c>
      <c r="AL898">
        <v>1</v>
      </c>
      <c r="AM898">
        <v>1</v>
      </c>
      <c r="AN898">
        <v>1</v>
      </c>
      <c r="AO898">
        <v>0</v>
      </c>
      <c r="AP898">
        <v>1</v>
      </c>
      <c r="AQ898">
        <v>0</v>
      </c>
      <c r="AR898">
        <v>1</v>
      </c>
      <c r="AS898">
        <v>0</v>
      </c>
      <c r="AT898">
        <v>1</v>
      </c>
      <c r="AU898">
        <v>0</v>
      </c>
      <c r="AV898">
        <v>1</v>
      </c>
      <c r="AW898">
        <v>1</v>
      </c>
      <c r="AX898">
        <v>1</v>
      </c>
      <c r="AY898">
        <v>0</v>
      </c>
      <c r="AZ898">
        <v>1</v>
      </c>
      <c r="BA898">
        <v>0</v>
      </c>
      <c r="BB898">
        <v>0</v>
      </c>
      <c r="BC898">
        <v>0</v>
      </c>
      <c r="BD898">
        <v>0</v>
      </c>
      <c r="BE898">
        <v>0</v>
      </c>
      <c r="BF898">
        <v>3.4252999999999999E-2</v>
      </c>
      <c r="BG898">
        <v>2020</v>
      </c>
      <c r="BH898">
        <v>12</v>
      </c>
      <c r="BI898">
        <v>14</v>
      </c>
      <c r="BJ898">
        <v>731</v>
      </c>
      <c r="BK898">
        <v>1.43</v>
      </c>
      <c r="BL898">
        <v>0.27320000529289201</v>
      </c>
      <c r="BM898">
        <v>0</v>
      </c>
      <c r="BN898">
        <v>0.95499999999999996</v>
      </c>
      <c r="BO898">
        <v>4.4999999999999998E-2</v>
      </c>
      <c r="BP898" t="s">
        <v>68</v>
      </c>
    </row>
    <row r="899" spans="1:68" x14ac:dyDescent="0.25">
      <c r="A899">
        <v>140723</v>
      </c>
      <c r="B899" t="s">
        <v>69</v>
      </c>
      <c r="C899" t="s">
        <v>1987</v>
      </c>
      <c r="D899">
        <v>4</v>
      </c>
      <c r="E899">
        <v>37</v>
      </c>
      <c r="F899" t="s">
        <v>1994</v>
      </c>
      <c r="G899">
        <v>29</v>
      </c>
      <c r="J899">
        <v>66</v>
      </c>
      <c r="K899">
        <v>1</v>
      </c>
      <c r="L899" t="s">
        <v>1995</v>
      </c>
      <c r="M899">
        <v>0</v>
      </c>
      <c r="N899">
        <v>0</v>
      </c>
      <c r="O899">
        <v>1</v>
      </c>
      <c r="P899">
        <v>0</v>
      </c>
      <c r="Q899">
        <v>0</v>
      </c>
      <c r="R899">
        <v>1</v>
      </c>
      <c r="S899">
        <v>0</v>
      </c>
      <c r="T899">
        <v>0</v>
      </c>
      <c r="U899">
        <v>0</v>
      </c>
      <c r="V899">
        <v>0</v>
      </c>
      <c r="W899">
        <v>1</v>
      </c>
      <c r="X899">
        <v>0</v>
      </c>
      <c r="Y899">
        <v>0</v>
      </c>
      <c r="Z899">
        <v>0</v>
      </c>
      <c r="AA899">
        <v>0</v>
      </c>
      <c r="AB899">
        <v>1</v>
      </c>
      <c r="AC899">
        <v>0</v>
      </c>
      <c r="AD899">
        <v>1</v>
      </c>
      <c r="AE899">
        <v>0</v>
      </c>
      <c r="AF899">
        <v>1</v>
      </c>
      <c r="AG899">
        <v>1</v>
      </c>
      <c r="AH899">
        <v>1</v>
      </c>
      <c r="AI899">
        <v>0</v>
      </c>
      <c r="AJ899">
        <v>1</v>
      </c>
      <c r="AK899">
        <v>0</v>
      </c>
      <c r="AL899">
        <v>1</v>
      </c>
      <c r="AM899">
        <v>1</v>
      </c>
      <c r="AN899">
        <v>1</v>
      </c>
      <c r="AO899">
        <v>0</v>
      </c>
      <c r="AP899">
        <v>1</v>
      </c>
      <c r="AQ899">
        <v>0</v>
      </c>
      <c r="AR899">
        <v>1</v>
      </c>
      <c r="AS899">
        <v>0</v>
      </c>
      <c r="AT899">
        <v>0</v>
      </c>
      <c r="AU899">
        <v>0</v>
      </c>
      <c r="AV899">
        <v>1</v>
      </c>
      <c r="AW899">
        <v>1</v>
      </c>
      <c r="AX899">
        <v>1</v>
      </c>
      <c r="AY899">
        <v>0</v>
      </c>
      <c r="AZ899">
        <v>0</v>
      </c>
      <c r="BA899">
        <v>0</v>
      </c>
      <c r="BB899">
        <v>0</v>
      </c>
      <c r="BC899">
        <v>0</v>
      </c>
      <c r="BD899">
        <v>0</v>
      </c>
      <c r="BE899">
        <v>0</v>
      </c>
      <c r="BF899">
        <v>9.8460000000000006E-3</v>
      </c>
      <c r="BG899">
        <v>2018</v>
      </c>
      <c r="BH899">
        <v>8</v>
      </c>
      <c r="BI899">
        <v>7</v>
      </c>
      <c r="BJ899">
        <v>703</v>
      </c>
      <c r="BK899">
        <v>1.1499999999999999</v>
      </c>
      <c r="BL899">
        <v>0.27160000801086398</v>
      </c>
      <c r="BM899">
        <v>0</v>
      </c>
      <c r="BN899">
        <v>0.92300000000000004</v>
      </c>
      <c r="BO899">
        <v>7.6999999999999999E-2</v>
      </c>
      <c r="BP899" t="s">
        <v>68</v>
      </c>
    </row>
    <row r="900" spans="1:68" x14ac:dyDescent="0.25">
      <c r="A900">
        <v>140813</v>
      </c>
      <c r="B900" t="s">
        <v>69</v>
      </c>
      <c r="C900" t="s">
        <v>1987</v>
      </c>
      <c r="D900">
        <v>5</v>
      </c>
      <c r="E900">
        <v>64</v>
      </c>
      <c r="F900" t="s">
        <v>2026</v>
      </c>
      <c r="G900">
        <v>21</v>
      </c>
      <c r="J900">
        <v>66</v>
      </c>
      <c r="K900">
        <v>1</v>
      </c>
      <c r="L900" t="s">
        <v>2027</v>
      </c>
      <c r="M900">
        <v>0</v>
      </c>
      <c r="N900">
        <v>0</v>
      </c>
      <c r="O900">
        <v>1</v>
      </c>
      <c r="P900">
        <v>0</v>
      </c>
      <c r="Q900">
        <v>0</v>
      </c>
      <c r="R900">
        <v>1</v>
      </c>
      <c r="S900">
        <v>0</v>
      </c>
      <c r="T900">
        <v>0</v>
      </c>
      <c r="U900">
        <v>0</v>
      </c>
      <c r="V900">
        <v>0</v>
      </c>
      <c r="W900">
        <v>1</v>
      </c>
      <c r="X900">
        <v>0</v>
      </c>
      <c r="Y900">
        <v>0</v>
      </c>
      <c r="Z900">
        <v>0</v>
      </c>
      <c r="AA900">
        <v>0</v>
      </c>
      <c r="AB900">
        <v>1</v>
      </c>
      <c r="AC900">
        <v>0</v>
      </c>
      <c r="AD900">
        <v>1</v>
      </c>
      <c r="AE900">
        <v>0</v>
      </c>
      <c r="AF900">
        <v>1</v>
      </c>
      <c r="AG900">
        <v>1</v>
      </c>
      <c r="AH900">
        <v>1</v>
      </c>
      <c r="AI900">
        <v>0</v>
      </c>
      <c r="AJ900">
        <v>1</v>
      </c>
      <c r="AK900">
        <v>0</v>
      </c>
      <c r="AL900">
        <v>1</v>
      </c>
      <c r="AM900">
        <v>1</v>
      </c>
      <c r="AN900">
        <v>1</v>
      </c>
      <c r="AO900">
        <v>0</v>
      </c>
      <c r="AP900">
        <v>1</v>
      </c>
      <c r="AQ900">
        <v>0</v>
      </c>
      <c r="AR900">
        <v>1</v>
      </c>
      <c r="AS900">
        <v>0</v>
      </c>
      <c r="AT900">
        <v>0</v>
      </c>
      <c r="AU900">
        <v>0</v>
      </c>
      <c r="AV900">
        <v>1</v>
      </c>
      <c r="AW900">
        <v>1</v>
      </c>
      <c r="AX900">
        <v>1</v>
      </c>
      <c r="AY900">
        <v>0</v>
      </c>
      <c r="AZ900">
        <v>0</v>
      </c>
      <c r="BA900">
        <v>0</v>
      </c>
      <c r="BB900">
        <v>0</v>
      </c>
      <c r="BC900">
        <v>0</v>
      </c>
      <c r="BD900">
        <v>0</v>
      </c>
      <c r="BE900">
        <v>0</v>
      </c>
      <c r="BF900">
        <v>9.8460000000000006E-3</v>
      </c>
      <c r="BG900">
        <v>2018</v>
      </c>
      <c r="BH900">
        <v>8</v>
      </c>
      <c r="BI900">
        <v>7</v>
      </c>
      <c r="BJ900">
        <v>703</v>
      </c>
      <c r="BK900">
        <v>1.1499999999999999</v>
      </c>
      <c r="BL900">
        <v>0.27160000801086398</v>
      </c>
      <c r="BM900">
        <v>0</v>
      </c>
      <c r="BN900">
        <v>0.89600000000000002</v>
      </c>
      <c r="BO900">
        <v>0.104</v>
      </c>
      <c r="BP900" t="s">
        <v>68</v>
      </c>
    </row>
    <row r="901" spans="1:68" x14ac:dyDescent="0.25">
      <c r="A901">
        <v>135227</v>
      </c>
      <c r="B901" t="s">
        <v>69</v>
      </c>
      <c r="C901" t="s">
        <v>1621</v>
      </c>
      <c r="D901">
        <v>9</v>
      </c>
      <c r="E901">
        <v>179</v>
      </c>
      <c r="F901" t="s">
        <v>1674</v>
      </c>
      <c r="G901">
        <v>65</v>
      </c>
      <c r="J901">
        <v>56</v>
      </c>
      <c r="K901">
        <v>1</v>
      </c>
      <c r="L901" t="s">
        <v>1675</v>
      </c>
      <c r="M901">
        <v>0</v>
      </c>
      <c r="N901">
        <v>0</v>
      </c>
      <c r="O901">
        <v>1</v>
      </c>
      <c r="P901">
        <v>0</v>
      </c>
      <c r="Q901">
        <v>0</v>
      </c>
      <c r="R901">
        <v>1</v>
      </c>
      <c r="S901">
        <v>0</v>
      </c>
      <c r="T901">
        <v>0</v>
      </c>
      <c r="U901">
        <v>0</v>
      </c>
      <c r="V901">
        <v>0</v>
      </c>
      <c r="W901">
        <v>1</v>
      </c>
      <c r="X901">
        <v>0</v>
      </c>
      <c r="Y901">
        <v>0</v>
      </c>
      <c r="Z901">
        <v>0</v>
      </c>
      <c r="AA901">
        <v>0</v>
      </c>
      <c r="AB901">
        <v>1</v>
      </c>
      <c r="AC901">
        <v>0</v>
      </c>
      <c r="AD901">
        <v>1</v>
      </c>
      <c r="AE901">
        <v>0</v>
      </c>
      <c r="AF901">
        <v>1</v>
      </c>
      <c r="AG901">
        <v>1</v>
      </c>
      <c r="AH901">
        <v>0</v>
      </c>
      <c r="AI901">
        <v>0</v>
      </c>
      <c r="AJ901">
        <v>1</v>
      </c>
      <c r="AK901">
        <v>0</v>
      </c>
      <c r="AL901">
        <v>1</v>
      </c>
      <c r="AM901">
        <v>1</v>
      </c>
      <c r="AN901">
        <v>1</v>
      </c>
      <c r="AO901">
        <v>0</v>
      </c>
      <c r="AP901">
        <v>0</v>
      </c>
      <c r="AQ901">
        <v>0</v>
      </c>
      <c r="AR901">
        <v>1</v>
      </c>
      <c r="AS901">
        <v>0</v>
      </c>
      <c r="AT901">
        <v>0</v>
      </c>
      <c r="AU901">
        <v>0</v>
      </c>
      <c r="AV901">
        <v>1</v>
      </c>
      <c r="AW901">
        <v>1</v>
      </c>
      <c r="AX901">
        <v>1</v>
      </c>
      <c r="AY901">
        <v>0</v>
      </c>
      <c r="AZ901">
        <v>1</v>
      </c>
      <c r="BA901">
        <v>0</v>
      </c>
      <c r="BB901">
        <v>0</v>
      </c>
      <c r="BC901">
        <v>0</v>
      </c>
      <c r="BD901">
        <v>0</v>
      </c>
      <c r="BE901">
        <v>0</v>
      </c>
      <c r="BF901">
        <v>8.9409999999999993E-3</v>
      </c>
      <c r="BG901">
        <v>2018</v>
      </c>
      <c r="BH901">
        <v>3</v>
      </c>
      <c r="BI901">
        <v>1</v>
      </c>
      <c r="BJ901">
        <v>698</v>
      </c>
      <c r="BK901">
        <v>1.1000000000000001</v>
      </c>
      <c r="BL901">
        <v>0.25369998812675398</v>
      </c>
      <c r="BM901">
        <v>8.2000000000000003E-2</v>
      </c>
      <c r="BN901">
        <v>0.79200000000000004</v>
      </c>
      <c r="BO901">
        <v>0.126</v>
      </c>
      <c r="BP901" t="s">
        <v>68</v>
      </c>
    </row>
    <row r="902" spans="1:68" x14ac:dyDescent="0.25">
      <c r="A902">
        <v>109897</v>
      </c>
      <c r="B902" t="s">
        <v>69</v>
      </c>
      <c r="C902" t="s">
        <v>130</v>
      </c>
      <c r="D902">
        <v>10</v>
      </c>
      <c r="E902">
        <v>328</v>
      </c>
      <c r="F902" t="s">
        <v>179</v>
      </c>
      <c r="G902">
        <v>19</v>
      </c>
      <c r="J902">
        <v>3</v>
      </c>
      <c r="K902">
        <v>1</v>
      </c>
      <c r="L902" t="s">
        <v>180</v>
      </c>
      <c r="M902">
        <v>0</v>
      </c>
      <c r="N902">
        <v>0</v>
      </c>
      <c r="O902">
        <v>1</v>
      </c>
      <c r="P902">
        <v>0</v>
      </c>
      <c r="Q902">
        <v>0</v>
      </c>
      <c r="R902">
        <v>1</v>
      </c>
      <c r="S902">
        <v>0</v>
      </c>
      <c r="T902">
        <v>0</v>
      </c>
      <c r="U902">
        <v>0</v>
      </c>
      <c r="V902">
        <v>0</v>
      </c>
      <c r="W902">
        <v>1</v>
      </c>
      <c r="X902">
        <v>0</v>
      </c>
      <c r="Y902">
        <v>0</v>
      </c>
      <c r="Z902">
        <v>0</v>
      </c>
      <c r="AA902">
        <v>0</v>
      </c>
      <c r="AB902">
        <v>1</v>
      </c>
      <c r="AC902">
        <v>0</v>
      </c>
      <c r="AD902">
        <v>1</v>
      </c>
      <c r="AE902">
        <v>0</v>
      </c>
      <c r="AF902">
        <v>1</v>
      </c>
      <c r="AG902">
        <v>1</v>
      </c>
      <c r="AH902">
        <v>1</v>
      </c>
      <c r="AI902">
        <v>0</v>
      </c>
      <c r="AJ902">
        <v>1</v>
      </c>
      <c r="AK902">
        <v>0</v>
      </c>
      <c r="AL902">
        <v>1</v>
      </c>
      <c r="AM902">
        <v>1</v>
      </c>
      <c r="AN902">
        <v>1</v>
      </c>
      <c r="AO902">
        <v>0</v>
      </c>
      <c r="AP902">
        <v>1</v>
      </c>
      <c r="AQ902">
        <v>0</v>
      </c>
      <c r="AR902">
        <v>1</v>
      </c>
      <c r="AS902">
        <v>0</v>
      </c>
      <c r="AT902">
        <v>0</v>
      </c>
      <c r="AU902">
        <v>0</v>
      </c>
      <c r="AV902">
        <v>1</v>
      </c>
      <c r="AW902">
        <v>1</v>
      </c>
      <c r="AX902">
        <v>1</v>
      </c>
      <c r="AY902">
        <v>0</v>
      </c>
      <c r="AZ902">
        <v>1</v>
      </c>
      <c r="BA902">
        <v>0</v>
      </c>
      <c r="BB902">
        <v>0</v>
      </c>
      <c r="BC902">
        <v>0</v>
      </c>
      <c r="BD902">
        <v>0</v>
      </c>
      <c r="BE902">
        <v>0</v>
      </c>
      <c r="BF902">
        <v>2.9175E-2</v>
      </c>
      <c r="BG902">
        <v>2014</v>
      </c>
      <c r="BH902">
        <v>9</v>
      </c>
      <c r="BI902">
        <v>11</v>
      </c>
      <c r="BJ902">
        <v>656</v>
      </c>
      <c r="BK902">
        <v>0.68</v>
      </c>
      <c r="BL902">
        <v>0.25</v>
      </c>
      <c r="BM902">
        <v>0</v>
      </c>
      <c r="BN902">
        <v>0.88200000000000001</v>
      </c>
      <c r="BO902">
        <v>0.11799999999999999</v>
      </c>
      <c r="BP902" t="s">
        <v>68</v>
      </c>
    </row>
    <row r="903" spans="1:68" x14ac:dyDescent="0.25">
      <c r="A903">
        <v>124522</v>
      </c>
      <c r="B903" t="s">
        <v>69</v>
      </c>
      <c r="C903" t="s">
        <v>1180</v>
      </c>
      <c r="D903">
        <v>7</v>
      </c>
      <c r="E903">
        <v>155</v>
      </c>
      <c r="F903" t="s">
        <v>1211</v>
      </c>
      <c r="G903">
        <v>145</v>
      </c>
      <c r="J903">
        <v>39</v>
      </c>
      <c r="K903">
        <v>1</v>
      </c>
      <c r="L903" t="s">
        <v>1212</v>
      </c>
      <c r="M903">
        <v>0</v>
      </c>
      <c r="N903">
        <v>0</v>
      </c>
      <c r="O903">
        <v>1</v>
      </c>
      <c r="P903">
        <v>0</v>
      </c>
      <c r="Q903">
        <v>1</v>
      </c>
      <c r="R903">
        <v>1</v>
      </c>
      <c r="S903">
        <v>0</v>
      </c>
      <c r="T903">
        <v>0</v>
      </c>
      <c r="U903">
        <v>0</v>
      </c>
      <c r="V903">
        <v>0</v>
      </c>
      <c r="W903">
        <v>1</v>
      </c>
      <c r="X903">
        <v>0</v>
      </c>
      <c r="Y903">
        <v>0</v>
      </c>
      <c r="Z903">
        <v>0</v>
      </c>
      <c r="AA903">
        <v>0</v>
      </c>
      <c r="AB903">
        <v>1</v>
      </c>
      <c r="AC903">
        <v>0</v>
      </c>
      <c r="AD903">
        <v>1</v>
      </c>
      <c r="AE903">
        <v>0</v>
      </c>
      <c r="AF903">
        <v>1</v>
      </c>
      <c r="AG903">
        <v>1</v>
      </c>
      <c r="AH903">
        <v>1</v>
      </c>
      <c r="AI903">
        <v>0</v>
      </c>
      <c r="AJ903">
        <v>1</v>
      </c>
      <c r="AK903">
        <v>1</v>
      </c>
      <c r="AL903">
        <v>1</v>
      </c>
      <c r="AM903">
        <v>1</v>
      </c>
      <c r="AN903">
        <v>1</v>
      </c>
      <c r="AO903">
        <v>0</v>
      </c>
      <c r="AP903">
        <v>0</v>
      </c>
      <c r="AQ903">
        <v>0</v>
      </c>
      <c r="AR903">
        <v>1</v>
      </c>
      <c r="AS903">
        <v>0</v>
      </c>
      <c r="AT903">
        <v>0</v>
      </c>
      <c r="AU903">
        <v>0</v>
      </c>
      <c r="AV903">
        <v>1</v>
      </c>
      <c r="AW903">
        <v>1</v>
      </c>
      <c r="AX903">
        <v>1</v>
      </c>
      <c r="AY903">
        <v>0</v>
      </c>
      <c r="AZ903">
        <v>1</v>
      </c>
      <c r="BA903">
        <v>0</v>
      </c>
      <c r="BB903">
        <v>0</v>
      </c>
      <c r="BC903">
        <v>0</v>
      </c>
      <c r="BD903">
        <v>0</v>
      </c>
      <c r="BE903">
        <v>0</v>
      </c>
      <c r="BF903">
        <v>1.1106E-2</v>
      </c>
      <c r="BG903">
        <v>2016</v>
      </c>
      <c r="BH903">
        <v>11</v>
      </c>
      <c r="BI903">
        <v>22</v>
      </c>
      <c r="BJ903">
        <v>682</v>
      </c>
      <c r="BK903">
        <v>0.94</v>
      </c>
      <c r="BL903">
        <v>0.25</v>
      </c>
      <c r="BM903">
        <v>7.5999999999999998E-2</v>
      </c>
      <c r="BN903">
        <v>0.82</v>
      </c>
      <c r="BO903">
        <v>0.104</v>
      </c>
      <c r="BP903" t="s">
        <v>68</v>
      </c>
    </row>
    <row r="904" spans="1:68" x14ac:dyDescent="0.25">
      <c r="A904">
        <v>129055</v>
      </c>
      <c r="B904" t="s">
        <v>69</v>
      </c>
      <c r="C904" t="s">
        <v>1304</v>
      </c>
      <c r="D904">
        <v>19</v>
      </c>
      <c r="E904">
        <v>527</v>
      </c>
      <c r="F904" t="s">
        <v>1327</v>
      </c>
      <c r="G904">
        <v>66</v>
      </c>
      <c r="J904">
        <v>46</v>
      </c>
      <c r="K904">
        <v>1</v>
      </c>
      <c r="L904" t="s">
        <v>1328</v>
      </c>
      <c r="M904">
        <v>1</v>
      </c>
      <c r="N904">
        <v>0</v>
      </c>
      <c r="O904">
        <v>1</v>
      </c>
      <c r="P904">
        <v>0</v>
      </c>
      <c r="Q904">
        <v>0</v>
      </c>
      <c r="R904">
        <v>1</v>
      </c>
      <c r="S904">
        <v>0</v>
      </c>
      <c r="T904">
        <v>0</v>
      </c>
      <c r="U904">
        <v>0</v>
      </c>
      <c r="V904">
        <v>0</v>
      </c>
      <c r="W904">
        <v>1</v>
      </c>
      <c r="X904">
        <v>0</v>
      </c>
      <c r="Y904">
        <v>0</v>
      </c>
      <c r="Z904">
        <v>0</v>
      </c>
      <c r="AA904">
        <v>0</v>
      </c>
      <c r="AB904">
        <v>1</v>
      </c>
      <c r="AC904">
        <v>1</v>
      </c>
      <c r="AD904">
        <v>1</v>
      </c>
      <c r="AE904">
        <v>0</v>
      </c>
      <c r="AF904">
        <v>1</v>
      </c>
      <c r="AG904">
        <v>1</v>
      </c>
      <c r="AH904">
        <v>1</v>
      </c>
      <c r="AI904">
        <v>0</v>
      </c>
      <c r="AJ904">
        <v>0</v>
      </c>
      <c r="AK904">
        <v>0</v>
      </c>
      <c r="AL904">
        <v>1</v>
      </c>
      <c r="AM904">
        <v>1</v>
      </c>
      <c r="AN904">
        <v>1</v>
      </c>
      <c r="AO904">
        <v>0</v>
      </c>
      <c r="AP904">
        <v>1</v>
      </c>
      <c r="AQ904">
        <v>0</v>
      </c>
      <c r="AR904">
        <v>1</v>
      </c>
      <c r="AS904">
        <v>0</v>
      </c>
      <c r="AT904">
        <v>1</v>
      </c>
      <c r="AU904">
        <v>0</v>
      </c>
      <c r="AV904">
        <v>1</v>
      </c>
      <c r="AW904">
        <v>1</v>
      </c>
      <c r="AX904">
        <v>1</v>
      </c>
      <c r="AY904">
        <v>0</v>
      </c>
      <c r="AZ904">
        <v>1</v>
      </c>
      <c r="BA904">
        <v>0</v>
      </c>
      <c r="BB904">
        <v>0</v>
      </c>
      <c r="BC904">
        <v>0</v>
      </c>
      <c r="BD904">
        <v>1</v>
      </c>
      <c r="BE904">
        <v>0</v>
      </c>
      <c r="BF904">
        <v>1.8086999999999999E-2</v>
      </c>
      <c r="BG904">
        <v>2017</v>
      </c>
      <c r="BH904">
        <v>4</v>
      </c>
      <c r="BI904">
        <v>25</v>
      </c>
      <c r="BJ904">
        <v>687</v>
      </c>
      <c r="BK904">
        <v>0.99</v>
      </c>
      <c r="BL904">
        <v>0.25</v>
      </c>
      <c r="BM904">
        <v>1.7000000000000001E-2</v>
      </c>
      <c r="BN904">
        <v>0.95599999999999996</v>
      </c>
      <c r="BO904">
        <v>2.8000000000000001E-2</v>
      </c>
      <c r="BP904" t="s">
        <v>68</v>
      </c>
    </row>
    <row r="905" spans="1:68" x14ac:dyDescent="0.25">
      <c r="A905">
        <v>129058</v>
      </c>
      <c r="B905" t="s">
        <v>69</v>
      </c>
      <c r="C905" t="s">
        <v>1304</v>
      </c>
      <c r="D905">
        <v>18</v>
      </c>
      <c r="E905">
        <v>521</v>
      </c>
      <c r="F905" t="s">
        <v>1329</v>
      </c>
      <c r="G905">
        <v>15</v>
      </c>
      <c r="J905">
        <v>46</v>
      </c>
      <c r="K905">
        <v>1</v>
      </c>
      <c r="L905" t="s">
        <v>1330</v>
      </c>
      <c r="M905">
        <v>0</v>
      </c>
      <c r="N905">
        <v>0</v>
      </c>
      <c r="O905">
        <v>1</v>
      </c>
      <c r="P905">
        <v>0</v>
      </c>
      <c r="Q905">
        <v>0</v>
      </c>
      <c r="R905">
        <v>1</v>
      </c>
      <c r="S905">
        <v>0</v>
      </c>
      <c r="T905">
        <v>0</v>
      </c>
      <c r="U905">
        <v>0</v>
      </c>
      <c r="V905">
        <v>0</v>
      </c>
      <c r="W905">
        <v>1</v>
      </c>
      <c r="X905">
        <v>0</v>
      </c>
      <c r="Y905">
        <v>0</v>
      </c>
      <c r="Z905">
        <v>0</v>
      </c>
      <c r="AA905">
        <v>0</v>
      </c>
      <c r="AB905">
        <v>1</v>
      </c>
      <c r="AC905">
        <v>0</v>
      </c>
      <c r="AD905">
        <v>1</v>
      </c>
      <c r="AE905">
        <v>0</v>
      </c>
      <c r="AF905">
        <v>1</v>
      </c>
      <c r="AG905">
        <v>1</v>
      </c>
      <c r="AH905">
        <v>1</v>
      </c>
      <c r="AI905">
        <v>0</v>
      </c>
      <c r="AJ905">
        <v>0</v>
      </c>
      <c r="AK905">
        <v>0</v>
      </c>
      <c r="AL905">
        <v>1</v>
      </c>
      <c r="AM905">
        <v>1</v>
      </c>
      <c r="AN905">
        <v>1</v>
      </c>
      <c r="AO905">
        <v>0</v>
      </c>
      <c r="AP905">
        <v>1</v>
      </c>
      <c r="AQ905">
        <v>0</v>
      </c>
      <c r="AR905">
        <v>1</v>
      </c>
      <c r="AS905">
        <v>0</v>
      </c>
      <c r="AT905">
        <v>1</v>
      </c>
      <c r="AU905">
        <v>0</v>
      </c>
      <c r="AV905">
        <v>1</v>
      </c>
      <c r="AW905">
        <v>1</v>
      </c>
      <c r="AX905">
        <v>1</v>
      </c>
      <c r="AY905">
        <v>0</v>
      </c>
      <c r="AZ905">
        <v>1</v>
      </c>
      <c r="BA905">
        <v>0</v>
      </c>
      <c r="BB905">
        <v>0</v>
      </c>
      <c r="BC905">
        <v>0</v>
      </c>
      <c r="BD905">
        <v>1</v>
      </c>
      <c r="BE905">
        <v>0</v>
      </c>
      <c r="BF905">
        <v>1.8086999999999999E-2</v>
      </c>
      <c r="BG905">
        <v>2017</v>
      </c>
      <c r="BH905">
        <v>4</v>
      </c>
      <c r="BI905">
        <v>25</v>
      </c>
      <c r="BJ905">
        <v>687</v>
      </c>
      <c r="BK905">
        <v>0.99</v>
      </c>
      <c r="BL905">
        <v>0.25</v>
      </c>
      <c r="BM905">
        <v>0.115</v>
      </c>
      <c r="BN905">
        <v>0.69199999999999995</v>
      </c>
      <c r="BO905">
        <v>0.192</v>
      </c>
      <c r="BP905" t="s">
        <v>68</v>
      </c>
    </row>
    <row r="906" spans="1:68" x14ac:dyDescent="0.25">
      <c r="A906">
        <v>133684</v>
      </c>
      <c r="B906" t="s">
        <v>69</v>
      </c>
      <c r="C906" t="s">
        <v>1587</v>
      </c>
      <c r="D906">
        <v>11</v>
      </c>
      <c r="E906">
        <v>213</v>
      </c>
      <c r="F906" t="s">
        <v>1602</v>
      </c>
      <c r="G906">
        <v>24</v>
      </c>
      <c r="J906">
        <v>54</v>
      </c>
      <c r="K906">
        <v>1</v>
      </c>
      <c r="L906" t="s">
        <v>1603</v>
      </c>
      <c r="M906">
        <v>0</v>
      </c>
      <c r="N906">
        <v>1</v>
      </c>
      <c r="O906">
        <v>1</v>
      </c>
      <c r="P906">
        <v>0</v>
      </c>
      <c r="Q906">
        <v>0</v>
      </c>
      <c r="R906">
        <v>1</v>
      </c>
      <c r="S906">
        <v>0</v>
      </c>
      <c r="T906">
        <v>0</v>
      </c>
      <c r="U906">
        <v>0</v>
      </c>
      <c r="V906">
        <v>0</v>
      </c>
      <c r="W906">
        <v>1</v>
      </c>
      <c r="X906">
        <v>0</v>
      </c>
      <c r="Y906">
        <v>0</v>
      </c>
      <c r="Z906">
        <v>0</v>
      </c>
      <c r="AA906">
        <v>0</v>
      </c>
      <c r="AB906">
        <v>1</v>
      </c>
      <c r="AC906">
        <v>0</v>
      </c>
      <c r="AD906">
        <v>1</v>
      </c>
      <c r="AE906">
        <v>1</v>
      </c>
      <c r="AF906">
        <v>1</v>
      </c>
      <c r="AG906">
        <v>1</v>
      </c>
      <c r="AH906">
        <v>1</v>
      </c>
      <c r="AI906">
        <v>0</v>
      </c>
      <c r="AJ906">
        <v>0</v>
      </c>
      <c r="AK906">
        <v>0</v>
      </c>
      <c r="AL906">
        <v>1</v>
      </c>
      <c r="AM906">
        <v>1</v>
      </c>
      <c r="AN906">
        <v>0</v>
      </c>
      <c r="AO906">
        <v>0</v>
      </c>
      <c r="AP906">
        <v>1</v>
      </c>
      <c r="AQ906">
        <v>0</v>
      </c>
      <c r="AR906">
        <v>1</v>
      </c>
      <c r="AS906">
        <v>0</v>
      </c>
      <c r="AT906">
        <v>0</v>
      </c>
      <c r="AU906">
        <v>0</v>
      </c>
      <c r="AV906">
        <v>1</v>
      </c>
      <c r="AW906">
        <v>1</v>
      </c>
      <c r="AX906">
        <v>1</v>
      </c>
      <c r="AY906">
        <v>0</v>
      </c>
      <c r="AZ906">
        <v>1</v>
      </c>
      <c r="BA906">
        <v>0</v>
      </c>
      <c r="BB906">
        <v>1</v>
      </c>
      <c r="BC906">
        <v>0</v>
      </c>
      <c r="BD906">
        <v>1</v>
      </c>
      <c r="BE906">
        <v>0</v>
      </c>
      <c r="BF906">
        <v>2.3765999999999999E-2</v>
      </c>
      <c r="BG906">
        <v>2018</v>
      </c>
      <c r="BH906">
        <v>1</v>
      </c>
      <c r="BI906">
        <v>16</v>
      </c>
      <c r="BJ906">
        <v>696</v>
      </c>
      <c r="BK906">
        <v>1.08</v>
      </c>
      <c r="BL906">
        <v>0.25</v>
      </c>
      <c r="BM906">
        <v>0</v>
      </c>
      <c r="BN906">
        <v>0.90500000000000003</v>
      </c>
      <c r="BO906">
        <v>9.5000000000000001E-2</v>
      </c>
      <c r="BP906" t="s">
        <v>68</v>
      </c>
    </row>
    <row r="907" spans="1:68" x14ac:dyDescent="0.25">
      <c r="A907">
        <v>137032</v>
      </c>
      <c r="B907" t="s">
        <v>69</v>
      </c>
      <c r="C907" t="s">
        <v>1791</v>
      </c>
      <c r="D907">
        <v>29</v>
      </c>
      <c r="E907">
        <v>965</v>
      </c>
      <c r="F907" t="s">
        <v>1792</v>
      </c>
      <c r="G907">
        <v>37</v>
      </c>
      <c r="J907">
        <v>60</v>
      </c>
      <c r="K907">
        <v>1</v>
      </c>
      <c r="L907" t="s">
        <v>1793</v>
      </c>
      <c r="M907">
        <v>0</v>
      </c>
      <c r="N907">
        <v>0</v>
      </c>
      <c r="O907">
        <v>1</v>
      </c>
      <c r="P907">
        <v>0</v>
      </c>
      <c r="Q907">
        <v>1</v>
      </c>
      <c r="R907">
        <v>1</v>
      </c>
      <c r="S907">
        <v>0</v>
      </c>
      <c r="T907">
        <v>0</v>
      </c>
      <c r="U907">
        <v>0</v>
      </c>
      <c r="V907">
        <v>0</v>
      </c>
      <c r="W907">
        <v>1</v>
      </c>
      <c r="X907">
        <v>0</v>
      </c>
      <c r="Y907">
        <v>0</v>
      </c>
      <c r="Z907">
        <v>0</v>
      </c>
      <c r="AA907">
        <v>0</v>
      </c>
      <c r="AB907">
        <v>1</v>
      </c>
      <c r="AC907">
        <v>0</v>
      </c>
      <c r="AD907">
        <v>1</v>
      </c>
      <c r="AE907">
        <v>0</v>
      </c>
      <c r="AF907">
        <v>1</v>
      </c>
      <c r="AG907">
        <v>1</v>
      </c>
      <c r="AH907">
        <v>0</v>
      </c>
      <c r="AI907">
        <v>0</v>
      </c>
      <c r="AJ907">
        <v>1</v>
      </c>
      <c r="AK907">
        <v>1</v>
      </c>
      <c r="AL907">
        <v>1</v>
      </c>
      <c r="AM907">
        <v>1</v>
      </c>
      <c r="AN907">
        <v>1</v>
      </c>
      <c r="AO907">
        <v>0</v>
      </c>
      <c r="AP907">
        <v>0</v>
      </c>
      <c r="AQ907">
        <v>0</v>
      </c>
      <c r="AR907">
        <v>1</v>
      </c>
      <c r="AS907">
        <v>0</v>
      </c>
      <c r="AT907">
        <v>0</v>
      </c>
      <c r="AU907">
        <v>0</v>
      </c>
      <c r="AV907">
        <v>1</v>
      </c>
      <c r="AW907">
        <v>1</v>
      </c>
      <c r="AX907">
        <v>1</v>
      </c>
      <c r="AY907">
        <v>0</v>
      </c>
      <c r="AZ907">
        <v>1</v>
      </c>
      <c r="BA907">
        <v>0</v>
      </c>
      <c r="BB907">
        <v>0</v>
      </c>
      <c r="BC907">
        <v>0</v>
      </c>
      <c r="BD907">
        <v>0</v>
      </c>
      <c r="BE907">
        <v>0</v>
      </c>
      <c r="BF907">
        <v>2.9026E-2</v>
      </c>
      <c r="BG907">
        <v>2018</v>
      </c>
      <c r="BH907">
        <v>5</v>
      </c>
      <c r="BI907">
        <v>30</v>
      </c>
      <c r="BJ907">
        <v>700</v>
      </c>
      <c r="BK907">
        <v>1.1200000000000001</v>
      </c>
      <c r="BL907">
        <v>0.25</v>
      </c>
      <c r="BM907">
        <v>5.8000000000000003E-2</v>
      </c>
      <c r="BN907">
        <v>0.84599999999999997</v>
      </c>
      <c r="BO907">
        <v>9.6000000000000002E-2</v>
      </c>
      <c r="BP907" t="s">
        <v>68</v>
      </c>
    </row>
    <row r="908" spans="1:68" x14ac:dyDescent="0.25">
      <c r="A908">
        <v>138527</v>
      </c>
      <c r="B908" t="s">
        <v>69</v>
      </c>
      <c r="C908" t="s">
        <v>1813</v>
      </c>
      <c r="D908">
        <v>17</v>
      </c>
      <c r="E908">
        <v>456</v>
      </c>
      <c r="F908" t="s">
        <v>1870</v>
      </c>
      <c r="G908">
        <v>25</v>
      </c>
      <c r="J908">
        <v>62</v>
      </c>
      <c r="K908">
        <v>1</v>
      </c>
      <c r="L908" t="s">
        <v>1871</v>
      </c>
      <c r="M908">
        <v>0</v>
      </c>
      <c r="N908">
        <v>1</v>
      </c>
      <c r="O908">
        <v>1</v>
      </c>
      <c r="P908">
        <v>0</v>
      </c>
      <c r="Q908">
        <v>0</v>
      </c>
      <c r="R908">
        <v>1</v>
      </c>
      <c r="S908">
        <v>0</v>
      </c>
      <c r="T908">
        <v>0</v>
      </c>
      <c r="U908">
        <v>0</v>
      </c>
      <c r="V908">
        <v>0</v>
      </c>
      <c r="W908">
        <v>1</v>
      </c>
      <c r="X908">
        <v>0</v>
      </c>
      <c r="Y908">
        <v>0</v>
      </c>
      <c r="Z908">
        <v>1</v>
      </c>
      <c r="AA908">
        <v>0</v>
      </c>
      <c r="AB908">
        <v>1</v>
      </c>
      <c r="AC908">
        <v>0</v>
      </c>
      <c r="AD908">
        <v>1</v>
      </c>
      <c r="AE908">
        <v>1</v>
      </c>
      <c r="AF908">
        <v>1</v>
      </c>
      <c r="AG908">
        <v>1</v>
      </c>
      <c r="AH908">
        <v>1</v>
      </c>
      <c r="AI908">
        <v>0</v>
      </c>
      <c r="AJ908">
        <v>0</v>
      </c>
      <c r="AK908">
        <v>0</v>
      </c>
      <c r="AL908">
        <v>1</v>
      </c>
      <c r="AM908">
        <v>1</v>
      </c>
      <c r="AN908">
        <v>1</v>
      </c>
      <c r="AO908">
        <v>0</v>
      </c>
      <c r="AP908">
        <v>1</v>
      </c>
      <c r="AQ908">
        <v>0</v>
      </c>
      <c r="AR908">
        <v>1</v>
      </c>
      <c r="AS908">
        <v>0</v>
      </c>
      <c r="AT908">
        <v>1</v>
      </c>
      <c r="AU908">
        <v>0</v>
      </c>
      <c r="AV908">
        <v>1</v>
      </c>
      <c r="AW908">
        <v>1</v>
      </c>
      <c r="AX908">
        <v>1</v>
      </c>
      <c r="AY908">
        <v>0</v>
      </c>
      <c r="AZ908">
        <v>1</v>
      </c>
      <c r="BA908">
        <v>0</v>
      </c>
      <c r="BB908">
        <v>1</v>
      </c>
      <c r="BC908">
        <v>1</v>
      </c>
      <c r="BD908">
        <v>0</v>
      </c>
      <c r="BE908">
        <v>0</v>
      </c>
      <c r="BF908">
        <v>2.3082999999999999E-2</v>
      </c>
      <c r="BG908">
        <v>2018</v>
      </c>
      <c r="BH908">
        <v>7</v>
      </c>
      <c r="BI908">
        <v>17</v>
      </c>
      <c r="BJ908">
        <v>702</v>
      </c>
      <c r="BK908">
        <v>1.1399999999999999</v>
      </c>
      <c r="BL908">
        <v>0.25</v>
      </c>
      <c r="BM908">
        <v>0</v>
      </c>
      <c r="BN908">
        <v>0.89500000000000002</v>
      </c>
      <c r="BO908">
        <v>0.105</v>
      </c>
      <c r="BP908" t="s">
        <v>68</v>
      </c>
    </row>
    <row r="909" spans="1:68" x14ac:dyDescent="0.25">
      <c r="A909">
        <v>138766</v>
      </c>
      <c r="B909" t="s">
        <v>69</v>
      </c>
      <c r="C909" t="s">
        <v>1813</v>
      </c>
      <c r="D909">
        <v>18</v>
      </c>
      <c r="E909">
        <v>485</v>
      </c>
      <c r="F909" t="s">
        <v>1900</v>
      </c>
      <c r="G909">
        <v>10</v>
      </c>
      <c r="J909">
        <v>62</v>
      </c>
      <c r="K909">
        <v>1</v>
      </c>
      <c r="L909" t="s">
        <v>1901</v>
      </c>
      <c r="M909">
        <v>0</v>
      </c>
      <c r="N909">
        <v>0</v>
      </c>
      <c r="O909">
        <v>1</v>
      </c>
      <c r="P909">
        <v>0</v>
      </c>
      <c r="Q909">
        <v>0</v>
      </c>
      <c r="R909">
        <v>1</v>
      </c>
      <c r="S909">
        <v>0</v>
      </c>
      <c r="T909">
        <v>0</v>
      </c>
      <c r="U909">
        <v>0</v>
      </c>
      <c r="V909">
        <v>0</v>
      </c>
      <c r="W909">
        <v>1</v>
      </c>
      <c r="X909">
        <v>0</v>
      </c>
      <c r="Y909">
        <v>0</v>
      </c>
      <c r="Z909">
        <v>0</v>
      </c>
      <c r="AA909">
        <v>0</v>
      </c>
      <c r="AB909">
        <v>1</v>
      </c>
      <c r="AC909">
        <v>0</v>
      </c>
      <c r="AD909">
        <v>1</v>
      </c>
      <c r="AE909">
        <v>0</v>
      </c>
      <c r="AF909">
        <v>1</v>
      </c>
      <c r="AG909">
        <v>1</v>
      </c>
      <c r="AH909">
        <v>1</v>
      </c>
      <c r="AI909">
        <v>0</v>
      </c>
      <c r="AJ909">
        <v>0</v>
      </c>
      <c r="AK909">
        <v>0</v>
      </c>
      <c r="AL909">
        <v>1</v>
      </c>
      <c r="AM909">
        <v>1</v>
      </c>
      <c r="AN909">
        <v>1</v>
      </c>
      <c r="AO909">
        <v>0</v>
      </c>
      <c r="AP909">
        <v>1</v>
      </c>
      <c r="AQ909">
        <v>0</v>
      </c>
      <c r="AR909">
        <v>1</v>
      </c>
      <c r="AS909">
        <v>0</v>
      </c>
      <c r="AT909">
        <v>1</v>
      </c>
      <c r="AU909">
        <v>0</v>
      </c>
      <c r="AV909">
        <v>1</v>
      </c>
      <c r="AW909">
        <v>1</v>
      </c>
      <c r="AX909">
        <v>1</v>
      </c>
      <c r="AY909">
        <v>0</v>
      </c>
      <c r="AZ909">
        <v>1</v>
      </c>
      <c r="BA909">
        <v>0</v>
      </c>
      <c r="BB909">
        <v>1</v>
      </c>
      <c r="BC909">
        <v>0</v>
      </c>
      <c r="BD909">
        <v>0</v>
      </c>
      <c r="BE909">
        <v>0</v>
      </c>
      <c r="BF909">
        <v>2.3082999999999999E-2</v>
      </c>
      <c r="BG909">
        <v>2018</v>
      </c>
      <c r="BH909">
        <v>7</v>
      </c>
      <c r="BI909">
        <v>17</v>
      </c>
      <c r="BJ909">
        <v>702</v>
      </c>
      <c r="BK909">
        <v>1.1399999999999999</v>
      </c>
      <c r="BL909">
        <v>0.25</v>
      </c>
      <c r="BM909">
        <v>0.15</v>
      </c>
      <c r="BN909">
        <v>0.6</v>
      </c>
      <c r="BO909">
        <v>0.25</v>
      </c>
      <c r="BP909" t="s">
        <v>68</v>
      </c>
    </row>
    <row r="910" spans="1:68" x14ac:dyDescent="0.25">
      <c r="A910">
        <v>140913</v>
      </c>
      <c r="B910" t="s">
        <v>69</v>
      </c>
      <c r="C910" t="s">
        <v>1987</v>
      </c>
      <c r="D910">
        <v>4</v>
      </c>
      <c r="E910">
        <v>36</v>
      </c>
      <c r="F910" t="s">
        <v>2082</v>
      </c>
      <c r="G910">
        <v>37</v>
      </c>
      <c r="J910">
        <v>66</v>
      </c>
      <c r="K910">
        <v>1</v>
      </c>
      <c r="L910" t="s">
        <v>2083</v>
      </c>
      <c r="M910">
        <v>0</v>
      </c>
      <c r="N910">
        <v>0</v>
      </c>
      <c r="O910">
        <v>1</v>
      </c>
      <c r="P910">
        <v>0</v>
      </c>
      <c r="Q910">
        <v>0</v>
      </c>
      <c r="R910">
        <v>1</v>
      </c>
      <c r="S910">
        <v>0</v>
      </c>
      <c r="T910">
        <v>0</v>
      </c>
      <c r="U910">
        <v>0</v>
      </c>
      <c r="V910">
        <v>0</v>
      </c>
      <c r="W910">
        <v>1</v>
      </c>
      <c r="X910">
        <v>0</v>
      </c>
      <c r="Y910">
        <v>0</v>
      </c>
      <c r="Z910">
        <v>0</v>
      </c>
      <c r="AA910">
        <v>0</v>
      </c>
      <c r="AB910">
        <v>1</v>
      </c>
      <c r="AC910">
        <v>0</v>
      </c>
      <c r="AD910">
        <v>1</v>
      </c>
      <c r="AE910">
        <v>0</v>
      </c>
      <c r="AF910">
        <v>1</v>
      </c>
      <c r="AG910">
        <v>1</v>
      </c>
      <c r="AH910">
        <v>1</v>
      </c>
      <c r="AI910">
        <v>0</v>
      </c>
      <c r="AJ910">
        <v>1</v>
      </c>
      <c r="AK910">
        <v>0</v>
      </c>
      <c r="AL910">
        <v>1</v>
      </c>
      <c r="AM910">
        <v>1</v>
      </c>
      <c r="AN910">
        <v>1</v>
      </c>
      <c r="AO910">
        <v>0</v>
      </c>
      <c r="AP910">
        <v>1</v>
      </c>
      <c r="AQ910">
        <v>0</v>
      </c>
      <c r="AR910">
        <v>1</v>
      </c>
      <c r="AS910">
        <v>0</v>
      </c>
      <c r="AT910">
        <v>0</v>
      </c>
      <c r="AU910">
        <v>0</v>
      </c>
      <c r="AV910">
        <v>1</v>
      </c>
      <c r="AW910">
        <v>1</v>
      </c>
      <c r="AX910">
        <v>1</v>
      </c>
      <c r="AY910">
        <v>0</v>
      </c>
      <c r="AZ910">
        <v>0</v>
      </c>
      <c r="BA910">
        <v>0</v>
      </c>
      <c r="BB910">
        <v>0</v>
      </c>
      <c r="BC910">
        <v>0</v>
      </c>
      <c r="BD910">
        <v>0</v>
      </c>
      <c r="BE910">
        <v>0</v>
      </c>
      <c r="BF910">
        <v>9.8460000000000006E-3</v>
      </c>
      <c r="BG910">
        <v>2018</v>
      </c>
      <c r="BH910">
        <v>8</v>
      </c>
      <c r="BI910">
        <v>7</v>
      </c>
      <c r="BJ910">
        <v>703</v>
      </c>
      <c r="BK910">
        <v>1.1499999999999999</v>
      </c>
      <c r="BL910">
        <v>0.25</v>
      </c>
      <c r="BM910">
        <v>5.8000000000000003E-2</v>
      </c>
      <c r="BN910">
        <v>0.82899999999999996</v>
      </c>
      <c r="BO910">
        <v>0.113</v>
      </c>
      <c r="BP910" t="s">
        <v>68</v>
      </c>
    </row>
    <row r="911" spans="1:68" x14ac:dyDescent="0.25">
      <c r="A911">
        <v>147825</v>
      </c>
      <c r="B911" t="s">
        <v>69</v>
      </c>
      <c r="C911" t="s">
        <v>2420</v>
      </c>
      <c r="D911">
        <v>6</v>
      </c>
      <c r="E911">
        <v>95</v>
      </c>
      <c r="F911" t="s">
        <v>2437</v>
      </c>
      <c r="G911">
        <v>22</v>
      </c>
      <c r="J911">
        <v>75</v>
      </c>
      <c r="K911">
        <v>1</v>
      </c>
      <c r="L911" t="s">
        <v>2438</v>
      </c>
      <c r="M911">
        <v>0</v>
      </c>
      <c r="N911">
        <v>1</v>
      </c>
      <c r="O911">
        <v>1</v>
      </c>
      <c r="P911">
        <v>0</v>
      </c>
      <c r="Q911">
        <v>0</v>
      </c>
      <c r="R911">
        <v>1</v>
      </c>
      <c r="S911">
        <v>0</v>
      </c>
      <c r="T911">
        <v>0</v>
      </c>
      <c r="U911">
        <v>0</v>
      </c>
      <c r="V911">
        <v>0</v>
      </c>
      <c r="W911">
        <v>1</v>
      </c>
      <c r="X911">
        <v>0</v>
      </c>
      <c r="Y911">
        <v>0</v>
      </c>
      <c r="Z911">
        <v>0</v>
      </c>
      <c r="AA911">
        <v>0</v>
      </c>
      <c r="AB911">
        <v>1</v>
      </c>
      <c r="AC911">
        <v>0</v>
      </c>
      <c r="AD911">
        <v>1</v>
      </c>
      <c r="AE911">
        <v>1</v>
      </c>
      <c r="AF911">
        <v>1</v>
      </c>
      <c r="AG911">
        <v>1</v>
      </c>
      <c r="AH911">
        <v>0</v>
      </c>
      <c r="AI911">
        <v>0</v>
      </c>
      <c r="AJ911">
        <v>0</v>
      </c>
      <c r="AK911">
        <v>0</v>
      </c>
      <c r="AL911">
        <v>1</v>
      </c>
      <c r="AM911">
        <v>1</v>
      </c>
      <c r="AN911">
        <v>0</v>
      </c>
      <c r="AO911">
        <v>0</v>
      </c>
      <c r="AP911">
        <v>1</v>
      </c>
      <c r="AQ911">
        <v>0</v>
      </c>
      <c r="AR911">
        <v>1</v>
      </c>
      <c r="AS911">
        <v>0</v>
      </c>
      <c r="AT911">
        <v>0</v>
      </c>
      <c r="AU911">
        <v>0</v>
      </c>
      <c r="AV911">
        <v>1</v>
      </c>
      <c r="AW911">
        <v>1</v>
      </c>
      <c r="AX911">
        <v>1</v>
      </c>
      <c r="AY911">
        <v>0</v>
      </c>
      <c r="AZ911">
        <v>1</v>
      </c>
      <c r="BA911">
        <v>0</v>
      </c>
      <c r="BB911">
        <v>1</v>
      </c>
      <c r="BC911">
        <v>0</v>
      </c>
      <c r="BD911">
        <v>1</v>
      </c>
      <c r="BE911">
        <v>0</v>
      </c>
      <c r="BF911">
        <v>1.7727E-2</v>
      </c>
      <c r="BG911">
        <v>2019</v>
      </c>
      <c r="BH911">
        <v>7</v>
      </c>
      <c r="BI911">
        <v>15</v>
      </c>
      <c r="BJ911">
        <v>714</v>
      </c>
      <c r="BK911">
        <v>1.26</v>
      </c>
      <c r="BL911">
        <v>0.25</v>
      </c>
      <c r="BM911">
        <v>0</v>
      </c>
      <c r="BN911">
        <v>0.9</v>
      </c>
      <c r="BO911">
        <v>0.1</v>
      </c>
      <c r="BP911" t="s">
        <v>68</v>
      </c>
    </row>
    <row r="912" spans="1:68" x14ac:dyDescent="0.25">
      <c r="A912">
        <v>149484</v>
      </c>
      <c r="B912" t="s">
        <v>69</v>
      </c>
      <c r="C912" t="s">
        <v>2460</v>
      </c>
      <c r="D912">
        <v>36</v>
      </c>
      <c r="E912">
        <v>991</v>
      </c>
      <c r="F912" t="s">
        <v>2467</v>
      </c>
      <c r="G912">
        <v>16</v>
      </c>
      <c r="J912">
        <v>78</v>
      </c>
      <c r="K912">
        <v>1</v>
      </c>
      <c r="L912" t="s">
        <v>2468</v>
      </c>
      <c r="M912">
        <v>0</v>
      </c>
      <c r="N912">
        <v>0</v>
      </c>
      <c r="O912">
        <v>1</v>
      </c>
      <c r="P912">
        <v>0</v>
      </c>
      <c r="Q912">
        <v>0</v>
      </c>
      <c r="R912">
        <v>1</v>
      </c>
      <c r="S912">
        <v>0</v>
      </c>
      <c r="T912">
        <v>0</v>
      </c>
      <c r="U912">
        <v>0</v>
      </c>
      <c r="V912">
        <v>0</v>
      </c>
      <c r="W912">
        <v>1</v>
      </c>
      <c r="X912">
        <v>0</v>
      </c>
      <c r="Y912">
        <v>0</v>
      </c>
      <c r="Z912">
        <v>0</v>
      </c>
      <c r="AA912">
        <v>0</v>
      </c>
      <c r="AB912">
        <v>1</v>
      </c>
      <c r="AC912">
        <v>0</v>
      </c>
      <c r="AD912">
        <v>1</v>
      </c>
      <c r="AE912">
        <v>0</v>
      </c>
      <c r="AF912">
        <v>1</v>
      </c>
      <c r="AG912">
        <v>1</v>
      </c>
      <c r="AH912">
        <v>1</v>
      </c>
      <c r="AI912">
        <v>0</v>
      </c>
      <c r="AJ912">
        <v>1</v>
      </c>
      <c r="AK912">
        <v>0</v>
      </c>
      <c r="AL912">
        <v>1</v>
      </c>
      <c r="AM912">
        <v>1</v>
      </c>
      <c r="AN912">
        <v>1</v>
      </c>
      <c r="AO912">
        <v>0</v>
      </c>
      <c r="AP912">
        <v>1</v>
      </c>
      <c r="AQ912">
        <v>0</v>
      </c>
      <c r="AR912">
        <v>1</v>
      </c>
      <c r="AS912">
        <v>0</v>
      </c>
      <c r="AT912">
        <v>1</v>
      </c>
      <c r="AU912">
        <v>0</v>
      </c>
      <c r="AV912">
        <v>1</v>
      </c>
      <c r="AW912">
        <v>1</v>
      </c>
      <c r="AX912">
        <v>1</v>
      </c>
      <c r="AY912">
        <v>0</v>
      </c>
      <c r="AZ912">
        <v>1</v>
      </c>
      <c r="BA912">
        <v>0</v>
      </c>
      <c r="BB912">
        <v>0</v>
      </c>
      <c r="BC912">
        <v>0</v>
      </c>
      <c r="BD912">
        <v>1</v>
      </c>
      <c r="BE912">
        <v>0</v>
      </c>
      <c r="BF912">
        <v>5.6182000000000003E-2</v>
      </c>
      <c r="BG912">
        <v>2019</v>
      </c>
      <c r="BH912">
        <v>9</v>
      </c>
      <c r="BI912">
        <v>13</v>
      </c>
      <c r="BJ912">
        <v>716</v>
      </c>
      <c r="BK912">
        <v>1.28</v>
      </c>
      <c r="BL912">
        <v>0.25</v>
      </c>
      <c r="BM912">
        <v>0</v>
      </c>
      <c r="BN912">
        <v>0.85699999999999998</v>
      </c>
      <c r="BO912">
        <v>0.14299999999999999</v>
      </c>
      <c r="BP912" t="s">
        <v>68</v>
      </c>
    </row>
    <row r="913" spans="1:68" x14ac:dyDescent="0.25">
      <c r="A913">
        <v>150428</v>
      </c>
      <c r="B913" t="s">
        <v>69</v>
      </c>
      <c r="C913" t="s">
        <v>2460</v>
      </c>
      <c r="D913">
        <v>37</v>
      </c>
      <c r="E913">
        <v>1030</v>
      </c>
      <c r="F913" t="s">
        <v>2545</v>
      </c>
      <c r="G913">
        <v>33</v>
      </c>
      <c r="J913">
        <v>78</v>
      </c>
      <c r="K913">
        <v>1</v>
      </c>
      <c r="L913" t="s">
        <v>2546</v>
      </c>
      <c r="M913">
        <v>0</v>
      </c>
      <c r="N913">
        <v>0</v>
      </c>
      <c r="O913">
        <v>1</v>
      </c>
      <c r="P913">
        <v>0</v>
      </c>
      <c r="Q913">
        <v>0</v>
      </c>
      <c r="R913">
        <v>1</v>
      </c>
      <c r="S913">
        <v>0</v>
      </c>
      <c r="T913">
        <v>0</v>
      </c>
      <c r="U913">
        <v>0</v>
      </c>
      <c r="V913">
        <v>0</v>
      </c>
      <c r="W913">
        <v>1</v>
      </c>
      <c r="X913">
        <v>0</v>
      </c>
      <c r="Y913">
        <v>1</v>
      </c>
      <c r="Z913">
        <v>0</v>
      </c>
      <c r="AA913">
        <v>0</v>
      </c>
      <c r="AB913">
        <v>1</v>
      </c>
      <c r="AC913">
        <v>0</v>
      </c>
      <c r="AD913">
        <v>1</v>
      </c>
      <c r="AE913">
        <v>0</v>
      </c>
      <c r="AF913">
        <v>1</v>
      </c>
      <c r="AG913">
        <v>1</v>
      </c>
      <c r="AH913">
        <v>1</v>
      </c>
      <c r="AI913">
        <v>0</v>
      </c>
      <c r="AJ913">
        <v>1</v>
      </c>
      <c r="AK913">
        <v>0</v>
      </c>
      <c r="AL913">
        <v>1</v>
      </c>
      <c r="AM913">
        <v>1</v>
      </c>
      <c r="AN913">
        <v>1</v>
      </c>
      <c r="AO913">
        <v>0</v>
      </c>
      <c r="AP913">
        <v>1</v>
      </c>
      <c r="AQ913">
        <v>0</v>
      </c>
      <c r="AR913">
        <v>1</v>
      </c>
      <c r="AS913">
        <v>0</v>
      </c>
      <c r="AT913">
        <v>1</v>
      </c>
      <c r="AU913">
        <v>0</v>
      </c>
      <c r="AV913">
        <v>1</v>
      </c>
      <c r="AW913">
        <v>1</v>
      </c>
      <c r="AX913">
        <v>1</v>
      </c>
      <c r="AY913">
        <v>0</v>
      </c>
      <c r="AZ913">
        <v>1</v>
      </c>
      <c r="BA913">
        <v>1</v>
      </c>
      <c r="BB913">
        <v>0</v>
      </c>
      <c r="BC913">
        <v>0</v>
      </c>
      <c r="BD913">
        <v>1</v>
      </c>
      <c r="BE913">
        <v>0</v>
      </c>
      <c r="BF913">
        <v>5.6182000000000003E-2</v>
      </c>
      <c r="BG913">
        <v>2019</v>
      </c>
      <c r="BH913">
        <v>9</v>
      </c>
      <c r="BI913">
        <v>13</v>
      </c>
      <c r="BJ913">
        <v>716</v>
      </c>
      <c r="BK913">
        <v>1.28</v>
      </c>
      <c r="BL913">
        <v>0.25</v>
      </c>
      <c r="BM913">
        <v>0.124</v>
      </c>
      <c r="BN913">
        <v>0.72299999999999998</v>
      </c>
      <c r="BO913">
        <v>0.153</v>
      </c>
      <c r="BP913" t="s">
        <v>68</v>
      </c>
    </row>
    <row r="914" spans="1:68" x14ac:dyDescent="0.25">
      <c r="A914">
        <v>157491</v>
      </c>
      <c r="B914" t="s">
        <v>69</v>
      </c>
      <c r="C914" t="s">
        <v>2822</v>
      </c>
      <c r="D914">
        <v>13</v>
      </c>
      <c r="E914">
        <v>281</v>
      </c>
      <c r="F914" t="s">
        <v>2823</v>
      </c>
      <c r="G914">
        <v>54</v>
      </c>
      <c r="J914">
        <v>86</v>
      </c>
      <c r="K914">
        <v>1</v>
      </c>
      <c r="L914" t="s">
        <v>2824</v>
      </c>
      <c r="M914">
        <v>0</v>
      </c>
      <c r="N914">
        <v>1</v>
      </c>
      <c r="O914">
        <v>1</v>
      </c>
      <c r="P914">
        <v>0</v>
      </c>
      <c r="Q914">
        <v>0</v>
      </c>
      <c r="R914">
        <v>1</v>
      </c>
      <c r="S914">
        <v>0</v>
      </c>
      <c r="T914">
        <v>0</v>
      </c>
      <c r="U914">
        <v>0</v>
      </c>
      <c r="V914">
        <v>0</v>
      </c>
      <c r="W914">
        <v>1</v>
      </c>
      <c r="X914">
        <v>1</v>
      </c>
      <c r="Y914">
        <v>0</v>
      </c>
      <c r="Z914">
        <v>0</v>
      </c>
      <c r="AA914">
        <v>0</v>
      </c>
      <c r="AB914">
        <v>0</v>
      </c>
      <c r="AC914">
        <v>0</v>
      </c>
      <c r="AD914">
        <v>1</v>
      </c>
      <c r="AE914">
        <v>1</v>
      </c>
      <c r="AF914">
        <v>1</v>
      </c>
      <c r="AG914">
        <v>1</v>
      </c>
      <c r="AH914">
        <v>0</v>
      </c>
      <c r="AI914">
        <v>0</v>
      </c>
      <c r="AJ914">
        <v>0</v>
      </c>
      <c r="AK914">
        <v>0</v>
      </c>
      <c r="AL914">
        <v>1</v>
      </c>
      <c r="AM914">
        <v>1</v>
      </c>
      <c r="AN914">
        <v>0</v>
      </c>
      <c r="AO914">
        <v>0</v>
      </c>
      <c r="AP914">
        <v>0</v>
      </c>
      <c r="AQ914">
        <v>0</v>
      </c>
      <c r="AR914">
        <v>0</v>
      </c>
      <c r="AS914">
        <v>0</v>
      </c>
      <c r="AT914">
        <v>0</v>
      </c>
      <c r="AU914">
        <v>0</v>
      </c>
      <c r="AV914">
        <v>1</v>
      </c>
      <c r="AW914">
        <v>1</v>
      </c>
      <c r="AX914">
        <v>1</v>
      </c>
      <c r="AY914">
        <v>1</v>
      </c>
      <c r="AZ914">
        <v>1</v>
      </c>
      <c r="BA914">
        <v>0</v>
      </c>
      <c r="BB914">
        <v>0</v>
      </c>
      <c r="BC914">
        <v>0</v>
      </c>
      <c r="BD914">
        <v>0</v>
      </c>
      <c r="BE914">
        <v>0</v>
      </c>
      <c r="BF914">
        <v>7.5240000000000003E-3</v>
      </c>
      <c r="BG914">
        <v>2019</v>
      </c>
      <c r="BH914">
        <v>12</v>
      </c>
      <c r="BI914">
        <v>17</v>
      </c>
      <c r="BJ914">
        <v>719</v>
      </c>
      <c r="BK914">
        <v>1.31</v>
      </c>
      <c r="BL914">
        <v>0.25</v>
      </c>
      <c r="BM914">
        <v>6.6000000000000003E-2</v>
      </c>
      <c r="BN914">
        <v>0.85099999999999998</v>
      </c>
      <c r="BO914">
        <v>8.3000000000000004E-2</v>
      </c>
      <c r="BP914" t="s">
        <v>68</v>
      </c>
    </row>
    <row r="915" spans="1:68" x14ac:dyDescent="0.25">
      <c r="A915">
        <v>165628</v>
      </c>
      <c r="B915" t="s">
        <v>69</v>
      </c>
      <c r="C915" t="s">
        <v>3025</v>
      </c>
      <c r="D915">
        <v>35</v>
      </c>
      <c r="E915">
        <v>906</v>
      </c>
      <c r="F915" t="s">
        <v>3036</v>
      </c>
      <c r="G915">
        <v>87</v>
      </c>
      <c r="J915">
        <v>97</v>
      </c>
      <c r="K915">
        <v>1</v>
      </c>
      <c r="L915" t="s">
        <v>3037</v>
      </c>
      <c r="M915">
        <v>1</v>
      </c>
      <c r="N915">
        <v>0</v>
      </c>
      <c r="O915">
        <v>1</v>
      </c>
      <c r="P915">
        <v>0</v>
      </c>
      <c r="Q915">
        <v>0</v>
      </c>
      <c r="R915">
        <v>1</v>
      </c>
      <c r="S915">
        <v>0</v>
      </c>
      <c r="T915">
        <v>0</v>
      </c>
      <c r="U915">
        <v>0</v>
      </c>
      <c r="V915">
        <v>0</v>
      </c>
      <c r="W915">
        <v>1</v>
      </c>
      <c r="X915">
        <v>0</v>
      </c>
      <c r="Y915">
        <v>0</v>
      </c>
      <c r="Z915">
        <v>0</v>
      </c>
      <c r="AA915">
        <v>0</v>
      </c>
      <c r="AB915">
        <v>1</v>
      </c>
      <c r="AC915">
        <v>1</v>
      </c>
      <c r="AD915">
        <v>1</v>
      </c>
      <c r="AE915">
        <v>0</v>
      </c>
      <c r="AF915">
        <v>1</v>
      </c>
      <c r="AG915">
        <v>1</v>
      </c>
      <c r="AH915">
        <v>1</v>
      </c>
      <c r="AI915">
        <v>0</v>
      </c>
      <c r="AJ915">
        <v>0</v>
      </c>
      <c r="AK915">
        <v>0</v>
      </c>
      <c r="AL915">
        <v>1</v>
      </c>
      <c r="AM915">
        <v>1</v>
      </c>
      <c r="AN915">
        <v>1</v>
      </c>
      <c r="AO915">
        <v>0</v>
      </c>
      <c r="AP915">
        <v>1</v>
      </c>
      <c r="AQ915">
        <v>0</v>
      </c>
      <c r="AR915">
        <v>1</v>
      </c>
      <c r="AS915">
        <v>0</v>
      </c>
      <c r="AT915">
        <v>1</v>
      </c>
      <c r="AU915">
        <v>0</v>
      </c>
      <c r="AV915">
        <v>1</v>
      </c>
      <c r="AW915">
        <v>1</v>
      </c>
      <c r="AX915">
        <v>1</v>
      </c>
      <c r="AY915">
        <v>0</v>
      </c>
      <c r="AZ915">
        <v>1</v>
      </c>
      <c r="BA915">
        <v>0</v>
      </c>
      <c r="BB915">
        <v>0</v>
      </c>
      <c r="BC915">
        <v>0</v>
      </c>
      <c r="BD915">
        <v>1</v>
      </c>
      <c r="BE915">
        <v>0</v>
      </c>
      <c r="BF915">
        <v>4.2195000000000003E-2</v>
      </c>
      <c r="BG915">
        <v>2020</v>
      </c>
      <c r="BH915">
        <v>9</v>
      </c>
      <c r="BI915">
        <v>15</v>
      </c>
      <c r="BJ915">
        <v>728</v>
      </c>
      <c r="BK915">
        <v>1.4</v>
      </c>
      <c r="BL915">
        <v>0.25</v>
      </c>
      <c r="BM915">
        <v>0</v>
      </c>
      <c r="BN915">
        <v>0.97599999999999998</v>
      </c>
      <c r="BO915">
        <v>2.4E-2</v>
      </c>
      <c r="BP915" t="s">
        <v>68</v>
      </c>
    </row>
    <row r="916" spans="1:68" x14ac:dyDescent="0.25">
      <c r="A916">
        <v>170259</v>
      </c>
      <c r="B916" t="s">
        <v>69</v>
      </c>
      <c r="C916" t="s">
        <v>3213</v>
      </c>
      <c r="D916">
        <v>29</v>
      </c>
      <c r="E916">
        <v>968</v>
      </c>
      <c r="F916" t="s">
        <v>3214</v>
      </c>
      <c r="G916">
        <v>42</v>
      </c>
      <c r="J916">
        <v>103</v>
      </c>
      <c r="K916">
        <v>1</v>
      </c>
      <c r="L916" t="s">
        <v>3215</v>
      </c>
      <c r="M916">
        <v>0</v>
      </c>
      <c r="N916">
        <v>0</v>
      </c>
      <c r="O916">
        <v>1</v>
      </c>
      <c r="P916">
        <v>0</v>
      </c>
      <c r="Q916">
        <v>0</v>
      </c>
      <c r="R916">
        <v>1</v>
      </c>
      <c r="S916">
        <v>0</v>
      </c>
      <c r="T916">
        <v>0</v>
      </c>
      <c r="U916">
        <v>0</v>
      </c>
      <c r="V916">
        <v>0</v>
      </c>
      <c r="W916">
        <v>1</v>
      </c>
      <c r="X916">
        <v>0</v>
      </c>
      <c r="Y916">
        <v>0</v>
      </c>
      <c r="Z916">
        <v>0</v>
      </c>
      <c r="AA916">
        <v>0</v>
      </c>
      <c r="AB916">
        <v>1</v>
      </c>
      <c r="AC916">
        <v>0</v>
      </c>
      <c r="AD916">
        <v>1</v>
      </c>
      <c r="AE916">
        <v>0</v>
      </c>
      <c r="AF916">
        <v>1</v>
      </c>
      <c r="AG916">
        <v>1</v>
      </c>
      <c r="AH916">
        <v>0</v>
      </c>
      <c r="AI916">
        <v>0</v>
      </c>
      <c r="AJ916">
        <v>0</v>
      </c>
      <c r="AK916">
        <v>0</v>
      </c>
      <c r="AL916">
        <v>1</v>
      </c>
      <c r="AM916">
        <v>1</v>
      </c>
      <c r="AN916">
        <v>1</v>
      </c>
      <c r="AO916">
        <v>0</v>
      </c>
      <c r="AP916">
        <v>1</v>
      </c>
      <c r="AQ916">
        <v>0</v>
      </c>
      <c r="AR916">
        <v>1</v>
      </c>
      <c r="AS916">
        <v>0</v>
      </c>
      <c r="AT916">
        <v>1</v>
      </c>
      <c r="AU916">
        <v>0</v>
      </c>
      <c r="AV916">
        <v>1</v>
      </c>
      <c r="AW916">
        <v>1</v>
      </c>
      <c r="AX916">
        <v>1</v>
      </c>
      <c r="AY916">
        <v>0</v>
      </c>
      <c r="AZ916">
        <v>1</v>
      </c>
      <c r="BA916">
        <v>0</v>
      </c>
      <c r="BB916">
        <v>0</v>
      </c>
      <c r="BC916">
        <v>0</v>
      </c>
      <c r="BD916">
        <v>0</v>
      </c>
      <c r="BE916">
        <v>0</v>
      </c>
      <c r="BF916">
        <v>3.4252999999999999E-2</v>
      </c>
      <c r="BG916">
        <v>2020</v>
      </c>
      <c r="BH916">
        <v>12</v>
      </c>
      <c r="BI916">
        <v>14</v>
      </c>
      <c r="BJ916">
        <v>731</v>
      </c>
      <c r="BK916">
        <v>1.43</v>
      </c>
      <c r="BL916">
        <v>0.25</v>
      </c>
      <c r="BM916">
        <v>8.7999999999999995E-2</v>
      </c>
      <c r="BN916">
        <v>0.77100000000000002</v>
      </c>
      <c r="BO916">
        <v>0.14099999999999999</v>
      </c>
      <c r="BP916" t="s">
        <v>68</v>
      </c>
    </row>
    <row r="917" spans="1:68" x14ac:dyDescent="0.25">
      <c r="A917">
        <v>116865</v>
      </c>
      <c r="B917" t="s">
        <v>69</v>
      </c>
      <c r="C917" t="s">
        <v>814</v>
      </c>
      <c r="D917">
        <v>7</v>
      </c>
      <c r="E917">
        <v>157</v>
      </c>
      <c r="F917" t="s">
        <v>819</v>
      </c>
      <c r="G917">
        <v>59</v>
      </c>
      <c r="J917">
        <v>18</v>
      </c>
      <c r="K917">
        <v>1</v>
      </c>
      <c r="L917" t="s">
        <v>820</v>
      </c>
      <c r="M917">
        <v>0</v>
      </c>
      <c r="N917">
        <v>1</v>
      </c>
      <c r="O917">
        <v>1</v>
      </c>
      <c r="P917">
        <v>0</v>
      </c>
      <c r="Q917">
        <v>0</v>
      </c>
      <c r="R917">
        <v>1</v>
      </c>
      <c r="S917">
        <v>0</v>
      </c>
      <c r="T917">
        <v>0</v>
      </c>
      <c r="U917">
        <v>0</v>
      </c>
      <c r="V917">
        <v>0</v>
      </c>
      <c r="W917">
        <v>1</v>
      </c>
      <c r="X917">
        <v>0</v>
      </c>
      <c r="Y917">
        <v>0</v>
      </c>
      <c r="Z917">
        <v>0</v>
      </c>
      <c r="AA917">
        <v>0</v>
      </c>
      <c r="AB917">
        <v>1</v>
      </c>
      <c r="AC917">
        <v>0</v>
      </c>
      <c r="AD917">
        <v>1</v>
      </c>
      <c r="AE917">
        <v>1</v>
      </c>
      <c r="AF917">
        <v>1</v>
      </c>
      <c r="AG917">
        <v>1</v>
      </c>
      <c r="AH917">
        <v>0</v>
      </c>
      <c r="AI917">
        <v>0</v>
      </c>
      <c r="AJ917">
        <v>1</v>
      </c>
      <c r="AK917">
        <v>0</v>
      </c>
      <c r="AL917">
        <v>1</v>
      </c>
      <c r="AM917">
        <v>1</v>
      </c>
      <c r="AN917">
        <v>1</v>
      </c>
      <c r="AO917">
        <v>0</v>
      </c>
      <c r="AP917">
        <v>0</v>
      </c>
      <c r="AQ917">
        <v>0</v>
      </c>
      <c r="AR917">
        <v>0</v>
      </c>
      <c r="AS917">
        <v>0</v>
      </c>
      <c r="AT917">
        <v>0</v>
      </c>
      <c r="AU917">
        <v>0</v>
      </c>
      <c r="AV917">
        <v>1</v>
      </c>
      <c r="AW917">
        <v>1</v>
      </c>
      <c r="AX917">
        <v>1</v>
      </c>
      <c r="AY917">
        <v>0</v>
      </c>
      <c r="AZ917">
        <v>1</v>
      </c>
      <c r="BA917">
        <v>0</v>
      </c>
      <c r="BB917">
        <v>0</v>
      </c>
      <c r="BC917">
        <v>0</v>
      </c>
      <c r="BD917">
        <v>0</v>
      </c>
      <c r="BE917">
        <v>0</v>
      </c>
      <c r="BF917">
        <v>1.3129E-2</v>
      </c>
      <c r="BG917">
        <v>2015</v>
      </c>
      <c r="BH917">
        <v>9</v>
      </c>
      <c r="BI917">
        <v>10</v>
      </c>
      <c r="BJ917">
        <v>668</v>
      </c>
      <c r="BK917">
        <v>0.8</v>
      </c>
      <c r="BL917">
        <v>0.248400002717971</v>
      </c>
      <c r="BM917">
        <v>6.7000000000000004E-2</v>
      </c>
      <c r="BN917">
        <v>0.85</v>
      </c>
      <c r="BO917">
        <v>8.3000000000000004E-2</v>
      </c>
      <c r="BP917" t="s">
        <v>68</v>
      </c>
    </row>
    <row r="918" spans="1:68" x14ac:dyDescent="0.25">
      <c r="A918">
        <v>120191</v>
      </c>
      <c r="B918" t="s">
        <v>69</v>
      </c>
      <c r="C918" t="s">
        <v>1001</v>
      </c>
      <c r="D918">
        <v>7</v>
      </c>
      <c r="E918">
        <v>268</v>
      </c>
      <c r="F918" t="s">
        <v>1076</v>
      </c>
      <c r="G918">
        <v>44</v>
      </c>
      <c r="J918">
        <v>29</v>
      </c>
      <c r="K918">
        <v>1</v>
      </c>
      <c r="L918" t="s">
        <v>1077</v>
      </c>
      <c r="M918">
        <v>0</v>
      </c>
      <c r="N918">
        <v>1</v>
      </c>
      <c r="O918">
        <v>1</v>
      </c>
      <c r="P918">
        <v>0</v>
      </c>
      <c r="Q918">
        <v>0</v>
      </c>
      <c r="R918">
        <v>1</v>
      </c>
      <c r="S918">
        <v>0</v>
      </c>
      <c r="T918">
        <v>0</v>
      </c>
      <c r="U918">
        <v>0</v>
      </c>
      <c r="V918">
        <v>0</v>
      </c>
      <c r="W918">
        <v>1</v>
      </c>
      <c r="X918">
        <v>0</v>
      </c>
      <c r="Y918">
        <v>0</v>
      </c>
      <c r="Z918">
        <v>0</v>
      </c>
      <c r="AA918">
        <v>0</v>
      </c>
      <c r="AB918">
        <v>1</v>
      </c>
      <c r="AC918">
        <v>0</v>
      </c>
      <c r="AD918">
        <v>1</v>
      </c>
      <c r="AE918">
        <v>1</v>
      </c>
      <c r="AF918">
        <v>1</v>
      </c>
      <c r="AG918">
        <v>1</v>
      </c>
      <c r="AH918">
        <v>0</v>
      </c>
      <c r="AI918">
        <v>0</v>
      </c>
      <c r="AJ918">
        <v>1</v>
      </c>
      <c r="AK918">
        <v>0</v>
      </c>
      <c r="AL918">
        <v>1</v>
      </c>
      <c r="AM918">
        <v>1</v>
      </c>
      <c r="AN918">
        <v>1</v>
      </c>
      <c r="AO918">
        <v>0</v>
      </c>
      <c r="AP918">
        <v>0</v>
      </c>
      <c r="AQ918">
        <v>0</v>
      </c>
      <c r="AR918">
        <v>1</v>
      </c>
      <c r="AS918">
        <v>0</v>
      </c>
      <c r="AT918">
        <v>0</v>
      </c>
      <c r="AU918">
        <v>0</v>
      </c>
      <c r="AV918">
        <v>1</v>
      </c>
      <c r="AW918">
        <v>1</v>
      </c>
      <c r="AX918">
        <v>1</v>
      </c>
      <c r="AY918">
        <v>0</v>
      </c>
      <c r="AZ918">
        <v>0</v>
      </c>
      <c r="BA918">
        <v>0</v>
      </c>
      <c r="BB918">
        <v>0</v>
      </c>
      <c r="BC918">
        <v>0</v>
      </c>
      <c r="BD918">
        <v>0</v>
      </c>
      <c r="BE918">
        <v>0</v>
      </c>
      <c r="BF918">
        <v>7.3280000000000003E-3</v>
      </c>
      <c r="BG918">
        <v>2016</v>
      </c>
      <c r="BH918">
        <v>6</v>
      </c>
      <c r="BI918">
        <v>20</v>
      </c>
      <c r="BJ918">
        <v>677</v>
      </c>
      <c r="BK918">
        <v>0.89</v>
      </c>
      <c r="BL918">
        <v>0.248400002717971</v>
      </c>
      <c r="BM918">
        <v>0</v>
      </c>
      <c r="BN918">
        <v>0.95399999999999996</v>
      </c>
      <c r="BO918">
        <v>4.5999999999999999E-2</v>
      </c>
      <c r="BP918" t="s">
        <v>68</v>
      </c>
    </row>
    <row r="919" spans="1:68" x14ac:dyDescent="0.25">
      <c r="A919">
        <v>129238</v>
      </c>
      <c r="B919" t="s">
        <v>69</v>
      </c>
      <c r="C919" t="s">
        <v>1304</v>
      </c>
      <c r="D919">
        <v>18</v>
      </c>
      <c r="E919">
        <v>522</v>
      </c>
      <c r="F919" t="s">
        <v>1357</v>
      </c>
      <c r="G919">
        <v>26</v>
      </c>
      <c r="J919">
        <v>46</v>
      </c>
      <c r="K919">
        <v>1</v>
      </c>
      <c r="L919" t="s">
        <v>1358</v>
      </c>
      <c r="M919">
        <v>1</v>
      </c>
      <c r="N919">
        <v>0</v>
      </c>
      <c r="O919">
        <v>1</v>
      </c>
      <c r="P919">
        <v>0</v>
      </c>
      <c r="Q919">
        <v>0</v>
      </c>
      <c r="R919">
        <v>1</v>
      </c>
      <c r="S919">
        <v>0</v>
      </c>
      <c r="T919">
        <v>0</v>
      </c>
      <c r="U919">
        <v>0</v>
      </c>
      <c r="V919">
        <v>0</v>
      </c>
      <c r="W919">
        <v>1</v>
      </c>
      <c r="X919">
        <v>0</v>
      </c>
      <c r="Y919">
        <v>0</v>
      </c>
      <c r="Z919">
        <v>0</v>
      </c>
      <c r="AA919">
        <v>0</v>
      </c>
      <c r="AB919">
        <v>1</v>
      </c>
      <c r="AC919">
        <v>1</v>
      </c>
      <c r="AD919">
        <v>1</v>
      </c>
      <c r="AE919">
        <v>0</v>
      </c>
      <c r="AF919">
        <v>1</v>
      </c>
      <c r="AG919">
        <v>1</v>
      </c>
      <c r="AH919">
        <v>1</v>
      </c>
      <c r="AI919">
        <v>0</v>
      </c>
      <c r="AJ919">
        <v>0</v>
      </c>
      <c r="AK919">
        <v>0</v>
      </c>
      <c r="AL919">
        <v>1</v>
      </c>
      <c r="AM919">
        <v>1</v>
      </c>
      <c r="AN919">
        <v>1</v>
      </c>
      <c r="AO919">
        <v>0</v>
      </c>
      <c r="AP919">
        <v>1</v>
      </c>
      <c r="AQ919">
        <v>0</v>
      </c>
      <c r="AR919">
        <v>1</v>
      </c>
      <c r="AS919">
        <v>0</v>
      </c>
      <c r="AT919">
        <v>1</v>
      </c>
      <c r="AU919">
        <v>0</v>
      </c>
      <c r="AV919">
        <v>1</v>
      </c>
      <c r="AW919">
        <v>1</v>
      </c>
      <c r="AX919">
        <v>1</v>
      </c>
      <c r="AY919">
        <v>0</v>
      </c>
      <c r="AZ919">
        <v>1</v>
      </c>
      <c r="BA919">
        <v>0</v>
      </c>
      <c r="BB919">
        <v>0</v>
      </c>
      <c r="BC919">
        <v>0</v>
      </c>
      <c r="BD919">
        <v>1</v>
      </c>
      <c r="BE919">
        <v>0</v>
      </c>
      <c r="BF919">
        <v>1.8086999999999999E-2</v>
      </c>
      <c r="BG919">
        <v>2017</v>
      </c>
      <c r="BH919">
        <v>4</v>
      </c>
      <c r="BI919">
        <v>25</v>
      </c>
      <c r="BJ919">
        <v>687</v>
      </c>
      <c r="BK919">
        <v>0.99</v>
      </c>
      <c r="BL919">
        <v>0.248400002717971</v>
      </c>
      <c r="BM919">
        <v>0</v>
      </c>
      <c r="BN919">
        <v>0.91700000000000004</v>
      </c>
      <c r="BO919">
        <v>8.3000000000000004E-2</v>
      </c>
      <c r="BP919" t="s">
        <v>68</v>
      </c>
    </row>
    <row r="920" spans="1:68" x14ac:dyDescent="0.25">
      <c r="A920">
        <v>118020</v>
      </c>
      <c r="B920" t="s">
        <v>69</v>
      </c>
      <c r="C920" t="s">
        <v>882</v>
      </c>
      <c r="D920">
        <v>5</v>
      </c>
      <c r="E920">
        <v>44</v>
      </c>
      <c r="F920" t="s">
        <v>907</v>
      </c>
      <c r="G920">
        <v>23</v>
      </c>
      <c r="J920">
        <v>20</v>
      </c>
      <c r="K920">
        <v>1</v>
      </c>
      <c r="L920" t="s">
        <v>908</v>
      </c>
      <c r="M920">
        <v>0</v>
      </c>
      <c r="N920">
        <v>0</v>
      </c>
      <c r="O920">
        <v>1</v>
      </c>
      <c r="P920">
        <v>0</v>
      </c>
      <c r="Q920">
        <v>0</v>
      </c>
      <c r="R920">
        <v>1</v>
      </c>
      <c r="S920">
        <v>0</v>
      </c>
      <c r="T920">
        <v>0</v>
      </c>
      <c r="U920">
        <v>0</v>
      </c>
      <c r="V920">
        <v>0</v>
      </c>
      <c r="W920">
        <v>1</v>
      </c>
      <c r="X920">
        <v>1</v>
      </c>
      <c r="Y920">
        <v>0</v>
      </c>
      <c r="Z920">
        <v>0</v>
      </c>
      <c r="AA920">
        <v>0</v>
      </c>
      <c r="AB920">
        <v>1</v>
      </c>
      <c r="AC920">
        <v>0</v>
      </c>
      <c r="AD920">
        <v>1</v>
      </c>
      <c r="AE920">
        <v>0</v>
      </c>
      <c r="AF920">
        <v>1</v>
      </c>
      <c r="AG920">
        <v>1</v>
      </c>
      <c r="AH920">
        <v>0</v>
      </c>
      <c r="AI920">
        <v>0</v>
      </c>
      <c r="AJ920">
        <v>0</v>
      </c>
      <c r="AK920">
        <v>0</v>
      </c>
      <c r="AL920">
        <v>1</v>
      </c>
      <c r="AM920">
        <v>1</v>
      </c>
      <c r="AN920">
        <v>1</v>
      </c>
      <c r="AO920">
        <v>0</v>
      </c>
      <c r="AP920">
        <v>1</v>
      </c>
      <c r="AQ920">
        <v>0</v>
      </c>
      <c r="AR920">
        <v>1</v>
      </c>
      <c r="AS920">
        <v>0</v>
      </c>
      <c r="AT920">
        <v>1</v>
      </c>
      <c r="AU920">
        <v>0</v>
      </c>
      <c r="AV920">
        <v>1</v>
      </c>
      <c r="AW920">
        <v>1</v>
      </c>
      <c r="AX920">
        <v>1</v>
      </c>
      <c r="AY920">
        <v>1</v>
      </c>
      <c r="AZ920">
        <v>1</v>
      </c>
      <c r="BA920">
        <v>0</v>
      </c>
      <c r="BB920">
        <v>1</v>
      </c>
      <c r="BC920">
        <v>0</v>
      </c>
      <c r="BD920">
        <v>1</v>
      </c>
      <c r="BE920">
        <v>0</v>
      </c>
      <c r="BF920">
        <v>6.3340000000000002E-3</v>
      </c>
      <c r="BG920">
        <v>2015</v>
      </c>
      <c r="BH920">
        <v>10</v>
      </c>
      <c r="BI920">
        <v>15</v>
      </c>
      <c r="BJ920">
        <v>669</v>
      </c>
      <c r="BK920">
        <v>0.81</v>
      </c>
      <c r="BL920">
        <v>0.244900003075599</v>
      </c>
      <c r="BM920">
        <v>0</v>
      </c>
      <c r="BN920">
        <v>0.91</v>
      </c>
      <c r="BO920">
        <v>0.09</v>
      </c>
      <c r="BP920" t="s">
        <v>68</v>
      </c>
    </row>
    <row r="921" spans="1:68" x14ac:dyDescent="0.25">
      <c r="A921">
        <v>136240</v>
      </c>
      <c r="B921" t="s">
        <v>69</v>
      </c>
      <c r="C921" t="s">
        <v>1686</v>
      </c>
      <c r="D921">
        <v>4</v>
      </c>
      <c r="E921">
        <v>37</v>
      </c>
      <c r="F921" t="s">
        <v>1727</v>
      </c>
      <c r="G921">
        <v>26</v>
      </c>
      <c r="J921">
        <v>59</v>
      </c>
      <c r="K921">
        <v>1</v>
      </c>
      <c r="L921" t="s">
        <v>1728</v>
      </c>
      <c r="M921">
        <v>0</v>
      </c>
      <c r="N921">
        <v>0</v>
      </c>
      <c r="O921">
        <v>1</v>
      </c>
      <c r="P921">
        <v>0</v>
      </c>
      <c r="Q921">
        <v>1</v>
      </c>
      <c r="R921">
        <v>1</v>
      </c>
      <c r="S921">
        <v>0</v>
      </c>
      <c r="T921">
        <v>0</v>
      </c>
      <c r="U921">
        <v>0</v>
      </c>
      <c r="V921">
        <v>0</v>
      </c>
      <c r="W921">
        <v>1</v>
      </c>
      <c r="X921">
        <v>0</v>
      </c>
      <c r="Y921">
        <v>0</v>
      </c>
      <c r="Z921">
        <v>0</v>
      </c>
      <c r="AA921">
        <v>0</v>
      </c>
      <c r="AB921">
        <v>1</v>
      </c>
      <c r="AC921">
        <v>0</v>
      </c>
      <c r="AD921">
        <v>1</v>
      </c>
      <c r="AE921">
        <v>0</v>
      </c>
      <c r="AF921">
        <v>1</v>
      </c>
      <c r="AG921">
        <v>1</v>
      </c>
      <c r="AH921">
        <v>0</v>
      </c>
      <c r="AI921">
        <v>0</v>
      </c>
      <c r="AJ921">
        <v>1</v>
      </c>
      <c r="AK921">
        <v>1</v>
      </c>
      <c r="AL921">
        <v>1</v>
      </c>
      <c r="AM921">
        <v>1</v>
      </c>
      <c r="AN921">
        <v>0</v>
      </c>
      <c r="AO921">
        <v>0</v>
      </c>
      <c r="AP921">
        <v>0</v>
      </c>
      <c r="AQ921">
        <v>0</v>
      </c>
      <c r="AR921">
        <v>1</v>
      </c>
      <c r="AS921">
        <v>0</v>
      </c>
      <c r="AT921">
        <v>0</v>
      </c>
      <c r="AU921">
        <v>0</v>
      </c>
      <c r="AV921">
        <v>1</v>
      </c>
      <c r="AW921">
        <v>1</v>
      </c>
      <c r="AX921">
        <v>1</v>
      </c>
      <c r="AY921">
        <v>0</v>
      </c>
      <c r="AZ921">
        <v>0</v>
      </c>
      <c r="BA921">
        <v>0</v>
      </c>
      <c r="BB921">
        <v>0</v>
      </c>
      <c r="BC921">
        <v>0</v>
      </c>
      <c r="BD921">
        <v>0</v>
      </c>
      <c r="BE921">
        <v>0</v>
      </c>
      <c r="BF921">
        <v>2.1856E-2</v>
      </c>
      <c r="BG921">
        <v>2018</v>
      </c>
      <c r="BH921">
        <v>5</v>
      </c>
      <c r="BI921">
        <v>4</v>
      </c>
      <c r="BJ921">
        <v>700</v>
      </c>
      <c r="BK921">
        <v>1.1200000000000001</v>
      </c>
      <c r="BL921">
        <v>0.244900003075599</v>
      </c>
      <c r="BM921">
        <v>0</v>
      </c>
      <c r="BN921">
        <v>0.91400000000000003</v>
      </c>
      <c r="BO921">
        <v>8.5999999999999993E-2</v>
      </c>
      <c r="BP921" t="s">
        <v>68</v>
      </c>
    </row>
    <row r="922" spans="1:68" x14ac:dyDescent="0.25">
      <c r="A922">
        <v>111393</v>
      </c>
      <c r="B922" t="s">
        <v>69</v>
      </c>
      <c r="C922" t="s">
        <v>329</v>
      </c>
      <c r="D922">
        <v>5</v>
      </c>
      <c r="E922">
        <v>88</v>
      </c>
      <c r="F922" t="s">
        <v>496</v>
      </c>
      <c r="G922">
        <v>62</v>
      </c>
      <c r="J922">
        <v>4</v>
      </c>
      <c r="K922">
        <v>1</v>
      </c>
      <c r="L922" t="s">
        <v>497</v>
      </c>
      <c r="M922">
        <v>0</v>
      </c>
      <c r="N922">
        <v>0</v>
      </c>
      <c r="O922">
        <v>1</v>
      </c>
      <c r="P922">
        <v>0</v>
      </c>
      <c r="Q922">
        <v>1</v>
      </c>
      <c r="R922">
        <v>1</v>
      </c>
      <c r="S922">
        <v>0</v>
      </c>
      <c r="T922">
        <v>0</v>
      </c>
      <c r="U922">
        <v>0</v>
      </c>
      <c r="V922">
        <v>0</v>
      </c>
      <c r="W922">
        <v>1</v>
      </c>
      <c r="X922">
        <v>0</v>
      </c>
      <c r="Y922">
        <v>0</v>
      </c>
      <c r="Z922">
        <v>0</v>
      </c>
      <c r="AA922">
        <v>0</v>
      </c>
      <c r="AB922">
        <v>1</v>
      </c>
      <c r="AC922">
        <v>0</v>
      </c>
      <c r="AD922">
        <v>1</v>
      </c>
      <c r="AE922">
        <v>0</v>
      </c>
      <c r="AF922">
        <v>1</v>
      </c>
      <c r="AG922">
        <v>1</v>
      </c>
      <c r="AH922">
        <v>1</v>
      </c>
      <c r="AI922">
        <v>0</v>
      </c>
      <c r="AJ922">
        <v>1</v>
      </c>
      <c r="AK922">
        <v>1</v>
      </c>
      <c r="AL922">
        <v>1</v>
      </c>
      <c r="AM922">
        <v>1</v>
      </c>
      <c r="AN922">
        <v>1</v>
      </c>
      <c r="AO922">
        <v>0</v>
      </c>
      <c r="AP922">
        <v>0</v>
      </c>
      <c r="AQ922">
        <v>0</v>
      </c>
      <c r="AR922">
        <v>1</v>
      </c>
      <c r="AS922">
        <v>0</v>
      </c>
      <c r="AT922">
        <v>0</v>
      </c>
      <c r="AU922">
        <v>0</v>
      </c>
      <c r="AV922">
        <v>1</v>
      </c>
      <c r="AW922">
        <v>1</v>
      </c>
      <c r="AX922">
        <v>1</v>
      </c>
      <c r="AY922">
        <v>0</v>
      </c>
      <c r="AZ922">
        <v>1</v>
      </c>
      <c r="BA922">
        <v>0</v>
      </c>
      <c r="BB922">
        <v>0</v>
      </c>
      <c r="BC922">
        <v>0</v>
      </c>
      <c r="BD922">
        <v>1</v>
      </c>
      <c r="BE922">
        <v>0</v>
      </c>
      <c r="BF922">
        <v>2.3709999999999998E-2</v>
      </c>
      <c r="BG922">
        <v>2014</v>
      </c>
      <c r="BH922">
        <v>9</v>
      </c>
      <c r="BI922">
        <v>22</v>
      </c>
      <c r="BJ922">
        <v>656</v>
      </c>
      <c r="BK922">
        <v>0.68</v>
      </c>
      <c r="BL922">
        <v>0.234999999403953</v>
      </c>
      <c r="BM922">
        <v>5.0999999999999997E-2</v>
      </c>
      <c r="BN922">
        <v>0.86799999999999999</v>
      </c>
      <c r="BO922">
        <v>8.1000000000000003E-2</v>
      </c>
      <c r="BP922" t="s">
        <v>68</v>
      </c>
    </row>
    <row r="923" spans="1:68" x14ac:dyDescent="0.25">
      <c r="A923">
        <v>109244</v>
      </c>
      <c r="B923" t="s">
        <v>69</v>
      </c>
      <c r="C923" t="s">
        <v>70</v>
      </c>
      <c r="D923">
        <v>6</v>
      </c>
      <c r="E923">
        <v>161</v>
      </c>
      <c r="F923" t="s">
        <v>105</v>
      </c>
      <c r="G923">
        <v>37</v>
      </c>
      <c r="J923">
        <v>1</v>
      </c>
      <c r="K923">
        <v>1</v>
      </c>
      <c r="L923" t="s">
        <v>106</v>
      </c>
      <c r="M923">
        <v>0</v>
      </c>
      <c r="N923">
        <v>1</v>
      </c>
      <c r="O923">
        <v>1</v>
      </c>
      <c r="P923">
        <v>0</v>
      </c>
      <c r="Q923">
        <v>0</v>
      </c>
      <c r="R923">
        <v>1</v>
      </c>
      <c r="S923">
        <v>0</v>
      </c>
      <c r="T923">
        <v>0</v>
      </c>
      <c r="U923">
        <v>0</v>
      </c>
      <c r="V923">
        <v>0</v>
      </c>
      <c r="W923">
        <v>1</v>
      </c>
      <c r="X923">
        <v>0</v>
      </c>
      <c r="Y923">
        <v>0</v>
      </c>
      <c r="Z923">
        <v>0</v>
      </c>
      <c r="AA923">
        <v>0</v>
      </c>
      <c r="AB923">
        <v>0</v>
      </c>
      <c r="AC923">
        <v>0</v>
      </c>
      <c r="AD923">
        <v>1</v>
      </c>
      <c r="AE923">
        <v>1</v>
      </c>
      <c r="AF923">
        <v>1</v>
      </c>
      <c r="AG923">
        <v>1</v>
      </c>
      <c r="AH923">
        <v>0</v>
      </c>
      <c r="AI923">
        <v>0</v>
      </c>
      <c r="AJ923">
        <v>0</v>
      </c>
      <c r="AK923">
        <v>0</v>
      </c>
      <c r="AL923">
        <v>1</v>
      </c>
      <c r="AM923">
        <v>1</v>
      </c>
      <c r="AN923">
        <v>1</v>
      </c>
      <c r="AO923">
        <v>0</v>
      </c>
      <c r="AP923">
        <v>0</v>
      </c>
      <c r="AQ923">
        <v>0</v>
      </c>
      <c r="AR923">
        <v>1</v>
      </c>
      <c r="AS923">
        <v>0</v>
      </c>
      <c r="AT923">
        <v>0</v>
      </c>
      <c r="AU923">
        <v>0</v>
      </c>
      <c r="AV923">
        <v>1</v>
      </c>
      <c r="AW923">
        <v>1</v>
      </c>
      <c r="AX923">
        <v>1</v>
      </c>
      <c r="AY923">
        <v>0</v>
      </c>
      <c r="AZ923">
        <v>0</v>
      </c>
      <c r="BA923">
        <v>0</v>
      </c>
      <c r="BB923">
        <v>0</v>
      </c>
      <c r="BC923">
        <v>0</v>
      </c>
      <c r="BD923">
        <v>0</v>
      </c>
      <c r="BE923">
        <v>0</v>
      </c>
      <c r="BF923">
        <v>9.1129999999999996E-3</v>
      </c>
      <c r="BG923">
        <v>2014</v>
      </c>
      <c r="BH923">
        <v>6</v>
      </c>
      <c r="BI923">
        <v>11</v>
      </c>
      <c r="BJ923">
        <v>653</v>
      </c>
      <c r="BK923">
        <v>0.65</v>
      </c>
      <c r="BL923">
        <v>0.22630000114440901</v>
      </c>
      <c r="BM923">
        <v>0</v>
      </c>
      <c r="BN923">
        <v>0.94399999999999995</v>
      </c>
      <c r="BO923">
        <v>5.6000000000000001E-2</v>
      </c>
      <c r="BP923" t="s">
        <v>68</v>
      </c>
    </row>
    <row r="924" spans="1:68" x14ac:dyDescent="0.25">
      <c r="A924">
        <v>110859</v>
      </c>
      <c r="B924" t="s">
        <v>69</v>
      </c>
      <c r="C924" t="s">
        <v>130</v>
      </c>
      <c r="D924">
        <v>15</v>
      </c>
      <c r="E924">
        <v>454</v>
      </c>
      <c r="F924" t="s">
        <v>313</v>
      </c>
      <c r="G924">
        <v>32</v>
      </c>
      <c r="J924">
        <v>3</v>
      </c>
      <c r="K924">
        <v>1</v>
      </c>
      <c r="L924" t="s">
        <v>314</v>
      </c>
      <c r="M924">
        <v>0</v>
      </c>
      <c r="N924">
        <v>0</v>
      </c>
      <c r="O924">
        <v>1</v>
      </c>
      <c r="P924">
        <v>0</v>
      </c>
      <c r="Q924">
        <v>0</v>
      </c>
      <c r="R924">
        <v>1</v>
      </c>
      <c r="S924">
        <v>0</v>
      </c>
      <c r="T924">
        <v>0</v>
      </c>
      <c r="U924">
        <v>0</v>
      </c>
      <c r="V924">
        <v>0</v>
      </c>
      <c r="W924">
        <v>1</v>
      </c>
      <c r="X924">
        <v>1</v>
      </c>
      <c r="Y924">
        <v>0</v>
      </c>
      <c r="Z924">
        <v>0</v>
      </c>
      <c r="AA924">
        <v>0</v>
      </c>
      <c r="AB924">
        <v>1</v>
      </c>
      <c r="AC924">
        <v>0</v>
      </c>
      <c r="AD924">
        <v>1</v>
      </c>
      <c r="AE924">
        <v>0</v>
      </c>
      <c r="AF924">
        <v>1</v>
      </c>
      <c r="AG924">
        <v>1</v>
      </c>
      <c r="AH924">
        <v>1</v>
      </c>
      <c r="AI924">
        <v>0</v>
      </c>
      <c r="AJ924">
        <v>1</v>
      </c>
      <c r="AK924">
        <v>0</v>
      </c>
      <c r="AL924">
        <v>1</v>
      </c>
      <c r="AM924">
        <v>1</v>
      </c>
      <c r="AN924">
        <v>1</v>
      </c>
      <c r="AO924">
        <v>0</v>
      </c>
      <c r="AP924">
        <v>1</v>
      </c>
      <c r="AQ924">
        <v>0</v>
      </c>
      <c r="AR924">
        <v>1</v>
      </c>
      <c r="AS924">
        <v>0</v>
      </c>
      <c r="AT924">
        <v>0</v>
      </c>
      <c r="AU924">
        <v>0</v>
      </c>
      <c r="AV924">
        <v>1</v>
      </c>
      <c r="AW924">
        <v>1</v>
      </c>
      <c r="AX924">
        <v>1</v>
      </c>
      <c r="AY924">
        <v>1</v>
      </c>
      <c r="AZ924">
        <v>1</v>
      </c>
      <c r="BA924">
        <v>0</v>
      </c>
      <c r="BB924">
        <v>0</v>
      </c>
      <c r="BC924">
        <v>0</v>
      </c>
      <c r="BD924">
        <v>0</v>
      </c>
      <c r="BE924">
        <v>0</v>
      </c>
      <c r="BF924">
        <v>2.9175E-2</v>
      </c>
      <c r="BG924">
        <v>2014</v>
      </c>
      <c r="BH924">
        <v>9</v>
      </c>
      <c r="BI924">
        <v>11</v>
      </c>
      <c r="BJ924">
        <v>656</v>
      </c>
      <c r="BK924">
        <v>0.68</v>
      </c>
      <c r="BL924">
        <v>0.22630000114440901</v>
      </c>
      <c r="BM924">
        <v>0</v>
      </c>
      <c r="BN924">
        <v>0.93400000000000005</v>
      </c>
      <c r="BO924">
        <v>6.6000000000000003E-2</v>
      </c>
      <c r="BP924" t="s">
        <v>68</v>
      </c>
    </row>
    <row r="925" spans="1:68" x14ac:dyDescent="0.25">
      <c r="A925">
        <v>117426</v>
      </c>
      <c r="B925" t="s">
        <v>69</v>
      </c>
      <c r="C925" t="s">
        <v>847</v>
      </c>
      <c r="D925">
        <v>11</v>
      </c>
      <c r="E925">
        <v>395</v>
      </c>
      <c r="F925" t="s">
        <v>852</v>
      </c>
      <c r="G925">
        <v>26</v>
      </c>
      <c r="J925">
        <v>19</v>
      </c>
      <c r="K925">
        <v>1</v>
      </c>
      <c r="L925" t="s">
        <v>853</v>
      </c>
      <c r="M925">
        <v>0</v>
      </c>
      <c r="N925">
        <v>0</v>
      </c>
      <c r="O925">
        <v>1</v>
      </c>
      <c r="P925">
        <v>0</v>
      </c>
      <c r="Q925">
        <v>0</v>
      </c>
      <c r="R925">
        <v>1</v>
      </c>
      <c r="S925">
        <v>0</v>
      </c>
      <c r="T925">
        <v>0</v>
      </c>
      <c r="U925">
        <v>0</v>
      </c>
      <c r="V925">
        <v>0</v>
      </c>
      <c r="W925">
        <v>1</v>
      </c>
      <c r="X925">
        <v>0</v>
      </c>
      <c r="Y925">
        <v>0</v>
      </c>
      <c r="Z925">
        <v>0</v>
      </c>
      <c r="AA925">
        <v>0</v>
      </c>
      <c r="AB925">
        <v>1</v>
      </c>
      <c r="AC925">
        <v>0</v>
      </c>
      <c r="AD925">
        <v>1</v>
      </c>
      <c r="AE925">
        <v>0</v>
      </c>
      <c r="AF925">
        <v>1</v>
      </c>
      <c r="AG925">
        <v>1</v>
      </c>
      <c r="AH925">
        <v>1</v>
      </c>
      <c r="AI925">
        <v>0</v>
      </c>
      <c r="AJ925">
        <v>1</v>
      </c>
      <c r="AK925">
        <v>0</v>
      </c>
      <c r="AL925">
        <v>1</v>
      </c>
      <c r="AM925">
        <v>1</v>
      </c>
      <c r="AN925">
        <v>1</v>
      </c>
      <c r="AO925">
        <v>0</v>
      </c>
      <c r="AP925">
        <v>1</v>
      </c>
      <c r="AQ925">
        <v>0</v>
      </c>
      <c r="AR925">
        <v>1</v>
      </c>
      <c r="AS925">
        <v>0</v>
      </c>
      <c r="AT925">
        <v>0</v>
      </c>
      <c r="AU925">
        <v>0</v>
      </c>
      <c r="AV925">
        <v>1</v>
      </c>
      <c r="AW925">
        <v>1</v>
      </c>
      <c r="AX925">
        <v>1</v>
      </c>
      <c r="AY925">
        <v>0</v>
      </c>
      <c r="AZ925">
        <v>1</v>
      </c>
      <c r="BA925">
        <v>0</v>
      </c>
      <c r="BB925">
        <v>0</v>
      </c>
      <c r="BC925">
        <v>0</v>
      </c>
      <c r="BD925">
        <v>1</v>
      </c>
      <c r="BE925">
        <v>0</v>
      </c>
      <c r="BF925">
        <v>1.7094999999999999E-2</v>
      </c>
      <c r="BG925">
        <v>2015</v>
      </c>
      <c r="BH925">
        <v>9</v>
      </c>
      <c r="BI925">
        <v>15</v>
      </c>
      <c r="BJ925">
        <v>668</v>
      </c>
      <c r="BK925">
        <v>0.8</v>
      </c>
      <c r="BL925">
        <v>0.22630000114440901</v>
      </c>
      <c r="BM925">
        <v>0</v>
      </c>
      <c r="BN925">
        <v>0.92400000000000004</v>
      </c>
      <c r="BO925">
        <v>7.5999999999999998E-2</v>
      </c>
      <c r="BP925" t="s">
        <v>68</v>
      </c>
    </row>
    <row r="926" spans="1:68" x14ac:dyDescent="0.25">
      <c r="A926">
        <v>118096</v>
      </c>
      <c r="B926" t="s">
        <v>69</v>
      </c>
      <c r="C926" t="s">
        <v>917</v>
      </c>
      <c r="D926">
        <v>5</v>
      </c>
      <c r="E926">
        <v>53</v>
      </c>
      <c r="F926" t="s">
        <v>922</v>
      </c>
      <c r="G926">
        <v>32</v>
      </c>
      <c r="J926">
        <v>21</v>
      </c>
      <c r="K926">
        <v>1</v>
      </c>
      <c r="L926" t="s">
        <v>923</v>
      </c>
      <c r="M926">
        <v>0</v>
      </c>
      <c r="N926">
        <v>0</v>
      </c>
      <c r="O926">
        <v>1</v>
      </c>
      <c r="P926">
        <v>0</v>
      </c>
      <c r="Q926">
        <v>0</v>
      </c>
      <c r="R926">
        <v>1</v>
      </c>
      <c r="S926">
        <v>0</v>
      </c>
      <c r="T926">
        <v>0</v>
      </c>
      <c r="U926">
        <v>0</v>
      </c>
      <c r="V926">
        <v>0</v>
      </c>
      <c r="W926">
        <v>1</v>
      </c>
      <c r="X926">
        <v>0</v>
      </c>
      <c r="Y926">
        <v>0</v>
      </c>
      <c r="Z926">
        <v>0</v>
      </c>
      <c r="AA926">
        <v>0</v>
      </c>
      <c r="AB926">
        <v>1</v>
      </c>
      <c r="AC926">
        <v>0</v>
      </c>
      <c r="AD926">
        <v>1</v>
      </c>
      <c r="AE926">
        <v>0</v>
      </c>
      <c r="AF926">
        <v>1</v>
      </c>
      <c r="AG926">
        <v>1</v>
      </c>
      <c r="AH926">
        <v>0</v>
      </c>
      <c r="AI926">
        <v>0</v>
      </c>
      <c r="AJ926">
        <v>0</v>
      </c>
      <c r="AK926">
        <v>0</v>
      </c>
      <c r="AL926">
        <v>1</v>
      </c>
      <c r="AM926">
        <v>1</v>
      </c>
      <c r="AN926">
        <v>0</v>
      </c>
      <c r="AO926">
        <v>0</v>
      </c>
      <c r="AP926">
        <v>0</v>
      </c>
      <c r="AQ926">
        <v>0</v>
      </c>
      <c r="AR926">
        <v>0</v>
      </c>
      <c r="AS926">
        <v>0</v>
      </c>
      <c r="AT926">
        <v>0</v>
      </c>
      <c r="AU926">
        <v>0</v>
      </c>
      <c r="AV926">
        <v>1</v>
      </c>
      <c r="AW926">
        <v>1</v>
      </c>
      <c r="AX926">
        <v>0</v>
      </c>
      <c r="AY926">
        <v>0</v>
      </c>
      <c r="AZ926">
        <v>0</v>
      </c>
      <c r="BA926">
        <v>0</v>
      </c>
      <c r="BB926">
        <v>0</v>
      </c>
      <c r="BC926">
        <v>0</v>
      </c>
      <c r="BD926">
        <v>0</v>
      </c>
      <c r="BE926">
        <v>0</v>
      </c>
      <c r="BF926">
        <v>9.3290000000000005E-3</v>
      </c>
      <c r="BG926">
        <v>2015</v>
      </c>
      <c r="BH926">
        <v>10</v>
      </c>
      <c r="BI926">
        <v>28</v>
      </c>
      <c r="BJ926">
        <v>669</v>
      </c>
      <c r="BK926">
        <v>0.81</v>
      </c>
      <c r="BL926">
        <v>0.22630000114440901</v>
      </c>
      <c r="BM926">
        <v>0</v>
      </c>
      <c r="BN926">
        <v>0.93899999999999995</v>
      </c>
      <c r="BO926">
        <v>6.0999999999999999E-2</v>
      </c>
      <c r="BP926" t="s">
        <v>68</v>
      </c>
    </row>
    <row r="927" spans="1:68" x14ac:dyDescent="0.25">
      <c r="A927">
        <v>120168</v>
      </c>
      <c r="B927" t="s">
        <v>69</v>
      </c>
      <c r="C927" t="s">
        <v>1001</v>
      </c>
      <c r="D927">
        <v>1</v>
      </c>
      <c r="E927">
        <v>31</v>
      </c>
      <c r="F927" t="s">
        <v>1070</v>
      </c>
      <c r="G927">
        <v>47</v>
      </c>
      <c r="J927">
        <v>29</v>
      </c>
      <c r="K927">
        <v>1</v>
      </c>
      <c r="L927" t="s">
        <v>1071</v>
      </c>
      <c r="M927">
        <v>0</v>
      </c>
      <c r="N927">
        <v>0</v>
      </c>
      <c r="O927">
        <v>1</v>
      </c>
      <c r="P927">
        <v>0</v>
      </c>
      <c r="Q927">
        <v>1</v>
      </c>
      <c r="R927">
        <v>1</v>
      </c>
      <c r="S927">
        <v>0</v>
      </c>
      <c r="T927">
        <v>0</v>
      </c>
      <c r="U927">
        <v>0</v>
      </c>
      <c r="V927">
        <v>0</v>
      </c>
      <c r="W927">
        <v>1</v>
      </c>
      <c r="X927">
        <v>0</v>
      </c>
      <c r="Y927">
        <v>0</v>
      </c>
      <c r="Z927">
        <v>0</v>
      </c>
      <c r="AA927">
        <v>0</v>
      </c>
      <c r="AB927">
        <v>1</v>
      </c>
      <c r="AC927">
        <v>0</v>
      </c>
      <c r="AD927">
        <v>1</v>
      </c>
      <c r="AE927">
        <v>0</v>
      </c>
      <c r="AF927">
        <v>1</v>
      </c>
      <c r="AG927">
        <v>1</v>
      </c>
      <c r="AH927">
        <v>0</v>
      </c>
      <c r="AI927">
        <v>0</v>
      </c>
      <c r="AJ927">
        <v>1</v>
      </c>
      <c r="AK927">
        <v>1</v>
      </c>
      <c r="AL927">
        <v>1</v>
      </c>
      <c r="AM927">
        <v>1</v>
      </c>
      <c r="AN927">
        <v>1</v>
      </c>
      <c r="AO927">
        <v>0</v>
      </c>
      <c r="AP927">
        <v>0</v>
      </c>
      <c r="AQ927">
        <v>0</v>
      </c>
      <c r="AR927">
        <v>1</v>
      </c>
      <c r="AS927">
        <v>0</v>
      </c>
      <c r="AT927">
        <v>0</v>
      </c>
      <c r="AU927">
        <v>0</v>
      </c>
      <c r="AV927">
        <v>1</v>
      </c>
      <c r="AW927">
        <v>1</v>
      </c>
      <c r="AX927">
        <v>1</v>
      </c>
      <c r="AY927">
        <v>0</v>
      </c>
      <c r="AZ927">
        <v>0</v>
      </c>
      <c r="BA927">
        <v>0</v>
      </c>
      <c r="BB927">
        <v>0</v>
      </c>
      <c r="BC927">
        <v>0</v>
      </c>
      <c r="BD927">
        <v>0</v>
      </c>
      <c r="BE927">
        <v>0</v>
      </c>
      <c r="BF927">
        <v>7.3280000000000003E-3</v>
      </c>
      <c r="BG927">
        <v>2016</v>
      </c>
      <c r="BH927">
        <v>6</v>
      </c>
      <c r="BI927">
        <v>20</v>
      </c>
      <c r="BJ927">
        <v>677</v>
      </c>
      <c r="BK927">
        <v>0.89</v>
      </c>
      <c r="BL927">
        <v>0.22630000114440901</v>
      </c>
      <c r="BM927">
        <v>0</v>
      </c>
      <c r="BN927">
        <v>0.95399999999999996</v>
      </c>
      <c r="BO927">
        <v>4.5999999999999999E-2</v>
      </c>
      <c r="BP927" t="s">
        <v>68</v>
      </c>
    </row>
    <row r="928" spans="1:68" x14ac:dyDescent="0.25">
      <c r="A928">
        <v>121577</v>
      </c>
      <c r="B928" t="s">
        <v>69</v>
      </c>
      <c r="C928" t="s">
        <v>1096</v>
      </c>
      <c r="D928">
        <v>11</v>
      </c>
      <c r="E928">
        <v>387</v>
      </c>
      <c r="F928" t="s">
        <v>1113</v>
      </c>
      <c r="G928">
        <v>57</v>
      </c>
      <c r="J928">
        <v>32</v>
      </c>
      <c r="K928">
        <v>1</v>
      </c>
      <c r="L928" t="s">
        <v>1114</v>
      </c>
      <c r="M928">
        <v>0</v>
      </c>
      <c r="N928">
        <v>1</v>
      </c>
      <c r="O928">
        <v>1</v>
      </c>
      <c r="P928">
        <v>0</v>
      </c>
      <c r="Q928">
        <v>0</v>
      </c>
      <c r="R928">
        <v>1</v>
      </c>
      <c r="S928">
        <v>0</v>
      </c>
      <c r="T928">
        <v>0</v>
      </c>
      <c r="U928">
        <v>0</v>
      </c>
      <c r="V928">
        <v>0</v>
      </c>
      <c r="W928">
        <v>1</v>
      </c>
      <c r="X928">
        <v>0</v>
      </c>
      <c r="Y928">
        <v>0</v>
      </c>
      <c r="Z928">
        <v>0</v>
      </c>
      <c r="AA928">
        <v>0</v>
      </c>
      <c r="AB928">
        <v>1</v>
      </c>
      <c r="AC928">
        <v>0</v>
      </c>
      <c r="AD928">
        <v>1</v>
      </c>
      <c r="AE928">
        <v>1</v>
      </c>
      <c r="AF928">
        <v>1</v>
      </c>
      <c r="AG928">
        <v>1</v>
      </c>
      <c r="AH928">
        <v>0</v>
      </c>
      <c r="AI928">
        <v>0</v>
      </c>
      <c r="AJ928">
        <v>0</v>
      </c>
      <c r="AK928">
        <v>0</v>
      </c>
      <c r="AL928">
        <v>1</v>
      </c>
      <c r="AM928">
        <v>1</v>
      </c>
      <c r="AN928">
        <v>0</v>
      </c>
      <c r="AO928">
        <v>0</v>
      </c>
      <c r="AP928">
        <v>1</v>
      </c>
      <c r="AQ928">
        <v>0</v>
      </c>
      <c r="AR928">
        <v>0</v>
      </c>
      <c r="AS928">
        <v>0</v>
      </c>
      <c r="AT928">
        <v>0</v>
      </c>
      <c r="AU928">
        <v>0</v>
      </c>
      <c r="AV928">
        <v>1</v>
      </c>
      <c r="AW928">
        <v>1</v>
      </c>
      <c r="AX928">
        <v>1</v>
      </c>
      <c r="AY928">
        <v>0</v>
      </c>
      <c r="AZ928">
        <v>1</v>
      </c>
      <c r="BA928">
        <v>0</v>
      </c>
      <c r="BB928">
        <v>0</v>
      </c>
      <c r="BC928">
        <v>0</v>
      </c>
      <c r="BD928">
        <v>0</v>
      </c>
      <c r="BE928">
        <v>0</v>
      </c>
      <c r="BF928">
        <v>3.0259999999999999E-2</v>
      </c>
      <c r="BG928">
        <v>2016</v>
      </c>
      <c r="BH928">
        <v>7</v>
      </c>
      <c r="BI928">
        <v>28</v>
      </c>
      <c r="BJ928">
        <v>678</v>
      </c>
      <c r="BK928">
        <v>0.9</v>
      </c>
      <c r="BL928">
        <v>0.22630000114440901</v>
      </c>
      <c r="BM928">
        <v>8.6999999999999994E-2</v>
      </c>
      <c r="BN928">
        <v>0.79900000000000004</v>
      </c>
      <c r="BO928">
        <v>0.114</v>
      </c>
      <c r="BP928" t="s">
        <v>68</v>
      </c>
    </row>
    <row r="929" spans="1:68" x14ac:dyDescent="0.25">
      <c r="A929">
        <v>124460</v>
      </c>
      <c r="B929" t="s">
        <v>69</v>
      </c>
      <c r="C929" t="s">
        <v>1180</v>
      </c>
      <c r="D929">
        <v>9</v>
      </c>
      <c r="E929">
        <v>182</v>
      </c>
      <c r="F929" t="s">
        <v>1201</v>
      </c>
      <c r="G929">
        <v>54</v>
      </c>
      <c r="J929">
        <v>39</v>
      </c>
      <c r="K929">
        <v>1</v>
      </c>
      <c r="L929" t="s">
        <v>1202</v>
      </c>
      <c r="M929">
        <v>0</v>
      </c>
      <c r="N929">
        <v>0</v>
      </c>
      <c r="O929">
        <v>1</v>
      </c>
      <c r="P929">
        <v>0</v>
      </c>
      <c r="Q929">
        <v>1</v>
      </c>
      <c r="R929">
        <v>1</v>
      </c>
      <c r="S929">
        <v>0</v>
      </c>
      <c r="T929">
        <v>0</v>
      </c>
      <c r="U929">
        <v>0</v>
      </c>
      <c r="V929">
        <v>0</v>
      </c>
      <c r="W929">
        <v>1</v>
      </c>
      <c r="X929">
        <v>0</v>
      </c>
      <c r="Y929">
        <v>0</v>
      </c>
      <c r="Z929">
        <v>0</v>
      </c>
      <c r="AA929">
        <v>0</v>
      </c>
      <c r="AB929">
        <v>1</v>
      </c>
      <c r="AC929">
        <v>0</v>
      </c>
      <c r="AD929">
        <v>1</v>
      </c>
      <c r="AE929">
        <v>0</v>
      </c>
      <c r="AF929">
        <v>1</v>
      </c>
      <c r="AG929">
        <v>1</v>
      </c>
      <c r="AH929">
        <v>1</v>
      </c>
      <c r="AI929">
        <v>0</v>
      </c>
      <c r="AJ929">
        <v>1</v>
      </c>
      <c r="AK929">
        <v>1</v>
      </c>
      <c r="AL929">
        <v>1</v>
      </c>
      <c r="AM929">
        <v>1</v>
      </c>
      <c r="AN929">
        <v>1</v>
      </c>
      <c r="AO929">
        <v>0</v>
      </c>
      <c r="AP929">
        <v>0</v>
      </c>
      <c r="AQ929">
        <v>0</v>
      </c>
      <c r="AR929">
        <v>1</v>
      </c>
      <c r="AS929">
        <v>0</v>
      </c>
      <c r="AT929">
        <v>0</v>
      </c>
      <c r="AU929">
        <v>0</v>
      </c>
      <c r="AV929">
        <v>1</v>
      </c>
      <c r="AW929">
        <v>1</v>
      </c>
      <c r="AX929">
        <v>1</v>
      </c>
      <c r="AY929">
        <v>0</v>
      </c>
      <c r="AZ929">
        <v>1</v>
      </c>
      <c r="BA929">
        <v>0</v>
      </c>
      <c r="BB929">
        <v>0</v>
      </c>
      <c r="BC929">
        <v>0</v>
      </c>
      <c r="BD929">
        <v>0</v>
      </c>
      <c r="BE929">
        <v>0</v>
      </c>
      <c r="BF929">
        <v>1.1106E-2</v>
      </c>
      <c r="BG929">
        <v>2016</v>
      </c>
      <c r="BH929">
        <v>11</v>
      </c>
      <c r="BI929">
        <v>22</v>
      </c>
      <c r="BJ929">
        <v>682</v>
      </c>
      <c r="BK929">
        <v>0.94</v>
      </c>
      <c r="BL929">
        <v>0.22630000114440901</v>
      </c>
      <c r="BM929">
        <v>0.04</v>
      </c>
      <c r="BN929">
        <v>0.88500000000000001</v>
      </c>
      <c r="BO929">
        <v>7.4999999999999997E-2</v>
      </c>
      <c r="BP929" t="s">
        <v>68</v>
      </c>
    </row>
    <row r="930" spans="1:68" x14ac:dyDescent="0.25">
      <c r="A930">
        <v>125479</v>
      </c>
      <c r="B930" t="s">
        <v>69</v>
      </c>
      <c r="C930" t="s">
        <v>1237</v>
      </c>
      <c r="D930">
        <v>5</v>
      </c>
      <c r="E930">
        <v>47</v>
      </c>
      <c r="F930" t="s">
        <v>1252</v>
      </c>
      <c r="G930">
        <v>48</v>
      </c>
      <c r="J930">
        <v>41</v>
      </c>
      <c r="K930">
        <v>1</v>
      </c>
      <c r="L930" t="s">
        <v>1253</v>
      </c>
      <c r="M930">
        <v>0</v>
      </c>
      <c r="N930">
        <v>1</v>
      </c>
      <c r="O930">
        <v>1</v>
      </c>
      <c r="P930">
        <v>0</v>
      </c>
      <c r="Q930">
        <v>0</v>
      </c>
      <c r="R930">
        <v>1</v>
      </c>
      <c r="S930">
        <v>0</v>
      </c>
      <c r="T930">
        <v>0</v>
      </c>
      <c r="U930">
        <v>0</v>
      </c>
      <c r="V930">
        <v>0</v>
      </c>
      <c r="W930">
        <v>1</v>
      </c>
      <c r="X930">
        <v>0</v>
      </c>
      <c r="Y930">
        <v>0</v>
      </c>
      <c r="Z930">
        <v>0</v>
      </c>
      <c r="AA930">
        <v>0</v>
      </c>
      <c r="AB930">
        <v>0</v>
      </c>
      <c r="AC930">
        <v>0</v>
      </c>
      <c r="AD930">
        <v>1</v>
      </c>
      <c r="AE930">
        <v>1</v>
      </c>
      <c r="AF930">
        <v>1</v>
      </c>
      <c r="AG930">
        <v>1</v>
      </c>
      <c r="AH930">
        <v>0</v>
      </c>
      <c r="AI930">
        <v>0</v>
      </c>
      <c r="AJ930">
        <v>0</v>
      </c>
      <c r="AK930">
        <v>0</v>
      </c>
      <c r="AL930">
        <v>1</v>
      </c>
      <c r="AM930">
        <v>1</v>
      </c>
      <c r="AN930">
        <v>0</v>
      </c>
      <c r="AO930">
        <v>0</v>
      </c>
      <c r="AP930">
        <v>0</v>
      </c>
      <c r="AQ930">
        <v>0</v>
      </c>
      <c r="AR930">
        <v>1</v>
      </c>
      <c r="AS930">
        <v>0</v>
      </c>
      <c r="AT930">
        <v>0</v>
      </c>
      <c r="AU930">
        <v>0</v>
      </c>
      <c r="AV930">
        <v>1</v>
      </c>
      <c r="AW930">
        <v>1</v>
      </c>
      <c r="AX930">
        <v>1</v>
      </c>
      <c r="AY930">
        <v>0</v>
      </c>
      <c r="AZ930">
        <v>1</v>
      </c>
      <c r="BA930">
        <v>0</v>
      </c>
      <c r="BB930">
        <v>0</v>
      </c>
      <c r="BC930">
        <v>0</v>
      </c>
      <c r="BD930">
        <v>0</v>
      </c>
      <c r="BE930">
        <v>0</v>
      </c>
      <c r="BF930">
        <v>1.2279999999999999E-2</v>
      </c>
      <c r="BG930">
        <v>2016</v>
      </c>
      <c r="BH930">
        <v>12</v>
      </c>
      <c r="BI930">
        <v>20</v>
      </c>
      <c r="BJ930">
        <v>683</v>
      </c>
      <c r="BK930">
        <v>0.95</v>
      </c>
      <c r="BL930">
        <v>0.22630000114440901</v>
      </c>
      <c r="BM930">
        <v>0</v>
      </c>
      <c r="BN930">
        <v>0.95699999999999996</v>
      </c>
      <c r="BO930">
        <v>4.2999999999999997E-2</v>
      </c>
      <c r="BP930" t="s">
        <v>68</v>
      </c>
    </row>
    <row r="931" spans="1:68" x14ac:dyDescent="0.25">
      <c r="A931">
        <v>129063</v>
      </c>
      <c r="B931" t="s">
        <v>69</v>
      </c>
      <c r="C931" t="s">
        <v>1304</v>
      </c>
      <c r="D931">
        <v>18</v>
      </c>
      <c r="E931">
        <v>512</v>
      </c>
      <c r="F931" t="s">
        <v>1331</v>
      </c>
      <c r="G931">
        <v>19</v>
      </c>
      <c r="J931">
        <v>46</v>
      </c>
      <c r="K931">
        <v>1</v>
      </c>
      <c r="L931" t="s">
        <v>1332</v>
      </c>
      <c r="M931">
        <v>1</v>
      </c>
      <c r="N931">
        <v>0</v>
      </c>
      <c r="O931">
        <v>1</v>
      </c>
      <c r="P931">
        <v>0</v>
      </c>
      <c r="Q931">
        <v>0</v>
      </c>
      <c r="R931">
        <v>1</v>
      </c>
      <c r="S931">
        <v>0</v>
      </c>
      <c r="T931">
        <v>0</v>
      </c>
      <c r="U931">
        <v>0</v>
      </c>
      <c r="V931">
        <v>0</v>
      </c>
      <c r="W931">
        <v>1</v>
      </c>
      <c r="X931">
        <v>0</v>
      </c>
      <c r="Y931">
        <v>0</v>
      </c>
      <c r="Z931">
        <v>0</v>
      </c>
      <c r="AA931">
        <v>0</v>
      </c>
      <c r="AB931">
        <v>1</v>
      </c>
      <c r="AC931">
        <v>1</v>
      </c>
      <c r="AD931">
        <v>1</v>
      </c>
      <c r="AE931">
        <v>0</v>
      </c>
      <c r="AF931">
        <v>1</v>
      </c>
      <c r="AG931">
        <v>1</v>
      </c>
      <c r="AH931">
        <v>1</v>
      </c>
      <c r="AI931">
        <v>0</v>
      </c>
      <c r="AJ931">
        <v>0</v>
      </c>
      <c r="AK931">
        <v>0</v>
      </c>
      <c r="AL931">
        <v>1</v>
      </c>
      <c r="AM931">
        <v>1</v>
      </c>
      <c r="AN931">
        <v>1</v>
      </c>
      <c r="AO931">
        <v>0</v>
      </c>
      <c r="AP931">
        <v>1</v>
      </c>
      <c r="AQ931">
        <v>0</v>
      </c>
      <c r="AR931">
        <v>1</v>
      </c>
      <c r="AS931">
        <v>0</v>
      </c>
      <c r="AT931">
        <v>1</v>
      </c>
      <c r="AU931">
        <v>0</v>
      </c>
      <c r="AV931">
        <v>1</v>
      </c>
      <c r="AW931">
        <v>1</v>
      </c>
      <c r="AX931">
        <v>1</v>
      </c>
      <c r="AY931">
        <v>0</v>
      </c>
      <c r="AZ931">
        <v>1</v>
      </c>
      <c r="BA931">
        <v>0</v>
      </c>
      <c r="BB931">
        <v>0</v>
      </c>
      <c r="BC931">
        <v>0</v>
      </c>
      <c r="BD931">
        <v>1</v>
      </c>
      <c r="BE931">
        <v>0</v>
      </c>
      <c r="BF931">
        <v>1.8086999999999999E-2</v>
      </c>
      <c r="BG931">
        <v>2017</v>
      </c>
      <c r="BH931">
        <v>4</v>
      </c>
      <c r="BI931">
        <v>25</v>
      </c>
      <c r="BJ931">
        <v>687</v>
      </c>
      <c r="BK931">
        <v>0.99</v>
      </c>
      <c r="BL931">
        <v>0.22630000114440901</v>
      </c>
      <c r="BM931">
        <v>8.8999999999999996E-2</v>
      </c>
      <c r="BN931">
        <v>0.76900000000000002</v>
      </c>
      <c r="BO931">
        <v>0.14199999999999999</v>
      </c>
      <c r="BP931" t="s">
        <v>68</v>
      </c>
    </row>
    <row r="932" spans="1:68" x14ac:dyDescent="0.25">
      <c r="A932">
        <v>131216</v>
      </c>
      <c r="B932" t="s">
        <v>69</v>
      </c>
      <c r="C932" t="s">
        <v>1429</v>
      </c>
      <c r="D932">
        <v>8</v>
      </c>
      <c r="E932">
        <v>107</v>
      </c>
      <c r="F932" t="s">
        <v>1464</v>
      </c>
      <c r="G932">
        <v>35</v>
      </c>
      <c r="J932">
        <v>50</v>
      </c>
      <c r="K932">
        <v>1</v>
      </c>
      <c r="L932" t="s">
        <v>1465</v>
      </c>
      <c r="M932">
        <v>0</v>
      </c>
      <c r="N932">
        <v>1</v>
      </c>
      <c r="O932">
        <v>1</v>
      </c>
      <c r="P932">
        <v>0</v>
      </c>
      <c r="Q932">
        <v>0</v>
      </c>
      <c r="R932">
        <v>1</v>
      </c>
      <c r="S932">
        <v>0</v>
      </c>
      <c r="T932">
        <v>0</v>
      </c>
      <c r="U932">
        <v>0</v>
      </c>
      <c r="V932">
        <v>0</v>
      </c>
      <c r="W932">
        <v>1</v>
      </c>
      <c r="X932">
        <v>0</v>
      </c>
      <c r="Y932">
        <v>0</v>
      </c>
      <c r="Z932">
        <v>0</v>
      </c>
      <c r="AA932">
        <v>0</v>
      </c>
      <c r="AB932">
        <v>0</v>
      </c>
      <c r="AC932">
        <v>0</v>
      </c>
      <c r="AD932">
        <v>1</v>
      </c>
      <c r="AE932">
        <v>1</v>
      </c>
      <c r="AF932">
        <v>1</v>
      </c>
      <c r="AG932">
        <v>1</v>
      </c>
      <c r="AH932">
        <v>0</v>
      </c>
      <c r="AI932">
        <v>0</v>
      </c>
      <c r="AJ932">
        <v>1</v>
      </c>
      <c r="AK932">
        <v>0</v>
      </c>
      <c r="AL932">
        <v>1</v>
      </c>
      <c r="AM932">
        <v>1</v>
      </c>
      <c r="AN932">
        <v>0</v>
      </c>
      <c r="AO932">
        <v>0</v>
      </c>
      <c r="AP932">
        <v>0</v>
      </c>
      <c r="AQ932">
        <v>0</v>
      </c>
      <c r="AR932">
        <v>0</v>
      </c>
      <c r="AS932">
        <v>0</v>
      </c>
      <c r="AT932">
        <v>0</v>
      </c>
      <c r="AU932">
        <v>0</v>
      </c>
      <c r="AV932">
        <v>1</v>
      </c>
      <c r="AW932">
        <v>1</v>
      </c>
      <c r="AX932">
        <v>0</v>
      </c>
      <c r="AY932">
        <v>0</v>
      </c>
      <c r="AZ932">
        <v>0</v>
      </c>
      <c r="BA932">
        <v>0</v>
      </c>
      <c r="BB932">
        <v>0</v>
      </c>
      <c r="BC932">
        <v>0</v>
      </c>
      <c r="BD932">
        <v>0</v>
      </c>
      <c r="BE932">
        <v>0</v>
      </c>
      <c r="BF932">
        <v>8.7600000000000004E-3</v>
      </c>
      <c r="BG932">
        <v>2017</v>
      </c>
      <c r="BH932">
        <v>7</v>
      </c>
      <c r="BI932">
        <v>31</v>
      </c>
      <c r="BJ932">
        <v>690</v>
      </c>
      <c r="BK932">
        <v>1.02</v>
      </c>
      <c r="BL932">
        <v>0.22630000114440901</v>
      </c>
      <c r="BM932">
        <v>0</v>
      </c>
      <c r="BN932">
        <v>0.94199999999999995</v>
      </c>
      <c r="BO932">
        <v>5.8000000000000003E-2</v>
      </c>
      <c r="BP932" t="s">
        <v>68</v>
      </c>
    </row>
    <row r="933" spans="1:68" x14ac:dyDescent="0.25">
      <c r="A933">
        <v>131470</v>
      </c>
      <c r="B933" t="s">
        <v>69</v>
      </c>
      <c r="C933" t="s">
        <v>1516</v>
      </c>
      <c r="D933">
        <v>6</v>
      </c>
      <c r="E933">
        <v>66</v>
      </c>
      <c r="F933" t="s">
        <v>1517</v>
      </c>
      <c r="G933">
        <v>49</v>
      </c>
      <c r="J933">
        <v>51</v>
      </c>
      <c r="K933">
        <v>1</v>
      </c>
      <c r="L933" t="s">
        <v>1518</v>
      </c>
      <c r="M933">
        <v>0</v>
      </c>
      <c r="N933">
        <v>1</v>
      </c>
      <c r="O933">
        <v>1</v>
      </c>
      <c r="P933">
        <v>0</v>
      </c>
      <c r="Q933">
        <v>1</v>
      </c>
      <c r="R933">
        <v>1</v>
      </c>
      <c r="S933">
        <v>0</v>
      </c>
      <c r="T933">
        <v>0</v>
      </c>
      <c r="U933">
        <v>0</v>
      </c>
      <c r="V933">
        <v>0</v>
      </c>
      <c r="W933">
        <v>1</v>
      </c>
      <c r="X933">
        <v>0</v>
      </c>
      <c r="Y933">
        <v>0</v>
      </c>
      <c r="Z933">
        <v>0</v>
      </c>
      <c r="AA933">
        <v>0</v>
      </c>
      <c r="AB933">
        <v>1</v>
      </c>
      <c r="AC933">
        <v>0</v>
      </c>
      <c r="AD933">
        <v>1</v>
      </c>
      <c r="AE933">
        <v>1</v>
      </c>
      <c r="AF933">
        <v>1</v>
      </c>
      <c r="AG933">
        <v>1</v>
      </c>
      <c r="AH933">
        <v>1</v>
      </c>
      <c r="AI933">
        <v>0</v>
      </c>
      <c r="AJ933">
        <v>1</v>
      </c>
      <c r="AK933">
        <v>1</v>
      </c>
      <c r="AL933">
        <v>1</v>
      </c>
      <c r="AM933">
        <v>1</v>
      </c>
      <c r="AN933">
        <v>0</v>
      </c>
      <c r="AO933">
        <v>0</v>
      </c>
      <c r="AP933">
        <v>1</v>
      </c>
      <c r="AQ933">
        <v>0</v>
      </c>
      <c r="AR933">
        <v>1</v>
      </c>
      <c r="AS933">
        <v>0</v>
      </c>
      <c r="AT933">
        <v>0</v>
      </c>
      <c r="AU933">
        <v>0</v>
      </c>
      <c r="AV933">
        <v>1</v>
      </c>
      <c r="AW933">
        <v>1</v>
      </c>
      <c r="AX933">
        <v>1</v>
      </c>
      <c r="AY933">
        <v>0</v>
      </c>
      <c r="AZ933">
        <v>1</v>
      </c>
      <c r="BA933">
        <v>0</v>
      </c>
      <c r="BB933">
        <v>0</v>
      </c>
      <c r="BC933">
        <v>0</v>
      </c>
      <c r="BD933">
        <v>0</v>
      </c>
      <c r="BE933">
        <v>0</v>
      </c>
      <c r="BF933">
        <v>1.5303000000000001E-2</v>
      </c>
      <c r="BG933">
        <v>2017</v>
      </c>
      <c r="BH933">
        <v>8</v>
      </c>
      <c r="BI933">
        <v>10</v>
      </c>
      <c r="BJ933">
        <v>691</v>
      </c>
      <c r="BK933">
        <v>1.03</v>
      </c>
      <c r="BL933">
        <v>0.22630000114440901</v>
      </c>
      <c r="BM933">
        <v>3.6999999999999998E-2</v>
      </c>
      <c r="BN933">
        <v>0.88</v>
      </c>
      <c r="BO933">
        <v>8.3000000000000004E-2</v>
      </c>
      <c r="BP933" t="s">
        <v>68</v>
      </c>
    </row>
    <row r="934" spans="1:68" x14ac:dyDescent="0.25">
      <c r="A934">
        <v>132902</v>
      </c>
      <c r="B934" t="s">
        <v>69</v>
      </c>
      <c r="C934" t="s">
        <v>1538</v>
      </c>
      <c r="D934">
        <v>23</v>
      </c>
      <c r="E934">
        <v>459</v>
      </c>
      <c r="F934" t="s">
        <v>1577</v>
      </c>
      <c r="G934">
        <v>19</v>
      </c>
      <c r="J934">
        <v>53</v>
      </c>
      <c r="K934">
        <v>1</v>
      </c>
      <c r="L934" t="s">
        <v>1578</v>
      </c>
      <c r="M934">
        <v>0</v>
      </c>
      <c r="N934">
        <v>0</v>
      </c>
      <c r="O934">
        <v>1</v>
      </c>
      <c r="P934">
        <v>0</v>
      </c>
      <c r="Q934">
        <v>0</v>
      </c>
      <c r="R934">
        <v>1</v>
      </c>
      <c r="S934">
        <v>0</v>
      </c>
      <c r="T934">
        <v>0</v>
      </c>
      <c r="U934">
        <v>0</v>
      </c>
      <c r="V934">
        <v>0</v>
      </c>
      <c r="W934">
        <v>1</v>
      </c>
      <c r="X934">
        <v>0</v>
      </c>
      <c r="Y934">
        <v>0</v>
      </c>
      <c r="Z934">
        <v>0</v>
      </c>
      <c r="AA934">
        <v>0</v>
      </c>
      <c r="AB934">
        <v>1</v>
      </c>
      <c r="AC934">
        <v>0</v>
      </c>
      <c r="AD934">
        <v>1</v>
      </c>
      <c r="AE934">
        <v>0</v>
      </c>
      <c r="AF934">
        <v>1</v>
      </c>
      <c r="AG934">
        <v>1</v>
      </c>
      <c r="AH934">
        <v>0</v>
      </c>
      <c r="AI934">
        <v>0</v>
      </c>
      <c r="AJ934">
        <v>1</v>
      </c>
      <c r="AK934">
        <v>0</v>
      </c>
      <c r="AL934">
        <v>1</v>
      </c>
      <c r="AM934">
        <v>1</v>
      </c>
      <c r="AN934">
        <v>1</v>
      </c>
      <c r="AO934">
        <v>0</v>
      </c>
      <c r="AP934">
        <v>0</v>
      </c>
      <c r="AQ934">
        <v>0</v>
      </c>
      <c r="AR934">
        <v>1</v>
      </c>
      <c r="AS934">
        <v>0</v>
      </c>
      <c r="AT934">
        <v>1</v>
      </c>
      <c r="AU934">
        <v>0</v>
      </c>
      <c r="AV934">
        <v>1</v>
      </c>
      <c r="AW934">
        <v>1</v>
      </c>
      <c r="AX934">
        <v>1</v>
      </c>
      <c r="AY934">
        <v>0</v>
      </c>
      <c r="AZ934">
        <v>0</v>
      </c>
      <c r="BA934">
        <v>0</v>
      </c>
      <c r="BB934">
        <v>0</v>
      </c>
      <c r="BC934">
        <v>0</v>
      </c>
      <c r="BD934">
        <v>0</v>
      </c>
      <c r="BE934">
        <v>0</v>
      </c>
      <c r="BF934">
        <v>1.4902E-2</v>
      </c>
      <c r="BG934">
        <v>2017</v>
      </c>
      <c r="BH934">
        <v>11</v>
      </c>
      <c r="BI934">
        <v>16</v>
      </c>
      <c r="BJ934">
        <v>694</v>
      </c>
      <c r="BK934">
        <v>1.06</v>
      </c>
      <c r="BL934">
        <v>0.22630000114440901</v>
      </c>
      <c r="BM934">
        <v>0.17</v>
      </c>
      <c r="BN934">
        <v>0.58099999999999996</v>
      </c>
      <c r="BO934">
        <v>0.249</v>
      </c>
      <c r="BP934" t="s">
        <v>68</v>
      </c>
    </row>
    <row r="935" spans="1:68" x14ac:dyDescent="0.25">
      <c r="A935">
        <v>140928</v>
      </c>
      <c r="B935" t="s">
        <v>69</v>
      </c>
      <c r="C935" t="s">
        <v>1987</v>
      </c>
      <c r="D935">
        <v>11</v>
      </c>
      <c r="E935">
        <v>241</v>
      </c>
      <c r="F935" t="s">
        <v>2094</v>
      </c>
      <c r="G935">
        <v>47</v>
      </c>
      <c r="J935">
        <v>66</v>
      </c>
      <c r="K935">
        <v>1</v>
      </c>
      <c r="L935" t="s">
        <v>2095</v>
      </c>
      <c r="M935">
        <v>0</v>
      </c>
      <c r="N935">
        <v>0</v>
      </c>
      <c r="O935">
        <v>1</v>
      </c>
      <c r="P935">
        <v>0</v>
      </c>
      <c r="Q935">
        <v>0</v>
      </c>
      <c r="R935">
        <v>1</v>
      </c>
      <c r="S935">
        <v>0</v>
      </c>
      <c r="T935">
        <v>0</v>
      </c>
      <c r="U935">
        <v>0</v>
      </c>
      <c r="V935">
        <v>0</v>
      </c>
      <c r="W935">
        <v>1</v>
      </c>
      <c r="X935">
        <v>0</v>
      </c>
      <c r="Y935">
        <v>0</v>
      </c>
      <c r="Z935">
        <v>0</v>
      </c>
      <c r="AA935">
        <v>0</v>
      </c>
      <c r="AB935">
        <v>1</v>
      </c>
      <c r="AC935">
        <v>0</v>
      </c>
      <c r="AD935">
        <v>1</v>
      </c>
      <c r="AE935">
        <v>0</v>
      </c>
      <c r="AF935">
        <v>1</v>
      </c>
      <c r="AG935">
        <v>1</v>
      </c>
      <c r="AH935">
        <v>1</v>
      </c>
      <c r="AI935">
        <v>0</v>
      </c>
      <c r="AJ935">
        <v>1</v>
      </c>
      <c r="AK935">
        <v>0</v>
      </c>
      <c r="AL935">
        <v>1</v>
      </c>
      <c r="AM935">
        <v>1</v>
      </c>
      <c r="AN935">
        <v>1</v>
      </c>
      <c r="AO935">
        <v>0</v>
      </c>
      <c r="AP935">
        <v>1</v>
      </c>
      <c r="AQ935">
        <v>0</v>
      </c>
      <c r="AR935">
        <v>1</v>
      </c>
      <c r="AS935">
        <v>0</v>
      </c>
      <c r="AT935">
        <v>0</v>
      </c>
      <c r="AU935">
        <v>0</v>
      </c>
      <c r="AV935">
        <v>1</v>
      </c>
      <c r="AW935">
        <v>1</v>
      </c>
      <c r="AX935">
        <v>1</v>
      </c>
      <c r="AY935">
        <v>0</v>
      </c>
      <c r="AZ935">
        <v>0</v>
      </c>
      <c r="BA935">
        <v>0</v>
      </c>
      <c r="BB935">
        <v>0</v>
      </c>
      <c r="BC935">
        <v>0</v>
      </c>
      <c r="BD935">
        <v>0</v>
      </c>
      <c r="BE935">
        <v>0</v>
      </c>
      <c r="BF935">
        <v>9.8460000000000006E-3</v>
      </c>
      <c r="BG935">
        <v>2018</v>
      </c>
      <c r="BH935">
        <v>8</v>
      </c>
      <c r="BI935">
        <v>7</v>
      </c>
      <c r="BJ935">
        <v>703</v>
      </c>
      <c r="BK935">
        <v>1.1499999999999999</v>
      </c>
      <c r="BL935">
        <v>0.22630000114440901</v>
      </c>
      <c r="BM935">
        <v>0</v>
      </c>
      <c r="BN935">
        <v>0.95899999999999996</v>
      </c>
      <c r="BO935">
        <v>4.1000000000000002E-2</v>
      </c>
      <c r="BP935" t="s">
        <v>68</v>
      </c>
    </row>
    <row r="936" spans="1:68" x14ac:dyDescent="0.25">
      <c r="A936">
        <v>152592</v>
      </c>
      <c r="B936" t="s">
        <v>69</v>
      </c>
      <c r="C936" t="s">
        <v>2638</v>
      </c>
      <c r="D936">
        <v>11</v>
      </c>
      <c r="E936">
        <v>228</v>
      </c>
      <c r="F936" t="s">
        <v>2647</v>
      </c>
      <c r="G936">
        <v>28</v>
      </c>
      <c r="J936">
        <v>80</v>
      </c>
      <c r="K936">
        <v>1</v>
      </c>
      <c r="L936" t="s">
        <v>2648</v>
      </c>
      <c r="M936">
        <v>0</v>
      </c>
      <c r="N936">
        <v>0</v>
      </c>
      <c r="O936">
        <v>1</v>
      </c>
      <c r="P936">
        <v>1</v>
      </c>
      <c r="Q936">
        <v>0</v>
      </c>
      <c r="R936">
        <v>1</v>
      </c>
      <c r="S936">
        <v>0</v>
      </c>
      <c r="T936">
        <v>0</v>
      </c>
      <c r="U936">
        <v>0</v>
      </c>
      <c r="V936">
        <v>0</v>
      </c>
      <c r="W936">
        <v>1</v>
      </c>
      <c r="X936">
        <v>1</v>
      </c>
      <c r="Y936">
        <v>0</v>
      </c>
      <c r="Z936">
        <v>0</v>
      </c>
      <c r="AA936">
        <v>0</v>
      </c>
      <c r="AB936">
        <v>1</v>
      </c>
      <c r="AC936">
        <v>0</v>
      </c>
      <c r="AD936">
        <v>1</v>
      </c>
      <c r="AE936">
        <v>0</v>
      </c>
      <c r="AF936">
        <v>1</v>
      </c>
      <c r="AG936">
        <v>1</v>
      </c>
      <c r="AH936">
        <v>1</v>
      </c>
      <c r="AI936">
        <v>1</v>
      </c>
      <c r="AJ936">
        <v>0</v>
      </c>
      <c r="AK936">
        <v>0</v>
      </c>
      <c r="AL936">
        <v>1</v>
      </c>
      <c r="AM936">
        <v>1</v>
      </c>
      <c r="AN936">
        <v>0</v>
      </c>
      <c r="AO936">
        <v>0</v>
      </c>
      <c r="AP936">
        <v>1</v>
      </c>
      <c r="AQ936">
        <v>0</v>
      </c>
      <c r="AR936">
        <v>1</v>
      </c>
      <c r="AS936">
        <v>0</v>
      </c>
      <c r="AT936">
        <v>1</v>
      </c>
      <c r="AU936">
        <v>0</v>
      </c>
      <c r="AV936">
        <v>1</v>
      </c>
      <c r="AW936">
        <v>1</v>
      </c>
      <c r="AX936">
        <v>1</v>
      </c>
      <c r="AY936">
        <v>1</v>
      </c>
      <c r="AZ936">
        <v>1</v>
      </c>
      <c r="BA936">
        <v>0</v>
      </c>
      <c r="BB936">
        <v>1</v>
      </c>
      <c r="BC936">
        <v>0</v>
      </c>
      <c r="BD936">
        <v>0</v>
      </c>
      <c r="BE936">
        <v>0</v>
      </c>
      <c r="BF936">
        <v>3.0121999999999999E-2</v>
      </c>
      <c r="BG936">
        <v>2019</v>
      </c>
      <c r="BH936">
        <v>10</v>
      </c>
      <c r="BI936">
        <v>7</v>
      </c>
      <c r="BJ936">
        <v>717</v>
      </c>
      <c r="BK936">
        <v>1.29</v>
      </c>
      <c r="BL936">
        <v>0.22630000114440901</v>
      </c>
      <c r="BM936">
        <v>0</v>
      </c>
      <c r="BN936">
        <v>0.92100000000000004</v>
      </c>
      <c r="BO936">
        <v>7.9000000000000001E-2</v>
      </c>
      <c r="BP936" t="s">
        <v>68</v>
      </c>
    </row>
    <row r="937" spans="1:68" x14ac:dyDescent="0.25">
      <c r="A937">
        <v>152810</v>
      </c>
      <c r="B937" t="s">
        <v>69</v>
      </c>
      <c r="C937" t="s">
        <v>2638</v>
      </c>
      <c r="D937">
        <v>18</v>
      </c>
      <c r="E937">
        <v>420</v>
      </c>
      <c r="F937" t="s">
        <v>2665</v>
      </c>
      <c r="G937">
        <v>16</v>
      </c>
      <c r="J937">
        <v>80</v>
      </c>
      <c r="K937">
        <v>1</v>
      </c>
      <c r="L937" t="s">
        <v>2666</v>
      </c>
      <c r="M937">
        <v>0</v>
      </c>
      <c r="N937">
        <v>0</v>
      </c>
      <c r="O937">
        <v>1</v>
      </c>
      <c r="P937">
        <v>0</v>
      </c>
      <c r="Q937">
        <v>0</v>
      </c>
      <c r="R937">
        <v>1</v>
      </c>
      <c r="S937">
        <v>0</v>
      </c>
      <c r="T937">
        <v>0</v>
      </c>
      <c r="U937">
        <v>0</v>
      </c>
      <c r="V937">
        <v>0</v>
      </c>
      <c r="W937">
        <v>1</v>
      </c>
      <c r="X937">
        <v>1</v>
      </c>
      <c r="Y937">
        <v>0</v>
      </c>
      <c r="Z937">
        <v>0</v>
      </c>
      <c r="AA937">
        <v>0</v>
      </c>
      <c r="AB937">
        <v>1</v>
      </c>
      <c r="AC937">
        <v>0</v>
      </c>
      <c r="AD937">
        <v>1</v>
      </c>
      <c r="AE937">
        <v>0</v>
      </c>
      <c r="AF937">
        <v>1</v>
      </c>
      <c r="AG937">
        <v>1</v>
      </c>
      <c r="AH937">
        <v>1</v>
      </c>
      <c r="AI937">
        <v>0</v>
      </c>
      <c r="AJ937">
        <v>0</v>
      </c>
      <c r="AK937">
        <v>0</v>
      </c>
      <c r="AL937">
        <v>1</v>
      </c>
      <c r="AM937">
        <v>1</v>
      </c>
      <c r="AN937">
        <v>0</v>
      </c>
      <c r="AO937">
        <v>0</v>
      </c>
      <c r="AP937">
        <v>1</v>
      </c>
      <c r="AQ937">
        <v>0</v>
      </c>
      <c r="AR937">
        <v>1</v>
      </c>
      <c r="AS937">
        <v>0</v>
      </c>
      <c r="AT937">
        <v>1</v>
      </c>
      <c r="AU937">
        <v>0</v>
      </c>
      <c r="AV937">
        <v>1</v>
      </c>
      <c r="AW937">
        <v>1</v>
      </c>
      <c r="AX937">
        <v>1</v>
      </c>
      <c r="AY937">
        <v>1</v>
      </c>
      <c r="AZ937">
        <v>1</v>
      </c>
      <c r="BA937">
        <v>0</v>
      </c>
      <c r="BB937">
        <v>1</v>
      </c>
      <c r="BC937">
        <v>0</v>
      </c>
      <c r="BD937">
        <v>0</v>
      </c>
      <c r="BE937">
        <v>0</v>
      </c>
      <c r="BF937">
        <v>3.0121999999999999E-2</v>
      </c>
      <c r="BG937">
        <v>2019</v>
      </c>
      <c r="BH937">
        <v>10</v>
      </c>
      <c r="BI937">
        <v>7</v>
      </c>
      <c r="BJ937">
        <v>717</v>
      </c>
      <c r="BK937">
        <v>1.29</v>
      </c>
      <c r="BL937">
        <v>0.22630000114440901</v>
      </c>
      <c r="BM937">
        <v>0</v>
      </c>
      <c r="BN937">
        <v>0.85299999999999998</v>
      </c>
      <c r="BO937">
        <v>0.14699999999999999</v>
      </c>
      <c r="BP937" t="s">
        <v>68</v>
      </c>
    </row>
    <row r="938" spans="1:68" x14ac:dyDescent="0.25">
      <c r="A938">
        <v>150419</v>
      </c>
      <c r="B938" t="s">
        <v>69</v>
      </c>
      <c r="C938" t="s">
        <v>2460</v>
      </c>
      <c r="D938">
        <v>24</v>
      </c>
      <c r="E938">
        <v>574</v>
      </c>
      <c r="F938" t="s">
        <v>2543</v>
      </c>
      <c r="G938">
        <v>25</v>
      </c>
      <c r="J938">
        <v>78</v>
      </c>
      <c r="K938">
        <v>1</v>
      </c>
      <c r="L938" t="s">
        <v>2544</v>
      </c>
      <c r="M938">
        <v>1</v>
      </c>
      <c r="N938">
        <v>0</v>
      </c>
      <c r="O938">
        <v>1</v>
      </c>
      <c r="P938">
        <v>0</v>
      </c>
      <c r="Q938">
        <v>0</v>
      </c>
      <c r="R938">
        <v>1</v>
      </c>
      <c r="S938">
        <v>0</v>
      </c>
      <c r="T938">
        <v>0</v>
      </c>
      <c r="U938">
        <v>0</v>
      </c>
      <c r="V938">
        <v>0</v>
      </c>
      <c r="W938">
        <v>1</v>
      </c>
      <c r="X938">
        <v>0</v>
      </c>
      <c r="Y938">
        <v>0</v>
      </c>
      <c r="Z938">
        <v>0</v>
      </c>
      <c r="AA938">
        <v>0</v>
      </c>
      <c r="AB938">
        <v>1</v>
      </c>
      <c r="AC938">
        <v>1</v>
      </c>
      <c r="AD938">
        <v>1</v>
      </c>
      <c r="AE938">
        <v>0</v>
      </c>
      <c r="AF938">
        <v>1</v>
      </c>
      <c r="AG938">
        <v>1</v>
      </c>
      <c r="AH938">
        <v>1</v>
      </c>
      <c r="AI938">
        <v>0</v>
      </c>
      <c r="AJ938">
        <v>1</v>
      </c>
      <c r="AK938">
        <v>0</v>
      </c>
      <c r="AL938">
        <v>1</v>
      </c>
      <c r="AM938">
        <v>1</v>
      </c>
      <c r="AN938">
        <v>1</v>
      </c>
      <c r="AO938">
        <v>0</v>
      </c>
      <c r="AP938">
        <v>1</v>
      </c>
      <c r="AQ938">
        <v>0</v>
      </c>
      <c r="AR938">
        <v>1</v>
      </c>
      <c r="AS938">
        <v>0</v>
      </c>
      <c r="AT938">
        <v>1</v>
      </c>
      <c r="AU938">
        <v>0</v>
      </c>
      <c r="AV938">
        <v>1</v>
      </c>
      <c r="AW938">
        <v>1</v>
      </c>
      <c r="AX938">
        <v>1</v>
      </c>
      <c r="AY938">
        <v>0</v>
      </c>
      <c r="AZ938">
        <v>1</v>
      </c>
      <c r="BA938">
        <v>0</v>
      </c>
      <c r="BB938">
        <v>0</v>
      </c>
      <c r="BC938">
        <v>0</v>
      </c>
      <c r="BD938">
        <v>1</v>
      </c>
      <c r="BE938">
        <v>0</v>
      </c>
      <c r="BF938">
        <v>5.6182000000000003E-2</v>
      </c>
      <c r="BG938">
        <v>2019</v>
      </c>
      <c r="BH938">
        <v>9</v>
      </c>
      <c r="BI938">
        <v>13</v>
      </c>
      <c r="BJ938">
        <v>716</v>
      </c>
      <c r="BK938">
        <v>1.28</v>
      </c>
      <c r="BL938">
        <v>0.21439999341964699</v>
      </c>
      <c r="BM938">
        <v>0</v>
      </c>
      <c r="BN938">
        <v>0.91900000000000004</v>
      </c>
      <c r="BO938">
        <v>8.1000000000000003E-2</v>
      </c>
      <c r="BP938" t="s">
        <v>68</v>
      </c>
    </row>
    <row r="939" spans="1:68" x14ac:dyDescent="0.25">
      <c r="A939">
        <v>149490</v>
      </c>
      <c r="B939" t="s">
        <v>69</v>
      </c>
      <c r="C939" t="s">
        <v>2460</v>
      </c>
      <c r="D939">
        <v>30</v>
      </c>
      <c r="E939">
        <v>796</v>
      </c>
      <c r="F939" t="s">
        <v>2469</v>
      </c>
      <c r="G939">
        <v>34</v>
      </c>
      <c r="J939">
        <v>78</v>
      </c>
      <c r="K939">
        <v>1</v>
      </c>
      <c r="L939" t="s">
        <v>2470</v>
      </c>
      <c r="M939">
        <v>1</v>
      </c>
      <c r="N939">
        <v>0</v>
      </c>
      <c r="O939">
        <v>1</v>
      </c>
      <c r="P939">
        <v>0</v>
      </c>
      <c r="Q939">
        <v>0</v>
      </c>
      <c r="R939">
        <v>1</v>
      </c>
      <c r="S939">
        <v>0</v>
      </c>
      <c r="T939">
        <v>0</v>
      </c>
      <c r="U939">
        <v>0</v>
      </c>
      <c r="V939">
        <v>0</v>
      </c>
      <c r="W939">
        <v>1</v>
      </c>
      <c r="X939">
        <v>0</v>
      </c>
      <c r="Y939">
        <v>0</v>
      </c>
      <c r="Z939">
        <v>0</v>
      </c>
      <c r="AA939">
        <v>0</v>
      </c>
      <c r="AB939">
        <v>1</v>
      </c>
      <c r="AC939">
        <v>1</v>
      </c>
      <c r="AD939">
        <v>1</v>
      </c>
      <c r="AE939">
        <v>0</v>
      </c>
      <c r="AF939">
        <v>1</v>
      </c>
      <c r="AG939">
        <v>1</v>
      </c>
      <c r="AH939">
        <v>1</v>
      </c>
      <c r="AI939">
        <v>0</v>
      </c>
      <c r="AJ939">
        <v>1</v>
      </c>
      <c r="AK939">
        <v>0</v>
      </c>
      <c r="AL939">
        <v>1</v>
      </c>
      <c r="AM939">
        <v>1</v>
      </c>
      <c r="AN939">
        <v>1</v>
      </c>
      <c r="AO939">
        <v>0</v>
      </c>
      <c r="AP939">
        <v>1</v>
      </c>
      <c r="AQ939">
        <v>0</v>
      </c>
      <c r="AR939">
        <v>1</v>
      </c>
      <c r="AS939">
        <v>0</v>
      </c>
      <c r="AT939">
        <v>1</v>
      </c>
      <c r="AU939">
        <v>0</v>
      </c>
      <c r="AV939">
        <v>1</v>
      </c>
      <c r="AW939">
        <v>1</v>
      </c>
      <c r="AX939">
        <v>1</v>
      </c>
      <c r="AY939">
        <v>0</v>
      </c>
      <c r="AZ939">
        <v>1</v>
      </c>
      <c r="BA939">
        <v>0</v>
      </c>
      <c r="BB939">
        <v>0</v>
      </c>
      <c r="BC939">
        <v>0</v>
      </c>
      <c r="BD939">
        <v>1</v>
      </c>
      <c r="BE939">
        <v>0</v>
      </c>
      <c r="BF939">
        <v>5.6182000000000003E-2</v>
      </c>
      <c r="BG939">
        <v>2019</v>
      </c>
      <c r="BH939">
        <v>9</v>
      </c>
      <c r="BI939">
        <v>13</v>
      </c>
      <c r="BJ939">
        <v>716</v>
      </c>
      <c r="BK939">
        <v>1.28</v>
      </c>
      <c r="BL939">
        <v>0.21050000190734799</v>
      </c>
      <c r="BM939">
        <v>9.8000000000000004E-2</v>
      </c>
      <c r="BN939">
        <v>0.80900000000000005</v>
      </c>
      <c r="BO939">
        <v>9.2999999999999999E-2</v>
      </c>
      <c r="BP939" t="s">
        <v>68</v>
      </c>
    </row>
    <row r="940" spans="1:68" x14ac:dyDescent="0.25">
      <c r="A940">
        <v>168363</v>
      </c>
      <c r="B940" t="s">
        <v>69</v>
      </c>
      <c r="C940" t="s">
        <v>3160</v>
      </c>
      <c r="D940">
        <v>15</v>
      </c>
      <c r="E940">
        <v>379</v>
      </c>
      <c r="F940" t="s">
        <v>3161</v>
      </c>
      <c r="G940">
        <v>47</v>
      </c>
      <c r="J940">
        <v>100</v>
      </c>
      <c r="K940">
        <v>1</v>
      </c>
      <c r="L940" t="s">
        <v>3162</v>
      </c>
      <c r="M940">
        <v>0</v>
      </c>
      <c r="N940">
        <v>0</v>
      </c>
      <c r="O940">
        <v>1</v>
      </c>
      <c r="P940">
        <v>0</v>
      </c>
      <c r="Q940">
        <v>0</v>
      </c>
      <c r="R940">
        <v>1</v>
      </c>
      <c r="S940">
        <v>0</v>
      </c>
      <c r="T940">
        <v>0</v>
      </c>
      <c r="U940">
        <v>0</v>
      </c>
      <c r="V940">
        <v>0</v>
      </c>
      <c r="W940">
        <v>1</v>
      </c>
      <c r="X940">
        <v>0</v>
      </c>
      <c r="Y940">
        <v>0</v>
      </c>
      <c r="Z940">
        <v>1</v>
      </c>
      <c r="AA940">
        <v>0</v>
      </c>
      <c r="AB940">
        <v>1</v>
      </c>
      <c r="AC940">
        <v>0</v>
      </c>
      <c r="AD940">
        <v>1</v>
      </c>
      <c r="AE940">
        <v>0</v>
      </c>
      <c r="AF940">
        <v>1</v>
      </c>
      <c r="AG940">
        <v>1</v>
      </c>
      <c r="AH940">
        <v>1</v>
      </c>
      <c r="AI940">
        <v>0</v>
      </c>
      <c r="AJ940">
        <v>0</v>
      </c>
      <c r="AK940">
        <v>0</v>
      </c>
      <c r="AL940">
        <v>1</v>
      </c>
      <c r="AM940">
        <v>1</v>
      </c>
      <c r="AN940">
        <v>0</v>
      </c>
      <c r="AO940">
        <v>0</v>
      </c>
      <c r="AP940">
        <v>1</v>
      </c>
      <c r="AQ940">
        <v>0</v>
      </c>
      <c r="AR940">
        <v>1</v>
      </c>
      <c r="AS940">
        <v>0</v>
      </c>
      <c r="AT940">
        <v>0</v>
      </c>
      <c r="AU940">
        <v>0</v>
      </c>
      <c r="AV940">
        <v>1</v>
      </c>
      <c r="AW940">
        <v>1</v>
      </c>
      <c r="AX940">
        <v>1</v>
      </c>
      <c r="AY940">
        <v>0</v>
      </c>
      <c r="AZ940">
        <v>1</v>
      </c>
      <c r="BA940">
        <v>0</v>
      </c>
      <c r="BB940">
        <v>1</v>
      </c>
      <c r="BC940">
        <v>1</v>
      </c>
      <c r="BD940">
        <v>0</v>
      </c>
      <c r="BE940">
        <v>0</v>
      </c>
      <c r="BF940">
        <v>1.5570000000000001E-2</v>
      </c>
      <c r="BG940">
        <v>2020</v>
      </c>
      <c r="BH940">
        <v>10</v>
      </c>
      <c r="BI940">
        <v>20</v>
      </c>
      <c r="BJ940">
        <v>729</v>
      </c>
      <c r="BK940">
        <v>1.41</v>
      </c>
      <c r="BL940">
        <v>0.210299998521804</v>
      </c>
      <c r="BM940">
        <v>0</v>
      </c>
      <c r="BN940">
        <v>0.95899999999999996</v>
      </c>
      <c r="BO940">
        <v>4.1000000000000002E-2</v>
      </c>
      <c r="BP940" t="s">
        <v>68</v>
      </c>
    </row>
    <row r="941" spans="1:68" x14ac:dyDescent="0.25">
      <c r="A941">
        <v>109701</v>
      </c>
      <c r="B941" t="s">
        <v>69</v>
      </c>
      <c r="C941" t="s">
        <v>130</v>
      </c>
      <c r="D941">
        <v>18</v>
      </c>
      <c r="E941">
        <v>614</v>
      </c>
      <c r="F941" t="s">
        <v>157</v>
      </c>
      <c r="G941">
        <v>28</v>
      </c>
      <c r="J941">
        <v>3</v>
      </c>
      <c r="K941">
        <v>1</v>
      </c>
      <c r="L941" t="s">
        <v>158</v>
      </c>
      <c r="M941">
        <v>0</v>
      </c>
      <c r="N941">
        <v>0</v>
      </c>
      <c r="O941">
        <v>1</v>
      </c>
      <c r="P941">
        <v>0</v>
      </c>
      <c r="Q941">
        <v>0</v>
      </c>
      <c r="R941">
        <v>1</v>
      </c>
      <c r="S941">
        <v>1</v>
      </c>
      <c r="T941">
        <v>0</v>
      </c>
      <c r="U941">
        <v>0</v>
      </c>
      <c r="V941">
        <v>0</v>
      </c>
      <c r="W941">
        <v>1</v>
      </c>
      <c r="X941">
        <v>0</v>
      </c>
      <c r="Y941">
        <v>0</v>
      </c>
      <c r="Z941">
        <v>0</v>
      </c>
      <c r="AA941">
        <v>0</v>
      </c>
      <c r="AB941">
        <v>1</v>
      </c>
      <c r="AC941">
        <v>0</v>
      </c>
      <c r="AD941">
        <v>1</v>
      </c>
      <c r="AE941">
        <v>0</v>
      </c>
      <c r="AF941">
        <v>1</v>
      </c>
      <c r="AG941">
        <v>1</v>
      </c>
      <c r="AH941">
        <v>1</v>
      </c>
      <c r="AI941">
        <v>0</v>
      </c>
      <c r="AJ941">
        <v>1</v>
      </c>
      <c r="AK941">
        <v>0</v>
      </c>
      <c r="AL941">
        <v>1</v>
      </c>
      <c r="AM941">
        <v>1</v>
      </c>
      <c r="AN941">
        <v>1</v>
      </c>
      <c r="AO941">
        <v>1</v>
      </c>
      <c r="AP941">
        <v>1</v>
      </c>
      <c r="AQ941">
        <v>0</v>
      </c>
      <c r="AR941">
        <v>1</v>
      </c>
      <c r="AS941">
        <v>0</v>
      </c>
      <c r="AT941">
        <v>0</v>
      </c>
      <c r="AU941">
        <v>0</v>
      </c>
      <c r="AV941">
        <v>1</v>
      </c>
      <c r="AW941">
        <v>1</v>
      </c>
      <c r="AX941">
        <v>1</v>
      </c>
      <c r="AY941">
        <v>0</v>
      </c>
      <c r="AZ941">
        <v>1</v>
      </c>
      <c r="BA941">
        <v>0</v>
      </c>
      <c r="BB941">
        <v>0</v>
      </c>
      <c r="BC941">
        <v>0</v>
      </c>
      <c r="BD941">
        <v>0</v>
      </c>
      <c r="BE941">
        <v>0</v>
      </c>
      <c r="BF941">
        <v>2.9175E-2</v>
      </c>
      <c r="BG941">
        <v>2014</v>
      </c>
      <c r="BH941">
        <v>9</v>
      </c>
      <c r="BI941">
        <v>11</v>
      </c>
      <c r="BJ941">
        <v>656</v>
      </c>
      <c r="BK941">
        <v>0.68</v>
      </c>
      <c r="BL941">
        <v>0.20229999721050199</v>
      </c>
      <c r="BM941">
        <v>8.6999999999999994E-2</v>
      </c>
      <c r="BN941">
        <v>0.76400000000000001</v>
      </c>
      <c r="BO941">
        <v>0.14899999999999999</v>
      </c>
      <c r="BP941" t="s">
        <v>68</v>
      </c>
    </row>
    <row r="942" spans="1:68" x14ac:dyDescent="0.25">
      <c r="A942">
        <v>110123</v>
      </c>
      <c r="B942" t="s">
        <v>69</v>
      </c>
      <c r="C942" t="s">
        <v>130</v>
      </c>
      <c r="D942">
        <v>26</v>
      </c>
      <c r="E942">
        <v>962</v>
      </c>
      <c r="F942" t="s">
        <v>213</v>
      </c>
      <c r="G942">
        <v>17</v>
      </c>
      <c r="J942">
        <v>3</v>
      </c>
      <c r="K942">
        <v>1</v>
      </c>
      <c r="L942" t="s">
        <v>214</v>
      </c>
      <c r="M942">
        <v>0</v>
      </c>
      <c r="N942">
        <v>0</v>
      </c>
      <c r="O942">
        <v>1</v>
      </c>
      <c r="P942">
        <v>0</v>
      </c>
      <c r="Q942">
        <v>0</v>
      </c>
      <c r="R942">
        <v>1</v>
      </c>
      <c r="S942">
        <v>0</v>
      </c>
      <c r="T942">
        <v>0</v>
      </c>
      <c r="U942">
        <v>0</v>
      </c>
      <c r="V942">
        <v>0</v>
      </c>
      <c r="W942">
        <v>1</v>
      </c>
      <c r="X942">
        <v>0</v>
      </c>
      <c r="Y942">
        <v>0</v>
      </c>
      <c r="Z942">
        <v>0</v>
      </c>
      <c r="AA942">
        <v>0</v>
      </c>
      <c r="AB942">
        <v>1</v>
      </c>
      <c r="AC942">
        <v>0</v>
      </c>
      <c r="AD942">
        <v>1</v>
      </c>
      <c r="AE942">
        <v>0</v>
      </c>
      <c r="AF942">
        <v>1</v>
      </c>
      <c r="AG942">
        <v>1</v>
      </c>
      <c r="AH942">
        <v>1</v>
      </c>
      <c r="AI942">
        <v>0</v>
      </c>
      <c r="AJ942">
        <v>1</v>
      </c>
      <c r="AK942">
        <v>0</v>
      </c>
      <c r="AL942">
        <v>1</v>
      </c>
      <c r="AM942">
        <v>1</v>
      </c>
      <c r="AN942">
        <v>1</v>
      </c>
      <c r="AO942">
        <v>0</v>
      </c>
      <c r="AP942">
        <v>1</v>
      </c>
      <c r="AQ942">
        <v>0</v>
      </c>
      <c r="AR942">
        <v>1</v>
      </c>
      <c r="AS942">
        <v>0</v>
      </c>
      <c r="AT942">
        <v>0</v>
      </c>
      <c r="AU942">
        <v>0</v>
      </c>
      <c r="AV942">
        <v>1</v>
      </c>
      <c r="AW942">
        <v>1</v>
      </c>
      <c r="AX942">
        <v>1</v>
      </c>
      <c r="AY942">
        <v>0</v>
      </c>
      <c r="AZ942">
        <v>1</v>
      </c>
      <c r="BA942">
        <v>0</v>
      </c>
      <c r="BB942">
        <v>0</v>
      </c>
      <c r="BC942">
        <v>0</v>
      </c>
      <c r="BD942">
        <v>0</v>
      </c>
      <c r="BE942">
        <v>0</v>
      </c>
      <c r="BF942">
        <v>2.9175E-2</v>
      </c>
      <c r="BG942">
        <v>2014</v>
      </c>
      <c r="BH942">
        <v>9</v>
      </c>
      <c r="BI942">
        <v>11</v>
      </c>
      <c r="BJ942">
        <v>656</v>
      </c>
      <c r="BK942">
        <v>0.68</v>
      </c>
      <c r="BL942">
        <v>0.20229999721050199</v>
      </c>
      <c r="BM942">
        <v>0</v>
      </c>
      <c r="BN942">
        <v>0.878</v>
      </c>
      <c r="BO942">
        <v>0.122</v>
      </c>
      <c r="BP942" t="s">
        <v>68</v>
      </c>
    </row>
    <row r="943" spans="1:68" x14ac:dyDescent="0.25">
      <c r="A943">
        <v>110286</v>
      </c>
      <c r="B943" t="s">
        <v>69</v>
      </c>
      <c r="C943" t="s">
        <v>130</v>
      </c>
      <c r="D943">
        <v>15</v>
      </c>
      <c r="E943">
        <v>456</v>
      </c>
      <c r="F943" t="s">
        <v>243</v>
      </c>
      <c r="G943">
        <v>19</v>
      </c>
      <c r="J943">
        <v>3</v>
      </c>
      <c r="K943">
        <v>1</v>
      </c>
      <c r="L943" t="s">
        <v>244</v>
      </c>
      <c r="M943">
        <v>0</v>
      </c>
      <c r="N943">
        <v>0</v>
      </c>
      <c r="O943">
        <v>1</v>
      </c>
      <c r="P943">
        <v>0</v>
      </c>
      <c r="Q943">
        <v>0</v>
      </c>
      <c r="R943">
        <v>1</v>
      </c>
      <c r="S943">
        <v>0</v>
      </c>
      <c r="T943">
        <v>0</v>
      </c>
      <c r="U943">
        <v>0</v>
      </c>
      <c r="V943">
        <v>0</v>
      </c>
      <c r="W943">
        <v>1</v>
      </c>
      <c r="X943">
        <v>0</v>
      </c>
      <c r="Y943">
        <v>0</v>
      </c>
      <c r="Z943">
        <v>0</v>
      </c>
      <c r="AA943">
        <v>0</v>
      </c>
      <c r="AB943">
        <v>1</v>
      </c>
      <c r="AC943">
        <v>0</v>
      </c>
      <c r="AD943">
        <v>1</v>
      </c>
      <c r="AE943">
        <v>0</v>
      </c>
      <c r="AF943">
        <v>1</v>
      </c>
      <c r="AG943">
        <v>1</v>
      </c>
      <c r="AH943">
        <v>1</v>
      </c>
      <c r="AI943">
        <v>0</v>
      </c>
      <c r="AJ943">
        <v>1</v>
      </c>
      <c r="AK943">
        <v>0</v>
      </c>
      <c r="AL943">
        <v>1</v>
      </c>
      <c r="AM943">
        <v>1</v>
      </c>
      <c r="AN943">
        <v>1</v>
      </c>
      <c r="AO943">
        <v>0</v>
      </c>
      <c r="AP943">
        <v>1</v>
      </c>
      <c r="AQ943">
        <v>0</v>
      </c>
      <c r="AR943">
        <v>1</v>
      </c>
      <c r="AS943">
        <v>0</v>
      </c>
      <c r="AT943">
        <v>0</v>
      </c>
      <c r="AU943">
        <v>0</v>
      </c>
      <c r="AV943">
        <v>1</v>
      </c>
      <c r="AW943">
        <v>1</v>
      </c>
      <c r="AX943">
        <v>1</v>
      </c>
      <c r="AY943">
        <v>0</v>
      </c>
      <c r="AZ943">
        <v>1</v>
      </c>
      <c r="BA943">
        <v>0</v>
      </c>
      <c r="BB943">
        <v>0</v>
      </c>
      <c r="BC943">
        <v>0</v>
      </c>
      <c r="BD943">
        <v>0</v>
      </c>
      <c r="BE943">
        <v>0</v>
      </c>
      <c r="BF943">
        <v>2.9175E-2</v>
      </c>
      <c r="BG943">
        <v>2014</v>
      </c>
      <c r="BH943">
        <v>9</v>
      </c>
      <c r="BI943">
        <v>11</v>
      </c>
      <c r="BJ943">
        <v>656</v>
      </c>
      <c r="BK943">
        <v>0.68</v>
      </c>
      <c r="BL943">
        <v>0.20229999721050199</v>
      </c>
      <c r="BM943">
        <v>0</v>
      </c>
      <c r="BN943">
        <v>0.88600000000000001</v>
      </c>
      <c r="BO943">
        <v>0.114</v>
      </c>
      <c r="BP943" t="s">
        <v>68</v>
      </c>
    </row>
    <row r="944" spans="1:68" x14ac:dyDescent="0.25">
      <c r="A944">
        <v>110416</v>
      </c>
      <c r="B944" t="s">
        <v>69</v>
      </c>
      <c r="C944" t="s">
        <v>130</v>
      </c>
      <c r="D944">
        <v>7</v>
      </c>
      <c r="E944">
        <v>198</v>
      </c>
      <c r="F944" t="s">
        <v>213</v>
      </c>
      <c r="G944">
        <v>17</v>
      </c>
      <c r="J944">
        <v>3</v>
      </c>
      <c r="K944">
        <v>1</v>
      </c>
      <c r="L944" t="s">
        <v>214</v>
      </c>
      <c r="M944">
        <v>0</v>
      </c>
      <c r="N944">
        <v>0</v>
      </c>
      <c r="O944">
        <v>1</v>
      </c>
      <c r="P944">
        <v>0</v>
      </c>
      <c r="Q944">
        <v>0</v>
      </c>
      <c r="R944">
        <v>1</v>
      </c>
      <c r="S944">
        <v>0</v>
      </c>
      <c r="T944">
        <v>0</v>
      </c>
      <c r="U944">
        <v>0</v>
      </c>
      <c r="V944">
        <v>0</v>
      </c>
      <c r="W944">
        <v>1</v>
      </c>
      <c r="X944">
        <v>0</v>
      </c>
      <c r="Y944">
        <v>0</v>
      </c>
      <c r="Z944">
        <v>0</v>
      </c>
      <c r="AA944">
        <v>0</v>
      </c>
      <c r="AB944">
        <v>1</v>
      </c>
      <c r="AC944">
        <v>0</v>
      </c>
      <c r="AD944">
        <v>1</v>
      </c>
      <c r="AE944">
        <v>0</v>
      </c>
      <c r="AF944">
        <v>1</v>
      </c>
      <c r="AG944">
        <v>1</v>
      </c>
      <c r="AH944">
        <v>1</v>
      </c>
      <c r="AI944">
        <v>0</v>
      </c>
      <c r="AJ944">
        <v>1</v>
      </c>
      <c r="AK944">
        <v>0</v>
      </c>
      <c r="AL944">
        <v>1</v>
      </c>
      <c r="AM944">
        <v>1</v>
      </c>
      <c r="AN944">
        <v>1</v>
      </c>
      <c r="AO944">
        <v>0</v>
      </c>
      <c r="AP944">
        <v>1</v>
      </c>
      <c r="AQ944">
        <v>0</v>
      </c>
      <c r="AR944">
        <v>1</v>
      </c>
      <c r="AS944">
        <v>0</v>
      </c>
      <c r="AT944">
        <v>0</v>
      </c>
      <c r="AU944">
        <v>0</v>
      </c>
      <c r="AV944">
        <v>1</v>
      </c>
      <c r="AW944">
        <v>1</v>
      </c>
      <c r="AX944">
        <v>1</v>
      </c>
      <c r="AY944">
        <v>0</v>
      </c>
      <c r="AZ944">
        <v>1</v>
      </c>
      <c r="BA944">
        <v>0</v>
      </c>
      <c r="BB944">
        <v>0</v>
      </c>
      <c r="BC944">
        <v>0</v>
      </c>
      <c r="BD944">
        <v>0</v>
      </c>
      <c r="BE944">
        <v>0</v>
      </c>
      <c r="BF944">
        <v>2.9175E-2</v>
      </c>
      <c r="BG944">
        <v>2014</v>
      </c>
      <c r="BH944">
        <v>9</v>
      </c>
      <c r="BI944">
        <v>11</v>
      </c>
      <c r="BJ944">
        <v>656</v>
      </c>
      <c r="BK944">
        <v>0.68</v>
      </c>
      <c r="BL944">
        <v>0.20229999721050199</v>
      </c>
      <c r="BM944">
        <v>0</v>
      </c>
      <c r="BN944">
        <v>0.878</v>
      </c>
      <c r="BO944">
        <v>0.122</v>
      </c>
      <c r="BP944" t="s">
        <v>68</v>
      </c>
    </row>
    <row r="945" spans="1:68" x14ac:dyDescent="0.25">
      <c r="A945">
        <v>110729</v>
      </c>
      <c r="B945" t="s">
        <v>69</v>
      </c>
      <c r="C945" t="s">
        <v>130</v>
      </c>
      <c r="D945">
        <v>12</v>
      </c>
      <c r="E945">
        <v>375</v>
      </c>
      <c r="F945" t="s">
        <v>297</v>
      </c>
      <c r="G945">
        <v>30</v>
      </c>
      <c r="J945">
        <v>3</v>
      </c>
      <c r="K945">
        <v>1</v>
      </c>
      <c r="L945" t="s">
        <v>298</v>
      </c>
      <c r="M945">
        <v>0</v>
      </c>
      <c r="N945">
        <v>0</v>
      </c>
      <c r="O945">
        <v>1</v>
      </c>
      <c r="P945">
        <v>0</v>
      </c>
      <c r="Q945">
        <v>0</v>
      </c>
      <c r="R945">
        <v>1</v>
      </c>
      <c r="S945">
        <v>1</v>
      </c>
      <c r="T945">
        <v>0</v>
      </c>
      <c r="U945">
        <v>0</v>
      </c>
      <c r="V945">
        <v>0</v>
      </c>
      <c r="W945">
        <v>1</v>
      </c>
      <c r="X945">
        <v>0</v>
      </c>
      <c r="Y945">
        <v>0</v>
      </c>
      <c r="Z945">
        <v>0</v>
      </c>
      <c r="AA945">
        <v>0</v>
      </c>
      <c r="AB945">
        <v>1</v>
      </c>
      <c r="AC945">
        <v>0</v>
      </c>
      <c r="AD945">
        <v>1</v>
      </c>
      <c r="AE945">
        <v>0</v>
      </c>
      <c r="AF945">
        <v>1</v>
      </c>
      <c r="AG945">
        <v>1</v>
      </c>
      <c r="AH945">
        <v>1</v>
      </c>
      <c r="AI945">
        <v>0</v>
      </c>
      <c r="AJ945">
        <v>1</v>
      </c>
      <c r="AK945">
        <v>0</v>
      </c>
      <c r="AL945">
        <v>1</v>
      </c>
      <c r="AM945">
        <v>1</v>
      </c>
      <c r="AN945">
        <v>1</v>
      </c>
      <c r="AO945">
        <v>1</v>
      </c>
      <c r="AP945">
        <v>1</v>
      </c>
      <c r="AQ945">
        <v>0</v>
      </c>
      <c r="AR945">
        <v>1</v>
      </c>
      <c r="AS945">
        <v>0</v>
      </c>
      <c r="AT945">
        <v>0</v>
      </c>
      <c r="AU945">
        <v>0</v>
      </c>
      <c r="AV945">
        <v>1</v>
      </c>
      <c r="AW945">
        <v>1</v>
      </c>
      <c r="AX945">
        <v>1</v>
      </c>
      <c r="AY945">
        <v>0</v>
      </c>
      <c r="AZ945">
        <v>1</v>
      </c>
      <c r="BA945">
        <v>0</v>
      </c>
      <c r="BB945">
        <v>0</v>
      </c>
      <c r="BC945">
        <v>0</v>
      </c>
      <c r="BD945">
        <v>0</v>
      </c>
      <c r="BE945">
        <v>0</v>
      </c>
      <c r="BF945">
        <v>2.9175E-2</v>
      </c>
      <c r="BG945">
        <v>2014</v>
      </c>
      <c r="BH945">
        <v>9</v>
      </c>
      <c r="BI945">
        <v>11</v>
      </c>
      <c r="BJ945">
        <v>656</v>
      </c>
      <c r="BK945">
        <v>0.68</v>
      </c>
      <c r="BL945">
        <v>0.20229999721050199</v>
      </c>
      <c r="BM945">
        <v>0</v>
      </c>
      <c r="BN945">
        <v>0.93799999999999994</v>
      </c>
      <c r="BO945">
        <v>6.2E-2</v>
      </c>
      <c r="BP945" t="s">
        <v>68</v>
      </c>
    </row>
    <row r="946" spans="1:68" x14ac:dyDescent="0.25">
      <c r="A946">
        <v>110738</v>
      </c>
      <c r="B946" t="s">
        <v>69</v>
      </c>
      <c r="C946" t="s">
        <v>130</v>
      </c>
      <c r="D946">
        <v>23</v>
      </c>
      <c r="E946">
        <v>811</v>
      </c>
      <c r="F946" t="s">
        <v>299</v>
      </c>
      <c r="G946">
        <v>9</v>
      </c>
      <c r="J946">
        <v>3</v>
      </c>
      <c r="K946">
        <v>1</v>
      </c>
      <c r="L946" t="s">
        <v>300</v>
      </c>
      <c r="M946">
        <v>0</v>
      </c>
      <c r="N946">
        <v>0</v>
      </c>
      <c r="O946">
        <v>1</v>
      </c>
      <c r="P946">
        <v>1</v>
      </c>
      <c r="Q946">
        <v>0</v>
      </c>
      <c r="R946">
        <v>1</v>
      </c>
      <c r="S946">
        <v>0</v>
      </c>
      <c r="T946">
        <v>0</v>
      </c>
      <c r="U946">
        <v>0</v>
      </c>
      <c r="V946">
        <v>0</v>
      </c>
      <c r="W946">
        <v>1</v>
      </c>
      <c r="X946">
        <v>0</v>
      </c>
      <c r="Y946">
        <v>0</v>
      </c>
      <c r="Z946">
        <v>0</v>
      </c>
      <c r="AA946">
        <v>0</v>
      </c>
      <c r="AB946">
        <v>1</v>
      </c>
      <c r="AC946">
        <v>0</v>
      </c>
      <c r="AD946">
        <v>1</v>
      </c>
      <c r="AE946">
        <v>0</v>
      </c>
      <c r="AF946">
        <v>1</v>
      </c>
      <c r="AG946">
        <v>1</v>
      </c>
      <c r="AH946">
        <v>1</v>
      </c>
      <c r="AI946">
        <v>1</v>
      </c>
      <c r="AJ946">
        <v>1</v>
      </c>
      <c r="AK946">
        <v>0</v>
      </c>
      <c r="AL946">
        <v>1</v>
      </c>
      <c r="AM946">
        <v>1</v>
      </c>
      <c r="AN946">
        <v>1</v>
      </c>
      <c r="AO946">
        <v>0</v>
      </c>
      <c r="AP946">
        <v>1</v>
      </c>
      <c r="AQ946">
        <v>0</v>
      </c>
      <c r="AR946">
        <v>1</v>
      </c>
      <c r="AS946">
        <v>0</v>
      </c>
      <c r="AT946">
        <v>0</v>
      </c>
      <c r="AU946">
        <v>0</v>
      </c>
      <c r="AV946">
        <v>1</v>
      </c>
      <c r="AW946">
        <v>1</v>
      </c>
      <c r="AX946">
        <v>1</v>
      </c>
      <c r="AY946">
        <v>0</v>
      </c>
      <c r="AZ946">
        <v>1</v>
      </c>
      <c r="BA946">
        <v>0</v>
      </c>
      <c r="BB946">
        <v>0</v>
      </c>
      <c r="BC946">
        <v>0</v>
      </c>
      <c r="BD946">
        <v>0</v>
      </c>
      <c r="BE946">
        <v>0</v>
      </c>
      <c r="BF946">
        <v>2.9175E-2</v>
      </c>
      <c r="BG946">
        <v>2014</v>
      </c>
      <c r="BH946">
        <v>9</v>
      </c>
      <c r="BI946">
        <v>11</v>
      </c>
      <c r="BJ946">
        <v>656</v>
      </c>
      <c r="BK946">
        <v>0.68</v>
      </c>
      <c r="BL946">
        <v>0.20229999721050199</v>
      </c>
      <c r="BM946">
        <v>0</v>
      </c>
      <c r="BN946">
        <v>0.79500000000000004</v>
      </c>
      <c r="BO946">
        <v>0.20499999999999999</v>
      </c>
      <c r="BP946" t="s">
        <v>68</v>
      </c>
    </row>
    <row r="947" spans="1:68" x14ac:dyDescent="0.25">
      <c r="A947">
        <v>111519</v>
      </c>
      <c r="B947" t="s">
        <v>69</v>
      </c>
      <c r="C947" t="s">
        <v>329</v>
      </c>
      <c r="D947">
        <v>6</v>
      </c>
      <c r="E947">
        <v>123</v>
      </c>
      <c r="F947" t="s">
        <v>552</v>
      </c>
      <c r="G947">
        <v>25</v>
      </c>
      <c r="J947">
        <v>4</v>
      </c>
      <c r="K947">
        <v>1</v>
      </c>
      <c r="L947" t="s">
        <v>553</v>
      </c>
      <c r="M947">
        <v>0</v>
      </c>
      <c r="N947">
        <v>0</v>
      </c>
      <c r="O947">
        <v>1</v>
      </c>
      <c r="P947">
        <v>0</v>
      </c>
      <c r="Q947">
        <v>0</v>
      </c>
      <c r="R947">
        <v>1</v>
      </c>
      <c r="S947">
        <v>0</v>
      </c>
      <c r="T947">
        <v>0</v>
      </c>
      <c r="U947">
        <v>0</v>
      </c>
      <c r="V947">
        <v>0</v>
      </c>
      <c r="W947">
        <v>1</v>
      </c>
      <c r="X947">
        <v>0</v>
      </c>
      <c r="Y947">
        <v>0</v>
      </c>
      <c r="Z947">
        <v>0</v>
      </c>
      <c r="AA947">
        <v>0</v>
      </c>
      <c r="AB947">
        <v>1</v>
      </c>
      <c r="AC947">
        <v>0</v>
      </c>
      <c r="AD947">
        <v>1</v>
      </c>
      <c r="AE947">
        <v>0</v>
      </c>
      <c r="AF947">
        <v>1</v>
      </c>
      <c r="AG947">
        <v>1</v>
      </c>
      <c r="AH947">
        <v>1</v>
      </c>
      <c r="AI947">
        <v>0</v>
      </c>
      <c r="AJ947">
        <v>1</v>
      </c>
      <c r="AK947">
        <v>0</v>
      </c>
      <c r="AL947">
        <v>1</v>
      </c>
      <c r="AM947">
        <v>1</v>
      </c>
      <c r="AN947">
        <v>1</v>
      </c>
      <c r="AO947">
        <v>0</v>
      </c>
      <c r="AP947">
        <v>0</v>
      </c>
      <c r="AQ947">
        <v>0</v>
      </c>
      <c r="AR947">
        <v>1</v>
      </c>
      <c r="AS947">
        <v>0</v>
      </c>
      <c r="AT947">
        <v>0</v>
      </c>
      <c r="AU947">
        <v>0</v>
      </c>
      <c r="AV947">
        <v>1</v>
      </c>
      <c r="AW947">
        <v>1</v>
      </c>
      <c r="AX947">
        <v>1</v>
      </c>
      <c r="AY947">
        <v>0</v>
      </c>
      <c r="AZ947">
        <v>1</v>
      </c>
      <c r="BA947">
        <v>0</v>
      </c>
      <c r="BB947">
        <v>0</v>
      </c>
      <c r="BC947">
        <v>0</v>
      </c>
      <c r="BD947">
        <v>1</v>
      </c>
      <c r="BE947">
        <v>0</v>
      </c>
      <c r="BF947">
        <v>2.3709999999999998E-2</v>
      </c>
      <c r="BG947">
        <v>2014</v>
      </c>
      <c r="BH947">
        <v>9</v>
      </c>
      <c r="BI947">
        <v>22</v>
      </c>
      <c r="BJ947">
        <v>656</v>
      </c>
      <c r="BK947">
        <v>0.68</v>
      </c>
      <c r="BL947">
        <v>0.20229999721050199</v>
      </c>
      <c r="BM947">
        <v>7.9000000000000001E-2</v>
      </c>
      <c r="BN947">
        <v>0.81499999999999995</v>
      </c>
      <c r="BO947">
        <v>0.105</v>
      </c>
      <c r="BP947" t="s">
        <v>68</v>
      </c>
    </row>
    <row r="948" spans="1:68" x14ac:dyDescent="0.25">
      <c r="A948">
        <v>117469</v>
      </c>
      <c r="B948" t="s">
        <v>69</v>
      </c>
      <c r="C948" t="s">
        <v>847</v>
      </c>
      <c r="D948">
        <v>6</v>
      </c>
      <c r="E948">
        <v>132</v>
      </c>
      <c r="F948" t="s">
        <v>856</v>
      </c>
      <c r="G948">
        <v>23</v>
      </c>
      <c r="J948">
        <v>19</v>
      </c>
      <c r="K948">
        <v>1</v>
      </c>
      <c r="L948" t="s">
        <v>857</v>
      </c>
      <c r="M948">
        <v>0</v>
      </c>
      <c r="N948">
        <v>1</v>
      </c>
      <c r="O948">
        <v>1</v>
      </c>
      <c r="P948">
        <v>0</v>
      </c>
      <c r="Q948">
        <v>1</v>
      </c>
      <c r="R948">
        <v>1</v>
      </c>
      <c r="S948">
        <v>0</v>
      </c>
      <c r="T948">
        <v>0</v>
      </c>
      <c r="U948">
        <v>0</v>
      </c>
      <c r="V948">
        <v>0</v>
      </c>
      <c r="W948">
        <v>1</v>
      </c>
      <c r="X948">
        <v>0</v>
      </c>
      <c r="Y948">
        <v>0</v>
      </c>
      <c r="Z948">
        <v>0</v>
      </c>
      <c r="AA948">
        <v>0</v>
      </c>
      <c r="AB948">
        <v>1</v>
      </c>
      <c r="AC948">
        <v>0</v>
      </c>
      <c r="AD948">
        <v>1</v>
      </c>
      <c r="AE948">
        <v>1</v>
      </c>
      <c r="AF948">
        <v>1</v>
      </c>
      <c r="AG948">
        <v>1</v>
      </c>
      <c r="AH948">
        <v>1</v>
      </c>
      <c r="AI948">
        <v>0</v>
      </c>
      <c r="AJ948">
        <v>1</v>
      </c>
      <c r="AK948">
        <v>1</v>
      </c>
      <c r="AL948">
        <v>1</v>
      </c>
      <c r="AM948">
        <v>1</v>
      </c>
      <c r="AN948">
        <v>1</v>
      </c>
      <c r="AO948">
        <v>0</v>
      </c>
      <c r="AP948">
        <v>1</v>
      </c>
      <c r="AQ948">
        <v>0</v>
      </c>
      <c r="AR948">
        <v>1</v>
      </c>
      <c r="AS948">
        <v>0</v>
      </c>
      <c r="AT948">
        <v>0</v>
      </c>
      <c r="AU948">
        <v>0</v>
      </c>
      <c r="AV948">
        <v>1</v>
      </c>
      <c r="AW948">
        <v>1</v>
      </c>
      <c r="AX948">
        <v>1</v>
      </c>
      <c r="AY948">
        <v>0</v>
      </c>
      <c r="AZ948">
        <v>1</v>
      </c>
      <c r="BA948">
        <v>0</v>
      </c>
      <c r="BB948">
        <v>0</v>
      </c>
      <c r="BC948">
        <v>0</v>
      </c>
      <c r="BD948">
        <v>1</v>
      </c>
      <c r="BE948">
        <v>0</v>
      </c>
      <c r="BF948">
        <v>1.7094999999999999E-2</v>
      </c>
      <c r="BG948">
        <v>2015</v>
      </c>
      <c r="BH948">
        <v>9</v>
      </c>
      <c r="BI948">
        <v>15</v>
      </c>
      <c r="BJ948">
        <v>668</v>
      </c>
      <c r="BK948">
        <v>0.8</v>
      </c>
      <c r="BL948">
        <v>0.20229999721050199</v>
      </c>
      <c r="BM948">
        <v>0</v>
      </c>
      <c r="BN948">
        <v>0.91700000000000004</v>
      </c>
      <c r="BO948">
        <v>8.3000000000000004E-2</v>
      </c>
      <c r="BP948" t="s">
        <v>68</v>
      </c>
    </row>
    <row r="949" spans="1:68" x14ac:dyDescent="0.25">
      <c r="A949">
        <v>118239</v>
      </c>
      <c r="B949" t="s">
        <v>69</v>
      </c>
      <c r="C949" t="s">
        <v>917</v>
      </c>
      <c r="D949">
        <v>8</v>
      </c>
      <c r="E949">
        <v>217</v>
      </c>
      <c r="F949" t="s">
        <v>930</v>
      </c>
      <c r="G949">
        <v>14</v>
      </c>
      <c r="J949">
        <v>21</v>
      </c>
      <c r="K949">
        <v>1</v>
      </c>
      <c r="L949" t="s">
        <v>931</v>
      </c>
      <c r="M949">
        <v>0</v>
      </c>
      <c r="N949">
        <v>1</v>
      </c>
      <c r="O949">
        <v>1</v>
      </c>
      <c r="P949">
        <v>0</v>
      </c>
      <c r="Q949">
        <v>0</v>
      </c>
      <c r="R949">
        <v>1</v>
      </c>
      <c r="S949">
        <v>0</v>
      </c>
      <c r="T949">
        <v>0</v>
      </c>
      <c r="U949">
        <v>0</v>
      </c>
      <c r="V949">
        <v>0</v>
      </c>
      <c r="W949">
        <v>1</v>
      </c>
      <c r="X949">
        <v>0</v>
      </c>
      <c r="Y949">
        <v>0</v>
      </c>
      <c r="Z949">
        <v>0</v>
      </c>
      <c r="AA949">
        <v>0</v>
      </c>
      <c r="AB949">
        <v>1</v>
      </c>
      <c r="AC949">
        <v>0</v>
      </c>
      <c r="AD949">
        <v>1</v>
      </c>
      <c r="AE949">
        <v>1</v>
      </c>
      <c r="AF949">
        <v>1</v>
      </c>
      <c r="AG949">
        <v>1</v>
      </c>
      <c r="AH949">
        <v>0</v>
      </c>
      <c r="AI949">
        <v>0</v>
      </c>
      <c r="AJ949">
        <v>0</v>
      </c>
      <c r="AK949">
        <v>0</v>
      </c>
      <c r="AL949">
        <v>1</v>
      </c>
      <c r="AM949">
        <v>1</v>
      </c>
      <c r="AN949">
        <v>0</v>
      </c>
      <c r="AO949">
        <v>0</v>
      </c>
      <c r="AP949">
        <v>0</v>
      </c>
      <c r="AQ949">
        <v>0</v>
      </c>
      <c r="AR949">
        <v>0</v>
      </c>
      <c r="AS949">
        <v>0</v>
      </c>
      <c r="AT949">
        <v>0</v>
      </c>
      <c r="AU949">
        <v>0</v>
      </c>
      <c r="AV949">
        <v>1</v>
      </c>
      <c r="AW949">
        <v>1</v>
      </c>
      <c r="AX949">
        <v>0</v>
      </c>
      <c r="AY949">
        <v>0</v>
      </c>
      <c r="AZ949">
        <v>0</v>
      </c>
      <c r="BA949">
        <v>0</v>
      </c>
      <c r="BB949">
        <v>0</v>
      </c>
      <c r="BC949">
        <v>0</v>
      </c>
      <c r="BD949">
        <v>0</v>
      </c>
      <c r="BE949">
        <v>0</v>
      </c>
      <c r="BF949">
        <v>9.3290000000000005E-3</v>
      </c>
      <c r="BG949">
        <v>2015</v>
      </c>
      <c r="BH949">
        <v>10</v>
      </c>
      <c r="BI949">
        <v>28</v>
      </c>
      <c r="BJ949">
        <v>669</v>
      </c>
      <c r="BK949">
        <v>0.81</v>
      </c>
      <c r="BL949">
        <v>0.20229999721050199</v>
      </c>
      <c r="BM949">
        <v>0</v>
      </c>
      <c r="BN949">
        <v>0.84699999999999998</v>
      </c>
      <c r="BO949">
        <v>0.153</v>
      </c>
      <c r="BP949" t="s">
        <v>68</v>
      </c>
    </row>
    <row r="950" spans="1:68" x14ac:dyDescent="0.25">
      <c r="A950">
        <v>123463</v>
      </c>
      <c r="B950" t="s">
        <v>69</v>
      </c>
      <c r="C950" t="s">
        <v>1144</v>
      </c>
      <c r="D950">
        <v>7</v>
      </c>
      <c r="E950">
        <v>151</v>
      </c>
      <c r="F950" t="s">
        <v>1145</v>
      </c>
      <c r="G950">
        <v>34</v>
      </c>
      <c r="J950">
        <v>36</v>
      </c>
      <c r="K950">
        <v>1</v>
      </c>
      <c r="L950" t="s">
        <v>1146</v>
      </c>
      <c r="M950">
        <v>0</v>
      </c>
      <c r="N950">
        <v>1</v>
      </c>
      <c r="O950">
        <v>1</v>
      </c>
      <c r="P950">
        <v>0</v>
      </c>
      <c r="Q950">
        <v>0</v>
      </c>
      <c r="R950">
        <v>1</v>
      </c>
      <c r="S950">
        <v>0</v>
      </c>
      <c r="T950">
        <v>0</v>
      </c>
      <c r="U950">
        <v>0</v>
      </c>
      <c r="V950">
        <v>0</v>
      </c>
      <c r="W950">
        <v>1</v>
      </c>
      <c r="X950">
        <v>0</v>
      </c>
      <c r="Y950">
        <v>0</v>
      </c>
      <c r="Z950">
        <v>0</v>
      </c>
      <c r="AA950">
        <v>0</v>
      </c>
      <c r="AB950">
        <v>0</v>
      </c>
      <c r="AC950">
        <v>0</v>
      </c>
      <c r="AD950">
        <v>1</v>
      </c>
      <c r="AE950">
        <v>1</v>
      </c>
      <c r="AF950">
        <v>1</v>
      </c>
      <c r="AG950">
        <v>1</v>
      </c>
      <c r="AH950">
        <v>0</v>
      </c>
      <c r="AI950">
        <v>0</v>
      </c>
      <c r="AJ950">
        <v>1</v>
      </c>
      <c r="AK950">
        <v>0</v>
      </c>
      <c r="AL950">
        <v>1</v>
      </c>
      <c r="AM950">
        <v>1</v>
      </c>
      <c r="AN950">
        <v>1</v>
      </c>
      <c r="AO950">
        <v>0</v>
      </c>
      <c r="AP950">
        <v>0</v>
      </c>
      <c r="AQ950">
        <v>0</v>
      </c>
      <c r="AR950">
        <v>1</v>
      </c>
      <c r="AS950">
        <v>0</v>
      </c>
      <c r="AT950">
        <v>0</v>
      </c>
      <c r="AU950">
        <v>0</v>
      </c>
      <c r="AV950">
        <v>1</v>
      </c>
      <c r="AW950">
        <v>1</v>
      </c>
      <c r="AX950">
        <v>1</v>
      </c>
      <c r="AY950">
        <v>0</v>
      </c>
      <c r="AZ950">
        <v>0</v>
      </c>
      <c r="BA950">
        <v>0</v>
      </c>
      <c r="BB950">
        <v>0</v>
      </c>
      <c r="BC950">
        <v>0</v>
      </c>
      <c r="BD950">
        <v>0</v>
      </c>
      <c r="BE950">
        <v>0</v>
      </c>
      <c r="BF950">
        <v>8.5050000000000004E-3</v>
      </c>
      <c r="BG950">
        <v>2016</v>
      </c>
      <c r="BH950">
        <v>10</v>
      </c>
      <c r="BI950">
        <v>12</v>
      </c>
      <c r="BJ950">
        <v>681</v>
      </c>
      <c r="BK950">
        <v>0.93</v>
      </c>
      <c r="BL950">
        <v>0.20229999721050199</v>
      </c>
      <c r="BM950">
        <v>0</v>
      </c>
      <c r="BN950">
        <v>0.93799999999999994</v>
      </c>
      <c r="BO950">
        <v>6.2E-2</v>
      </c>
      <c r="BP950" t="s">
        <v>68</v>
      </c>
    </row>
    <row r="951" spans="1:68" x14ac:dyDescent="0.25">
      <c r="A951">
        <v>131131</v>
      </c>
      <c r="B951" t="s">
        <v>69</v>
      </c>
      <c r="C951" t="s">
        <v>1429</v>
      </c>
      <c r="D951">
        <v>10</v>
      </c>
      <c r="E951">
        <v>181</v>
      </c>
      <c r="F951" t="s">
        <v>1440</v>
      </c>
      <c r="G951">
        <v>45</v>
      </c>
      <c r="J951">
        <v>50</v>
      </c>
      <c r="K951">
        <v>1</v>
      </c>
      <c r="L951" t="s">
        <v>1441</v>
      </c>
      <c r="M951">
        <v>0</v>
      </c>
      <c r="N951">
        <v>0</v>
      </c>
      <c r="O951">
        <v>1</v>
      </c>
      <c r="P951">
        <v>0</v>
      </c>
      <c r="Q951">
        <v>0</v>
      </c>
      <c r="R951">
        <v>1</v>
      </c>
      <c r="S951">
        <v>0</v>
      </c>
      <c r="T951">
        <v>0</v>
      </c>
      <c r="U951">
        <v>0</v>
      </c>
      <c r="V951">
        <v>0</v>
      </c>
      <c r="W951">
        <v>1</v>
      </c>
      <c r="X951">
        <v>0</v>
      </c>
      <c r="Y951">
        <v>0</v>
      </c>
      <c r="Z951">
        <v>0</v>
      </c>
      <c r="AA951">
        <v>0</v>
      </c>
      <c r="AB951">
        <v>0</v>
      </c>
      <c r="AC951">
        <v>0</v>
      </c>
      <c r="AD951">
        <v>1</v>
      </c>
      <c r="AE951">
        <v>0</v>
      </c>
      <c r="AF951">
        <v>1</v>
      </c>
      <c r="AG951">
        <v>1</v>
      </c>
      <c r="AH951">
        <v>0</v>
      </c>
      <c r="AI951">
        <v>0</v>
      </c>
      <c r="AJ951">
        <v>1</v>
      </c>
      <c r="AK951">
        <v>0</v>
      </c>
      <c r="AL951">
        <v>1</v>
      </c>
      <c r="AM951">
        <v>1</v>
      </c>
      <c r="AN951">
        <v>0</v>
      </c>
      <c r="AO951">
        <v>0</v>
      </c>
      <c r="AP951">
        <v>0</v>
      </c>
      <c r="AQ951">
        <v>0</v>
      </c>
      <c r="AR951">
        <v>0</v>
      </c>
      <c r="AS951">
        <v>0</v>
      </c>
      <c r="AT951">
        <v>0</v>
      </c>
      <c r="AU951">
        <v>0</v>
      </c>
      <c r="AV951">
        <v>1</v>
      </c>
      <c r="AW951">
        <v>1</v>
      </c>
      <c r="AX951">
        <v>0</v>
      </c>
      <c r="AY951">
        <v>0</v>
      </c>
      <c r="AZ951">
        <v>0</v>
      </c>
      <c r="BA951">
        <v>0</v>
      </c>
      <c r="BB951">
        <v>0</v>
      </c>
      <c r="BC951">
        <v>0</v>
      </c>
      <c r="BD951">
        <v>0</v>
      </c>
      <c r="BE951">
        <v>0</v>
      </c>
      <c r="BF951">
        <v>8.7600000000000004E-3</v>
      </c>
      <c r="BG951">
        <v>2017</v>
      </c>
      <c r="BH951">
        <v>7</v>
      </c>
      <c r="BI951">
        <v>31</v>
      </c>
      <c r="BJ951">
        <v>690</v>
      </c>
      <c r="BK951">
        <v>1.02</v>
      </c>
      <c r="BL951">
        <v>0.20229999721050199</v>
      </c>
      <c r="BM951">
        <v>0</v>
      </c>
      <c r="BN951">
        <v>0.95799999999999996</v>
      </c>
      <c r="BO951">
        <v>4.2000000000000003E-2</v>
      </c>
      <c r="BP951" t="s">
        <v>68</v>
      </c>
    </row>
    <row r="952" spans="1:68" x14ac:dyDescent="0.25">
      <c r="A952">
        <v>131226</v>
      </c>
      <c r="B952" t="s">
        <v>69</v>
      </c>
      <c r="C952" t="s">
        <v>1429</v>
      </c>
      <c r="D952">
        <v>8</v>
      </c>
      <c r="E952">
        <v>133</v>
      </c>
      <c r="F952" t="s">
        <v>1466</v>
      </c>
      <c r="G952">
        <v>25</v>
      </c>
      <c r="J952">
        <v>50</v>
      </c>
      <c r="K952">
        <v>1</v>
      </c>
      <c r="L952" t="s">
        <v>1467</v>
      </c>
      <c r="M952">
        <v>0</v>
      </c>
      <c r="N952">
        <v>0</v>
      </c>
      <c r="O952">
        <v>1</v>
      </c>
      <c r="P952">
        <v>0</v>
      </c>
      <c r="Q952">
        <v>0</v>
      </c>
      <c r="R952">
        <v>1</v>
      </c>
      <c r="S952">
        <v>0</v>
      </c>
      <c r="T952">
        <v>0</v>
      </c>
      <c r="U952">
        <v>0</v>
      </c>
      <c r="V952">
        <v>0</v>
      </c>
      <c r="W952">
        <v>1</v>
      </c>
      <c r="X952">
        <v>0</v>
      </c>
      <c r="Y952">
        <v>0</v>
      </c>
      <c r="Z952">
        <v>0</v>
      </c>
      <c r="AA952">
        <v>0</v>
      </c>
      <c r="AB952">
        <v>0</v>
      </c>
      <c r="AC952">
        <v>0</v>
      </c>
      <c r="AD952">
        <v>1</v>
      </c>
      <c r="AE952">
        <v>0</v>
      </c>
      <c r="AF952">
        <v>1</v>
      </c>
      <c r="AG952">
        <v>1</v>
      </c>
      <c r="AH952">
        <v>0</v>
      </c>
      <c r="AI952">
        <v>0</v>
      </c>
      <c r="AJ952">
        <v>1</v>
      </c>
      <c r="AK952">
        <v>0</v>
      </c>
      <c r="AL952">
        <v>1</v>
      </c>
      <c r="AM952">
        <v>1</v>
      </c>
      <c r="AN952">
        <v>0</v>
      </c>
      <c r="AO952">
        <v>0</v>
      </c>
      <c r="AP952">
        <v>0</v>
      </c>
      <c r="AQ952">
        <v>0</v>
      </c>
      <c r="AR952">
        <v>0</v>
      </c>
      <c r="AS952">
        <v>0</v>
      </c>
      <c r="AT952">
        <v>0</v>
      </c>
      <c r="AU952">
        <v>0</v>
      </c>
      <c r="AV952">
        <v>1</v>
      </c>
      <c r="AW952">
        <v>1</v>
      </c>
      <c r="AX952">
        <v>0</v>
      </c>
      <c r="AY952">
        <v>0</v>
      </c>
      <c r="AZ952">
        <v>0</v>
      </c>
      <c r="BA952">
        <v>0</v>
      </c>
      <c r="BB952">
        <v>0</v>
      </c>
      <c r="BC952">
        <v>0</v>
      </c>
      <c r="BD952">
        <v>0</v>
      </c>
      <c r="BE952">
        <v>0</v>
      </c>
      <c r="BF952">
        <v>8.7600000000000004E-3</v>
      </c>
      <c r="BG952">
        <v>2017</v>
      </c>
      <c r="BH952">
        <v>7</v>
      </c>
      <c r="BI952">
        <v>31</v>
      </c>
      <c r="BJ952">
        <v>690</v>
      </c>
      <c r="BK952">
        <v>1.02</v>
      </c>
      <c r="BL952">
        <v>0.20229999721050199</v>
      </c>
      <c r="BM952">
        <v>0</v>
      </c>
      <c r="BN952">
        <v>0.92400000000000004</v>
      </c>
      <c r="BO952">
        <v>7.5999999999999998E-2</v>
      </c>
      <c r="BP952" t="s">
        <v>68</v>
      </c>
    </row>
    <row r="953" spans="1:68" x14ac:dyDescent="0.25">
      <c r="A953">
        <v>131256</v>
      </c>
      <c r="B953" t="s">
        <v>69</v>
      </c>
      <c r="C953" t="s">
        <v>1429</v>
      </c>
      <c r="D953">
        <v>8</v>
      </c>
      <c r="E953">
        <v>139</v>
      </c>
      <c r="F953" t="s">
        <v>1468</v>
      </c>
      <c r="G953">
        <v>19</v>
      </c>
      <c r="J953">
        <v>50</v>
      </c>
      <c r="K953">
        <v>1</v>
      </c>
      <c r="L953" t="s">
        <v>1469</v>
      </c>
      <c r="M953">
        <v>0</v>
      </c>
      <c r="N953">
        <v>0</v>
      </c>
      <c r="O953">
        <v>1</v>
      </c>
      <c r="P953">
        <v>0</v>
      </c>
      <c r="Q953">
        <v>0</v>
      </c>
      <c r="R953">
        <v>1</v>
      </c>
      <c r="S953">
        <v>0</v>
      </c>
      <c r="T953">
        <v>0</v>
      </c>
      <c r="U953">
        <v>0</v>
      </c>
      <c r="V953">
        <v>0</v>
      </c>
      <c r="W953">
        <v>1</v>
      </c>
      <c r="X953">
        <v>0</v>
      </c>
      <c r="Y953">
        <v>0</v>
      </c>
      <c r="Z953">
        <v>0</v>
      </c>
      <c r="AA953">
        <v>0</v>
      </c>
      <c r="AB953">
        <v>0</v>
      </c>
      <c r="AC953">
        <v>0</v>
      </c>
      <c r="AD953">
        <v>1</v>
      </c>
      <c r="AE953">
        <v>0</v>
      </c>
      <c r="AF953">
        <v>1</v>
      </c>
      <c r="AG953">
        <v>1</v>
      </c>
      <c r="AH953">
        <v>0</v>
      </c>
      <c r="AI953">
        <v>0</v>
      </c>
      <c r="AJ953">
        <v>1</v>
      </c>
      <c r="AK953">
        <v>0</v>
      </c>
      <c r="AL953">
        <v>1</v>
      </c>
      <c r="AM953">
        <v>1</v>
      </c>
      <c r="AN953">
        <v>0</v>
      </c>
      <c r="AO953">
        <v>0</v>
      </c>
      <c r="AP953">
        <v>0</v>
      </c>
      <c r="AQ953">
        <v>0</v>
      </c>
      <c r="AR953">
        <v>0</v>
      </c>
      <c r="AS953">
        <v>0</v>
      </c>
      <c r="AT953">
        <v>0</v>
      </c>
      <c r="AU953">
        <v>0</v>
      </c>
      <c r="AV953">
        <v>1</v>
      </c>
      <c r="AW953">
        <v>1</v>
      </c>
      <c r="AX953">
        <v>0</v>
      </c>
      <c r="AY953">
        <v>0</v>
      </c>
      <c r="AZ953">
        <v>0</v>
      </c>
      <c r="BA953">
        <v>0</v>
      </c>
      <c r="BB953">
        <v>0</v>
      </c>
      <c r="BC953">
        <v>0</v>
      </c>
      <c r="BD953">
        <v>0</v>
      </c>
      <c r="BE953">
        <v>0</v>
      </c>
      <c r="BF953">
        <v>8.7600000000000004E-3</v>
      </c>
      <c r="BG953">
        <v>2017</v>
      </c>
      <c r="BH953">
        <v>7</v>
      </c>
      <c r="BI953">
        <v>31</v>
      </c>
      <c r="BJ953">
        <v>690</v>
      </c>
      <c r="BK953">
        <v>1.02</v>
      </c>
      <c r="BL953">
        <v>0.20229999721050199</v>
      </c>
      <c r="BM953">
        <v>0</v>
      </c>
      <c r="BN953">
        <v>0.89300000000000002</v>
      </c>
      <c r="BO953">
        <v>0.107</v>
      </c>
      <c r="BP953" t="s">
        <v>68</v>
      </c>
    </row>
    <row r="954" spans="1:68" x14ac:dyDescent="0.25">
      <c r="A954">
        <v>131328</v>
      </c>
      <c r="B954" t="s">
        <v>69</v>
      </c>
      <c r="C954" t="s">
        <v>1429</v>
      </c>
      <c r="D954">
        <v>10</v>
      </c>
      <c r="E954">
        <v>183</v>
      </c>
      <c r="F954" t="s">
        <v>1480</v>
      </c>
      <c r="G954">
        <v>23</v>
      </c>
      <c r="J954">
        <v>50</v>
      </c>
      <c r="K954">
        <v>1</v>
      </c>
      <c r="L954" t="s">
        <v>1481</v>
      </c>
      <c r="M954">
        <v>0</v>
      </c>
      <c r="N954">
        <v>0</v>
      </c>
      <c r="O954">
        <v>1</v>
      </c>
      <c r="P954">
        <v>0</v>
      </c>
      <c r="Q954">
        <v>0</v>
      </c>
      <c r="R954">
        <v>1</v>
      </c>
      <c r="S954">
        <v>0</v>
      </c>
      <c r="T954">
        <v>0</v>
      </c>
      <c r="U954">
        <v>0</v>
      </c>
      <c r="V954">
        <v>0</v>
      </c>
      <c r="W954">
        <v>1</v>
      </c>
      <c r="X954">
        <v>0</v>
      </c>
      <c r="Y954">
        <v>0</v>
      </c>
      <c r="Z954">
        <v>0</v>
      </c>
      <c r="AA954">
        <v>0</v>
      </c>
      <c r="AB954">
        <v>0</v>
      </c>
      <c r="AC954">
        <v>0</v>
      </c>
      <c r="AD954">
        <v>1</v>
      </c>
      <c r="AE954">
        <v>0</v>
      </c>
      <c r="AF954">
        <v>1</v>
      </c>
      <c r="AG954">
        <v>1</v>
      </c>
      <c r="AH954">
        <v>0</v>
      </c>
      <c r="AI954">
        <v>0</v>
      </c>
      <c r="AJ954">
        <v>1</v>
      </c>
      <c r="AK954">
        <v>0</v>
      </c>
      <c r="AL954">
        <v>1</v>
      </c>
      <c r="AM954">
        <v>1</v>
      </c>
      <c r="AN954">
        <v>0</v>
      </c>
      <c r="AO954">
        <v>0</v>
      </c>
      <c r="AP954">
        <v>0</v>
      </c>
      <c r="AQ954">
        <v>0</v>
      </c>
      <c r="AR954">
        <v>0</v>
      </c>
      <c r="AS954">
        <v>0</v>
      </c>
      <c r="AT954">
        <v>0</v>
      </c>
      <c r="AU954">
        <v>0</v>
      </c>
      <c r="AV954">
        <v>1</v>
      </c>
      <c r="AW954">
        <v>1</v>
      </c>
      <c r="AX954">
        <v>0</v>
      </c>
      <c r="AY954">
        <v>0</v>
      </c>
      <c r="AZ954">
        <v>0</v>
      </c>
      <c r="BA954">
        <v>0</v>
      </c>
      <c r="BB954">
        <v>0</v>
      </c>
      <c r="BC954">
        <v>0</v>
      </c>
      <c r="BD954">
        <v>0</v>
      </c>
      <c r="BE954">
        <v>0</v>
      </c>
      <c r="BF954">
        <v>8.7600000000000004E-3</v>
      </c>
      <c r="BG954">
        <v>2017</v>
      </c>
      <c r="BH954">
        <v>7</v>
      </c>
      <c r="BI954">
        <v>31</v>
      </c>
      <c r="BJ954">
        <v>690</v>
      </c>
      <c r="BK954">
        <v>1.02</v>
      </c>
      <c r="BL954">
        <v>0.20229999721050199</v>
      </c>
      <c r="BM954">
        <v>0</v>
      </c>
      <c r="BN954">
        <v>0.91700000000000004</v>
      </c>
      <c r="BO954">
        <v>8.3000000000000004E-2</v>
      </c>
      <c r="BP954" t="s">
        <v>68</v>
      </c>
    </row>
    <row r="955" spans="1:68" x14ac:dyDescent="0.25">
      <c r="A955">
        <v>135086</v>
      </c>
      <c r="B955" t="s">
        <v>69</v>
      </c>
      <c r="C955" t="s">
        <v>1621</v>
      </c>
      <c r="D955">
        <v>7</v>
      </c>
      <c r="E955">
        <v>139</v>
      </c>
      <c r="F955" t="s">
        <v>1654</v>
      </c>
      <c r="G955">
        <v>20</v>
      </c>
      <c r="J955">
        <v>56</v>
      </c>
      <c r="K955">
        <v>1</v>
      </c>
      <c r="L955" t="s">
        <v>1655</v>
      </c>
      <c r="M955">
        <v>0</v>
      </c>
      <c r="N955">
        <v>0</v>
      </c>
      <c r="O955">
        <v>1</v>
      </c>
      <c r="P955">
        <v>0</v>
      </c>
      <c r="Q955">
        <v>0</v>
      </c>
      <c r="R955">
        <v>1</v>
      </c>
      <c r="S955">
        <v>0</v>
      </c>
      <c r="T955">
        <v>0</v>
      </c>
      <c r="U955">
        <v>0</v>
      </c>
      <c r="V955">
        <v>0</v>
      </c>
      <c r="W955">
        <v>1</v>
      </c>
      <c r="X955">
        <v>0</v>
      </c>
      <c r="Y955">
        <v>0</v>
      </c>
      <c r="Z955">
        <v>0</v>
      </c>
      <c r="AA955">
        <v>0</v>
      </c>
      <c r="AB955">
        <v>1</v>
      </c>
      <c r="AC955">
        <v>0</v>
      </c>
      <c r="AD955">
        <v>1</v>
      </c>
      <c r="AE955">
        <v>0</v>
      </c>
      <c r="AF955">
        <v>1</v>
      </c>
      <c r="AG955">
        <v>1</v>
      </c>
      <c r="AH955">
        <v>0</v>
      </c>
      <c r="AI955">
        <v>0</v>
      </c>
      <c r="AJ955">
        <v>1</v>
      </c>
      <c r="AK955">
        <v>0</v>
      </c>
      <c r="AL955">
        <v>1</v>
      </c>
      <c r="AM955">
        <v>1</v>
      </c>
      <c r="AN955">
        <v>1</v>
      </c>
      <c r="AO955">
        <v>0</v>
      </c>
      <c r="AP955">
        <v>0</v>
      </c>
      <c r="AQ955">
        <v>0</v>
      </c>
      <c r="AR955">
        <v>1</v>
      </c>
      <c r="AS955">
        <v>0</v>
      </c>
      <c r="AT955">
        <v>0</v>
      </c>
      <c r="AU955">
        <v>0</v>
      </c>
      <c r="AV955">
        <v>1</v>
      </c>
      <c r="AW955">
        <v>1</v>
      </c>
      <c r="AX955">
        <v>1</v>
      </c>
      <c r="AY955">
        <v>0</v>
      </c>
      <c r="AZ955">
        <v>1</v>
      </c>
      <c r="BA955">
        <v>0</v>
      </c>
      <c r="BB955">
        <v>0</v>
      </c>
      <c r="BC955">
        <v>0</v>
      </c>
      <c r="BD955">
        <v>0</v>
      </c>
      <c r="BE955">
        <v>0</v>
      </c>
      <c r="BF955">
        <v>8.9409999999999993E-3</v>
      </c>
      <c r="BG955">
        <v>2018</v>
      </c>
      <c r="BH955">
        <v>3</v>
      </c>
      <c r="BI955">
        <v>1</v>
      </c>
      <c r="BJ955">
        <v>698</v>
      </c>
      <c r="BK955">
        <v>1.1000000000000001</v>
      </c>
      <c r="BL955">
        <v>0.20229999721050199</v>
      </c>
      <c r="BM955">
        <v>0</v>
      </c>
      <c r="BN955">
        <v>0.89900000000000002</v>
      </c>
      <c r="BO955">
        <v>0.10100000000000001</v>
      </c>
      <c r="BP955" t="s">
        <v>68</v>
      </c>
    </row>
    <row r="956" spans="1:68" x14ac:dyDescent="0.25">
      <c r="A956">
        <v>138779</v>
      </c>
      <c r="B956" t="s">
        <v>69</v>
      </c>
      <c r="C956" t="s">
        <v>1813</v>
      </c>
      <c r="D956">
        <v>21</v>
      </c>
      <c r="E956">
        <v>570</v>
      </c>
      <c r="F956" t="s">
        <v>1902</v>
      </c>
      <c r="G956">
        <v>37</v>
      </c>
      <c r="J956">
        <v>62</v>
      </c>
      <c r="K956">
        <v>1</v>
      </c>
      <c r="L956" t="s">
        <v>1903</v>
      </c>
      <c r="M956">
        <v>1</v>
      </c>
      <c r="N956">
        <v>0</v>
      </c>
      <c r="O956">
        <v>1</v>
      </c>
      <c r="P956">
        <v>0</v>
      </c>
      <c r="Q956">
        <v>0</v>
      </c>
      <c r="R956">
        <v>1</v>
      </c>
      <c r="S956">
        <v>0</v>
      </c>
      <c r="T956">
        <v>0</v>
      </c>
      <c r="U956">
        <v>0</v>
      </c>
      <c r="V956">
        <v>0</v>
      </c>
      <c r="W956">
        <v>1</v>
      </c>
      <c r="X956">
        <v>0</v>
      </c>
      <c r="Y956">
        <v>0</v>
      </c>
      <c r="Z956">
        <v>1</v>
      </c>
      <c r="AA956">
        <v>0</v>
      </c>
      <c r="AB956">
        <v>1</v>
      </c>
      <c r="AC956">
        <v>1</v>
      </c>
      <c r="AD956">
        <v>1</v>
      </c>
      <c r="AE956">
        <v>0</v>
      </c>
      <c r="AF956">
        <v>1</v>
      </c>
      <c r="AG956">
        <v>1</v>
      </c>
      <c r="AH956">
        <v>1</v>
      </c>
      <c r="AI956">
        <v>0</v>
      </c>
      <c r="AJ956">
        <v>0</v>
      </c>
      <c r="AK956">
        <v>0</v>
      </c>
      <c r="AL956">
        <v>1</v>
      </c>
      <c r="AM956">
        <v>1</v>
      </c>
      <c r="AN956">
        <v>1</v>
      </c>
      <c r="AO956">
        <v>0</v>
      </c>
      <c r="AP956">
        <v>1</v>
      </c>
      <c r="AQ956">
        <v>0</v>
      </c>
      <c r="AR956">
        <v>1</v>
      </c>
      <c r="AS956">
        <v>0</v>
      </c>
      <c r="AT956">
        <v>1</v>
      </c>
      <c r="AU956">
        <v>0</v>
      </c>
      <c r="AV956">
        <v>1</v>
      </c>
      <c r="AW956">
        <v>1</v>
      </c>
      <c r="AX956">
        <v>1</v>
      </c>
      <c r="AY956">
        <v>0</v>
      </c>
      <c r="AZ956">
        <v>1</v>
      </c>
      <c r="BA956">
        <v>0</v>
      </c>
      <c r="BB956">
        <v>1</v>
      </c>
      <c r="BC956">
        <v>1</v>
      </c>
      <c r="BD956">
        <v>0</v>
      </c>
      <c r="BE956">
        <v>0</v>
      </c>
      <c r="BF956">
        <v>2.3082999999999999E-2</v>
      </c>
      <c r="BG956">
        <v>2018</v>
      </c>
      <c r="BH956">
        <v>7</v>
      </c>
      <c r="BI956">
        <v>17</v>
      </c>
      <c r="BJ956">
        <v>702</v>
      </c>
      <c r="BK956">
        <v>1.1399999999999999</v>
      </c>
      <c r="BL956">
        <v>0.20229999721050199</v>
      </c>
      <c r="BM956">
        <v>4.9000000000000002E-2</v>
      </c>
      <c r="BN956">
        <v>0.877</v>
      </c>
      <c r="BO956">
        <v>7.4999999999999997E-2</v>
      </c>
      <c r="BP956" t="s">
        <v>68</v>
      </c>
    </row>
    <row r="957" spans="1:68" x14ac:dyDescent="0.25">
      <c r="A957">
        <v>140863</v>
      </c>
      <c r="B957" t="s">
        <v>69</v>
      </c>
      <c r="C957" t="s">
        <v>1987</v>
      </c>
      <c r="D957">
        <v>5</v>
      </c>
      <c r="E957">
        <v>51</v>
      </c>
      <c r="F957" t="s">
        <v>2048</v>
      </c>
      <c r="G957">
        <v>27</v>
      </c>
      <c r="J957">
        <v>66</v>
      </c>
      <c r="K957">
        <v>1</v>
      </c>
      <c r="L957" t="s">
        <v>2049</v>
      </c>
      <c r="M957">
        <v>0</v>
      </c>
      <c r="N957">
        <v>0</v>
      </c>
      <c r="O957">
        <v>1</v>
      </c>
      <c r="P957">
        <v>0</v>
      </c>
      <c r="Q957">
        <v>0</v>
      </c>
      <c r="R957">
        <v>1</v>
      </c>
      <c r="S957">
        <v>0</v>
      </c>
      <c r="T957">
        <v>0</v>
      </c>
      <c r="U957">
        <v>0</v>
      </c>
      <c r="V957">
        <v>0</v>
      </c>
      <c r="W957">
        <v>1</v>
      </c>
      <c r="X957">
        <v>1</v>
      </c>
      <c r="Y957">
        <v>0</v>
      </c>
      <c r="Z957">
        <v>0</v>
      </c>
      <c r="AA957">
        <v>0</v>
      </c>
      <c r="AB957">
        <v>1</v>
      </c>
      <c r="AC957">
        <v>0</v>
      </c>
      <c r="AD957">
        <v>1</v>
      </c>
      <c r="AE957">
        <v>0</v>
      </c>
      <c r="AF957">
        <v>1</v>
      </c>
      <c r="AG957">
        <v>1</v>
      </c>
      <c r="AH957">
        <v>1</v>
      </c>
      <c r="AI957">
        <v>0</v>
      </c>
      <c r="AJ957">
        <v>1</v>
      </c>
      <c r="AK957">
        <v>0</v>
      </c>
      <c r="AL957">
        <v>1</v>
      </c>
      <c r="AM957">
        <v>1</v>
      </c>
      <c r="AN957">
        <v>1</v>
      </c>
      <c r="AO957">
        <v>0</v>
      </c>
      <c r="AP957">
        <v>1</v>
      </c>
      <c r="AQ957">
        <v>0</v>
      </c>
      <c r="AR957">
        <v>1</v>
      </c>
      <c r="AS957">
        <v>0</v>
      </c>
      <c r="AT957">
        <v>0</v>
      </c>
      <c r="AU957">
        <v>0</v>
      </c>
      <c r="AV957">
        <v>1</v>
      </c>
      <c r="AW957">
        <v>1</v>
      </c>
      <c r="AX957">
        <v>1</v>
      </c>
      <c r="AY957">
        <v>1</v>
      </c>
      <c r="AZ957">
        <v>0</v>
      </c>
      <c r="BA957">
        <v>0</v>
      </c>
      <c r="BB957">
        <v>0</v>
      </c>
      <c r="BC957">
        <v>0</v>
      </c>
      <c r="BD957">
        <v>0</v>
      </c>
      <c r="BE957">
        <v>0</v>
      </c>
      <c r="BF957">
        <v>9.8460000000000006E-3</v>
      </c>
      <c r="BG957">
        <v>2018</v>
      </c>
      <c r="BH957">
        <v>8</v>
      </c>
      <c r="BI957">
        <v>7</v>
      </c>
      <c r="BJ957">
        <v>703</v>
      </c>
      <c r="BK957">
        <v>1.1499999999999999</v>
      </c>
      <c r="BL957">
        <v>0.20229999721050199</v>
      </c>
      <c r="BM957">
        <v>0</v>
      </c>
      <c r="BN957">
        <v>0.92700000000000005</v>
      </c>
      <c r="BO957">
        <v>7.2999999999999995E-2</v>
      </c>
      <c r="BP957" t="s">
        <v>68</v>
      </c>
    </row>
    <row r="958" spans="1:68" x14ac:dyDescent="0.25">
      <c r="A958">
        <v>152738</v>
      </c>
      <c r="B958" t="s">
        <v>69</v>
      </c>
      <c r="C958" t="s">
        <v>2638</v>
      </c>
      <c r="D958">
        <v>13</v>
      </c>
      <c r="E958">
        <v>302</v>
      </c>
      <c r="F958" t="s">
        <v>2661</v>
      </c>
      <c r="G958">
        <v>24</v>
      </c>
      <c r="J958">
        <v>80</v>
      </c>
      <c r="K958">
        <v>1</v>
      </c>
      <c r="L958" t="s">
        <v>2662</v>
      </c>
      <c r="M958">
        <v>0</v>
      </c>
      <c r="N958">
        <v>0</v>
      </c>
      <c r="O958">
        <v>1</v>
      </c>
      <c r="P958">
        <v>0</v>
      </c>
      <c r="Q958">
        <v>0</v>
      </c>
      <c r="R958">
        <v>1</v>
      </c>
      <c r="S958">
        <v>0</v>
      </c>
      <c r="T958">
        <v>0</v>
      </c>
      <c r="U958">
        <v>0</v>
      </c>
      <c r="V958">
        <v>0</v>
      </c>
      <c r="W958">
        <v>1</v>
      </c>
      <c r="X958">
        <v>1</v>
      </c>
      <c r="Y958">
        <v>0</v>
      </c>
      <c r="Z958">
        <v>0</v>
      </c>
      <c r="AA958">
        <v>0</v>
      </c>
      <c r="AB958">
        <v>1</v>
      </c>
      <c r="AC958">
        <v>0</v>
      </c>
      <c r="AD958">
        <v>1</v>
      </c>
      <c r="AE958">
        <v>0</v>
      </c>
      <c r="AF958">
        <v>1</v>
      </c>
      <c r="AG958">
        <v>1</v>
      </c>
      <c r="AH958">
        <v>1</v>
      </c>
      <c r="AI958">
        <v>0</v>
      </c>
      <c r="AJ958">
        <v>0</v>
      </c>
      <c r="AK958">
        <v>0</v>
      </c>
      <c r="AL958">
        <v>1</v>
      </c>
      <c r="AM958">
        <v>1</v>
      </c>
      <c r="AN958">
        <v>0</v>
      </c>
      <c r="AO958">
        <v>0</v>
      </c>
      <c r="AP958">
        <v>1</v>
      </c>
      <c r="AQ958">
        <v>0</v>
      </c>
      <c r="AR958">
        <v>1</v>
      </c>
      <c r="AS958">
        <v>0</v>
      </c>
      <c r="AT958">
        <v>1</v>
      </c>
      <c r="AU958">
        <v>0</v>
      </c>
      <c r="AV958">
        <v>1</v>
      </c>
      <c r="AW958">
        <v>1</v>
      </c>
      <c r="AX958">
        <v>1</v>
      </c>
      <c r="AY958">
        <v>1</v>
      </c>
      <c r="AZ958">
        <v>1</v>
      </c>
      <c r="BA958">
        <v>0</v>
      </c>
      <c r="BB958">
        <v>1</v>
      </c>
      <c r="BC958">
        <v>0</v>
      </c>
      <c r="BD958">
        <v>0</v>
      </c>
      <c r="BE958">
        <v>0</v>
      </c>
      <c r="BF958">
        <v>3.0121999999999999E-2</v>
      </c>
      <c r="BG958">
        <v>2019</v>
      </c>
      <c r="BH958">
        <v>10</v>
      </c>
      <c r="BI958">
        <v>7</v>
      </c>
      <c r="BJ958">
        <v>717</v>
      </c>
      <c r="BK958">
        <v>1.29</v>
      </c>
      <c r="BL958">
        <v>0.20229999721050199</v>
      </c>
      <c r="BM958">
        <v>0</v>
      </c>
      <c r="BN958">
        <v>0.91300000000000003</v>
      </c>
      <c r="BO958">
        <v>8.6999999999999994E-2</v>
      </c>
      <c r="BP958" t="s">
        <v>68</v>
      </c>
    </row>
    <row r="959" spans="1:68" x14ac:dyDescent="0.25">
      <c r="A959">
        <v>157612</v>
      </c>
      <c r="B959" t="s">
        <v>69</v>
      </c>
      <c r="C959" t="s">
        <v>2825</v>
      </c>
      <c r="D959">
        <v>7</v>
      </c>
      <c r="E959">
        <v>125</v>
      </c>
      <c r="F959" t="s">
        <v>2834</v>
      </c>
      <c r="G959">
        <v>36</v>
      </c>
      <c r="J959">
        <v>87</v>
      </c>
      <c r="K959">
        <v>1</v>
      </c>
      <c r="L959" t="s">
        <v>2835</v>
      </c>
      <c r="M959">
        <v>0</v>
      </c>
      <c r="N959">
        <v>1</v>
      </c>
      <c r="O959">
        <v>1</v>
      </c>
      <c r="P959">
        <v>0</v>
      </c>
      <c r="Q959">
        <v>0</v>
      </c>
      <c r="R959">
        <v>1</v>
      </c>
      <c r="S959">
        <v>0</v>
      </c>
      <c r="T959">
        <v>1</v>
      </c>
      <c r="U959">
        <v>0</v>
      </c>
      <c r="V959">
        <v>0</v>
      </c>
      <c r="W959">
        <v>1</v>
      </c>
      <c r="X959">
        <v>1</v>
      </c>
      <c r="Y959">
        <v>0</v>
      </c>
      <c r="Z959">
        <v>0</v>
      </c>
      <c r="AA959">
        <v>0</v>
      </c>
      <c r="AB959">
        <v>1</v>
      </c>
      <c r="AC959">
        <v>0</v>
      </c>
      <c r="AD959">
        <v>1</v>
      </c>
      <c r="AE959">
        <v>1</v>
      </c>
      <c r="AF959">
        <v>1</v>
      </c>
      <c r="AG959">
        <v>1</v>
      </c>
      <c r="AH959">
        <v>0</v>
      </c>
      <c r="AI959">
        <v>0</v>
      </c>
      <c r="AJ959">
        <v>0</v>
      </c>
      <c r="AK959">
        <v>0</v>
      </c>
      <c r="AL959">
        <v>1</v>
      </c>
      <c r="AM959">
        <v>1</v>
      </c>
      <c r="AN959">
        <v>0</v>
      </c>
      <c r="AO959">
        <v>0</v>
      </c>
      <c r="AP959">
        <v>1</v>
      </c>
      <c r="AQ959">
        <v>1</v>
      </c>
      <c r="AR959">
        <v>1</v>
      </c>
      <c r="AS959">
        <v>0</v>
      </c>
      <c r="AT959">
        <v>0</v>
      </c>
      <c r="AU959">
        <v>0</v>
      </c>
      <c r="AV959">
        <v>1</v>
      </c>
      <c r="AW959">
        <v>1</v>
      </c>
      <c r="AX959">
        <v>1</v>
      </c>
      <c r="AY959">
        <v>1</v>
      </c>
      <c r="AZ959">
        <v>1</v>
      </c>
      <c r="BA959">
        <v>0</v>
      </c>
      <c r="BB959">
        <v>1</v>
      </c>
      <c r="BC959">
        <v>0</v>
      </c>
      <c r="BD959">
        <v>1</v>
      </c>
      <c r="BE959">
        <v>0</v>
      </c>
      <c r="BF959">
        <v>1.3207E-2</v>
      </c>
      <c r="BG959">
        <v>2019</v>
      </c>
      <c r="BH959">
        <v>12</v>
      </c>
      <c r="BI959">
        <v>18</v>
      </c>
      <c r="BJ959">
        <v>719</v>
      </c>
      <c r="BK959">
        <v>1.31</v>
      </c>
      <c r="BL959">
        <v>0.20229999721050199</v>
      </c>
      <c r="BM959">
        <v>0</v>
      </c>
      <c r="BN959">
        <v>0.95</v>
      </c>
      <c r="BO959">
        <v>0.05</v>
      </c>
      <c r="BP959" t="s">
        <v>68</v>
      </c>
    </row>
    <row r="960" spans="1:68" x14ac:dyDescent="0.25">
      <c r="A960">
        <v>158064</v>
      </c>
      <c r="B960" t="s">
        <v>69</v>
      </c>
      <c r="C960" t="s">
        <v>2825</v>
      </c>
      <c r="D960">
        <v>9</v>
      </c>
      <c r="E960">
        <v>192</v>
      </c>
      <c r="F960" t="s">
        <v>2896</v>
      </c>
      <c r="G960">
        <v>29</v>
      </c>
      <c r="J960">
        <v>87</v>
      </c>
      <c r="K960">
        <v>1</v>
      </c>
      <c r="L960" t="s">
        <v>2897</v>
      </c>
      <c r="M960">
        <v>0</v>
      </c>
      <c r="N960">
        <v>0</v>
      </c>
      <c r="O960">
        <v>1</v>
      </c>
      <c r="P960">
        <v>0</v>
      </c>
      <c r="Q960">
        <v>0</v>
      </c>
      <c r="R960">
        <v>1</v>
      </c>
      <c r="S960">
        <v>0</v>
      </c>
      <c r="T960">
        <v>0</v>
      </c>
      <c r="U960">
        <v>0</v>
      </c>
      <c r="V960">
        <v>0</v>
      </c>
      <c r="W960">
        <v>1</v>
      </c>
      <c r="X960">
        <v>1</v>
      </c>
      <c r="Y960">
        <v>0</v>
      </c>
      <c r="Z960">
        <v>0</v>
      </c>
      <c r="AA960">
        <v>0</v>
      </c>
      <c r="AB960">
        <v>1</v>
      </c>
      <c r="AC960">
        <v>0</v>
      </c>
      <c r="AD960">
        <v>1</v>
      </c>
      <c r="AE960">
        <v>0</v>
      </c>
      <c r="AF960">
        <v>1</v>
      </c>
      <c r="AG960">
        <v>1</v>
      </c>
      <c r="AH960">
        <v>0</v>
      </c>
      <c r="AI960">
        <v>0</v>
      </c>
      <c r="AJ960">
        <v>0</v>
      </c>
      <c r="AK960">
        <v>0</v>
      </c>
      <c r="AL960">
        <v>1</v>
      </c>
      <c r="AM960">
        <v>1</v>
      </c>
      <c r="AN960">
        <v>0</v>
      </c>
      <c r="AO960">
        <v>0</v>
      </c>
      <c r="AP960">
        <v>1</v>
      </c>
      <c r="AQ960">
        <v>0</v>
      </c>
      <c r="AR960">
        <v>1</v>
      </c>
      <c r="AS960">
        <v>0</v>
      </c>
      <c r="AT960">
        <v>0</v>
      </c>
      <c r="AU960">
        <v>0</v>
      </c>
      <c r="AV960">
        <v>1</v>
      </c>
      <c r="AW960">
        <v>1</v>
      </c>
      <c r="AX960">
        <v>1</v>
      </c>
      <c r="AY960">
        <v>1</v>
      </c>
      <c r="AZ960">
        <v>1</v>
      </c>
      <c r="BA960">
        <v>0</v>
      </c>
      <c r="BB960">
        <v>1</v>
      </c>
      <c r="BC960">
        <v>0</v>
      </c>
      <c r="BD960">
        <v>1</v>
      </c>
      <c r="BE960">
        <v>0</v>
      </c>
      <c r="BF960">
        <v>1.3207E-2</v>
      </c>
      <c r="BG960">
        <v>2019</v>
      </c>
      <c r="BH960">
        <v>12</v>
      </c>
      <c r="BI960">
        <v>18</v>
      </c>
      <c r="BJ960">
        <v>719</v>
      </c>
      <c r="BK960">
        <v>1.31</v>
      </c>
      <c r="BL960">
        <v>0.20229999721050199</v>
      </c>
      <c r="BM960">
        <v>0</v>
      </c>
      <c r="BN960">
        <v>0.91700000000000004</v>
      </c>
      <c r="BO960">
        <v>8.3000000000000004E-2</v>
      </c>
      <c r="BP960" t="s">
        <v>68</v>
      </c>
    </row>
    <row r="961" spans="1:68" x14ac:dyDescent="0.25">
      <c r="A961">
        <v>167423</v>
      </c>
      <c r="B961" t="s">
        <v>69</v>
      </c>
      <c r="C961" t="s">
        <v>3061</v>
      </c>
      <c r="D961">
        <v>11</v>
      </c>
      <c r="E961">
        <v>302</v>
      </c>
      <c r="F961" t="s">
        <v>3104</v>
      </c>
      <c r="G961">
        <v>51</v>
      </c>
      <c r="J961">
        <v>99</v>
      </c>
      <c r="K961">
        <v>1</v>
      </c>
      <c r="L961" t="s">
        <v>3105</v>
      </c>
      <c r="M961">
        <v>0</v>
      </c>
      <c r="N961">
        <v>0</v>
      </c>
      <c r="O961">
        <v>1</v>
      </c>
      <c r="P961">
        <v>0</v>
      </c>
      <c r="Q961">
        <v>0</v>
      </c>
      <c r="R961">
        <v>1</v>
      </c>
      <c r="S961">
        <v>0</v>
      </c>
      <c r="T961">
        <v>1</v>
      </c>
      <c r="U961">
        <v>0</v>
      </c>
      <c r="V961">
        <v>1</v>
      </c>
      <c r="W961">
        <v>1</v>
      </c>
      <c r="X961">
        <v>1</v>
      </c>
      <c r="Y961">
        <v>0</v>
      </c>
      <c r="Z961">
        <v>0</v>
      </c>
      <c r="AA961">
        <v>0</v>
      </c>
      <c r="AB961">
        <v>1</v>
      </c>
      <c r="AC961">
        <v>0</v>
      </c>
      <c r="AD961">
        <v>1</v>
      </c>
      <c r="AE961">
        <v>0</v>
      </c>
      <c r="AF961">
        <v>1</v>
      </c>
      <c r="AG961">
        <v>1</v>
      </c>
      <c r="AH961">
        <v>1</v>
      </c>
      <c r="AI961">
        <v>0</v>
      </c>
      <c r="AJ961">
        <v>0</v>
      </c>
      <c r="AK961">
        <v>0</v>
      </c>
      <c r="AL961">
        <v>1</v>
      </c>
      <c r="AM961">
        <v>1</v>
      </c>
      <c r="AN961">
        <v>0</v>
      </c>
      <c r="AO961">
        <v>0</v>
      </c>
      <c r="AP961">
        <v>1</v>
      </c>
      <c r="AQ961">
        <v>1</v>
      </c>
      <c r="AR961">
        <v>1</v>
      </c>
      <c r="AS961">
        <v>0</v>
      </c>
      <c r="AT961">
        <v>1</v>
      </c>
      <c r="AU961">
        <v>1</v>
      </c>
      <c r="AV961">
        <v>1</v>
      </c>
      <c r="AW961">
        <v>1</v>
      </c>
      <c r="AX961">
        <v>1</v>
      </c>
      <c r="AY961">
        <v>1</v>
      </c>
      <c r="AZ961">
        <v>1</v>
      </c>
      <c r="BA961">
        <v>0</v>
      </c>
      <c r="BB961">
        <v>0</v>
      </c>
      <c r="BC961">
        <v>0</v>
      </c>
      <c r="BD961">
        <v>1</v>
      </c>
      <c r="BE961">
        <v>0</v>
      </c>
      <c r="BF961">
        <v>3.0303E-2</v>
      </c>
      <c r="BG961">
        <v>2020</v>
      </c>
      <c r="BH961">
        <v>10</v>
      </c>
      <c r="BI961">
        <v>19</v>
      </c>
      <c r="BJ961">
        <v>729</v>
      </c>
      <c r="BK961">
        <v>1.41</v>
      </c>
      <c r="BL961">
        <v>0.20229999721050199</v>
      </c>
      <c r="BM961">
        <v>3.2000000000000001E-2</v>
      </c>
      <c r="BN961">
        <v>0.91900000000000004</v>
      </c>
      <c r="BO961">
        <v>4.9000000000000002E-2</v>
      </c>
      <c r="BP961" t="s">
        <v>68</v>
      </c>
    </row>
    <row r="962" spans="1:68" x14ac:dyDescent="0.25">
      <c r="A962">
        <v>170034</v>
      </c>
      <c r="B962" t="s">
        <v>69</v>
      </c>
      <c r="C962" t="s">
        <v>3202</v>
      </c>
      <c r="D962">
        <v>11</v>
      </c>
      <c r="E962">
        <v>197</v>
      </c>
      <c r="F962" t="s">
        <v>3211</v>
      </c>
      <c r="G962">
        <v>29</v>
      </c>
      <c r="J962">
        <v>102</v>
      </c>
      <c r="K962">
        <v>1</v>
      </c>
      <c r="L962" t="s">
        <v>3212</v>
      </c>
      <c r="M962">
        <v>0</v>
      </c>
      <c r="N962">
        <v>0</v>
      </c>
      <c r="O962">
        <v>1</v>
      </c>
      <c r="P962">
        <v>0</v>
      </c>
      <c r="Q962">
        <v>1</v>
      </c>
      <c r="R962">
        <v>1</v>
      </c>
      <c r="S962">
        <v>0</v>
      </c>
      <c r="T962">
        <v>0</v>
      </c>
      <c r="U962">
        <v>0</v>
      </c>
      <c r="V962">
        <v>0</v>
      </c>
      <c r="W962">
        <v>1</v>
      </c>
      <c r="X962">
        <v>0</v>
      </c>
      <c r="Y962">
        <v>0</v>
      </c>
      <c r="Z962">
        <v>0</v>
      </c>
      <c r="AA962">
        <v>0</v>
      </c>
      <c r="AB962">
        <v>1</v>
      </c>
      <c r="AC962">
        <v>0</v>
      </c>
      <c r="AD962">
        <v>1</v>
      </c>
      <c r="AE962">
        <v>0</v>
      </c>
      <c r="AF962">
        <v>1</v>
      </c>
      <c r="AG962">
        <v>1</v>
      </c>
      <c r="AH962">
        <v>0</v>
      </c>
      <c r="AI962">
        <v>0</v>
      </c>
      <c r="AJ962">
        <v>1</v>
      </c>
      <c r="AK962">
        <v>1</v>
      </c>
      <c r="AL962">
        <v>1</v>
      </c>
      <c r="AM962">
        <v>1</v>
      </c>
      <c r="AN962">
        <v>0</v>
      </c>
      <c r="AO962">
        <v>0</v>
      </c>
      <c r="AP962">
        <v>0</v>
      </c>
      <c r="AQ962">
        <v>0</v>
      </c>
      <c r="AR962">
        <v>1</v>
      </c>
      <c r="AS962">
        <v>0</v>
      </c>
      <c r="AT962">
        <v>0</v>
      </c>
      <c r="AU962">
        <v>0</v>
      </c>
      <c r="AV962">
        <v>1</v>
      </c>
      <c r="AW962">
        <v>1</v>
      </c>
      <c r="AX962">
        <v>1</v>
      </c>
      <c r="AY962">
        <v>0</v>
      </c>
      <c r="AZ962">
        <v>1</v>
      </c>
      <c r="BA962">
        <v>0</v>
      </c>
      <c r="BB962">
        <v>0</v>
      </c>
      <c r="BC962">
        <v>0</v>
      </c>
      <c r="BD962">
        <v>1</v>
      </c>
      <c r="BE962">
        <v>0</v>
      </c>
      <c r="BF962">
        <v>1.1053E-2</v>
      </c>
      <c r="BG962">
        <v>2020</v>
      </c>
      <c r="BH962">
        <v>10</v>
      </c>
      <c r="BI962">
        <v>29</v>
      </c>
      <c r="BJ962">
        <v>729</v>
      </c>
      <c r="BK962">
        <v>1.41</v>
      </c>
      <c r="BL962">
        <v>0.20229999721050199</v>
      </c>
      <c r="BM962">
        <v>0</v>
      </c>
      <c r="BN962">
        <v>0.93</v>
      </c>
      <c r="BO962">
        <v>7.0000000000000007E-2</v>
      </c>
      <c r="BP962" t="s">
        <v>68</v>
      </c>
    </row>
    <row r="963" spans="1:68" x14ac:dyDescent="0.25">
      <c r="A963">
        <v>171094</v>
      </c>
      <c r="B963" t="s">
        <v>69</v>
      </c>
      <c r="C963" t="s">
        <v>3213</v>
      </c>
      <c r="D963">
        <v>30</v>
      </c>
      <c r="E963">
        <v>1013</v>
      </c>
      <c r="F963" t="s">
        <v>3228</v>
      </c>
      <c r="G963">
        <v>28</v>
      </c>
      <c r="J963">
        <v>103</v>
      </c>
      <c r="K963">
        <v>1</v>
      </c>
      <c r="L963" t="s">
        <v>3229</v>
      </c>
      <c r="M963">
        <v>0</v>
      </c>
      <c r="N963">
        <v>0</v>
      </c>
      <c r="O963">
        <v>1</v>
      </c>
      <c r="P963">
        <v>0</v>
      </c>
      <c r="Q963">
        <v>0</v>
      </c>
      <c r="R963">
        <v>1</v>
      </c>
      <c r="S963">
        <v>0</v>
      </c>
      <c r="T963">
        <v>0</v>
      </c>
      <c r="U963">
        <v>0</v>
      </c>
      <c r="V963">
        <v>0</v>
      </c>
      <c r="W963">
        <v>1</v>
      </c>
      <c r="X963">
        <v>1</v>
      </c>
      <c r="Y963">
        <v>0</v>
      </c>
      <c r="Z963">
        <v>0</v>
      </c>
      <c r="AA963">
        <v>0</v>
      </c>
      <c r="AB963">
        <v>1</v>
      </c>
      <c r="AC963">
        <v>0</v>
      </c>
      <c r="AD963">
        <v>1</v>
      </c>
      <c r="AE963">
        <v>0</v>
      </c>
      <c r="AF963">
        <v>1</v>
      </c>
      <c r="AG963">
        <v>1</v>
      </c>
      <c r="AH963">
        <v>0</v>
      </c>
      <c r="AI963">
        <v>0</v>
      </c>
      <c r="AJ963">
        <v>0</v>
      </c>
      <c r="AK963">
        <v>0</v>
      </c>
      <c r="AL963">
        <v>1</v>
      </c>
      <c r="AM963">
        <v>1</v>
      </c>
      <c r="AN963">
        <v>1</v>
      </c>
      <c r="AO963">
        <v>0</v>
      </c>
      <c r="AP963">
        <v>1</v>
      </c>
      <c r="AQ963">
        <v>0</v>
      </c>
      <c r="AR963">
        <v>1</v>
      </c>
      <c r="AS963">
        <v>0</v>
      </c>
      <c r="AT963">
        <v>1</v>
      </c>
      <c r="AU963">
        <v>0</v>
      </c>
      <c r="AV963">
        <v>1</v>
      </c>
      <c r="AW963">
        <v>1</v>
      </c>
      <c r="AX963">
        <v>1</v>
      </c>
      <c r="AY963">
        <v>1</v>
      </c>
      <c r="AZ963">
        <v>1</v>
      </c>
      <c r="BA963">
        <v>0</v>
      </c>
      <c r="BB963">
        <v>0</v>
      </c>
      <c r="BC963">
        <v>0</v>
      </c>
      <c r="BD963">
        <v>0</v>
      </c>
      <c r="BE963">
        <v>0</v>
      </c>
      <c r="BF963">
        <v>3.4252999999999999E-2</v>
      </c>
      <c r="BG963">
        <v>2020</v>
      </c>
      <c r="BH963">
        <v>12</v>
      </c>
      <c r="BI963">
        <v>14</v>
      </c>
      <c r="BJ963">
        <v>731</v>
      </c>
      <c r="BK963">
        <v>1.43</v>
      </c>
      <c r="BL963">
        <v>0.20229999721050199</v>
      </c>
      <c r="BM963">
        <v>8.1000000000000003E-2</v>
      </c>
      <c r="BN963">
        <v>0.80900000000000005</v>
      </c>
      <c r="BO963">
        <v>0.11</v>
      </c>
      <c r="BP963" t="s">
        <v>68</v>
      </c>
    </row>
    <row r="964" spans="1:68" x14ac:dyDescent="0.25">
      <c r="A964">
        <v>111222</v>
      </c>
      <c r="B964" t="s">
        <v>69</v>
      </c>
      <c r="C964" t="s">
        <v>329</v>
      </c>
      <c r="D964">
        <v>13</v>
      </c>
      <c r="E964">
        <v>437</v>
      </c>
      <c r="F964" t="s">
        <v>436</v>
      </c>
      <c r="G964">
        <v>23</v>
      </c>
      <c r="J964">
        <v>4</v>
      </c>
      <c r="K964">
        <v>1</v>
      </c>
      <c r="L964" t="s">
        <v>437</v>
      </c>
      <c r="M964">
        <v>0</v>
      </c>
      <c r="N964">
        <v>0</v>
      </c>
      <c r="O964">
        <v>1</v>
      </c>
      <c r="P964">
        <v>0</v>
      </c>
      <c r="Q964">
        <v>0</v>
      </c>
      <c r="R964">
        <v>1</v>
      </c>
      <c r="S964">
        <v>0</v>
      </c>
      <c r="T964">
        <v>0</v>
      </c>
      <c r="U964">
        <v>0</v>
      </c>
      <c r="V964">
        <v>0</v>
      </c>
      <c r="W964">
        <v>1</v>
      </c>
      <c r="X964">
        <v>0</v>
      </c>
      <c r="Y964">
        <v>0</v>
      </c>
      <c r="Z964">
        <v>0</v>
      </c>
      <c r="AA964">
        <v>0</v>
      </c>
      <c r="AB964">
        <v>1</v>
      </c>
      <c r="AC964">
        <v>0</v>
      </c>
      <c r="AD964">
        <v>1</v>
      </c>
      <c r="AE964">
        <v>0</v>
      </c>
      <c r="AF964">
        <v>1</v>
      </c>
      <c r="AG964">
        <v>1</v>
      </c>
      <c r="AH964">
        <v>1</v>
      </c>
      <c r="AI964">
        <v>0</v>
      </c>
      <c r="AJ964">
        <v>1</v>
      </c>
      <c r="AK964">
        <v>0</v>
      </c>
      <c r="AL964">
        <v>1</v>
      </c>
      <c r="AM964">
        <v>1</v>
      </c>
      <c r="AN964">
        <v>1</v>
      </c>
      <c r="AO964">
        <v>0</v>
      </c>
      <c r="AP964">
        <v>0</v>
      </c>
      <c r="AQ964">
        <v>0</v>
      </c>
      <c r="AR964">
        <v>1</v>
      </c>
      <c r="AS964">
        <v>0</v>
      </c>
      <c r="AT964">
        <v>0</v>
      </c>
      <c r="AU964">
        <v>0</v>
      </c>
      <c r="AV964">
        <v>1</v>
      </c>
      <c r="AW964">
        <v>1</v>
      </c>
      <c r="AX964">
        <v>1</v>
      </c>
      <c r="AY964">
        <v>0</v>
      </c>
      <c r="AZ964">
        <v>1</v>
      </c>
      <c r="BA964">
        <v>0</v>
      </c>
      <c r="BB964">
        <v>0</v>
      </c>
      <c r="BC964">
        <v>0</v>
      </c>
      <c r="BD964">
        <v>1</v>
      </c>
      <c r="BE964">
        <v>0</v>
      </c>
      <c r="BF964">
        <v>2.3709999999999998E-2</v>
      </c>
      <c r="BG964">
        <v>2014</v>
      </c>
      <c r="BH964">
        <v>9</v>
      </c>
      <c r="BI964">
        <v>22</v>
      </c>
      <c r="BJ964">
        <v>656</v>
      </c>
      <c r="BK964">
        <v>0.68</v>
      </c>
      <c r="BL964">
        <v>0.17790000140666901</v>
      </c>
      <c r="BM964">
        <v>0</v>
      </c>
      <c r="BN964">
        <v>0.90900000000000003</v>
      </c>
      <c r="BO964">
        <v>9.0999999999999998E-2</v>
      </c>
      <c r="BP964" t="s">
        <v>68</v>
      </c>
    </row>
    <row r="965" spans="1:68" x14ac:dyDescent="0.25">
      <c r="A965">
        <v>113392</v>
      </c>
      <c r="B965" t="s">
        <v>69</v>
      </c>
      <c r="C965" t="s">
        <v>609</v>
      </c>
      <c r="D965">
        <v>25</v>
      </c>
      <c r="E965">
        <v>1098</v>
      </c>
      <c r="F965" t="s">
        <v>640</v>
      </c>
      <c r="G965">
        <v>81</v>
      </c>
      <c r="J965">
        <v>8</v>
      </c>
      <c r="K965">
        <v>1</v>
      </c>
      <c r="L965" t="s">
        <v>641</v>
      </c>
      <c r="M965">
        <v>0</v>
      </c>
      <c r="N965">
        <v>1</v>
      </c>
      <c r="O965">
        <v>1</v>
      </c>
      <c r="P965">
        <v>1</v>
      </c>
      <c r="Q965">
        <v>0</v>
      </c>
      <c r="R965">
        <v>1</v>
      </c>
      <c r="S965">
        <v>1</v>
      </c>
      <c r="T965">
        <v>0</v>
      </c>
      <c r="U965">
        <v>0</v>
      </c>
      <c r="V965">
        <v>0</v>
      </c>
      <c r="W965">
        <v>1</v>
      </c>
      <c r="X965">
        <v>0</v>
      </c>
      <c r="Y965">
        <v>0</v>
      </c>
      <c r="Z965">
        <v>0</v>
      </c>
      <c r="AA965">
        <v>0</v>
      </c>
      <c r="AB965">
        <v>1</v>
      </c>
      <c r="AC965">
        <v>0</v>
      </c>
      <c r="AD965">
        <v>1</v>
      </c>
      <c r="AE965">
        <v>1</v>
      </c>
      <c r="AF965">
        <v>1</v>
      </c>
      <c r="AG965">
        <v>1</v>
      </c>
      <c r="AH965">
        <v>1</v>
      </c>
      <c r="AI965">
        <v>1</v>
      </c>
      <c r="AJ965">
        <v>1</v>
      </c>
      <c r="AK965">
        <v>0</v>
      </c>
      <c r="AL965">
        <v>1</v>
      </c>
      <c r="AM965">
        <v>1</v>
      </c>
      <c r="AN965">
        <v>1</v>
      </c>
      <c r="AO965">
        <v>1</v>
      </c>
      <c r="AP965">
        <v>0</v>
      </c>
      <c r="AQ965">
        <v>0</v>
      </c>
      <c r="AR965">
        <v>1</v>
      </c>
      <c r="AS965">
        <v>0</v>
      </c>
      <c r="AT965">
        <v>0</v>
      </c>
      <c r="AU965">
        <v>0</v>
      </c>
      <c r="AV965">
        <v>1</v>
      </c>
      <c r="AW965">
        <v>1</v>
      </c>
      <c r="AX965">
        <v>1</v>
      </c>
      <c r="AY965">
        <v>0</v>
      </c>
      <c r="AZ965">
        <v>1</v>
      </c>
      <c r="BA965">
        <v>0</v>
      </c>
      <c r="BB965">
        <v>0</v>
      </c>
      <c r="BC965">
        <v>0</v>
      </c>
      <c r="BD965">
        <v>0</v>
      </c>
      <c r="BE965">
        <v>0</v>
      </c>
      <c r="BF965">
        <v>4.1501000000000003E-2</v>
      </c>
      <c r="BG965">
        <v>2015</v>
      </c>
      <c r="BH965">
        <v>1</v>
      </c>
      <c r="BI965">
        <v>16</v>
      </c>
      <c r="BJ965">
        <v>660</v>
      </c>
      <c r="BK965">
        <v>0.72</v>
      </c>
      <c r="BL965">
        <v>0.17790000140666901</v>
      </c>
      <c r="BM965">
        <v>5.5E-2</v>
      </c>
      <c r="BN965">
        <v>0.86399999999999999</v>
      </c>
      <c r="BO965">
        <v>0.08</v>
      </c>
      <c r="BP965" t="s">
        <v>68</v>
      </c>
    </row>
    <row r="966" spans="1:68" x14ac:dyDescent="0.25">
      <c r="A966">
        <v>115471</v>
      </c>
      <c r="B966" t="s">
        <v>69</v>
      </c>
      <c r="C966" t="s">
        <v>754</v>
      </c>
      <c r="D966">
        <v>5</v>
      </c>
      <c r="E966">
        <v>46</v>
      </c>
      <c r="F966" t="s">
        <v>757</v>
      </c>
      <c r="G966">
        <v>40</v>
      </c>
      <c r="J966">
        <v>13</v>
      </c>
      <c r="K966">
        <v>1</v>
      </c>
      <c r="L966" t="s">
        <v>758</v>
      </c>
      <c r="M966">
        <v>0</v>
      </c>
      <c r="N966">
        <v>0</v>
      </c>
      <c r="O966">
        <v>1</v>
      </c>
      <c r="P966">
        <v>0</v>
      </c>
      <c r="Q966">
        <v>0</v>
      </c>
      <c r="R966">
        <v>1</v>
      </c>
      <c r="S966">
        <v>0</v>
      </c>
      <c r="T966">
        <v>0</v>
      </c>
      <c r="U966">
        <v>0</v>
      </c>
      <c r="V966">
        <v>0</v>
      </c>
      <c r="W966">
        <v>1</v>
      </c>
      <c r="X966">
        <v>1</v>
      </c>
      <c r="Y966">
        <v>0</v>
      </c>
      <c r="Z966">
        <v>0</v>
      </c>
      <c r="AA966">
        <v>0</v>
      </c>
      <c r="AB966">
        <v>1</v>
      </c>
      <c r="AC966">
        <v>0</v>
      </c>
      <c r="AD966">
        <v>1</v>
      </c>
      <c r="AE966">
        <v>0</v>
      </c>
      <c r="AF966">
        <v>1</v>
      </c>
      <c r="AG966">
        <v>1</v>
      </c>
      <c r="AH966">
        <v>0</v>
      </c>
      <c r="AI966">
        <v>0</v>
      </c>
      <c r="AJ966">
        <v>0</v>
      </c>
      <c r="AK966">
        <v>0</v>
      </c>
      <c r="AL966">
        <v>1</v>
      </c>
      <c r="AM966">
        <v>1</v>
      </c>
      <c r="AN966">
        <v>0</v>
      </c>
      <c r="AO966">
        <v>0</v>
      </c>
      <c r="AP966">
        <v>0</v>
      </c>
      <c r="AQ966">
        <v>0</v>
      </c>
      <c r="AR966">
        <v>1</v>
      </c>
      <c r="AS966">
        <v>0</v>
      </c>
      <c r="AT966">
        <v>0</v>
      </c>
      <c r="AU966">
        <v>0</v>
      </c>
      <c r="AV966">
        <v>1</v>
      </c>
      <c r="AW966">
        <v>1</v>
      </c>
      <c r="AX966">
        <v>1</v>
      </c>
      <c r="AY966">
        <v>1</v>
      </c>
      <c r="AZ966">
        <v>1</v>
      </c>
      <c r="BA966">
        <v>0</v>
      </c>
      <c r="BB966">
        <v>1</v>
      </c>
      <c r="BC966">
        <v>0</v>
      </c>
      <c r="BD966">
        <v>0</v>
      </c>
      <c r="BE966">
        <v>0</v>
      </c>
      <c r="BF966">
        <v>2.0485E-2</v>
      </c>
      <c r="BG966">
        <v>2015</v>
      </c>
      <c r="BH966">
        <v>4</v>
      </c>
      <c r="BI966">
        <v>15</v>
      </c>
      <c r="BJ966">
        <v>663</v>
      </c>
      <c r="BK966">
        <v>0.75</v>
      </c>
      <c r="BL966">
        <v>0.17790000140666901</v>
      </c>
      <c r="BM966">
        <v>0</v>
      </c>
      <c r="BN966">
        <v>0.95199999999999996</v>
      </c>
      <c r="BO966">
        <v>4.8000000000000001E-2</v>
      </c>
      <c r="BP966" t="s">
        <v>68</v>
      </c>
    </row>
    <row r="967" spans="1:68" x14ac:dyDescent="0.25">
      <c r="A967">
        <v>118874</v>
      </c>
      <c r="B967" t="s">
        <v>69</v>
      </c>
      <c r="C967" t="s">
        <v>943</v>
      </c>
      <c r="D967">
        <v>1</v>
      </c>
      <c r="E967">
        <v>7</v>
      </c>
      <c r="F967" t="s">
        <v>952</v>
      </c>
      <c r="G967">
        <v>94</v>
      </c>
      <c r="J967">
        <v>23</v>
      </c>
      <c r="K967">
        <v>1</v>
      </c>
      <c r="L967" t="s">
        <v>953</v>
      </c>
      <c r="M967">
        <v>0</v>
      </c>
      <c r="N967">
        <v>1</v>
      </c>
      <c r="O967">
        <v>1</v>
      </c>
      <c r="P967">
        <v>0</v>
      </c>
      <c r="Q967">
        <v>1</v>
      </c>
      <c r="R967">
        <v>1</v>
      </c>
      <c r="S967">
        <v>0</v>
      </c>
      <c r="T967">
        <v>0</v>
      </c>
      <c r="U967">
        <v>0</v>
      </c>
      <c r="V967">
        <v>0</v>
      </c>
      <c r="W967">
        <v>1</v>
      </c>
      <c r="X967">
        <v>0</v>
      </c>
      <c r="Y967">
        <v>0</v>
      </c>
      <c r="Z967">
        <v>0</v>
      </c>
      <c r="AA967">
        <v>0</v>
      </c>
      <c r="AB967">
        <v>1</v>
      </c>
      <c r="AC967">
        <v>0</v>
      </c>
      <c r="AD967">
        <v>1</v>
      </c>
      <c r="AE967">
        <v>1</v>
      </c>
      <c r="AF967">
        <v>1</v>
      </c>
      <c r="AG967">
        <v>1</v>
      </c>
      <c r="AH967">
        <v>0</v>
      </c>
      <c r="AI967">
        <v>0</v>
      </c>
      <c r="AJ967">
        <v>1</v>
      </c>
      <c r="AK967">
        <v>1</v>
      </c>
      <c r="AL967">
        <v>1</v>
      </c>
      <c r="AM967">
        <v>1</v>
      </c>
      <c r="AN967">
        <v>1</v>
      </c>
      <c r="AO967">
        <v>0</v>
      </c>
      <c r="AP967">
        <v>0</v>
      </c>
      <c r="AQ967">
        <v>0</v>
      </c>
      <c r="AR967">
        <v>1</v>
      </c>
      <c r="AS967">
        <v>0</v>
      </c>
      <c r="AT967">
        <v>0</v>
      </c>
      <c r="AU967">
        <v>0</v>
      </c>
      <c r="AV967">
        <v>1</v>
      </c>
      <c r="AW967">
        <v>1</v>
      </c>
      <c r="AX967">
        <v>1</v>
      </c>
      <c r="AY967">
        <v>0</v>
      </c>
      <c r="AZ967">
        <v>0</v>
      </c>
      <c r="BA967">
        <v>0</v>
      </c>
      <c r="BB967">
        <v>0</v>
      </c>
      <c r="BC967">
        <v>0</v>
      </c>
      <c r="BD967">
        <v>0</v>
      </c>
      <c r="BE967">
        <v>0</v>
      </c>
      <c r="BF967">
        <v>6.5319999999999996E-3</v>
      </c>
      <c r="BG967">
        <v>2016</v>
      </c>
      <c r="BH967">
        <v>2</v>
      </c>
      <c r="BI967">
        <v>25</v>
      </c>
      <c r="BJ967">
        <v>673</v>
      </c>
      <c r="BK967">
        <v>0.85</v>
      </c>
      <c r="BL967">
        <v>0.17790000140666901</v>
      </c>
      <c r="BM967">
        <v>2.4E-2</v>
      </c>
      <c r="BN967">
        <v>0.94399999999999995</v>
      </c>
      <c r="BO967">
        <v>3.2000000000000001E-2</v>
      </c>
      <c r="BP967" t="s">
        <v>68</v>
      </c>
    </row>
    <row r="968" spans="1:68" x14ac:dyDescent="0.25">
      <c r="A968">
        <v>131543</v>
      </c>
      <c r="B968" t="s">
        <v>69</v>
      </c>
      <c r="C968" t="s">
        <v>1516</v>
      </c>
      <c r="D968">
        <v>13</v>
      </c>
      <c r="E968">
        <v>303</v>
      </c>
      <c r="F968" t="s">
        <v>1519</v>
      </c>
      <c r="G968">
        <v>118</v>
      </c>
      <c r="J968">
        <v>51</v>
      </c>
      <c r="K968">
        <v>1</v>
      </c>
      <c r="L968" t="s">
        <v>1520</v>
      </c>
      <c r="M968">
        <v>1</v>
      </c>
      <c r="N968">
        <v>1</v>
      </c>
      <c r="O968">
        <v>1</v>
      </c>
      <c r="P968">
        <v>0</v>
      </c>
      <c r="Q968">
        <v>0</v>
      </c>
      <c r="R968">
        <v>1</v>
      </c>
      <c r="S968">
        <v>0</v>
      </c>
      <c r="T968">
        <v>0</v>
      </c>
      <c r="U968">
        <v>1</v>
      </c>
      <c r="V968">
        <v>0</v>
      </c>
      <c r="W968">
        <v>1</v>
      </c>
      <c r="X968">
        <v>1</v>
      </c>
      <c r="Y968">
        <v>0</v>
      </c>
      <c r="Z968">
        <v>0</v>
      </c>
      <c r="AA968">
        <v>0</v>
      </c>
      <c r="AB968">
        <v>1</v>
      </c>
      <c r="AC968">
        <v>1</v>
      </c>
      <c r="AD968">
        <v>1</v>
      </c>
      <c r="AE968">
        <v>1</v>
      </c>
      <c r="AF968">
        <v>1</v>
      </c>
      <c r="AG968">
        <v>1</v>
      </c>
      <c r="AH968">
        <v>1</v>
      </c>
      <c r="AI968">
        <v>0</v>
      </c>
      <c r="AJ968">
        <v>1</v>
      </c>
      <c r="AK968">
        <v>0</v>
      </c>
      <c r="AL968">
        <v>1</v>
      </c>
      <c r="AM968">
        <v>1</v>
      </c>
      <c r="AN968">
        <v>0</v>
      </c>
      <c r="AO968">
        <v>0</v>
      </c>
      <c r="AP968">
        <v>1</v>
      </c>
      <c r="AQ968">
        <v>0</v>
      </c>
      <c r="AR968">
        <v>1</v>
      </c>
      <c r="AS968">
        <v>1</v>
      </c>
      <c r="AT968">
        <v>0</v>
      </c>
      <c r="AU968">
        <v>0</v>
      </c>
      <c r="AV968">
        <v>1</v>
      </c>
      <c r="AW968">
        <v>1</v>
      </c>
      <c r="AX968">
        <v>1</v>
      </c>
      <c r="AY968">
        <v>1</v>
      </c>
      <c r="AZ968">
        <v>1</v>
      </c>
      <c r="BA968">
        <v>0</v>
      </c>
      <c r="BB968">
        <v>0</v>
      </c>
      <c r="BC968">
        <v>0</v>
      </c>
      <c r="BD968">
        <v>0</v>
      </c>
      <c r="BE968">
        <v>0</v>
      </c>
      <c r="BF968">
        <v>1.5303000000000001E-2</v>
      </c>
      <c r="BG968">
        <v>2017</v>
      </c>
      <c r="BH968">
        <v>8</v>
      </c>
      <c r="BI968">
        <v>10</v>
      </c>
      <c r="BJ968">
        <v>691</v>
      </c>
      <c r="BK968">
        <v>1.03</v>
      </c>
      <c r="BL968">
        <v>0.17790000140666901</v>
      </c>
      <c r="BM968">
        <v>0.06</v>
      </c>
      <c r="BN968">
        <v>0.88200000000000001</v>
      </c>
      <c r="BO968">
        <v>5.8000000000000003E-2</v>
      </c>
      <c r="BP968" t="s">
        <v>68</v>
      </c>
    </row>
    <row r="969" spans="1:68" x14ac:dyDescent="0.25">
      <c r="A969">
        <v>135964</v>
      </c>
      <c r="B969" t="s">
        <v>69</v>
      </c>
      <c r="C969" t="s">
        <v>1686</v>
      </c>
      <c r="D969">
        <v>14</v>
      </c>
      <c r="E969">
        <v>390</v>
      </c>
      <c r="F969" t="s">
        <v>1697</v>
      </c>
      <c r="G969">
        <v>22</v>
      </c>
      <c r="J969">
        <v>59</v>
      </c>
      <c r="K969">
        <v>1</v>
      </c>
      <c r="L969" t="s">
        <v>1698</v>
      </c>
      <c r="M969">
        <v>0</v>
      </c>
      <c r="N969">
        <v>0</v>
      </c>
      <c r="O969">
        <v>1</v>
      </c>
      <c r="P969">
        <v>0</v>
      </c>
      <c r="Q969">
        <v>0</v>
      </c>
      <c r="R969">
        <v>1</v>
      </c>
      <c r="S969">
        <v>0</v>
      </c>
      <c r="T969">
        <v>0</v>
      </c>
      <c r="U969">
        <v>0</v>
      </c>
      <c r="V969">
        <v>0</v>
      </c>
      <c r="W969">
        <v>1</v>
      </c>
      <c r="X969">
        <v>0</v>
      </c>
      <c r="Y969">
        <v>0</v>
      </c>
      <c r="Z969">
        <v>0</v>
      </c>
      <c r="AA969">
        <v>0</v>
      </c>
      <c r="AB969">
        <v>1</v>
      </c>
      <c r="AC969">
        <v>0</v>
      </c>
      <c r="AD969">
        <v>1</v>
      </c>
      <c r="AE969">
        <v>0</v>
      </c>
      <c r="AF969">
        <v>1</v>
      </c>
      <c r="AG969">
        <v>1</v>
      </c>
      <c r="AH969">
        <v>0</v>
      </c>
      <c r="AI969">
        <v>0</v>
      </c>
      <c r="AJ969">
        <v>1</v>
      </c>
      <c r="AK969">
        <v>0</v>
      </c>
      <c r="AL969">
        <v>1</v>
      </c>
      <c r="AM969">
        <v>1</v>
      </c>
      <c r="AN969">
        <v>0</v>
      </c>
      <c r="AO969">
        <v>0</v>
      </c>
      <c r="AP969">
        <v>0</v>
      </c>
      <c r="AQ969">
        <v>0</v>
      </c>
      <c r="AR969">
        <v>1</v>
      </c>
      <c r="AS969">
        <v>0</v>
      </c>
      <c r="AT969">
        <v>0</v>
      </c>
      <c r="AU969">
        <v>0</v>
      </c>
      <c r="AV969">
        <v>1</v>
      </c>
      <c r="AW969">
        <v>1</v>
      </c>
      <c r="AX969">
        <v>1</v>
      </c>
      <c r="AY969">
        <v>0</v>
      </c>
      <c r="AZ969">
        <v>0</v>
      </c>
      <c r="BA969">
        <v>0</v>
      </c>
      <c r="BB969">
        <v>0</v>
      </c>
      <c r="BC969">
        <v>0</v>
      </c>
      <c r="BD969">
        <v>0</v>
      </c>
      <c r="BE969">
        <v>0</v>
      </c>
      <c r="BF969">
        <v>2.1856E-2</v>
      </c>
      <c r="BG969">
        <v>2018</v>
      </c>
      <c r="BH969">
        <v>5</v>
      </c>
      <c r="BI969">
        <v>4</v>
      </c>
      <c r="BJ969">
        <v>700</v>
      </c>
      <c r="BK969">
        <v>1.1200000000000001</v>
      </c>
      <c r="BL969">
        <v>0.17790000140666901</v>
      </c>
      <c r="BM969">
        <v>0</v>
      </c>
      <c r="BN969">
        <v>0.89800000000000002</v>
      </c>
      <c r="BO969">
        <v>0.10199999999999999</v>
      </c>
      <c r="BP969" t="s">
        <v>68</v>
      </c>
    </row>
    <row r="970" spans="1:68" x14ac:dyDescent="0.25">
      <c r="A970">
        <v>138581</v>
      </c>
      <c r="B970" t="s">
        <v>69</v>
      </c>
      <c r="C970" t="s">
        <v>1813</v>
      </c>
      <c r="D970">
        <v>17</v>
      </c>
      <c r="E970">
        <v>482</v>
      </c>
      <c r="F970" t="s">
        <v>1876</v>
      </c>
      <c r="G970">
        <v>46</v>
      </c>
      <c r="J970">
        <v>62</v>
      </c>
      <c r="K970">
        <v>1</v>
      </c>
      <c r="L970" t="s">
        <v>1877</v>
      </c>
      <c r="M970">
        <v>0</v>
      </c>
      <c r="N970">
        <v>0</v>
      </c>
      <c r="O970">
        <v>1</v>
      </c>
      <c r="P970">
        <v>0</v>
      </c>
      <c r="Q970">
        <v>0</v>
      </c>
      <c r="R970">
        <v>1</v>
      </c>
      <c r="S970">
        <v>0</v>
      </c>
      <c r="T970">
        <v>0</v>
      </c>
      <c r="U970">
        <v>0</v>
      </c>
      <c r="V970">
        <v>0</v>
      </c>
      <c r="W970">
        <v>1</v>
      </c>
      <c r="X970">
        <v>0</v>
      </c>
      <c r="Y970">
        <v>0</v>
      </c>
      <c r="Z970">
        <v>0</v>
      </c>
      <c r="AA970">
        <v>0</v>
      </c>
      <c r="AB970">
        <v>1</v>
      </c>
      <c r="AC970">
        <v>0</v>
      </c>
      <c r="AD970">
        <v>1</v>
      </c>
      <c r="AE970">
        <v>0</v>
      </c>
      <c r="AF970">
        <v>1</v>
      </c>
      <c r="AG970">
        <v>1</v>
      </c>
      <c r="AH970">
        <v>1</v>
      </c>
      <c r="AI970">
        <v>0</v>
      </c>
      <c r="AJ970">
        <v>0</v>
      </c>
      <c r="AK970">
        <v>0</v>
      </c>
      <c r="AL970">
        <v>1</v>
      </c>
      <c r="AM970">
        <v>1</v>
      </c>
      <c r="AN970">
        <v>1</v>
      </c>
      <c r="AO970">
        <v>0</v>
      </c>
      <c r="AP970">
        <v>1</v>
      </c>
      <c r="AQ970">
        <v>0</v>
      </c>
      <c r="AR970">
        <v>1</v>
      </c>
      <c r="AS970">
        <v>0</v>
      </c>
      <c r="AT970">
        <v>1</v>
      </c>
      <c r="AU970">
        <v>0</v>
      </c>
      <c r="AV970">
        <v>1</v>
      </c>
      <c r="AW970">
        <v>1</v>
      </c>
      <c r="AX970">
        <v>1</v>
      </c>
      <c r="AY970">
        <v>0</v>
      </c>
      <c r="AZ970">
        <v>1</v>
      </c>
      <c r="BA970">
        <v>0</v>
      </c>
      <c r="BB970">
        <v>1</v>
      </c>
      <c r="BC970">
        <v>0</v>
      </c>
      <c r="BD970">
        <v>0</v>
      </c>
      <c r="BE970">
        <v>0</v>
      </c>
      <c r="BF970">
        <v>2.3082999999999999E-2</v>
      </c>
      <c r="BG970">
        <v>2018</v>
      </c>
      <c r="BH970">
        <v>7</v>
      </c>
      <c r="BI970">
        <v>17</v>
      </c>
      <c r="BJ970">
        <v>702</v>
      </c>
      <c r="BK970">
        <v>1.1399999999999999</v>
      </c>
      <c r="BL970">
        <v>0.17790000140666901</v>
      </c>
      <c r="BM970">
        <v>6.7000000000000004E-2</v>
      </c>
      <c r="BN970">
        <v>0.85</v>
      </c>
      <c r="BO970">
        <v>8.3000000000000004E-2</v>
      </c>
      <c r="BP970" t="s">
        <v>68</v>
      </c>
    </row>
    <row r="971" spans="1:68" x14ac:dyDescent="0.25">
      <c r="A971">
        <v>140887</v>
      </c>
      <c r="B971" t="s">
        <v>69</v>
      </c>
      <c r="C971" t="s">
        <v>1987</v>
      </c>
      <c r="D971">
        <v>4</v>
      </c>
      <c r="E971">
        <v>35</v>
      </c>
      <c r="F971" t="s">
        <v>2064</v>
      </c>
      <c r="G971">
        <v>23</v>
      </c>
      <c r="J971">
        <v>66</v>
      </c>
      <c r="K971">
        <v>1</v>
      </c>
      <c r="L971" t="s">
        <v>2065</v>
      </c>
      <c r="M971">
        <v>0</v>
      </c>
      <c r="N971">
        <v>0</v>
      </c>
      <c r="O971">
        <v>1</v>
      </c>
      <c r="P971">
        <v>0</v>
      </c>
      <c r="Q971">
        <v>0</v>
      </c>
      <c r="R971">
        <v>1</v>
      </c>
      <c r="S971">
        <v>0</v>
      </c>
      <c r="T971">
        <v>0</v>
      </c>
      <c r="U971">
        <v>0</v>
      </c>
      <c r="V971">
        <v>0</v>
      </c>
      <c r="W971">
        <v>1</v>
      </c>
      <c r="X971">
        <v>0</v>
      </c>
      <c r="Y971">
        <v>0</v>
      </c>
      <c r="Z971">
        <v>0</v>
      </c>
      <c r="AA971">
        <v>0</v>
      </c>
      <c r="AB971">
        <v>1</v>
      </c>
      <c r="AC971">
        <v>0</v>
      </c>
      <c r="AD971">
        <v>1</v>
      </c>
      <c r="AE971">
        <v>0</v>
      </c>
      <c r="AF971">
        <v>1</v>
      </c>
      <c r="AG971">
        <v>1</v>
      </c>
      <c r="AH971">
        <v>1</v>
      </c>
      <c r="AI971">
        <v>0</v>
      </c>
      <c r="AJ971">
        <v>1</v>
      </c>
      <c r="AK971">
        <v>0</v>
      </c>
      <c r="AL971">
        <v>1</v>
      </c>
      <c r="AM971">
        <v>1</v>
      </c>
      <c r="AN971">
        <v>1</v>
      </c>
      <c r="AO971">
        <v>0</v>
      </c>
      <c r="AP971">
        <v>1</v>
      </c>
      <c r="AQ971">
        <v>0</v>
      </c>
      <c r="AR971">
        <v>1</v>
      </c>
      <c r="AS971">
        <v>0</v>
      </c>
      <c r="AT971">
        <v>0</v>
      </c>
      <c r="AU971">
        <v>0</v>
      </c>
      <c r="AV971">
        <v>1</v>
      </c>
      <c r="AW971">
        <v>1</v>
      </c>
      <c r="AX971">
        <v>1</v>
      </c>
      <c r="AY971">
        <v>0</v>
      </c>
      <c r="AZ971">
        <v>0</v>
      </c>
      <c r="BA971">
        <v>0</v>
      </c>
      <c r="BB971">
        <v>0</v>
      </c>
      <c r="BC971">
        <v>0</v>
      </c>
      <c r="BD971">
        <v>0</v>
      </c>
      <c r="BE971">
        <v>0</v>
      </c>
      <c r="BF971">
        <v>9.8460000000000006E-3</v>
      </c>
      <c r="BG971">
        <v>2018</v>
      </c>
      <c r="BH971">
        <v>8</v>
      </c>
      <c r="BI971">
        <v>7</v>
      </c>
      <c r="BJ971">
        <v>703</v>
      </c>
      <c r="BK971">
        <v>1.1499999999999999</v>
      </c>
      <c r="BL971">
        <v>0.17790000140666901</v>
      </c>
      <c r="BM971">
        <v>0</v>
      </c>
      <c r="BN971">
        <v>0.92200000000000004</v>
      </c>
      <c r="BO971">
        <v>7.8E-2</v>
      </c>
      <c r="BP971" t="s">
        <v>68</v>
      </c>
    </row>
    <row r="972" spans="1:68" x14ac:dyDescent="0.25">
      <c r="A972">
        <v>162623</v>
      </c>
      <c r="B972" t="s">
        <v>69</v>
      </c>
      <c r="C972" t="s">
        <v>3010</v>
      </c>
      <c r="D972">
        <v>7</v>
      </c>
      <c r="E972">
        <v>131</v>
      </c>
      <c r="F972" t="s">
        <v>3021</v>
      </c>
      <c r="G972">
        <v>22</v>
      </c>
      <c r="J972">
        <v>94</v>
      </c>
      <c r="K972">
        <v>1</v>
      </c>
      <c r="L972" t="s">
        <v>3022</v>
      </c>
      <c r="M972">
        <v>1</v>
      </c>
      <c r="N972">
        <v>0</v>
      </c>
      <c r="O972">
        <v>1</v>
      </c>
      <c r="P972">
        <v>0</v>
      </c>
      <c r="Q972">
        <v>0</v>
      </c>
      <c r="R972">
        <v>1</v>
      </c>
      <c r="S972">
        <v>0</v>
      </c>
      <c r="T972">
        <v>1</v>
      </c>
      <c r="U972">
        <v>1</v>
      </c>
      <c r="V972">
        <v>0</v>
      </c>
      <c r="W972">
        <v>1</v>
      </c>
      <c r="X972">
        <v>1</v>
      </c>
      <c r="Y972">
        <v>0</v>
      </c>
      <c r="Z972">
        <v>0</v>
      </c>
      <c r="AA972">
        <v>0</v>
      </c>
      <c r="AB972">
        <v>1</v>
      </c>
      <c r="AC972">
        <v>1</v>
      </c>
      <c r="AD972">
        <v>1</v>
      </c>
      <c r="AE972">
        <v>0</v>
      </c>
      <c r="AF972">
        <v>1</v>
      </c>
      <c r="AG972">
        <v>1</v>
      </c>
      <c r="AH972">
        <v>0</v>
      </c>
      <c r="AI972">
        <v>0</v>
      </c>
      <c r="AJ972">
        <v>0</v>
      </c>
      <c r="AK972">
        <v>0</v>
      </c>
      <c r="AL972">
        <v>1</v>
      </c>
      <c r="AM972">
        <v>1</v>
      </c>
      <c r="AN972">
        <v>0</v>
      </c>
      <c r="AO972">
        <v>0</v>
      </c>
      <c r="AP972">
        <v>1</v>
      </c>
      <c r="AQ972">
        <v>1</v>
      </c>
      <c r="AR972">
        <v>1</v>
      </c>
      <c r="AS972">
        <v>1</v>
      </c>
      <c r="AT972">
        <v>0</v>
      </c>
      <c r="AU972">
        <v>0</v>
      </c>
      <c r="AV972">
        <v>1</v>
      </c>
      <c r="AW972">
        <v>1</v>
      </c>
      <c r="AX972">
        <v>1</v>
      </c>
      <c r="AY972">
        <v>1</v>
      </c>
      <c r="AZ972">
        <v>1</v>
      </c>
      <c r="BA972">
        <v>0</v>
      </c>
      <c r="BB972">
        <v>0</v>
      </c>
      <c r="BC972">
        <v>0</v>
      </c>
      <c r="BD972">
        <v>1</v>
      </c>
      <c r="BE972">
        <v>0</v>
      </c>
      <c r="BF972">
        <v>2.2245000000000001E-2</v>
      </c>
      <c r="BG972">
        <v>2020</v>
      </c>
      <c r="BH972">
        <v>7</v>
      </c>
      <c r="BI972">
        <v>28</v>
      </c>
      <c r="BJ972">
        <v>726</v>
      </c>
      <c r="BK972">
        <v>1.38</v>
      </c>
      <c r="BL972">
        <v>0.17790000140666901</v>
      </c>
      <c r="BM972">
        <v>0.11700000000000001</v>
      </c>
      <c r="BN972">
        <v>0.72599999999999998</v>
      </c>
      <c r="BO972">
        <v>0.156</v>
      </c>
      <c r="BP972" t="s">
        <v>68</v>
      </c>
    </row>
    <row r="973" spans="1:68" x14ac:dyDescent="0.25">
      <c r="A973">
        <v>114136</v>
      </c>
      <c r="B973" t="s">
        <v>69</v>
      </c>
      <c r="C973" t="s">
        <v>688</v>
      </c>
      <c r="D973">
        <v>5</v>
      </c>
      <c r="E973">
        <v>52</v>
      </c>
      <c r="F973" t="s">
        <v>711</v>
      </c>
      <c r="G973">
        <v>17</v>
      </c>
      <c r="J973">
        <v>11</v>
      </c>
      <c r="K973">
        <v>1</v>
      </c>
      <c r="L973" t="s">
        <v>712</v>
      </c>
      <c r="M973">
        <v>0</v>
      </c>
      <c r="N973">
        <v>0</v>
      </c>
      <c r="O973">
        <v>1</v>
      </c>
      <c r="P973">
        <v>0</v>
      </c>
      <c r="Q973">
        <v>1</v>
      </c>
      <c r="R973">
        <v>1</v>
      </c>
      <c r="S973">
        <v>0</v>
      </c>
      <c r="T973">
        <v>0</v>
      </c>
      <c r="U973">
        <v>0</v>
      </c>
      <c r="V973">
        <v>0</v>
      </c>
      <c r="W973">
        <v>1</v>
      </c>
      <c r="X973">
        <v>0</v>
      </c>
      <c r="Y973">
        <v>0</v>
      </c>
      <c r="Z973">
        <v>0</v>
      </c>
      <c r="AA973">
        <v>0</v>
      </c>
      <c r="AB973">
        <v>1</v>
      </c>
      <c r="AC973">
        <v>0</v>
      </c>
      <c r="AD973">
        <v>1</v>
      </c>
      <c r="AE973">
        <v>0</v>
      </c>
      <c r="AF973">
        <v>1</v>
      </c>
      <c r="AG973">
        <v>1</v>
      </c>
      <c r="AH973">
        <v>1</v>
      </c>
      <c r="AI973">
        <v>0</v>
      </c>
      <c r="AJ973">
        <v>1</v>
      </c>
      <c r="AK973">
        <v>1</v>
      </c>
      <c r="AL973">
        <v>1</v>
      </c>
      <c r="AM973">
        <v>1</v>
      </c>
      <c r="AN973">
        <v>1</v>
      </c>
      <c r="AO973">
        <v>0</v>
      </c>
      <c r="AP973">
        <v>1</v>
      </c>
      <c r="AQ973">
        <v>0</v>
      </c>
      <c r="AR973">
        <v>1</v>
      </c>
      <c r="AS973">
        <v>0</v>
      </c>
      <c r="AT973">
        <v>0</v>
      </c>
      <c r="AU973">
        <v>0</v>
      </c>
      <c r="AV973">
        <v>1</v>
      </c>
      <c r="AW973">
        <v>1</v>
      </c>
      <c r="AX973">
        <v>1</v>
      </c>
      <c r="AY973">
        <v>0</v>
      </c>
      <c r="AZ973">
        <v>1</v>
      </c>
      <c r="BA973">
        <v>0</v>
      </c>
      <c r="BB973">
        <v>0</v>
      </c>
      <c r="BC973">
        <v>0</v>
      </c>
      <c r="BD973">
        <v>0</v>
      </c>
      <c r="BE973">
        <v>0</v>
      </c>
      <c r="BF973">
        <v>1.796E-2</v>
      </c>
      <c r="BG973">
        <v>2015</v>
      </c>
      <c r="BH973">
        <v>3</v>
      </c>
      <c r="BI973">
        <v>26</v>
      </c>
      <c r="BJ973">
        <v>662</v>
      </c>
      <c r="BK973">
        <v>0.74</v>
      </c>
      <c r="BL973">
        <v>0.17610000073909701</v>
      </c>
      <c r="BM973">
        <v>7.1999999999999995E-2</v>
      </c>
      <c r="BN973">
        <v>0.82199999999999995</v>
      </c>
      <c r="BO973">
        <v>0.106</v>
      </c>
      <c r="BP973" t="s">
        <v>68</v>
      </c>
    </row>
    <row r="974" spans="1:68" x14ac:dyDescent="0.25">
      <c r="A974">
        <v>150070</v>
      </c>
      <c r="B974" t="s">
        <v>69</v>
      </c>
      <c r="C974" t="s">
        <v>2460</v>
      </c>
      <c r="D974">
        <v>41</v>
      </c>
      <c r="E974">
        <v>1046</v>
      </c>
      <c r="F974" t="s">
        <v>2519</v>
      </c>
      <c r="G974">
        <v>30</v>
      </c>
      <c r="J974">
        <v>78</v>
      </c>
      <c r="K974">
        <v>1</v>
      </c>
      <c r="L974" t="s">
        <v>2520</v>
      </c>
      <c r="M974">
        <v>1</v>
      </c>
      <c r="N974">
        <v>0</v>
      </c>
      <c r="O974">
        <v>1</v>
      </c>
      <c r="P974">
        <v>0</v>
      </c>
      <c r="Q974">
        <v>0</v>
      </c>
      <c r="R974">
        <v>1</v>
      </c>
      <c r="S974">
        <v>0</v>
      </c>
      <c r="T974">
        <v>0</v>
      </c>
      <c r="U974">
        <v>0</v>
      </c>
      <c r="V974">
        <v>0</v>
      </c>
      <c r="W974">
        <v>1</v>
      </c>
      <c r="X974">
        <v>0</v>
      </c>
      <c r="Y974">
        <v>0</v>
      </c>
      <c r="Z974">
        <v>0</v>
      </c>
      <c r="AA974">
        <v>0</v>
      </c>
      <c r="AB974">
        <v>1</v>
      </c>
      <c r="AC974">
        <v>1</v>
      </c>
      <c r="AD974">
        <v>1</v>
      </c>
      <c r="AE974">
        <v>0</v>
      </c>
      <c r="AF974">
        <v>1</v>
      </c>
      <c r="AG974">
        <v>1</v>
      </c>
      <c r="AH974">
        <v>1</v>
      </c>
      <c r="AI974">
        <v>0</v>
      </c>
      <c r="AJ974">
        <v>1</v>
      </c>
      <c r="AK974">
        <v>0</v>
      </c>
      <c r="AL974">
        <v>1</v>
      </c>
      <c r="AM974">
        <v>1</v>
      </c>
      <c r="AN974">
        <v>1</v>
      </c>
      <c r="AO974">
        <v>0</v>
      </c>
      <c r="AP974">
        <v>1</v>
      </c>
      <c r="AQ974">
        <v>0</v>
      </c>
      <c r="AR974">
        <v>1</v>
      </c>
      <c r="AS974">
        <v>0</v>
      </c>
      <c r="AT974">
        <v>1</v>
      </c>
      <c r="AU974">
        <v>0</v>
      </c>
      <c r="AV974">
        <v>1</v>
      </c>
      <c r="AW974">
        <v>1</v>
      </c>
      <c r="AX974">
        <v>1</v>
      </c>
      <c r="AY974">
        <v>0</v>
      </c>
      <c r="AZ974">
        <v>1</v>
      </c>
      <c r="BA974">
        <v>0</v>
      </c>
      <c r="BB974">
        <v>0</v>
      </c>
      <c r="BC974">
        <v>0</v>
      </c>
      <c r="BD974">
        <v>1</v>
      </c>
      <c r="BE974">
        <v>0</v>
      </c>
      <c r="BF974">
        <v>5.6182000000000003E-2</v>
      </c>
      <c r="BG974">
        <v>2019</v>
      </c>
      <c r="BH974">
        <v>9</v>
      </c>
      <c r="BI974">
        <v>13</v>
      </c>
      <c r="BJ974">
        <v>716</v>
      </c>
      <c r="BK974">
        <v>1.28</v>
      </c>
      <c r="BL974">
        <v>0.161300003528594</v>
      </c>
      <c r="BM974">
        <v>7.9000000000000001E-2</v>
      </c>
      <c r="BN974">
        <v>0.82199999999999995</v>
      </c>
      <c r="BO974">
        <v>9.8000000000000004E-2</v>
      </c>
      <c r="BP974" t="s">
        <v>68</v>
      </c>
    </row>
    <row r="975" spans="1:68" x14ac:dyDescent="0.25">
      <c r="A975">
        <v>158000</v>
      </c>
      <c r="B975" t="s">
        <v>69</v>
      </c>
      <c r="C975" t="s">
        <v>2825</v>
      </c>
      <c r="D975">
        <v>19</v>
      </c>
      <c r="E975">
        <v>457</v>
      </c>
      <c r="F975" t="s">
        <v>2888</v>
      </c>
      <c r="G975">
        <v>62</v>
      </c>
      <c r="J975">
        <v>87</v>
      </c>
      <c r="K975">
        <v>1</v>
      </c>
      <c r="L975" t="s">
        <v>2889</v>
      </c>
      <c r="M975">
        <v>0</v>
      </c>
      <c r="N975">
        <v>0</v>
      </c>
      <c r="O975">
        <v>1</v>
      </c>
      <c r="P975">
        <v>0</v>
      </c>
      <c r="Q975">
        <v>0</v>
      </c>
      <c r="R975">
        <v>1</v>
      </c>
      <c r="S975">
        <v>0</v>
      </c>
      <c r="T975">
        <v>0</v>
      </c>
      <c r="U975">
        <v>0</v>
      </c>
      <c r="V975">
        <v>0</v>
      </c>
      <c r="W975">
        <v>1</v>
      </c>
      <c r="X975">
        <v>0</v>
      </c>
      <c r="Y975">
        <v>0</v>
      </c>
      <c r="Z975">
        <v>0</v>
      </c>
      <c r="AA975">
        <v>0</v>
      </c>
      <c r="AB975">
        <v>1</v>
      </c>
      <c r="AC975">
        <v>0</v>
      </c>
      <c r="AD975">
        <v>1</v>
      </c>
      <c r="AE975">
        <v>0</v>
      </c>
      <c r="AF975">
        <v>1</v>
      </c>
      <c r="AG975">
        <v>1</v>
      </c>
      <c r="AH975">
        <v>0</v>
      </c>
      <c r="AI975">
        <v>0</v>
      </c>
      <c r="AJ975">
        <v>0</v>
      </c>
      <c r="AK975">
        <v>0</v>
      </c>
      <c r="AL975">
        <v>1</v>
      </c>
      <c r="AM975">
        <v>1</v>
      </c>
      <c r="AN975">
        <v>0</v>
      </c>
      <c r="AO975">
        <v>0</v>
      </c>
      <c r="AP975">
        <v>1</v>
      </c>
      <c r="AQ975">
        <v>0</v>
      </c>
      <c r="AR975">
        <v>1</v>
      </c>
      <c r="AS975">
        <v>0</v>
      </c>
      <c r="AT975">
        <v>0</v>
      </c>
      <c r="AU975">
        <v>0</v>
      </c>
      <c r="AV975">
        <v>1</v>
      </c>
      <c r="AW975">
        <v>1</v>
      </c>
      <c r="AX975">
        <v>1</v>
      </c>
      <c r="AY975">
        <v>0</v>
      </c>
      <c r="AZ975">
        <v>1</v>
      </c>
      <c r="BA975">
        <v>0</v>
      </c>
      <c r="BB975">
        <v>1</v>
      </c>
      <c r="BC975">
        <v>0</v>
      </c>
      <c r="BD975">
        <v>1</v>
      </c>
      <c r="BE975">
        <v>0</v>
      </c>
      <c r="BF975">
        <v>1.3207E-2</v>
      </c>
      <c r="BG975">
        <v>2019</v>
      </c>
      <c r="BH975">
        <v>12</v>
      </c>
      <c r="BI975">
        <v>18</v>
      </c>
      <c r="BJ975">
        <v>719</v>
      </c>
      <c r="BK975">
        <v>1.31</v>
      </c>
      <c r="BL975">
        <v>0.161300003528594</v>
      </c>
      <c r="BM975">
        <v>3.5000000000000003E-2</v>
      </c>
      <c r="BN975">
        <v>0.92</v>
      </c>
      <c r="BO975">
        <v>4.4999999999999998E-2</v>
      </c>
      <c r="BP975" t="s">
        <v>68</v>
      </c>
    </row>
    <row r="976" spans="1:68" x14ac:dyDescent="0.25">
      <c r="A976">
        <v>109932</v>
      </c>
      <c r="B976" t="s">
        <v>69</v>
      </c>
      <c r="C976" t="s">
        <v>130</v>
      </c>
      <c r="D976">
        <v>9</v>
      </c>
      <c r="E976">
        <v>280</v>
      </c>
      <c r="F976" t="s">
        <v>185</v>
      </c>
      <c r="G976">
        <v>52</v>
      </c>
      <c r="J976">
        <v>3</v>
      </c>
      <c r="K976">
        <v>1</v>
      </c>
      <c r="L976" t="s">
        <v>186</v>
      </c>
      <c r="M976">
        <v>0</v>
      </c>
      <c r="N976">
        <v>0</v>
      </c>
      <c r="O976">
        <v>1</v>
      </c>
      <c r="P976">
        <v>0</v>
      </c>
      <c r="Q976">
        <v>0</v>
      </c>
      <c r="R976">
        <v>1</v>
      </c>
      <c r="S976">
        <v>1</v>
      </c>
      <c r="T976">
        <v>0</v>
      </c>
      <c r="U976">
        <v>0</v>
      </c>
      <c r="V976">
        <v>0</v>
      </c>
      <c r="W976">
        <v>1</v>
      </c>
      <c r="X976">
        <v>0</v>
      </c>
      <c r="Y976">
        <v>0</v>
      </c>
      <c r="Z976">
        <v>0</v>
      </c>
      <c r="AA976">
        <v>0</v>
      </c>
      <c r="AB976">
        <v>1</v>
      </c>
      <c r="AC976">
        <v>0</v>
      </c>
      <c r="AD976">
        <v>1</v>
      </c>
      <c r="AE976">
        <v>0</v>
      </c>
      <c r="AF976">
        <v>1</v>
      </c>
      <c r="AG976">
        <v>1</v>
      </c>
      <c r="AH976">
        <v>1</v>
      </c>
      <c r="AI976">
        <v>0</v>
      </c>
      <c r="AJ976">
        <v>1</v>
      </c>
      <c r="AK976">
        <v>0</v>
      </c>
      <c r="AL976">
        <v>1</v>
      </c>
      <c r="AM976">
        <v>1</v>
      </c>
      <c r="AN976">
        <v>1</v>
      </c>
      <c r="AO976">
        <v>1</v>
      </c>
      <c r="AP976">
        <v>1</v>
      </c>
      <c r="AQ976">
        <v>0</v>
      </c>
      <c r="AR976">
        <v>1</v>
      </c>
      <c r="AS976">
        <v>0</v>
      </c>
      <c r="AT976">
        <v>0</v>
      </c>
      <c r="AU976">
        <v>0</v>
      </c>
      <c r="AV976">
        <v>1</v>
      </c>
      <c r="AW976">
        <v>1</v>
      </c>
      <c r="AX976">
        <v>1</v>
      </c>
      <c r="AY976">
        <v>0</v>
      </c>
      <c r="AZ976">
        <v>1</v>
      </c>
      <c r="BA976">
        <v>0</v>
      </c>
      <c r="BB976">
        <v>0</v>
      </c>
      <c r="BC976">
        <v>0</v>
      </c>
      <c r="BD976">
        <v>0</v>
      </c>
      <c r="BE976">
        <v>0</v>
      </c>
      <c r="BF976">
        <v>2.9175E-2</v>
      </c>
      <c r="BG976">
        <v>2014</v>
      </c>
      <c r="BH976">
        <v>9</v>
      </c>
      <c r="BI976">
        <v>11</v>
      </c>
      <c r="BJ976">
        <v>656</v>
      </c>
      <c r="BK976">
        <v>0.68</v>
      </c>
      <c r="BL976">
        <v>0.15309999883174799</v>
      </c>
      <c r="BM976">
        <v>4.4999999999999998E-2</v>
      </c>
      <c r="BN976">
        <v>0.89800000000000002</v>
      </c>
      <c r="BO976">
        <v>5.7000000000000002E-2</v>
      </c>
      <c r="BP976" t="s">
        <v>68</v>
      </c>
    </row>
    <row r="977" spans="1:68" x14ac:dyDescent="0.25">
      <c r="A977">
        <v>110921</v>
      </c>
      <c r="B977" t="s">
        <v>69</v>
      </c>
      <c r="C977" t="s">
        <v>130</v>
      </c>
      <c r="D977">
        <v>4</v>
      </c>
      <c r="E977">
        <v>82</v>
      </c>
      <c r="F977" t="s">
        <v>325</v>
      </c>
      <c r="G977">
        <v>19</v>
      </c>
      <c r="J977">
        <v>3</v>
      </c>
      <c r="K977">
        <v>1</v>
      </c>
      <c r="L977" t="s">
        <v>326</v>
      </c>
      <c r="M977">
        <v>0</v>
      </c>
      <c r="N977">
        <v>0</v>
      </c>
      <c r="O977">
        <v>1</v>
      </c>
      <c r="P977">
        <v>0</v>
      </c>
      <c r="Q977">
        <v>0</v>
      </c>
      <c r="R977">
        <v>1</v>
      </c>
      <c r="S977">
        <v>0</v>
      </c>
      <c r="T977">
        <v>0</v>
      </c>
      <c r="U977">
        <v>0</v>
      </c>
      <c r="V977">
        <v>0</v>
      </c>
      <c r="W977">
        <v>1</v>
      </c>
      <c r="X977">
        <v>0</v>
      </c>
      <c r="Y977">
        <v>0</v>
      </c>
      <c r="Z977">
        <v>0</v>
      </c>
      <c r="AA977">
        <v>0</v>
      </c>
      <c r="AB977">
        <v>1</v>
      </c>
      <c r="AC977">
        <v>0</v>
      </c>
      <c r="AD977">
        <v>1</v>
      </c>
      <c r="AE977">
        <v>0</v>
      </c>
      <c r="AF977">
        <v>1</v>
      </c>
      <c r="AG977">
        <v>1</v>
      </c>
      <c r="AH977">
        <v>1</v>
      </c>
      <c r="AI977">
        <v>0</v>
      </c>
      <c r="AJ977">
        <v>1</v>
      </c>
      <c r="AK977">
        <v>0</v>
      </c>
      <c r="AL977">
        <v>1</v>
      </c>
      <c r="AM977">
        <v>1</v>
      </c>
      <c r="AN977">
        <v>1</v>
      </c>
      <c r="AO977">
        <v>0</v>
      </c>
      <c r="AP977">
        <v>1</v>
      </c>
      <c r="AQ977">
        <v>0</v>
      </c>
      <c r="AR977">
        <v>1</v>
      </c>
      <c r="AS977">
        <v>0</v>
      </c>
      <c r="AT977">
        <v>0</v>
      </c>
      <c r="AU977">
        <v>0</v>
      </c>
      <c r="AV977">
        <v>1</v>
      </c>
      <c r="AW977">
        <v>1</v>
      </c>
      <c r="AX977">
        <v>1</v>
      </c>
      <c r="AY977">
        <v>0</v>
      </c>
      <c r="AZ977">
        <v>1</v>
      </c>
      <c r="BA977">
        <v>0</v>
      </c>
      <c r="BB977">
        <v>0</v>
      </c>
      <c r="BC977">
        <v>0</v>
      </c>
      <c r="BD977">
        <v>0</v>
      </c>
      <c r="BE977">
        <v>0</v>
      </c>
      <c r="BF977">
        <v>2.9175E-2</v>
      </c>
      <c r="BG977">
        <v>2014</v>
      </c>
      <c r="BH977">
        <v>9</v>
      </c>
      <c r="BI977">
        <v>11</v>
      </c>
      <c r="BJ977">
        <v>656</v>
      </c>
      <c r="BK977">
        <v>0.68</v>
      </c>
      <c r="BL977">
        <v>0.15309999883174799</v>
      </c>
      <c r="BM977">
        <v>0</v>
      </c>
      <c r="BN977">
        <v>0.89700000000000002</v>
      </c>
      <c r="BO977">
        <v>0.10299999999999999</v>
      </c>
      <c r="BP977" t="s">
        <v>68</v>
      </c>
    </row>
    <row r="978" spans="1:68" x14ac:dyDescent="0.25">
      <c r="A978">
        <v>111214</v>
      </c>
      <c r="B978" t="s">
        <v>69</v>
      </c>
      <c r="C978" t="s">
        <v>329</v>
      </c>
      <c r="D978">
        <v>15</v>
      </c>
      <c r="E978">
        <v>530</v>
      </c>
      <c r="F978" t="s">
        <v>432</v>
      </c>
      <c r="G978">
        <v>98</v>
      </c>
      <c r="J978">
        <v>4</v>
      </c>
      <c r="K978">
        <v>1</v>
      </c>
      <c r="L978" t="s">
        <v>433</v>
      </c>
      <c r="M978">
        <v>0</v>
      </c>
      <c r="N978">
        <v>0</v>
      </c>
      <c r="O978">
        <v>1</v>
      </c>
      <c r="P978">
        <v>0</v>
      </c>
      <c r="Q978">
        <v>1</v>
      </c>
      <c r="R978">
        <v>1</v>
      </c>
      <c r="S978">
        <v>0</v>
      </c>
      <c r="T978">
        <v>0</v>
      </c>
      <c r="U978">
        <v>0</v>
      </c>
      <c r="V978">
        <v>0</v>
      </c>
      <c r="W978">
        <v>1</v>
      </c>
      <c r="X978">
        <v>0</v>
      </c>
      <c r="Y978">
        <v>0</v>
      </c>
      <c r="Z978">
        <v>0</v>
      </c>
      <c r="AA978">
        <v>0</v>
      </c>
      <c r="AB978">
        <v>1</v>
      </c>
      <c r="AC978">
        <v>0</v>
      </c>
      <c r="AD978">
        <v>1</v>
      </c>
      <c r="AE978">
        <v>0</v>
      </c>
      <c r="AF978">
        <v>1</v>
      </c>
      <c r="AG978">
        <v>1</v>
      </c>
      <c r="AH978">
        <v>1</v>
      </c>
      <c r="AI978">
        <v>0</v>
      </c>
      <c r="AJ978">
        <v>1</v>
      </c>
      <c r="AK978">
        <v>1</v>
      </c>
      <c r="AL978">
        <v>1</v>
      </c>
      <c r="AM978">
        <v>1</v>
      </c>
      <c r="AN978">
        <v>1</v>
      </c>
      <c r="AO978">
        <v>0</v>
      </c>
      <c r="AP978">
        <v>0</v>
      </c>
      <c r="AQ978">
        <v>0</v>
      </c>
      <c r="AR978">
        <v>1</v>
      </c>
      <c r="AS978">
        <v>0</v>
      </c>
      <c r="AT978">
        <v>0</v>
      </c>
      <c r="AU978">
        <v>0</v>
      </c>
      <c r="AV978">
        <v>1</v>
      </c>
      <c r="AW978">
        <v>1</v>
      </c>
      <c r="AX978">
        <v>1</v>
      </c>
      <c r="AY978">
        <v>0</v>
      </c>
      <c r="AZ978">
        <v>1</v>
      </c>
      <c r="BA978">
        <v>0</v>
      </c>
      <c r="BB978">
        <v>0</v>
      </c>
      <c r="BC978">
        <v>0</v>
      </c>
      <c r="BD978">
        <v>1</v>
      </c>
      <c r="BE978">
        <v>0</v>
      </c>
      <c r="BF978">
        <v>2.3709999999999998E-2</v>
      </c>
      <c r="BG978">
        <v>2014</v>
      </c>
      <c r="BH978">
        <v>9</v>
      </c>
      <c r="BI978">
        <v>22</v>
      </c>
      <c r="BJ978">
        <v>656</v>
      </c>
      <c r="BK978">
        <v>0.68</v>
      </c>
      <c r="BL978">
        <v>0.15309999883174799</v>
      </c>
      <c r="BM978">
        <v>2.5999999999999999E-2</v>
      </c>
      <c r="BN978">
        <v>0.94099999999999995</v>
      </c>
      <c r="BO978">
        <v>3.2000000000000001E-2</v>
      </c>
      <c r="BP978" t="s">
        <v>68</v>
      </c>
    </row>
    <row r="979" spans="1:68" x14ac:dyDescent="0.25">
      <c r="A979">
        <v>111400</v>
      </c>
      <c r="B979" t="s">
        <v>69</v>
      </c>
      <c r="C979" t="s">
        <v>329</v>
      </c>
      <c r="D979">
        <v>11</v>
      </c>
      <c r="E979">
        <v>314</v>
      </c>
      <c r="F979" t="s">
        <v>500</v>
      </c>
      <c r="G979">
        <v>20</v>
      </c>
      <c r="J979">
        <v>4</v>
      </c>
      <c r="K979">
        <v>1</v>
      </c>
      <c r="L979" t="s">
        <v>501</v>
      </c>
      <c r="M979">
        <v>0</v>
      </c>
      <c r="N979">
        <v>1</v>
      </c>
      <c r="O979">
        <v>1</v>
      </c>
      <c r="P979">
        <v>0</v>
      </c>
      <c r="Q979">
        <v>0</v>
      </c>
      <c r="R979">
        <v>1</v>
      </c>
      <c r="S979">
        <v>0</v>
      </c>
      <c r="T979">
        <v>0</v>
      </c>
      <c r="U979">
        <v>0</v>
      </c>
      <c r="V979">
        <v>0</v>
      </c>
      <c r="W979">
        <v>1</v>
      </c>
      <c r="X979">
        <v>0</v>
      </c>
      <c r="Y979">
        <v>0</v>
      </c>
      <c r="Z979">
        <v>0</v>
      </c>
      <c r="AA979">
        <v>0</v>
      </c>
      <c r="AB979">
        <v>1</v>
      </c>
      <c r="AC979">
        <v>0</v>
      </c>
      <c r="AD979">
        <v>1</v>
      </c>
      <c r="AE979">
        <v>1</v>
      </c>
      <c r="AF979">
        <v>1</v>
      </c>
      <c r="AG979">
        <v>1</v>
      </c>
      <c r="AH979">
        <v>1</v>
      </c>
      <c r="AI979">
        <v>0</v>
      </c>
      <c r="AJ979">
        <v>1</v>
      </c>
      <c r="AK979">
        <v>0</v>
      </c>
      <c r="AL979">
        <v>1</v>
      </c>
      <c r="AM979">
        <v>1</v>
      </c>
      <c r="AN979">
        <v>1</v>
      </c>
      <c r="AO979">
        <v>0</v>
      </c>
      <c r="AP979">
        <v>0</v>
      </c>
      <c r="AQ979">
        <v>0</v>
      </c>
      <c r="AR979">
        <v>1</v>
      </c>
      <c r="AS979">
        <v>0</v>
      </c>
      <c r="AT979">
        <v>0</v>
      </c>
      <c r="AU979">
        <v>0</v>
      </c>
      <c r="AV979">
        <v>1</v>
      </c>
      <c r="AW979">
        <v>1</v>
      </c>
      <c r="AX979">
        <v>1</v>
      </c>
      <c r="AY979">
        <v>0</v>
      </c>
      <c r="AZ979">
        <v>1</v>
      </c>
      <c r="BA979">
        <v>0</v>
      </c>
      <c r="BB979">
        <v>0</v>
      </c>
      <c r="BC979">
        <v>0</v>
      </c>
      <c r="BD979">
        <v>1</v>
      </c>
      <c r="BE979">
        <v>0</v>
      </c>
      <c r="BF979">
        <v>2.3709999999999998E-2</v>
      </c>
      <c r="BG979">
        <v>2014</v>
      </c>
      <c r="BH979">
        <v>9</v>
      </c>
      <c r="BI979">
        <v>22</v>
      </c>
      <c r="BJ979">
        <v>656</v>
      </c>
      <c r="BK979">
        <v>0.68</v>
      </c>
      <c r="BL979">
        <v>0.15309999883174799</v>
      </c>
      <c r="BM979">
        <v>0</v>
      </c>
      <c r="BN979">
        <v>0.90900000000000003</v>
      </c>
      <c r="BO979">
        <v>9.0999999999999998E-2</v>
      </c>
      <c r="BP979" t="s">
        <v>68</v>
      </c>
    </row>
    <row r="980" spans="1:68" x14ac:dyDescent="0.25">
      <c r="A980">
        <v>114128</v>
      </c>
      <c r="B980" t="s">
        <v>69</v>
      </c>
      <c r="C980" t="s">
        <v>688</v>
      </c>
      <c r="D980">
        <v>8</v>
      </c>
      <c r="E980">
        <v>191</v>
      </c>
      <c r="F980" t="s">
        <v>707</v>
      </c>
      <c r="G980">
        <v>54</v>
      </c>
      <c r="J980">
        <v>11</v>
      </c>
      <c r="K980">
        <v>1</v>
      </c>
      <c r="L980" t="s">
        <v>708</v>
      </c>
      <c r="M980">
        <v>0</v>
      </c>
      <c r="N980">
        <v>0</v>
      </c>
      <c r="O980">
        <v>1</v>
      </c>
      <c r="P980">
        <v>0</v>
      </c>
      <c r="Q980">
        <v>0</v>
      </c>
      <c r="R980">
        <v>1</v>
      </c>
      <c r="S980">
        <v>0</v>
      </c>
      <c r="T980">
        <v>0</v>
      </c>
      <c r="U980">
        <v>0</v>
      </c>
      <c r="V980">
        <v>0</v>
      </c>
      <c r="W980">
        <v>1</v>
      </c>
      <c r="X980">
        <v>0</v>
      </c>
      <c r="Y980">
        <v>0</v>
      </c>
      <c r="Z980">
        <v>0</v>
      </c>
      <c r="AA980">
        <v>0</v>
      </c>
      <c r="AB980">
        <v>1</v>
      </c>
      <c r="AC980">
        <v>0</v>
      </c>
      <c r="AD980">
        <v>1</v>
      </c>
      <c r="AE980">
        <v>0</v>
      </c>
      <c r="AF980">
        <v>1</v>
      </c>
      <c r="AG980">
        <v>1</v>
      </c>
      <c r="AH980">
        <v>1</v>
      </c>
      <c r="AI980">
        <v>0</v>
      </c>
      <c r="AJ980">
        <v>1</v>
      </c>
      <c r="AK980">
        <v>0</v>
      </c>
      <c r="AL980">
        <v>1</v>
      </c>
      <c r="AM980">
        <v>1</v>
      </c>
      <c r="AN980">
        <v>1</v>
      </c>
      <c r="AO980">
        <v>0</v>
      </c>
      <c r="AP980">
        <v>1</v>
      </c>
      <c r="AQ980">
        <v>0</v>
      </c>
      <c r="AR980">
        <v>1</v>
      </c>
      <c r="AS980">
        <v>0</v>
      </c>
      <c r="AT980">
        <v>0</v>
      </c>
      <c r="AU980">
        <v>0</v>
      </c>
      <c r="AV980">
        <v>1</v>
      </c>
      <c r="AW980">
        <v>1</v>
      </c>
      <c r="AX980">
        <v>1</v>
      </c>
      <c r="AY980">
        <v>0</v>
      </c>
      <c r="AZ980">
        <v>1</v>
      </c>
      <c r="BA980">
        <v>0</v>
      </c>
      <c r="BB980">
        <v>0</v>
      </c>
      <c r="BC980">
        <v>0</v>
      </c>
      <c r="BD980">
        <v>0</v>
      </c>
      <c r="BE980">
        <v>0</v>
      </c>
      <c r="BF980">
        <v>1.796E-2</v>
      </c>
      <c r="BG980">
        <v>2015</v>
      </c>
      <c r="BH980">
        <v>3</v>
      </c>
      <c r="BI980">
        <v>26</v>
      </c>
      <c r="BJ980">
        <v>662</v>
      </c>
      <c r="BK980">
        <v>0.74</v>
      </c>
      <c r="BL980">
        <v>0.15309999883174799</v>
      </c>
      <c r="BM980">
        <v>0.06</v>
      </c>
      <c r="BN980">
        <v>0.88700000000000001</v>
      </c>
      <c r="BO980">
        <v>5.2999999999999999E-2</v>
      </c>
      <c r="BP980" t="s">
        <v>68</v>
      </c>
    </row>
    <row r="981" spans="1:68" x14ac:dyDescent="0.25">
      <c r="A981">
        <v>119526</v>
      </c>
      <c r="B981" t="s">
        <v>69</v>
      </c>
      <c r="C981" t="s">
        <v>994</v>
      </c>
      <c r="D981">
        <v>3</v>
      </c>
      <c r="E981">
        <v>103</v>
      </c>
      <c r="F981" t="s">
        <v>997</v>
      </c>
      <c r="G981">
        <v>41</v>
      </c>
      <c r="J981">
        <v>26</v>
      </c>
      <c r="K981">
        <v>1</v>
      </c>
      <c r="L981" t="s">
        <v>998</v>
      </c>
      <c r="M981">
        <v>0</v>
      </c>
      <c r="N981">
        <v>0</v>
      </c>
      <c r="O981">
        <v>1</v>
      </c>
      <c r="P981">
        <v>0</v>
      </c>
      <c r="Q981">
        <v>1</v>
      </c>
      <c r="R981">
        <v>1</v>
      </c>
      <c r="S981">
        <v>0</v>
      </c>
      <c r="T981">
        <v>0</v>
      </c>
      <c r="U981">
        <v>0</v>
      </c>
      <c r="V981">
        <v>0</v>
      </c>
      <c r="W981">
        <v>1</v>
      </c>
      <c r="X981">
        <v>0</v>
      </c>
      <c r="Y981">
        <v>0</v>
      </c>
      <c r="Z981">
        <v>0</v>
      </c>
      <c r="AA981">
        <v>0</v>
      </c>
      <c r="AB981">
        <v>1</v>
      </c>
      <c r="AC981">
        <v>0</v>
      </c>
      <c r="AD981">
        <v>1</v>
      </c>
      <c r="AE981">
        <v>0</v>
      </c>
      <c r="AF981">
        <v>1</v>
      </c>
      <c r="AG981">
        <v>1</v>
      </c>
      <c r="AH981">
        <v>0</v>
      </c>
      <c r="AI981">
        <v>0</v>
      </c>
      <c r="AJ981">
        <v>1</v>
      </c>
      <c r="AK981">
        <v>1</v>
      </c>
      <c r="AL981">
        <v>1</v>
      </c>
      <c r="AM981">
        <v>1</v>
      </c>
      <c r="AN981">
        <v>0</v>
      </c>
      <c r="AO981">
        <v>0</v>
      </c>
      <c r="AP981">
        <v>0</v>
      </c>
      <c r="AQ981">
        <v>0</v>
      </c>
      <c r="AR981">
        <v>0</v>
      </c>
      <c r="AS981">
        <v>0</v>
      </c>
      <c r="AT981">
        <v>0</v>
      </c>
      <c r="AU981">
        <v>0</v>
      </c>
      <c r="AV981">
        <v>1</v>
      </c>
      <c r="AW981">
        <v>1</v>
      </c>
      <c r="AX981">
        <v>1</v>
      </c>
      <c r="AY981">
        <v>0</v>
      </c>
      <c r="AZ981">
        <v>0</v>
      </c>
      <c r="BA981">
        <v>0</v>
      </c>
      <c r="BB981">
        <v>0</v>
      </c>
      <c r="BC981">
        <v>0</v>
      </c>
      <c r="BD981">
        <v>0</v>
      </c>
      <c r="BE981">
        <v>0</v>
      </c>
      <c r="BF981">
        <v>4.0720000000000001E-3</v>
      </c>
      <c r="BG981">
        <v>2016</v>
      </c>
      <c r="BH981">
        <v>4</v>
      </c>
      <c r="BI981">
        <v>21</v>
      </c>
      <c r="BJ981">
        <v>675</v>
      </c>
      <c r="BK981">
        <v>0.87</v>
      </c>
      <c r="BL981">
        <v>0.15309999883174799</v>
      </c>
      <c r="BM981">
        <v>5.5E-2</v>
      </c>
      <c r="BN981">
        <v>0.875</v>
      </c>
      <c r="BO981">
        <v>7.0000000000000007E-2</v>
      </c>
      <c r="BP981" t="s">
        <v>68</v>
      </c>
    </row>
    <row r="982" spans="1:68" x14ac:dyDescent="0.25">
      <c r="A982">
        <v>123695</v>
      </c>
      <c r="B982" t="s">
        <v>69</v>
      </c>
      <c r="C982" t="s">
        <v>1144</v>
      </c>
      <c r="D982">
        <v>5</v>
      </c>
      <c r="E982">
        <v>39</v>
      </c>
      <c r="F982" t="s">
        <v>1173</v>
      </c>
      <c r="G982">
        <v>59</v>
      </c>
      <c r="J982">
        <v>36</v>
      </c>
      <c r="K982">
        <v>1</v>
      </c>
      <c r="L982" t="s">
        <v>1174</v>
      </c>
      <c r="M982">
        <v>0</v>
      </c>
      <c r="N982">
        <v>1</v>
      </c>
      <c r="O982">
        <v>1</v>
      </c>
      <c r="P982">
        <v>0</v>
      </c>
      <c r="Q982">
        <v>0</v>
      </c>
      <c r="R982">
        <v>1</v>
      </c>
      <c r="S982">
        <v>0</v>
      </c>
      <c r="T982">
        <v>0</v>
      </c>
      <c r="U982">
        <v>0</v>
      </c>
      <c r="V982">
        <v>0</v>
      </c>
      <c r="W982">
        <v>1</v>
      </c>
      <c r="X982">
        <v>0</v>
      </c>
      <c r="Y982">
        <v>0</v>
      </c>
      <c r="Z982">
        <v>0</v>
      </c>
      <c r="AA982">
        <v>0</v>
      </c>
      <c r="AB982">
        <v>0</v>
      </c>
      <c r="AC982">
        <v>0</v>
      </c>
      <c r="AD982">
        <v>1</v>
      </c>
      <c r="AE982">
        <v>1</v>
      </c>
      <c r="AF982">
        <v>1</v>
      </c>
      <c r="AG982">
        <v>1</v>
      </c>
      <c r="AH982">
        <v>0</v>
      </c>
      <c r="AI982">
        <v>0</v>
      </c>
      <c r="AJ982">
        <v>1</v>
      </c>
      <c r="AK982">
        <v>0</v>
      </c>
      <c r="AL982">
        <v>1</v>
      </c>
      <c r="AM982">
        <v>1</v>
      </c>
      <c r="AN982">
        <v>1</v>
      </c>
      <c r="AO982">
        <v>0</v>
      </c>
      <c r="AP982">
        <v>0</v>
      </c>
      <c r="AQ982">
        <v>0</v>
      </c>
      <c r="AR982">
        <v>1</v>
      </c>
      <c r="AS982">
        <v>0</v>
      </c>
      <c r="AT982">
        <v>0</v>
      </c>
      <c r="AU982">
        <v>0</v>
      </c>
      <c r="AV982">
        <v>1</v>
      </c>
      <c r="AW982">
        <v>1</v>
      </c>
      <c r="AX982">
        <v>1</v>
      </c>
      <c r="AY982">
        <v>0</v>
      </c>
      <c r="AZ982">
        <v>0</v>
      </c>
      <c r="BA982">
        <v>0</v>
      </c>
      <c r="BB982">
        <v>0</v>
      </c>
      <c r="BC982">
        <v>0</v>
      </c>
      <c r="BD982">
        <v>0</v>
      </c>
      <c r="BE982">
        <v>0</v>
      </c>
      <c r="BF982">
        <v>8.5050000000000004E-3</v>
      </c>
      <c r="BG982">
        <v>2016</v>
      </c>
      <c r="BH982">
        <v>10</v>
      </c>
      <c r="BI982">
        <v>12</v>
      </c>
      <c r="BJ982">
        <v>681</v>
      </c>
      <c r="BK982">
        <v>0.93</v>
      </c>
      <c r="BL982">
        <v>0.15309999883174799</v>
      </c>
      <c r="BM982">
        <v>3.6999999999999998E-2</v>
      </c>
      <c r="BN982">
        <v>0.9</v>
      </c>
      <c r="BO982">
        <v>6.3E-2</v>
      </c>
      <c r="BP982" t="s">
        <v>68</v>
      </c>
    </row>
    <row r="983" spans="1:68" x14ac:dyDescent="0.25">
      <c r="A983">
        <v>129307</v>
      </c>
      <c r="B983" t="s">
        <v>69</v>
      </c>
      <c r="C983" t="s">
        <v>1304</v>
      </c>
      <c r="D983">
        <v>9</v>
      </c>
      <c r="E983">
        <v>179</v>
      </c>
      <c r="F983" t="s">
        <v>1363</v>
      </c>
      <c r="G983">
        <v>22</v>
      </c>
      <c r="J983">
        <v>46</v>
      </c>
      <c r="K983">
        <v>1</v>
      </c>
      <c r="L983" t="s">
        <v>1364</v>
      </c>
      <c r="M983">
        <v>0</v>
      </c>
      <c r="N983">
        <v>1</v>
      </c>
      <c r="O983">
        <v>1</v>
      </c>
      <c r="P983">
        <v>0</v>
      </c>
      <c r="Q983">
        <v>0</v>
      </c>
      <c r="R983">
        <v>1</v>
      </c>
      <c r="S983">
        <v>0</v>
      </c>
      <c r="T983">
        <v>0</v>
      </c>
      <c r="U983">
        <v>0</v>
      </c>
      <c r="V983">
        <v>0</v>
      </c>
      <c r="W983">
        <v>1</v>
      </c>
      <c r="X983">
        <v>0</v>
      </c>
      <c r="Y983">
        <v>0</v>
      </c>
      <c r="Z983">
        <v>0</v>
      </c>
      <c r="AA983">
        <v>0</v>
      </c>
      <c r="AB983">
        <v>1</v>
      </c>
      <c r="AC983">
        <v>0</v>
      </c>
      <c r="AD983">
        <v>1</v>
      </c>
      <c r="AE983">
        <v>1</v>
      </c>
      <c r="AF983">
        <v>1</v>
      </c>
      <c r="AG983">
        <v>1</v>
      </c>
      <c r="AH983">
        <v>1</v>
      </c>
      <c r="AI983">
        <v>0</v>
      </c>
      <c r="AJ983">
        <v>0</v>
      </c>
      <c r="AK983">
        <v>0</v>
      </c>
      <c r="AL983">
        <v>1</v>
      </c>
      <c r="AM983">
        <v>1</v>
      </c>
      <c r="AN983">
        <v>1</v>
      </c>
      <c r="AO983">
        <v>0</v>
      </c>
      <c r="AP983">
        <v>1</v>
      </c>
      <c r="AQ983">
        <v>0</v>
      </c>
      <c r="AR983">
        <v>1</v>
      </c>
      <c r="AS983">
        <v>0</v>
      </c>
      <c r="AT983">
        <v>1</v>
      </c>
      <c r="AU983">
        <v>0</v>
      </c>
      <c r="AV983">
        <v>1</v>
      </c>
      <c r="AW983">
        <v>1</v>
      </c>
      <c r="AX983">
        <v>1</v>
      </c>
      <c r="AY983">
        <v>0</v>
      </c>
      <c r="AZ983">
        <v>1</v>
      </c>
      <c r="BA983">
        <v>0</v>
      </c>
      <c r="BB983">
        <v>0</v>
      </c>
      <c r="BC983">
        <v>0</v>
      </c>
      <c r="BD983">
        <v>1</v>
      </c>
      <c r="BE983">
        <v>0</v>
      </c>
      <c r="BF983">
        <v>1.8086999999999999E-2</v>
      </c>
      <c r="BG983">
        <v>2017</v>
      </c>
      <c r="BH983">
        <v>4</v>
      </c>
      <c r="BI983">
        <v>25</v>
      </c>
      <c r="BJ983">
        <v>687</v>
      </c>
      <c r="BK983">
        <v>0.99</v>
      </c>
      <c r="BL983">
        <v>0.15309999883174799</v>
      </c>
      <c r="BM983">
        <v>6.9000000000000006E-2</v>
      </c>
      <c r="BN983">
        <v>0.83299999999999996</v>
      </c>
      <c r="BO983">
        <v>9.7000000000000003E-2</v>
      </c>
      <c r="BP983" t="s">
        <v>68</v>
      </c>
    </row>
    <row r="984" spans="1:68" x14ac:dyDescent="0.25">
      <c r="A984">
        <v>149601</v>
      </c>
      <c r="B984" t="s">
        <v>69</v>
      </c>
      <c r="C984" t="s">
        <v>2460</v>
      </c>
      <c r="D984">
        <v>37</v>
      </c>
      <c r="E984">
        <v>1033</v>
      </c>
      <c r="F984" t="s">
        <v>2487</v>
      </c>
      <c r="G984">
        <v>32</v>
      </c>
      <c r="J984">
        <v>78</v>
      </c>
      <c r="K984">
        <v>1</v>
      </c>
      <c r="L984" t="s">
        <v>2488</v>
      </c>
      <c r="M984">
        <v>1</v>
      </c>
      <c r="N984">
        <v>0</v>
      </c>
      <c r="O984">
        <v>1</v>
      </c>
      <c r="P984">
        <v>0</v>
      </c>
      <c r="Q984">
        <v>0</v>
      </c>
      <c r="R984">
        <v>1</v>
      </c>
      <c r="S984">
        <v>0</v>
      </c>
      <c r="T984">
        <v>0</v>
      </c>
      <c r="U984">
        <v>0</v>
      </c>
      <c r="V984">
        <v>0</v>
      </c>
      <c r="W984">
        <v>1</v>
      </c>
      <c r="X984">
        <v>0</v>
      </c>
      <c r="Y984">
        <v>1</v>
      </c>
      <c r="Z984">
        <v>0</v>
      </c>
      <c r="AA984">
        <v>0</v>
      </c>
      <c r="AB984">
        <v>1</v>
      </c>
      <c r="AC984">
        <v>1</v>
      </c>
      <c r="AD984">
        <v>1</v>
      </c>
      <c r="AE984">
        <v>0</v>
      </c>
      <c r="AF984">
        <v>1</v>
      </c>
      <c r="AG984">
        <v>1</v>
      </c>
      <c r="AH984">
        <v>1</v>
      </c>
      <c r="AI984">
        <v>0</v>
      </c>
      <c r="AJ984">
        <v>1</v>
      </c>
      <c r="AK984">
        <v>0</v>
      </c>
      <c r="AL984">
        <v>1</v>
      </c>
      <c r="AM984">
        <v>1</v>
      </c>
      <c r="AN984">
        <v>1</v>
      </c>
      <c r="AO984">
        <v>0</v>
      </c>
      <c r="AP984">
        <v>1</v>
      </c>
      <c r="AQ984">
        <v>0</v>
      </c>
      <c r="AR984">
        <v>1</v>
      </c>
      <c r="AS984">
        <v>0</v>
      </c>
      <c r="AT984">
        <v>1</v>
      </c>
      <c r="AU984">
        <v>0</v>
      </c>
      <c r="AV984">
        <v>1</v>
      </c>
      <c r="AW984">
        <v>1</v>
      </c>
      <c r="AX984">
        <v>1</v>
      </c>
      <c r="AY984">
        <v>0</v>
      </c>
      <c r="AZ984">
        <v>1</v>
      </c>
      <c r="BA984">
        <v>1</v>
      </c>
      <c r="BB984">
        <v>0</v>
      </c>
      <c r="BC984">
        <v>0</v>
      </c>
      <c r="BD984">
        <v>1</v>
      </c>
      <c r="BE984">
        <v>0</v>
      </c>
      <c r="BF984">
        <v>5.6182000000000003E-2</v>
      </c>
      <c r="BG984">
        <v>2019</v>
      </c>
      <c r="BH984">
        <v>9</v>
      </c>
      <c r="BI984">
        <v>13</v>
      </c>
      <c r="BJ984">
        <v>716</v>
      </c>
      <c r="BK984">
        <v>1.28</v>
      </c>
      <c r="BL984">
        <v>0.15309999883174799</v>
      </c>
      <c r="BM984">
        <v>7.1999999999999995E-2</v>
      </c>
      <c r="BN984">
        <v>0.83299999999999996</v>
      </c>
      <c r="BO984">
        <v>9.4E-2</v>
      </c>
      <c r="BP984" t="s">
        <v>68</v>
      </c>
    </row>
    <row r="985" spans="1:68" x14ac:dyDescent="0.25">
      <c r="A985">
        <v>150025</v>
      </c>
      <c r="B985" t="s">
        <v>69</v>
      </c>
      <c r="C985" t="s">
        <v>2460</v>
      </c>
      <c r="D985">
        <v>41</v>
      </c>
      <c r="E985">
        <v>1062</v>
      </c>
      <c r="F985" t="s">
        <v>2517</v>
      </c>
      <c r="G985">
        <v>41</v>
      </c>
      <c r="J985">
        <v>78</v>
      </c>
      <c r="K985">
        <v>1</v>
      </c>
      <c r="L985" t="s">
        <v>2518</v>
      </c>
      <c r="M985">
        <v>1</v>
      </c>
      <c r="N985">
        <v>0</v>
      </c>
      <c r="O985">
        <v>1</v>
      </c>
      <c r="P985">
        <v>0</v>
      </c>
      <c r="Q985">
        <v>0</v>
      </c>
      <c r="R985">
        <v>1</v>
      </c>
      <c r="S985">
        <v>0</v>
      </c>
      <c r="T985">
        <v>0</v>
      </c>
      <c r="U985">
        <v>0</v>
      </c>
      <c r="V985">
        <v>0</v>
      </c>
      <c r="W985">
        <v>1</v>
      </c>
      <c r="X985">
        <v>0</v>
      </c>
      <c r="Y985">
        <v>0</v>
      </c>
      <c r="Z985">
        <v>0</v>
      </c>
      <c r="AA985">
        <v>0</v>
      </c>
      <c r="AB985">
        <v>1</v>
      </c>
      <c r="AC985">
        <v>1</v>
      </c>
      <c r="AD985">
        <v>1</v>
      </c>
      <c r="AE985">
        <v>0</v>
      </c>
      <c r="AF985">
        <v>1</v>
      </c>
      <c r="AG985">
        <v>1</v>
      </c>
      <c r="AH985">
        <v>1</v>
      </c>
      <c r="AI985">
        <v>0</v>
      </c>
      <c r="AJ985">
        <v>1</v>
      </c>
      <c r="AK985">
        <v>0</v>
      </c>
      <c r="AL985">
        <v>1</v>
      </c>
      <c r="AM985">
        <v>1</v>
      </c>
      <c r="AN985">
        <v>1</v>
      </c>
      <c r="AO985">
        <v>0</v>
      </c>
      <c r="AP985">
        <v>1</v>
      </c>
      <c r="AQ985">
        <v>0</v>
      </c>
      <c r="AR985">
        <v>1</v>
      </c>
      <c r="AS985">
        <v>0</v>
      </c>
      <c r="AT985">
        <v>1</v>
      </c>
      <c r="AU985">
        <v>0</v>
      </c>
      <c r="AV985">
        <v>1</v>
      </c>
      <c r="AW985">
        <v>1</v>
      </c>
      <c r="AX985">
        <v>1</v>
      </c>
      <c r="AY985">
        <v>0</v>
      </c>
      <c r="AZ985">
        <v>1</v>
      </c>
      <c r="BA985">
        <v>0</v>
      </c>
      <c r="BB985">
        <v>0</v>
      </c>
      <c r="BC985">
        <v>0</v>
      </c>
      <c r="BD985">
        <v>1</v>
      </c>
      <c r="BE985">
        <v>0</v>
      </c>
      <c r="BF985">
        <v>5.6182000000000003E-2</v>
      </c>
      <c r="BG985">
        <v>2019</v>
      </c>
      <c r="BH985">
        <v>9</v>
      </c>
      <c r="BI985">
        <v>13</v>
      </c>
      <c r="BJ985">
        <v>716</v>
      </c>
      <c r="BK985">
        <v>1.28</v>
      </c>
      <c r="BL985">
        <v>0.15309999883174799</v>
      </c>
      <c r="BM985">
        <v>5.2999999999999999E-2</v>
      </c>
      <c r="BN985">
        <v>0.879</v>
      </c>
      <c r="BO985">
        <v>6.8000000000000005E-2</v>
      </c>
      <c r="BP985" t="s">
        <v>68</v>
      </c>
    </row>
    <row r="986" spans="1:68" x14ac:dyDescent="0.25">
      <c r="A986">
        <v>150513</v>
      </c>
      <c r="B986" t="s">
        <v>69</v>
      </c>
      <c r="C986" t="s">
        <v>2460</v>
      </c>
      <c r="D986">
        <v>69</v>
      </c>
      <c r="E986">
        <v>1989</v>
      </c>
      <c r="F986" t="s">
        <v>2559</v>
      </c>
      <c r="G986">
        <v>9</v>
      </c>
      <c r="J986">
        <v>78</v>
      </c>
      <c r="K986">
        <v>1</v>
      </c>
      <c r="L986" t="s">
        <v>2560</v>
      </c>
      <c r="M986">
        <v>0</v>
      </c>
      <c r="N986">
        <v>0</v>
      </c>
      <c r="O986">
        <v>1</v>
      </c>
      <c r="P986">
        <v>0</v>
      </c>
      <c r="Q986">
        <v>0</v>
      </c>
      <c r="R986">
        <v>1</v>
      </c>
      <c r="S986">
        <v>0</v>
      </c>
      <c r="T986">
        <v>0</v>
      </c>
      <c r="U986">
        <v>0</v>
      </c>
      <c r="V986">
        <v>0</v>
      </c>
      <c r="W986">
        <v>1</v>
      </c>
      <c r="X986">
        <v>0</v>
      </c>
      <c r="Y986">
        <v>0</v>
      </c>
      <c r="Z986">
        <v>0</v>
      </c>
      <c r="AA986">
        <v>0</v>
      </c>
      <c r="AB986">
        <v>1</v>
      </c>
      <c r="AC986">
        <v>0</v>
      </c>
      <c r="AD986">
        <v>1</v>
      </c>
      <c r="AE986">
        <v>0</v>
      </c>
      <c r="AF986">
        <v>1</v>
      </c>
      <c r="AG986">
        <v>1</v>
      </c>
      <c r="AH986">
        <v>1</v>
      </c>
      <c r="AI986">
        <v>0</v>
      </c>
      <c r="AJ986">
        <v>1</v>
      </c>
      <c r="AK986">
        <v>0</v>
      </c>
      <c r="AL986">
        <v>1</v>
      </c>
      <c r="AM986">
        <v>1</v>
      </c>
      <c r="AN986">
        <v>1</v>
      </c>
      <c r="AO986">
        <v>0</v>
      </c>
      <c r="AP986">
        <v>1</v>
      </c>
      <c r="AQ986">
        <v>0</v>
      </c>
      <c r="AR986">
        <v>1</v>
      </c>
      <c r="AS986">
        <v>0</v>
      </c>
      <c r="AT986">
        <v>1</v>
      </c>
      <c r="AU986">
        <v>0</v>
      </c>
      <c r="AV986">
        <v>1</v>
      </c>
      <c r="AW986">
        <v>1</v>
      </c>
      <c r="AX986">
        <v>1</v>
      </c>
      <c r="AY986">
        <v>0</v>
      </c>
      <c r="AZ986">
        <v>1</v>
      </c>
      <c r="BA986">
        <v>0</v>
      </c>
      <c r="BB986">
        <v>0</v>
      </c>
      <c r="BC986">
        <v>0</v>
      </c>
      <c r="BD986">
        <v>1</v>
      </c>
      <c r="BE986">
        <v>0</v>
      </c>
      <c r="BF986">
        <v>5.6182000000000003E-2</v>
      </c>
      <c r="BG986">
        <v>2019</v>
      </c>
      <c r="BH986">
        <v>9</v>
      </c>
      <c r="BI986">
        <v>13</v>
      </c>
      <c r="BJ986">
        <v>716</v>
      </c>
      <c r="BK986">
        <v>1.28</v>
      </c>
      <c r="BL986">
        <v>0.15309999883174799</v>
      </c>
      <c r="BM986">
        <v>0.13200000000000001</v>
      </c>
      <c r="BN986">
        <v>0.69399999999999995</v>
      </c>
      <c r="BO986">
        <v>0.17399999999999999</v>
      </c>
      <c r="BP986" t="s">
        <v>68</v>
      </c>
    </row>
    <row r="987" spans="1:68" x14ac:dyDescent="0.25">
      <c r="A987">
        <v>149796</v>
      </c>
      <c r="B987" t="s">
        <v>69</v>
      </c>
      <c r="C987" t="s">
        <v>2460</v>
      </c>
      <c r="D987">
        <v>41</v>
      </c>
      <c r="E987">
        <v>1043</v>
      </c>
      <c r="F987" t="s">
        <v>2501</v>
      </c>
      <c r="G987">
        <v>63</v>
      </c>
      <c r="J987">
        <v>78</v>
      </c>
      <c r="K987">
        <v>1</v>
      </c>
      <c r="L987" t="s">
        <v>2502</v>
      </c>
      <c r="M987">
        <v>0</v>
      </c>
      <c r="N987">
        <v>0</v>
      </c>
      <c r="O987">
        <v>1</v>
      </c>
      <c r="P987">
        <v>0</v>
      </c>
      <c r="Q987">
        <v>0</v>
      </c>
      <c r="R987">
        <v>1</v>
      </c>
      <c r="S987">
        <v>0</v>
      </c>
      <c r="T987">
        <v>0</v>
      </c>
      <c r="U987">
        <v>0</v>
      </c>
      <c r="V987">
        <v>0</v>
      </c>
      <c r="W987">
        <v>1</v>
      </c>
      <c r="X987">
        <v>0</v>
      </c>
      <c r="Y987">
        <v>0</v>
      </c>
      <c r="Z987">
        <v>0</v>
      </c>
      <c r="AA987">
        <v>0</v>
      </c>
      <c r="AB987">
        <v>1</v>
      </c>
      <c r="AC987">
        <v>0</v>
      </c>
      <c r="AD987">
        <v>1</v>
      </c>
      <c r="AE987">
        <v>0</v>
      </c>
      <c r="AF987">
        <v>1</v>
      </c>
      <c r="AG987">
        <v>1</v>
      </c>
      <c r="AH987">
        <v>1</v>
      </c>
      <c r="AI987">
        <v>0</v>
      </c>
      <c r="AJ987">
        <v>1</v>
      </c>
      <c r="AK987">
        <v>0</v>
      </c>
      <c r="AL987">
        <v>1</v>
      </c>
      <c r="AM987">
        <v>1</v>
      </c>
      <c r="AN987">
        <v>1</v>
      </c>
      <c r="AO987">
        <v>0</v>
      </c>
      <c r="AP987">
        <v>1</v>
      </c>
      <c r="AQ987">
        <v>0</v>
      </c>
      <c r="AR987">
        <v>1</v>
      </c>
      <c r="AS987">
        <v>0</v>
      </c>
      <c r="AT987">
        <v>1</v>
      </c>
      <c r="AU987">
        <v>0</v>
      </c>
      <c r="AV987">
        <v>1</v>
      </c>
      <c r="AW987">
        <v>1</v>
      </c>
      <c r="AX987">
        <v>1</v>
      </c>
      <c r="AY987">
        <v>0</v>
      </c>
      <c r="AZ987">
        <v>1</v>
      </c>
      <c r="BA987">
        <v>0</v>
      </c>
      <c r="BB987">
        <v>0</v>
      </c>
      <c r="BC987">
        <v>0</v>
      </c>
      <c r="BD987">
        <v>1</v>
      </c>
      <c r="BE987">
        <v>0</v>
      </c>
      <c r="BF987">
        <v>5.6182000000000003E-2</v>
      </c>
      <c r="BG987">
        <v>2019</v>
      </c>
      <c r="BH987">
        <v>9</v>
      </c>
      <c r="BI987">
        <v>13</v>
      </c>
      <c r="BJ987">
        <v>716</v>
      </c>
      <c r="BK987">
        <v>1.28</v>
      </c>
      <c r="BL987">
        <v>0.151299998164176</v>
      </c>
      <c r="BM987">
        <v>9.0999999999999998E-2</v>
      </c>
      <c r="BN987">
        <v>0.77900000000000003</v>
      </c>
      <c r="BO987">
        <v>0.129</v>
      </c>
      <c r="BP987" t="s">
        <v>68</v>
      </c>
    </row>
    <row r="988" spans="1:68" x14ac:dyDescent="0.25">
      <c r="A988">
        <v>135147</v>
      </c>
      <c r="B988" t="s">
        <v>69</v>
      </c>
      <c r="C988" t="s">
        <v>1621</v>
      </c>
      <c r="D988">
        <v>7</v>
      </c>
      <c r="E988">
        <v>104</v>
      </c>
      <c r="F988" t="s">
        <v>1662</v>
      </c>
      <c r="G988">
        <v>37</v>
      </c>
      <c r="J988">
        <v>56</v>
      </c>
      <c r="K988">
        <v>1</v>
      </c>
      <c r="L988" t="s">
        <v>1663</v>
      </c>
      <c r="M988">
        <v>0</v>
      </c>
      <c r="N988">
        <v>1</v>
      </c>
      <c r="O988">
        <v>1</v>
      </c>
      <c r="P988">
        <v>0</v>
      </c>
      <c r="Q988">
        <v>0</v>
      </c>
      <c r="R988">
        <v>1</v>
      </c>
      <c r="S988">
        <v>0</v>
      </c>
      <c r="T988">
        <v>0</v>
      </c>
      <c r="U988">
        <v>0</v>
      </c>
      <c r="V988">
        <v>0</v>
      </c>
      <c r="W988">
        <v>1</v>
      </c>
      <c r="X988">
        <v>0</v>
      </c>
      <c r="Y988">
        <v>0</v>
      </c>
      <c r="Z988">
        <v>0</v>
      </c>
      <c r="AA988">
        <v>0</v>
      </c>
      <c r="AB988">
        <v>1</v>
      </c>
      <c r="AC988">
        <v>0</v>
      </c>
      <c r="AD988">
        <v>1</v>
      </c>
      <c r="AE988">
        <v>1</v>
      </c>
      <c r="AF988">
        <v>1</v>
      </c>
      <c r="AG988">
        <v>1</v>
      </c>
      <c r="AH988">
        <v>0</v>
      </c>
      <c r="AI988">
        <v>0</v>
      </c>
      <c r="AJ988">
        <v>1</v>
      </c>
      <c r="AK988">
        <v>0</v>
      </c>
      <c r="AL988">
        <v>1</v>
      </c>
      <c r="AM988">
        <v>1</v>
      </c>
      <c r="AN988">
        <v>1</v>
      </c>
      <c r="AO988">
        <v>0</v>
      </c>
      <c r="AP988">
        <v>0</v>
      </c>
      <c r="AQ988">
        <v>0</v>
      </c>
      <c r="AR988">
        <v>1</v>
      </c>
      <c r="AS988">
        <v>0</v>
      </c>
      <c r="AT988">
        <v>0</v>
      </c>
      <c r="AU988">
        <v>0</v>
      </c>
      <c r="AV988">
        <v>1</v>
      </c>
      <c r="AW988">
        <v>1</v>
      </c>
      <c r="AX988">
        <v>1</v>
      </c>
      <c r="AY988">
        <v>0</v>
      </c>
      <c r="AZ988">
        <v>1</v>
      </c>
      <c r="BA988">
        <v>0</v>
      </c>
      <c r="BB988">
        <v>0</v>
      </c>
      <c r="BC988">
        <v>0</v>
      </c>
      <c r="BD988">
        <v>0</v>
      </c>
      <c r="BE988">
        <v>0</v>
      </c>
      <c r="BF988">
        <v>8.9409999999999993E-3</v>
      </c>
      <c r="BG988">
        <v>2018</v>
      </c>
      <c r="BH988">
        <v>3</v>
      </c>
      <c r="BI988">
        <v>1</v>
      </c>
      <c r="BJ988">
        <v>698</v>
      </c>
      <c r="BK988">
        <v>1.1000000000000001</v>
      </c>
      <c r="BL988">
        <v>0.140599995851516</v>
      </c>
      <c r="BM988">
        <v>0</v>
      </c>
      <c r="BN988">
        <v>0.95499999999999996</v>
      </c>
      <c r="BO988">
        <v>4.4999999999999998E-2</v>
      </c>
      <c r="BP988" t="s">
        <v>68</v>
      </c>
    </row>
    <row r="989" spans="1:68" x14ac:dyDescent="0.25">
      <c r="A989">
        <v>140028</v>
      </c>
      <c r="B989" t="s">
        <v>69</v>
      </c>
      <c r="C989" t="s">
        <v>1952</v>
      </c>
      <c r="D989">
        <v>28</v>
      </c>
      <c r="E989">
        <v>846</v>
      </c>
      <c r="F989" t="s">
        <v>1961</v>
      </c>
      <c r="G989">
        <v>57</v>
      </c>
      <c r="J989">
        <v>63</v>
      </c>
      <c r="K989">
        <v>1</v>
      </c>
      <c r="L989" t="s">
        <v>1962</v>
      </c>
      <c r="M989">
        <v>0</v>
      </c>
      <c r="N989">
        <v>1</v>
      </c>
      <c r="O989">
        <v>1</v>
      </c>
      <c r="P989">
        <v>0</v>
      </c>
      <c r="Q989">
        <v>0</v>
      </c>
      <c r="R989">
        <v>1</v>
      </c>
      <c r="S989">
        <v>0</v>
      </c>
      <c r="T989">
        <v>0</v>
      </c>
      <c r="U989">
        <v>0</v>
      </c>
      <c r="V989">
        <v>0</v>
      </c>
      <c r="W989">
        <v>1</v>
      </c>
      <c r="X989">
        <v>0</v>
      </c>
      <c r="Y989">
        <v>0</v>
      </c>
      <c r="Z989">
        <v>1</v>
      </c>
      <c r="AA989">
        <v>0</v>
      </c>
      <c r="AB989">
        <v>1</v>
      </c>
      <c r="AC989">
        <v>0</v>
      </c>
      <c r="AD989">
        <v>1</v>
      </c>
      <c r="AE989">
        <v>1</v>
      </c>
      <c r="AF989">
        <v>1</v>
      </c>
      <c r="AG989">
        <v>1</v>
      </c>
      <c r="AH989">
        <v>1</v>
      </c>
      <c r="AI989">
        <v>0</v>
      </c>
      <c r="AJ989">
        <v>0</v>
      </c>
      <c r="AK989">
        <v>0</v>
      </c>
      <c r="AL989">
        <v>1</v>
      </c>
      <c r="AM989">
        <v>1</v>
      </c>
      <c r="AN989">
        <v>0</v>
      </c>
      <c r="AO989">
        <v>0</v>
      </c>
      <c r="AP989">
        <v>0</v>
      </c>
      <c r="AQ989">
        <v>0</v>
      </c>
      <c r="AR989">
        <v>1</v>
      </c>
      <c r="AS989">
        <v>0</v>
      </c>
      <c r="AT989">
        <v>1</v>
      </c>
      <c r="AU989">
        <v>0</v>
      </c>
      <c r="AV989">
        <v>1</v>
      </c>
      <c r="AW989">
        <v>1</v>
      </c>
      <c r="AX989">
        <v>1</v>
      </c>
      <c r="AY989">
        <v>0</v>
      </c>
      <c r="AZ989">
        <v>1</v>
      </c>
      <c r="BA989">
        <v>0</v>
      </c>
      <c r="BB989">
        <v>1</v>
      </c>
      <c r="BC989">
        <v>1</v>
      </c>
      <c r="BD989">
        <v>1</v>
      </c>
      <c r="BE989">
        <v>0</v>
      </c>
      <c r="BF989">
        <v>2.223E-2</v>
      </c>
      <c r="BG989">
        <v>2018</v>
      </c>
      <c r="BH989">
        <v>7</v>
      </c>
      <c r="BI989">
        <v>17</v>
      </c>
      <c r="BJ989">
        <v>702</v>
      </c>
      <c r="BK989">
        <v>1.1399999999999999</v>
      </c>
      <c r="BL989">
        <v>0.140599995851516</v>
      </c>
      <c r="BM989">
        <v>0</v>
      </c>
      <c r="BN989">
        <v>0.97</v>
      </c>
      <c r="BO989">
        <v>0.03</v>
      </c>
      <c r="BP989" t="s">
        <v>68</v>
      </c>
    </row>
    <row r="990" spans="1:68" x14ac:dyDescent="0.25">
      <c r="A990">
        <v>121738</v>
      </c>
      <c r="B990" t="s">
        <v>69</v>
      </c>
      <c r="C990" t="s">
        <v>1117</v>
      </c>
      <c r="D990">
        <v>17</v>
      </c>
      <c r="E990">
        <v>610</v>
      </c>
      <c r="F990" t="s">
        <v>1118</v>
      </c>
      <c r="G990">
        <v>29</v>
      </c>
      <c r="J990">
        <v>33</v>
      </c>
      <c r="K990">
        <v>1</v>
      </c>
      <c r="L990" t="s">
        <v>1119</v>
      </c>
      <c r="M990">
        <v>0</v>
      </c>
      <c r="N990">
        <v>1</v>
      </c>
      <c r="O990">
        <v>1</v>
      </c>
      <c r="P990">
        <v>0</v>
      </c>
      <c r="Q990">
        <v>0</v>
      </c>
      <c r="R990">
        <v>1</v>
      </c>
      <c r="S990">
        <v>0</v>
      </c>
      <c r="T990">
        <v>0</v>
      </c>
      <c r="U990">
        <v>0</v>
      </c>
      <c r="V990">
        <v>0</v>
      </c>
      <c r="W990">
        <v>1</v>
      </c>
      <c r="X990">
        <v>0</v>
      </c>
      <c r="Y990">
        <v>0</v>
      </c>
      <c r="Z990">
        <v>0</v>
      </c>
      <c r="AA990">
        <v>0</v>
      </c>
      <c r="AB990">
        <v>1</v>
      </c>
      <c r="AC990">
        <v>0</v>
      </c>
      <c r="AD990">
        <v>1</v>
      </c>
      <c r="AE990">
        <v>1</v>
      </c>
      <c r="AF990">
        <v>1</v>
      </c>
      <c r="AG990">
        <v>1</v>
      </c>
      <c r="AH990">
        <v>1</v>
      </c>
      <c r="AI990">
        <v>0</v>
      </c>
      <c r="AJ990">
        <v>1</v>
      </c>
      <c r="AK990">
        <v>0</v>
      </c>
      <c r="AL990">
        <v>1</v>
      </c>
      <c r="AM990">
        <v>1</v>
      </c>
      <c r="AN990">
        <v>1</v>
      </c>
      <c r="AO990">
        <v>0</v>
      </c>
      <c r="AP990">
        <v>0</v>
      </c>
      <c r="AQ990">
        <v>0</v>
      </c>
      <c r="AR990">
        <v>1</v>
      </c>
      <c r="AS990">
        <v>0</v>
      </c>
      <c r="AT990">
        <v>0</v>
      </c>
      <c r="AU990">
        <v>0</v>
      </c>
      <c r="AV990">
        <v>1</v>
      </c>
      <c r="AW990">
        <v>1</v>
      </c>
      <c r="AX990">
        <v>1</v>
      </c>
      <c r="AY990">
        <v>0</v>
      </c>
      <c r="AZ990">
        <v>0</v>
      </c>
      <c r="BA990">
        <v>0</v>
      </c>
      <c r="BB990">
        <v>0</v>
      </c>
      <c r="BC990">
        <v>0</v>
      </c>
      <c r="BD990">
        <v>0</v>
      </c>
      <c r="BE990">
        <v>0</v>
      </c>
      <c r="BF990">
        <v>4.2474999999999999E-2</v>
      </c>
      <c r="BG990">
        <v>2016</v>
      </c>
      <c r="BH990">
        <v>8</v>
      </c>
      <c r="BI990">
        <v>5</v>
      </c>
      <c r="BJ990">
        <v>679</v>
      </c>
      <c r="BK990">
        <v>0.91</v>
      </c>
      <c r="BL990">
        <v>0.12980000674724501</v>
      </c>
      <c r="BM990">
        <v>0</v>
      </c>
      <c r="BN990">
        <v>0.93899999999999995</v>
      </c>
      <c r="BO990">
        <v>6.0999999999999999E-2</v>
      </c>
      <c r="BP990" t="s">
        <v>68</v>
      </c>
    </row>
    <row r="991" spans="1:68" x14ac:dyDescent="0.25">
      <c r="A991">
        <v>113705</v>
      </c>
      <c r="B991" t="s">
        <v>69</v>
      </c>
      <c r="C991" t="s">
        <v>654</v>
      </c>
      <c r="D991">
        <v>6</v>
      </c>
      <c r="E991">
        <v>87</v>
      </c>
      <c r="F991" t="s">
        <v>675</v>
      </c>
      <c r="G991">
        <v>37</v>
      </c>
      <c r="J991">
        <v>9</v>
      </c>
      <c r="K991">
        <v>1</v>
      </c>
      <c r="L991" t="s">
        <v>676</v>
      </c>
      <c r="M991">
        <v>0</v>
      </c>
      <c r="N991">
        <v>1</v>
      </c>
      <c r="O991">
        <v>1</v>
      </c>
      <c r="P991">
        <v>0</v>
      </c>
      <c r="Q991">
        <v>0</v>
      </c>
      <c r="R991">
        <v>1</v>
      </c>
      <c r="S991">
        <v>0</v>
      </c>
      <c r="T991">
        <v>0</v>
      </c>
      <c r="U991">
        <v>0</v>
      </c>
      <c r="V991">
        <v>0</v>
      </c>
      <c r="W991">
        <v>1</v>
      </c>
      <c r="X991">
        <v>0</v>
      </c>
      <c r="Y991">
        <v>0</v>
      </c>
      <c r="Z991">
        <v>0</v>
      </c>
      <c r="AA991">
        <v>0</v>
      </c>
      <c r="AB991">
        <v>0</v>
      </c>
      <c r="AC991">
        <v>0</v>
      </c>
      <c r="AD991">
        <v>1</v>
      </c>
      <c r="AE991">
        <v>1</v>
      </c>
      <c r="AF991">
        <v>1</v>
      </c>
      <c r="AG991">
        <v>1</v>
      </c>
      <c r="AH991">
        <v>0</v>
      </c>
      <c r="AI991">
        <v>0</v>
      </c>
      <c r="AJ991">
        <v>0</v>
      </c>
      <c r="AK991">
        <v>0</v>
      </c>
      <c r="AL991">
        <v>1</v>
      </c>
      <c r="AM991">
        <v>1</v>
      </c>
      <c r="AN991">
        <v>0</v>
      </c>
      <c r="AO991">
        <v>0</v>
      </c>
      <c r="AP991">
        <v>0</v>
      </c>
      <c r="AQ991">
        <v>0</v>
      </c>
      <c r="AR991">
        <v>0</v>
      </c>
      <c r="AS991">
        <v>0</v>
      </c>
      <c r="AT991">
        <v>0</v>
      </c>
      <c r="AU991">
        <v>0</v>
      </c>
      <c r="AV991">
        <v>1</v>
      </c>
      <c r="AW991">
        <v>1</v>
      </c>
      <c r="AX991">
        <v>1</v>
      </c>
      <c r="AY991">
        <v>0</v>
      </c>
      <c r="AZ991">
        <v>0</v>
      </c>
      <c r="BA991">
        <v>0</v>
      </c>
      <c r="BB991">
        <v>0</v>
      </c>
      <c r="BC991">
        <v>0</v>
      </c>
      <c r="BD991">
        <v>0</v>
      </c>
      <c r="BE991">
        <v>0</v>
      </c>
      <c r="BF991">
        <v>5.8599999999999998E-3</v>
      </c>
      <c r="BG991">
        <v>2015</v>
      </c>
      <c r="BH991">
        <v>2</v>
      </c>
      <c r="BI991">
        <v>4</v>
      </c>
      <c r="BJ991">
        <v>661</v>
      </c>
      <c r="BK991">
        <v>0.73</v>
      </c>
      <c r="BL991">
        <v>0.12800000607967299</v>
      </c>
      <c r="BM991">
        <v>4.1000000000000002E-2</v>
      </c>
      <c r="BN991">
        <v>0.90400000000000003</v>
      </c>
      <c r="BO991">
        <v>5.5E-2</v>
      </c>
      <c r="BP991" t="s">
        <v>68</v>
      </c>
    </row>
    <row r="992" spans="1:68" x14ac:dyDescent="0.25">
      <c r="A992">
        <v>114546</v>
      </c>
      <c r="B992" t="s">
        <v>69</v>
      </c>
      <c r="C992" t="s">
        <v>688</v>
      </c>
      <c r="D992">
        <v>9</v>
      </c>
      <c r="E992">
        <v>252</v>
      </c>
      <c r="F992" t="s">
        <v>747</v>
      </c>
      <c r="G992">
        <v>126</v>
      </c>
      <c r="J992">
        <v>11</v>
      </c>
      <c r="K992">
        <v>1</v>
      </c>
      <c r="L992" t="s">
        <v>748</v>
      </c>
      <c r="M992">
        <v>0</v>
      </c>
      <c r="N992">
        <v>0</v>
      </c>
      <c r="O992">
        <v>1</v>
      </c>
      <c r="P992">
        <v>0</v>
      </c>
      <c r="Q992">
        <v>1</v>
      </c>
      <c r="R992">
        <v>1</v>
      </c>
      <c r="S992">
        <v>1</v>
      </c>
      <c r="T992">
        <v>0</v>
      </c>
      <c r="U992">
        <v>0</v>
      </c>
      <c r="V992">
        <v>0</v>
      </c>
      <c r="W992">
        <v>1</v>
      </c>
      <c r="X992">
        <v>0</v>
      </c>
      <c r="Y992">
        <v>0</v>
      </c>
      <c r="Z992">
        <v>0</v>
      </c>
      <c r="AA992">
        <v>0</v>
      </c>
      <c r="AB992">
        <v>1</v>
      </c>
      <c r="AC992">
        <v>0</v>
      </c>
      <c r="AD992">
        <v>1</v>
      </c>
      <c r="AE992">
        <v>0</v>
      </c>
      <c r="AF992">
        <v>1</v>
      </c>
      <c r="AG992">
        <v>1</v>
      </c>
      <c r="AH992">
        <v>1</v>
      </c>
      <c r="AI992">
        <v>0</v>
      </c>
      <c r="AJ992">
        <v>1</v>
      </c>
      <c r="AK992">
        <v>1</v>
      </c>
      <c r="AL992">
        <v>1</v>
      </c>
      <c r="AM992">
        <v>1</v>
      </c>
      <c r="AN992">
        <v>1</v>
      </c>
      <c r="AO992">
        <v>1</v>
      </c>
      <c r="AP992">
        <v>1</v>
      </c>
      <c r="AQ992">
        <v>0</v>
      </c>
      <c r="AR992">
        <v>1</v>
      </c>
      <c r="AS992">
        <v>0</v>
      </c>
      <c r="AT992">
        <v>0</v>
      </c>
      <c r="AU992">
        <v>0</v>
      </c>
      <c r="AV992">
        <v>1</v>
      </c>
      <c r="AW992">
        <v>1</v>
      </c>
      <c r="AX992">
        <v>1</v>
      </c>
      <c r="AY992">
        <v>0</v>
      </c>
      <c r="AZ992">
        <v>1</v>
      </c>
      <c r="BA992">
        <v>0</v>
      </c>
      <c r="BB992">
        <v>0</v>
      </c>
      <c r="BC992">
        <v>0</v>
      </c>
      <c r="BD992">
        <v>0</v>
      </c>
      <c r="BE992">
        <v>0</v>
      </c>
      <c r="BF992">
        <v>1.796E-2</v>
      </c>
      <c r="BG992">
        <v>2015</v>
      </c>
      <c r="BH992">
        <v>3</v>
      </c>
      <c r="BI992">
        <v>26</v>
      </c>
      <c r="BJ992">
        <v>662</v>
      </c>
      <c r="BK992">
        <v>0.74</v>
      </c>
      <c r="BL992">
        <v>0.12800000607967299</v>
      </c>
      <c r="BM992">
        <v>4.9000000000000002E-2</v>
      </c>
      <c r="BN992">
        <v>0.89800000000000002</v>
      </c>
      <c r="BO992">
        <v>5.2999999999999999E-2</v>
      </c>
      <c r="BP992" t="s">
        <v>68</v>
      </c>
    </row>
    <row r="993" spans="1:68" x14ac:dyDescent="0.25">
      <c r="A993">
        <v>119508</v>
      </c>
      <c r="B993" t="s">
        <v>69</v>
      </c>
      <c r="C993" t="s">
        <v>994</v>
      </c>
      <c r="D993">
        <v>1</v>
      </c>
      <c r="E993">
        <v>10</v>
      </c>
      <c r="F993" t="s">
        <v>995</v>
      </c>
      <c r="G993">
        <v>28</v>
      </c>
      <c r="J993">
        <v>26</v>
      </c>
      <c r="K993">
        <v>1</v>
      </c>
      <c r="L993" t="s">
        <v>996</v>
      </c>
      <c r="M993">
        <v>0</v>
      </c>
      <c r="N993">
        <v>0</v>
      </c>
      <c r="O993">
        <v>1</v>
      </c>
      <c r="P993">
        <v>0</v>
      </c>
      <c r="Q993">
        <v>1</v>
      </c>
      <c r="R993">
        <v>1</v>
      </c>
      <c r="S993">
        <v>0</v>
      </c>
      <c r="T993">
        <v>0</v>
      </c>
      <c r="U993">
        <v>0</v>
      </c>
      <c r="V993">
        <v>0</v>
      </c>
      <c r="W993">
        <v>1</v>
      </c>
      <c r="X993">
        <v>0</v>
      </c>
      <c r="Y993">
        <v>0</v>
      </c>
      <c r="Z993">
        <v>0</v>
      </c>
      <c r="AA993">
        <v>0</v>
      </c>
      <c r="AB993">
        <v>1</v>
      </c>
      <c r="AC993">
        <v>0</v>
      </c>
      <c r="AD993">
        <v>1</v>
      </c>
      <c r="AE993">
        <v>0</v>
      </c>
      <c r="AF993">
        <v>1</v>
      </c>
      <c r="AG993">
        <v>1</v>
      </c>
      <c r="AH993">
        <v>0</v>
      </c>
      <c r="AI993">
        <v>0</v>
      </c>
      <c r="AJ993">
        <v>1</v>
      </c>
      <c r="AK993">
        <v>1</v>
      </c>
      <c r="AL993">
        <v>1</v>
      </c>
      <c r="AM993">
        <v>1</v>
      </c>
      <c r="AN993">
        <v>0</v>
      </c>
      <c r="AO993">
        <v>0</v>
      </c>
      <c r="AP993">
        <v>0</v>
      </c>
      <c r="AQ993">
        <v>0</v>
      </c>
      <c r="AR993">
        <v>0</v>
      </c>
      <c r="AS993">
        <v>0</v>
      </c>
      <c r="AT993">
        <v>0</v>
      </c>
      <c r="AU993">
        <v>0</v>
      </c>
      <c r="AV993">
        <v>1</v>
      </c>
      <c r="AW993">
        <v>1</v>
      </c>
      <c r="AX993">
        <v>1</v>
      </c>
      <c r="AY993">
        <v>0</v>
      </c>
      <c r="AZ993">
        <v>0</v>
      </c>
      <c r="BA993">
        <v>0</v>
      </c>
      <c r="BB993">
        <v>0</v>
      </c>
      <c r="BC993">
        <v>0</v>
      </c>
      <c r="BD993">
        <v>0</v>
      </c>
      <c r="BE993">
        <v>0</v>
      </c>
      <c r="BF993">
        <v>4.0720000000000001E-3</v>
      </c>
      <c r="BG993">
        <v>2016</v>
      </c>
      <c r="BH993">
        <v>4</v>
      </c>
      <c r="BI993">
        <v>21</v>
      </c>
      <c r="BJ993">
        <v>675</v>
      </c>
      <c r="BK993">
        <v>0.87</v>
      </c>
      <c r="BL993">
        <v>0.12800000607967299</v>
      </c>
      <c r="BM993">
        <v>7.9000000000000001E-2</v>
      </c>
      <c r="BN993">
        <v>0.82399999999999995</v>
      </c>
      <c r="BO993">
        <v>9.7000000000000003E-2</v>
      </c>
      <c r="BP993" t="s">
        <v>68</v>
      </c>
    </row>
    <row r="994" spans="1:68" x14ac:dyDescent="0.25">
      <c r="A994">
        <v>125342</v>
      </c>
      <c r="B994" t="s">
        <v>69</v>
      </c>
      <c r="C994" t="s">
        <v>1237</v>
      </c>
      <c r="D994">
        <v>9</v>
      </c>
      <c r="E994">
        <v>179</v>
      </c>
      <c r="F994" t="s">
        <v>1242</v>
      </c>
      <c r="G994">
        <v>42</v>
      </c>
      <c r="J994">
        <v>41</v>
      </c>
      <c r="K994">
        <v>1</v>
      </c>
      <c r="L994" t="s">
        <v>1243</v>
      </c>
      <c r="M994">
        <v>0</v>
      </c>
      <c r="N994">
        <v>0</v>
      </c>
      <c r="O994">
        <v>1</v>
      </c>
      <c r="P994">
        <v>0</v>
      </c>
      <c r="Q994">
        <v>0</v>
      </c>
      <c r="R994">
        <v>1</v>
      </c>
      <c r="S994">
        <v>0</v>
      </c>
      <c r="T994">
        <v>0</v>
      </c>
      <c r="U994">
        <v>0</v>
      </c>
      <c r="V994">
        <v>0</v>
      </c>
      <c r="W994">
        <v>1</v>
      </c>
      <c r="X994">
        <v>0</v>
      </c>
      <c r="Y994">
        <v>0</v>
      </c>
      <c r="Z994">
        <v>0</v>
      </c>
      <c r="AA994">
        <v>0</v>
      </c>
      <c r="AB994">
        <v>0</v>
      </c>
      <c r="AC994">
        <v>0</v>
      </c>
      <c r="AD994">
        <v>1</v>
      </c>
      <c r="AE994">
        <v>0</v>
      </c>
      <c r="AF994">
        <v>1</v>
      </c>
      <c r="AG994">
        <v>1</v>
      </c>
      <c r="AH994">
        <v>0</v>
      </c>
      <c r="AI994">
        <v>0</v>
      </c>
      <c r="AJ994">
        <v>0</v>
      </c>
      <c r="AK994">
        <v>0</v>
      </c>
      <c r="AL994">
        <v>1</v>
      </c>
      <c r="AM994">
        <v>1</v>
      </c>
      <c r="AN994">
        <v>0</v>
      </c>
      <c r="AO994">
        <v>0</v>
      </c>
      <c r="AP994">
        <v>0</v>
      </c>
      <c r="AQ994">
        <v>0</v>
      </c>
      <c r="AR994">
        <v>1</v>
      </c>
      <c r="AS994">
        <v>0</v>
      </c>
      <c r="AT994">
        <v>0</v>
      </c>
      <c r="AU994">
        <v>0</v>
      </c>
      <c r="AV994">
        <v>1</v>
      </c>
      <c r="AW994">
        <v>1</v>
      </c>
      <c r="AX994">
        <v>1</v>
      </c>
      <c r="AY994">
        <v>0</v>
      </c>
      <c r="AZ994">
        <v>1</v>
      </c>
      <c r="BA994">
        <v>0</v>
      </c>
      <c r="BB994">
        <v>0</v>
      </c>
      <c r="BC994">
        <v>0</v>
      </c>
      <c r="BD994">
        <v>0</v>
      </c>
      <c r="BE994">
        <v>0</v>
      </c>
      <c r="BF994">
        <v>1.2279999999999999E-2</v>
      </c>
      <c r="BG994">
        <v>2016</v>
      </c>
      <c r="BH994">
        <v>12</v>
      </c>
      <c r="BI994">
        <v>20</v>
      </c>
      <c r="BJ994">
        <v>683</v>
      </c>
      <c r="BK994">
        <v>0.95</v>
      </c>
      <c r="BL994">
        <v>0.12800000607967299</v>
      </c>
      <c r="BM994">
        <v>4.2000000000000003E-2</v>
      </c>
      <c r="BN994">
        <v>0.88200000000000001</v>
      </c>
      <c r="BO994">
        <v>7.6999999999999999E-2</v>
      </c>
      <c r="BP994" t="s">
        <v>68</v>
      </c>
    </row>
    <row r="995" spans="1:68" x14ac:dyDescent="0.25">
      <c r="A995">
        <v>131120</v>
      </c>
      <c r="B995" t="s">
        <v>69</v>
      </c>
      <c r="C995" t="s">
        <v>1429</v>
      </c>
      <c r="D995">
        <v>13</v>
      </c>
      <c r="E995">
        <v>261</v>
      </c>
      <c r="F995" t="s">
        <v>1434</v>
      </c>
      <c r="G995">
        <v>32</v>
      </c>
      <c r="J995">
        <v>50</v>
      </c>
      <c r="K995">
        <v>1</v>
      </c>
      <c r="L995" t="s">
        <v>1435</v>
      </c>
      <c r="M995">
        <v>0</v>
      </c>
      <c r="N995">
        <v>0</v>
      </c>
      <c r="O995">
        <v>1</v>
      </c>
      <c r="P995">
        <v>0</v>
      </c>
      <c r="Q995">
        <v>0</v>
      </c>
      <c r="R995">
        <v>1</v>
      </c>
      <c r="S995">
        <v>0</v>
      </c>
      <c r="T995">
        <v>0</v>
      </c>
      <c r="U995">
        <v>0</v>
      </c>
      <c r="V995">
        <v>0</v>
      </c>
      <c r="W995">
        <v>1</v>
      </c>
      <c r="X995">
        <v>0</v>
      </c>
      <c r="Y995">
        <v>0</v>
      </c>
      <c r="Z995">
        <v>0</v>
      </c>
      <c r="AA995">
        <v>0</v>
      </c>
      <c r="AB995">
        <v>0</v>
      </c>
      <c r="AC995">
        <v>0</v>
      </c>
      <c r="AD995">
        <v>1</v>
      </c>
      <c r="AE995">
        <v>0</v>
      </c>
      <c r="AF995">
        <v>1</v>
      </c>
      <c r="AG995">
        <v>1</v>
      </c>
      <c r="AH995">
        <v>0</v>
      </c>
      <c r="AI995">
        <v>0</v>
      </c>
      <c r="AJ995">
        <v>1</v>
      </c>
      <c r="AK995">
        <v>0</v>
      </c>
      <c r="AL995">
        <v>1</v>
      </c>
      <c r="AM995">
        <v>1</v>
      </c>
      <c r="AN995">
        <v>0</v>
      </c>
      <c r="AO995">
        <v>0</v>
      </c>
      <c r="AP995">
        <v>0</v>
      </c>
      <c r="AQ995">
        <v>0</v>
      </c>
      <c r="AR995">
        <v>0</v>
      </c>
      <c r="AS995">
        <v>0</v>
      </c>
      <c r="AT995">
        <v>0</v>
      </c>
      <c r="AU995">
        <v>0</v>
      </c>
      <c r="AV995">
        <v>1</v>
      </c>
      <c r="AW995">
        <v>1</v>
      </c>
      <c r="AX995">
        <v>0</v>
      </c>
      <c r="AY995">
        <v>0</v>
      </c>
      <c r="AZ995">
        <v>0</v>
      </c>
      <c r="BA995">
        <v>0</v>
      </c>
      <c r="BB995">
        <v>0</v>
      </c>
      <c r="BC995">
        <v>0</v>
      </c>
      <c r="BD995">
        <v>0</v>
      </c>
      <c r="BE995">
        <v>0</v>
      </c>
      <c r="BF995">
        <v>8.7600000000000004E-3</v>
      </c>
      <c r="BG995">
        <v>2017</v>
      </c>
      <c r="BH995">
        <v>7</v>
      </c>
      <c r="BI995">
        <v>31</v>
      </c>
      <c r="BJ995">
        <v>690</v>
      </c>
      <c r="BK995">
        <v>1.02</v>
      </c>
      <c r="BL995">
        <v>0.12800000607967299</v>
      </c>
      <c r="BM995">
        <v>6.9000000000000006E-2</v>
      </c>
      <c r="BN995">
        <v>0.84599999999999997</v>
      </c>
      <c r="BO995">
        <v>8.5000000000000006E-2</v>
      </c>
      <c r="BP995" t="s">
        <v>68</v>
      </c>
    </row>
    <row r="996" spans="1:68" x14ac:dyDescent="0.25">
      <c r="A996">
        <v>135033</v>
      </c>
      <c r="B996" t="s">
        <v>69</v>
      </c>
      <c r="C996" t="s">
        <v>1621</v>
      </c>
      <c r="D996">
        <v>8</v>
      </c>
      <c r="E996">
        <v>159</v>
      </c>
      <c r="F996" t="s">
        <v>1630</v>
      </c>
      <c r="G996">
        <v>37</v>
      </c>
      <c r="J996">
        <v>56</v>
      </c>
      <c r="K996">
        <v>1</v>
      </c>
      <c r="L996" t="s">
        <v>1631</v>
      </c>
      <c r="M996">
        <v>0</v>
      </c>
      <c r="N996">
        <v>0</v>
      </c>
      <c r="O996">
        <v>1</v>
      </c>
      <c r="P996">
        <v>0</v>
      </c>
      <c r="Q996">
        <v>0</v>
      </c>
      <c r="R996">
        <v>1</v>
      </c>
      <c r="S996">
        <v>0</v>
      </c>
      <c r="T996">
        <v>0</v>
      </c>
      <c r="U996">
        <v>0</v>
      </c>
      <c r="V996">
        <v>0</v>
      </c>
      <c r="W996">
        <v>1</v>
      </c>
      <c r="X996">
        <v>0</v>
      </c>
      <c r="Y996">
        <v>0</v>
      </c>
      <c r="Z996">
        <v>0</v>
      </c>
      <c r="AA996">
        <v>0</v>
      </c>
      <c r="AB996">
        <v>1</v>
      </c>
      <c r="AC996">
        <v>0</v>
      </c>
      <c r="AD996">
        <v>1</v>
      </c>
      <c r="AE996">
        <v>0</v>
      </c>
      <c r="AF996">
        <v>1</v>
      </c>
      <c r="AG996">
        <v>1</v>
      </c>
      <c r="AH996">
        <v>0</v>
      </c>
      <c r="AI996">
        <v>0</v>
      </c>
      <c r="AJ996">
        <v>1</v>
      </c>
      <c r="AK996">
        <v>0</v>
      </c>
      <c r="AL996">
        <v>1</v>
      </c>
      <c r="AM996">
        <v>1</v>
      </c>
      <c r="AN996">
        <v>1</v>
      </c>
      <c r="AO996">
        <v>0</v>
      </c>
      <c r="AP996">
        <v>0</v>
      </c>
      <c r="AQ996">
        <v>0</v>
      </c>
      <c r="AR996">
        <v>1</v>
      </c>
      <c r="AS996">
        <v>0</v>
      </c>
      <c r="AT996">
        <v>0</v>
      </c>
      <c r="AU996">
        <v>0</v>
      </c>
      <c r="AV996">
        <v>1</v>
      </c>
      <c r="AW996">
        <v>1</v>
      </c>
      <c r="AX996">
        <v>1</v>
      </c>
      <c r="AY996">
        <v>0</v>
      </c>
      <c r="AZ996">
        <v>1</v>
      </c>
      <c r="BA996">
        <v>0</v>
      </c>
      <c r="BB996">
        <v>0</v>
      </c>
      <c r="BC996">
        <v>0</v>
      </c>
      <c r="BD996">
        <v>0</v>
      </c>
      <c r="BE996">
        <v>0</v>
      </c>
      <c r="BF996">
        <v>8.9409999999999993E-3</v>
      </c>
      <c r="BG996">
        <v>2018</v>
      </c>
      <c r="BH996">
        <v>3</v>
      </c>
      <c r="BI996">
        <v>1</v>
      </c>
      <c r="BJ996">
        <v>698</v>
      </c>
      <c r="BK996">
        <v>1.1000000000000001</v>
      </c>
      <c r="BL996">
        <v>0.12800000607967299</v>
      </c>
      <c r="BM996">
        <v>0</v>
      </c>
      <c r="BN996">
        <v>0.95899999999999996</v>
      </c>
      <c r="BO996">
        <v>4.1000000000000002E-2</v>
      </c>
      <c r="BP996" t="s">
        <v>68</v>
      </c>
    </row>
    <row r="997" spans="1:68" x14ac:dyDescent="0.25">
      <c r="A997">
        <v>137837</v>
      </c>
      <c r="B997" t="s">
        <v>69</v>
      </c>
      <c r="C997" t="s">
        <v>1791</v>
      </c>
      <c r="D997">
        <v>13</v>
      </c>
      <c r="E997">
        <v>353</v>
      </c>
      <c r="F997" t="s">
        <v>1804</v>
      </c>
      <c r="G997">
        <v>43</v>
      </c>
      <c r="J997">
        <v>60</v>
      </c>
      <c r="K997">
        <v>1</v>
      </c>
      <c r="L997" t="s">
        <v>1805</v>
      </c>
      <c r="M997">
        <v>0</v>
      </c>
      <c r="N997">
        <v>1</v>
      </c>
      <c r="O997">
        <v>1</v>
      </c>
      <c r="P997">
        <v>0</v>
      </c>
      <c r="Q997">
        <v>0</v>
      </c>
      <c r="R997">
        <v>1</v>
      </c>
      <c r="S997">
        <v>0</v>
      </c>
      <c r="T997">
        <v>0</v>
      </c>
      <c r="U997">
        <v>0</v>
      </c>
      <c r="V997">
        <v>0</v>
      </c>
      <c r="W997">
        <v>1</v>
      </c>
      <c r="X997">
        <v>0</v>
      </c>
      <c r="Y997">
        <v>0</v>
      </c>
      <c r="Z997">
        <v>0</v>
      </c>
      <c r="AA997">
        <v>0</v>
      </c>
      <c r="AB997">
        <v>1</v>
      </c>
      <c r="AC997">
        <v>0</v>
      </c>
      <c r="AD997">
        <v>1</v>
      </c>
      <c r="AE997">
        <v>1</v>
      </c>
      <c r="AF997">
        <v>1</v>
      </c>
      <c r="AG997">
        <v>1</v>
      </c>
      <c r="AH997">
        <v>0</v>
      </c>
      <c r="AI997">
        <v>0</v>
      </c>
      <c r="AJ997">
        <v>1</v>
      </c>
      <c r="AK997">
        <v>0</v>
      </c>
      <c r="AL997">
        <v>1</v>
      </c>
      <c r="AM997">
        <v>1</v>
      </c>
      <c r="AN997">
        <v>1</v>
      </c>
      <c r="AO997">
        <v>0</v>
      </c>
      <c r="AP997">
        <v>0</v>
      </c>
      <c r="AQ997">
        <v>0</v>
      </c>
      <c r="AR997">
        <v>1</v>
      </c>
      <c r="AS997">
        <v>0</v>
      </c>
      <c r="AT997">
        <v>0</v>
      </c>
      <c r="AU997">
        <v>0</v>
      </c>
      <c r="AV997">
        <v>1</v>
      </c>
      <c r="AW997">
        <v>1</v>
      </c>
      <c r="AX997">
        <v>1</v>
      </c>
      <c r="AY997">
        <v>0</v>
      </c>
      <c r="AZ997">
        <v>1</v>
      </c>
      <c r="BA997">
        <v>0</v>
      </c>
      <c r="BB997">
        <v>0</v>
      </c>
      <c r="BC997">
        <v>0</v>
      </c>
      <c r="BD997">
        <v>0</v>
      </c>
      <c r="BE997">
        <v>0</v>
      </c>
      <c r="BF997">
        <v>2.9026E-2</v>
      </c>
      <c r="BG997">
        <v>2018</v>
      </c>
      <c r="BH997">
        <v>5</v>
      </c>
      <c r="BI997">
        <v>30</v>
      </c>
      <c r="BJ997">
        <v>700</v>
      </c>
      <c r="BK997">
        <v>1.1200000000000001</v>
      </c>
      <c r="BL997">
        <v>0.12800000607967299</v>
      </c>
      <c r="BM997">
        <v>7.6999999999999999E-2</v>
      </c>
      <c r="BN997">
        <v>0.81399999999999995</v>
      </c>
      <c r="BO997">
        <v>0.109</v>
      </c>
      <c r="BP997" t="s">
        <v>68</v>
      </c>
    </row>
    <row r="998" spans="1:68" x14ac:dyDescent="0.25">
      <c r="A998">
        <v>140916</v>
      </c>
      <c r="B998" t="s">
        <v>69</v>
      </c>
      <c r="C998" t="s">
        <v>1987</v>
      </c>
      <c r="D998">
        <v>8</v>
      </c>
      <c r="E998">
        <v>133</v>
      </c>
      <c r="F998" t="s">
        <v>2086</v>
      </c>
      <c r="G998">
        <v>23</v>
      </c>
      <c r="J998">
        <v>66</v>
      </c>
      <c r="K998">
        <v>1</v>
      </c>
      <c r="L998" t="s">
        <v>2087</v>
      </c>
      <c r="M998">
        <v>1</v>
      </c>
      <c r="N998">
        <v>0</v>
      </c>
      <c r="O998">
        <v>1</v>
      </c>
      <c r="P998">
        <v>0</v>
      </c>
      <c r="Q998">
        <v>0</v>
      </c>
      <c r="R998">
        <v>1</v>
      </c>
      <c r="S998">
        <v>0</v>
      </c>
      <c r="T998">
        <v>0</v>
      </c>
      <c r="U998">
        <v>0</v>
      </c>
      <c r="V998">
        <v>0</v>
      </c>
      <c r="W998">
        <v>1</v>
      </c>
      <c r="X998">
        <v>0</v>
      </c>
      <c r="Y998">
        <v>0</v>
      </c>
      <c r="Z998">
        <v>0</v>
      </c>
      <c r="AA998">
        <v>0</v>
      </c>
      <c r="AB998">
        <v>1</v>
      </c>
      <c r="AC998">
        <v>1</v>
      </c>
      <c r="AD998">
        <v>1</v>
      </c>
      <c r="AE998">
        <v>0</v>
      </c>
      <c r="AF998">
        <v>1</v>
      </c>
      <c r="AG998">
        <v>1</v>
      </c>
      <c r="AH998">
        <v>1</v>
      </c>
      <c r="AI998">
        <v>0</v>
      </c>
      <c r="AJ998">
        <v>1</v>
      </c>
      <c r="AK998">
        <v>0</v>
      </c>
      <c r="AL998">
        <v>1</v>
      </c>
      <c r="AM998">
        <v>1</v>
      </c>
      <c r="AN998">
        <v>1</v>
      </c>
      <c r="AO998">
        <v>0</v>
      </c>
      <c r="AP998">
        <v>1</v>
      </c>
      <c r="AQ998">
        <v>0</v>
      </c>
      <c r="AR998">
        <v>1</v>
      </c>
      <c r="AS998">
        <v>0</v>
      </c>
      <c r="AT998">
        <v>0</v>
      </c>
      <c r="AU998">
        <v>0</v>
      </c>
      <c r="AV998">
        <v>1</v>
      </c>
      <c r="AW998">
        <v>1</v>
      </c>
      <c r="AX998">
        <v>1</v>
      </c>
      <c r="AY998">
        <v>0</v>
      </c>
      <c r="AZ998">
        <v>0</v>
      </c>
      <c r="BA998">
        <v>0</v>
      </c>
      <c r="BB998">
        <v>0</v>
      </c>
      <c r="BC998">
        <v>0</v>
      </c>
      <c r="BD998">
        <v>0</v>
      </c>
      <c r="BE998">
        <v>0</v>
      </c>
      <c r="BF998">
        <v>9.8460000000000006E-3</v>
      </c>
      <c r="BG998">
        <v>2018</v>
      </c>
      <c r="BH998">
        <v>8</v>
      </c>
      <c r="BI998">
        <v>7</v>
      </c>
      <c r="BJ998">
        <v>703</v>
      </c>
      <c r="BK998">
        <v>1.1499999999999999</v>
      </c>
      <c r="BL998">
        <v>0.12800000607967299</v>
      </c>
      <c r="BM998">
        <v>9.2999999999999999E-2</v>
      </c>
      <c r="BN998">
        <v>0.749</v>
      </c>
      <c r="BO998">
        <v>0.159</v>
      </c>
      <c r="BP998" t="s">
        <v>68</v>
      </c>
    </row>
    <row r="999" spans="1:68" x14ac:dyDescent="0.25">
      <c r="A999">
        <v>147780</v>
      </c>
      <c r="B999" t="s">
        <v>69</v>
      </c>
      <c r="C999" t="s">
        <v>2420</v>
      </c>
      <c r="D999">
        <v>9</v>
      </c>
      <c r="E999">
        <v>208</v>
      </c>
      <c r="F999" t="s">
        <v>2435</v>
      </c>
      <c r="G999">
        <v>27</v>
      </c>
      <c r="J999">
        <v>75</v>
      </c>
      <c r="K999">
        <v>1</v>
      </c>
      <c r="L999" t="s">
        <v>2436</v>
      </c>
      <c r="M999">
        <v>1</v>
      </c>
      <c r="N999">
        <v>1</v>
      </c>
      <c r="O999">
        <v>1</v>
      </c>
      <c r="P999">
        <v>0</v>
      </c>
      <c r="Q999">
        <v>0</v>
      </c>
      <c r="R999">
        <v>1</v>
      </c>
      <c r="S999">
        <v>0</v>
      </c>
      <c r="T999">
        <v>0</v>
      </c>
      <c r="U999">
        <v>0</v>
      </c>
      <c r="V999">
        <v>0</v>
      </c>
      <c r="W999">
        <v>1</v>
      </c>
      <c r="X999">
        <v>0</v>
      </c>
      <c r="Y999">
        <v>0</v>
      </c>
      <c r="Z999">
        <v>0</v>
      </c>
      <c r="AA999">
        <v>0</v>
      </c>
      <c r="AB999">
        <v>1</v>
      </c>
      <c r="AC999">
        <v>1</v>
      </c>
      <c r="AD999">
        <v>1</v>
      </c>
      <c r="AE999">
        <v>1</v>
      </c>
      <c r="AF999">
        <v>1</v>
      </c>
      <c r="AG999">
        <v>1</v>
      </c>
      <c r="AH999">
        <v>0</v>
      </c>
      <c r="AI999">
        <v>0</v>
      </c>
      <c r="AJ999">
        <v>0</v>
      </c>
      <c r="AK999">
        <v>0</v>
      </c>
      <c r="AL999">
        <v>1</v>
      </c>
      <c r="AM999">
        <v>1</v>
      </c>
      <c r="AN999">
        <v>0</v>
      </c>
      <c r="AO999">
        <v>0</v>
      </c>
      <c r="AP999">
        <v>1</v>
      </c>
      <c r="AQ999">
        <v>0</v>
      </c>
      <c r="AR999">
        <v>1</v>
      </c>
      <c r="AS999">
        <v>0</v>
      </c>
      <c r="AT999">
        <v>0</v>
      </c>
      <c r="AU999">
        <v>0</v>
      </c>
      <c r="AV999">
        <v>1</v>
      </c>
      <c r="AW999">
        <v>1</v>
      </c>
      <c r="AX999">
        <v>1</v>
      </c>
      <c r="AY999">
        <v>0</v>
      </c>
      <c r="AZ999">
        <v>1</v>
      </c>
      <c r="BA999">
        <v>0</v>
      </c>
      <c r="BB999">
        <v>1</v>
      </c>
      <c r="BC999">
        <v>0</v>
      </c>
      <c r="BD999">
        <v>1</v>
      </c>
      <c r="BE999">
        <v>0</v>
      </c>
      <c r="BF999">
        <v>1.7727E-2</v>
      </c>
      <c r="BG999">
        <v>2019</v>
      </c>
      <c r="BH999">
        <v>7</v>
      </c>
      <c r="BI999">
        <v>15</v>
      </c>
      <c r="BJ999">
        <v>714</v>
      </c>
      <c r="BK999">
        <v>1.26</v>
      </c>
      <c r="BL999">
        <v>0.12800000607967299</v>
      </c>
      <c r="BM999">
        <v>0</v>
      </c>
      <c r="BN999">
        <v>0.93600000000000005</v>
      </c>
      <c r="BO999">
        <v>6.4000000000000001E-2</v>
      </c>
      <c r="BP999" t="s">
        <v>68</v>
      </c>
    </row>
    <row r="1000" spans="1:68" x14ac:dyDescent="0.25">
      <c r="A1000">
        <v>151360</v>
      </c>
      <c r="B1000" t="s">
        <v>69</v>
      </c>
      <c r="C1000" t="s">
        <v>2460</v>
      </c>
      <c r="D1000">
        <v>22</v>
      </c>
      <c r="E1000">
        <v>494</v>
      </c>
      <c r="F1000" t="s">
        <v>2619</v>
      </c>
      <c r="G1000">
        <v>63</v>
      </c>
      <c r="J1000">
        <v>78</v>
      </c>
      <c r="K1000">
        <v>1</v>
      </c>
      <c r="L1000" t="s">
        <v>2620</v>
      </c>
      <c r="M1000">
        <v>1</v>
      </c>
      <c r="N1000">
        <v>1</v>
      </c>
      <c r="O1000">
        <v>1</v>
      </c>
      <c r="P1000">
        <v>0</v>
      </c>
      <c r="Q1000">
        <v>0</v>
      </c>
      <c r="R1000">
        <v>1</v>
      </c>
      <c r="S1000">
        <v>0</v>
      </c>
      <c r="T1000">
        <v>0</v>
      </c>
      <c r="U1000">
        <v>0</v>
      </c>
      <c r="V1000">
        <v>0</v>
      </c>
      <c r="W1000">
        <v>1</v>
      </c>
      <c r="X1000">
        <v>0</v>
      </c>
      <c r="Y1000">
        <v>0</v>
      </c>
      <c r="Z1000">
        <v>0</v>
      </c>
      <c r="AA1000">
        <v>0</v>
      </c>
      <c r="AB1000">
        <v>1</v>
      </c>
      <c r="AC1000">
        <v>1</v>
      </c>
      <c r="AD1000">
        <v>1</v>
      </c>
      <c r="AE1000">
        <v>1</v>
      </c>
      <c r="AF1000">
        <v>1</v>
      </c>
      <c r="AG1000">
        <v>1</v>
      </c>
      <c r="AH1000">
        <v>1</v>
      </c>
      <c r="AI1000">
        <v>0</v>
      </c>
      <c r="AJ1000">
        <v>1</v>
      </c>
      <c r="AK1000">
        <v>0</v>
      </c>
      <c r="AL1000">
        <v>1</v>
      </c>
      <c r="AM1000">
        <v>1</v>
      </c>
      <c r="AN1000">
        <v>1</v>
      </c>
      <c r="AO1000">
        <v>0</v>
      </c>
      <c r="AP1000">
        <v>1</v>
      </c>
      <c r="AQ1000">
        <v>0</v>
      </c>
      <c r="AR1000">
        <v>1</v>
      </c>
      <c r="AS1000">
        <v>0</v>
      </c>
      <c r="AT1000">
        <v>1</v>
      </c>
      <c r="AU1000">
        <v>0</v>
      </c>
      <c r="AV1000">
        <v>1</v>
      </c>
      <c r="AW1000">
        <v>1</v>
      </c>
      <c r="AX1000">
        <v>1</v>
      </c>
      <c r="AY1000">
        <v>0</v>
      </c>
      <c r="AZ1000">
        <v>1</v>
      </c>
      <c r="BA1000">
        <v>0</v>
      </c>
      <c r="BB1000">
        <v>0</v>
      </c>
      <c r="BC1000">
        <v>0</v>
      </c>
      <c r="BD1000">
        <v>1</v>
      </c>
      <c r="BE1000">
        <v>0</v>
      </c>
      <c r="BF1000">
        <v>5.6182000000000003E-2</v>
      </c>
      <c r="BG1000">
        <v>2019</v>
      </c>
      <c r="BH1000">
        <v>9</v>
      </c>
      <c r="BI1000">
        <v>13</v>
      </c>
      <c r="BJ1000">
        <v>716</v>
      </c>
      <c r="BK1000">
        <v>1.28</v>
      </c>
      <c r="BL1000">
        <v>0.12800000607967299</v>
      </c>
      <c r="BM1000">
        <v>5.2999999999999999E-2</v>
      </c>
      <c r="BN1000">
        <v>0.871</v>
      </c>
      <c r="BO1000">
        <v>7.4999999999999997E-2</v>
      </c>
      <c r="BP1000" t="s">
        <v>68</v>
      </c>
    </row>
    <row r="1001" spans="1:68" x14ac:dyDescent="0.25">
      <c r="A1001">
        <v>152635</v>
      </c>
      <c r="B1001" t="s">
        <v>69</v>
      </c>
      <c r="C1001" t="s">
        <v>2638</v>
      </c>
      <c r="D1001">
        <v>9</v>
      </c>
      <c r="E1001">
        <v>198</v>
      </c>
      <c r="F1001" t="s">
        <v>2653</v>
      </c>
      <c r="G1001">
        <v>49</v>
      </c>
      <c r="J1001">
        <v>80</v>
      </c>
      <c r="K1001">
        <v>1</v>
      </c>
      <c r="L1001" t="s">
        <v>2654</v>
      </c>
      <c r="M1001">
        <v>0</v>
      </c>
      <c r="N1001">
        <v>0</v>
      </c>
      <c r="O1001">
        <v>1</v>
      </c>
      <c r="P1001">
        <v>0</v>
      </c>
      <c r="Q1001">
        <v>0</v>
      </c>
      <c r="R1001">
        <v>1</v>
      </c>
      <c r="S1001">
        <v>0</v>
      </c>
      <c r="T1001">
        <v>0</v>
      </c>
      <c r="U1001">
        <v>0</v>
      </c>
      <c r="V1001">
        <v>0</v>
      </c>
      <c r="W1001">
        <v>1</v>
      </c>
      <c r="X1001">
        <v>1</v>
      </c>
      <c r="Y1001">
        <v>0</v>
      </c>
      <c r="Z1001">
        <v>0</v>
      </c>
      <c r="AA1001">
        <v>0</v>
      </c>
      <c r="AB1001">
        <v>1</v>
      </c>
      <c r="AC1001">
        <v>0</v>
      </c>
      <c r="AD1001">
        <v>1</v>
      </c>
      <c r="AE1001">
        <v>0</v>
      </c>
      <c r="AF1001">
        <v>1</v>
      </c>
      <c r="AG1001">
        <v>1</v>
      </c>
      <c r="AH1001">
        <v>1</v>
      </c>
      <c r="AI1001">
        <v>0</v>
      </c>
      <c r="AJ1001">
        <v>0</v>
      </c>
      <c r="AK1001">
        <v>0</v>
      </c>
      <c r="AL1001">
        <v>1</v>
      </c>
      <c r="AM1001">
        <v>1</v>
      </c>
      <c r="AN1001">
        <v>0</v>
      </c>
      <c r="AO1001">
        <v>0</v>
      </c>
      <c r="AP1001">
        <v>1</v>
      </c>
      <c r="AQ1001">
        <v>0</v>
      </c>
      <c r="AR1001">
        <v>1</v>
      </c>
      <c r="AS1001">
        <v>0</v>
      </c>
      <c r="AT1001">
        <v>1</v>
      </c>
      <c r="AU1001">
        <v>0</v>
      </c>
      <c r="AV1001">
        <v>1</v>
      </c>
      <c r="AW1001">
        <v>1</v>
      </c>
      <c r="AX1001">
        <v>1</v>
      </c>
      <c r="AY1001">
        <v>1</v>
      </c>
      <c r="AZ1001">
        <v>1</v>
      </c>
      <c r="BA1001">
        <v>0</v>
      </c>
      <c r="BB1001">
        <v>1</v>
      </c>
      <c r="BC1001">
        <v>0</v>
      </c>
      <c r="BD1001">
        <v>0</v>
      </c>
      <c r="BE1001">
        <v>0</v>
      </c>
      <c r="BF1001">
        <v>3.0121999999999999E-2</v>
      </c>
      <c r="BG1001">
        <v>2019</v>
      </c>
      <c r="BH1001">
        <v>10</v>
      </c>
      <c r="BI1001">
        <v>7</v>
      </c>
      <c r="BJ1001">
        <v>717</v>
      </c>
      <c r="BK1001">
        <v>1.29</v>
      </c>
      <c r="BL1001">
        <v>0.12800000607967299</v>
      </c>
      <c r="BM1001">
        <v>5.0999999999999997E-2</v>
      </c>
      <c r="BN1001">
        <v>0.88700000000000001</v>
      </c>
      <c r="BO1001">
        <v>6.2E-2</v>
      </c>
      <c r="BP1001" t="s">
        <v>68</v>
      </c>
    </row>
    <row r="1002" spans="1:68" x14ac:dyDescent="0.25">
      <c r="A1002">
        <v>161723</v>
      </c>
      <c r="B1002" t="s">
        <v>69</v>
      </c>
      <c r="C1002" t="s">
        <v>2997</v>
      </c>
      <c r="D1002">
        <v>19</v>
      </c>
      <c r="E1002">
        <v>453</v>
      </c>
      <c r="F1002" t="s">
        <v>3000</v>
      </c>
      <c r="G1002">
        <v>29</v>
      </c>
      <c r="J1002">
        <v>93</v>
      </c>
      <c r="K1002">
        <v>1</v>
      </c>
      <c r="L1002" t="s">
        <v>3001</v>
      </c>
      <c r="M1002">
        <v>0</v>
      </c>
      <c r="N1002">
        <v>0</v>
      </c>
      <c r="O1002">
        <v>1</v>
      </c>
      <c r="P1002">
        <v>0</v>
      </c>
      <c r="Q1002">
        <v>0</v>
      </c>
      <c r="R1002">
        <v>1</v>
      </c>
      <c r="S1002">
        <v>0</v>
      </c>
      <c r="T1002">
        <v>0</v>
      </c>
      <c r="U1002">
        <v>0</v>
      </c>
      <c r="V1002">
        <v>0</v>
      </c>
      <c r="W1002">
        <v>1</v>
      </c>
      <c r="X1002">
        <v>0</v>
      </c>
      <c r="Y1002">
        <v>0</v>
      </c>
      <c r="Z1002">
        <v>0</v>
      </c>
      <c r="AA1002">
        <v>0</v>
      </c>
      <c r="AB1002">
        <v>1</v>
      </c>
      <c r="AC1002">
        <v>0</v>
      </c>
      <c r="AD1002">
        <v>1</v>
      </c>
      <c r="AE1002">
        <v>0</v>
      </c>
      <c r="AF1002">
        <v>1</v>
      </c>
      <c r="AG1002">
        <v>1</v>
      </c>
      <c r="AH1002">
        <v>0</v>
      </c>
      <c r="AI1002">
        <v>0</v>
      </c>
      <c r="AJ1002">
        <v>1</v>
      </c>
      <c r="AK1002">
        <v>0</v>
      </c>
      <c r="AL1002">
        <v>1</v>
      </c>
      <c r="AM1002">
        <v>1</v>
      </c>
      <c r="AN1002">
        <v>0</v>
      </c>
      <c r="AO1002">
        <v>0</v>
      </c>
      <c r="AP1002">
        <v>1</v>
      </c>
      <c r="AQ1002">
        <v>0</v>
      </c>
      <c r="AR1002">
        <v>1</v>
      </c>
      <c r="AS1002">
        <v>0</v>
      </c>
      <c r="AT1002">
        <v>0</v>
      </c>
      <c r="AU1002">
        <v>0</v>
      </c>
      <c r="AV1002">
        <v>1</v>
      </c>
      <c r="AW1002">
        <v>1</v>
      </c>
      <c r="AX1002">
        <v>1</v>
      </c>
      <c r="AY1002">
        <v>0</v>
      </c>
      <c r="AZ1002">
        <v>1</v>
      </c>
      <c r="BA1002">
        <v>0</v>
      </c>
      <c r="BB1002">
        <v>0</v>
      </c>
      <c r="BC1002">
        <v>0</v>
      </c>
      <c r="BD1002">
        <v>0</v>
      </c>
      <c r="BE1002">
        <v>0</v>
      </c>
      <c r="BF1002">
        <v>1.7769E-2</v>
      </c>
      <c r="BG1002">
        <v>2020</v>
      </c>
      <c r="BH1002">
        <v>7</v>
      </c>
      <c r="BI1002">
        <v>23</v>
      </c>
      <c r="BJ1002">
        <v>726</v>
      </c>
      <c r="BK1002">
        <v>1.38</v>
      </c>
      <c r="BL1002">
        <v>0.12800000607967299</v>
      </c>
      <c r="BM1002">
        <v>6.6000000000000003E-2</v>
      </c>
      <c r="BN1002">
        <v>0.85199999999999998</v>
      </c>
      <c r="BO1002">
        <v>8.2000000000000003E-2</v>
      </c>
      <c r="BP1002" t="s">
        <v>68</v>
      </c>
    </row>
    <row r="1003" spans="1:68" x14ac:dyDescent="0.25">
      <c r="A1003">
        <v>162454</v>
      </c>
      <c r="B1003" t="s">
        <v>69</v>
      </c>
      <c r="C1003" t="s">
        <v>3010</v>
      </c>
      <c r="D1003">
        <v>10</v>
      </c>
      <c r="E1003">
        <v>240</v>
      </c>
      <c r="F1003" t="s">
        <v>3017</v>
      </c>
      <c r="G1003">
        <v>33</v>
      </c>
      <c r="J1003">
        <v>94</v>
      </c>
      <c r="K1003">
        <v>1</v>
      </c>
      <c r="L1003" t="s">
        <v>3018</v>
      </c>
      <c r="M1003">
        <v>0</v>
      </c>
      <c r="N1003">
        <v>0</v>
      </c>
      <c r="O1003">
        <v>1</v>
      </c>
      <c r="P1003">
        <v>0</v>
      </c>
      <c r="Q1003">
        <v>0</v>
      </c>
      <c r="R1003">
        <v>1</v>
      </c>
      <c r="S1003">
        <v>0</v>
      </c>
      <c r="T1003">
        <v>0</v>
      </c>
      <c r="U1003">
        <v>0</v>
      </c>
      <c r="V1003">
        <v>0</v>
      </c>
      <c r="W1003">
        <v>1</v>
      </c>
      <c r="X1003">
        <v>0</v>
      </c>
      <c r="Y1003">
        <v>0</v>
      </c>
      <c r="Z1003">
        <v>0</v>
      </c>
      <c r="AA1003">
        <v>0</v>
      </c>
      <c r="AB1003">
        <v>1</v>
      </c>
      <c r="AC1003">
        <v>0</v>
      </c>
      <c r="AD1003">
        <v>1</v>
      </c>
      <c r="AE1003">
        <v>0</v>
      </c>
      <c r="AF1003">
        <v>1</v>
      </c>
      <c r="AG1003">
        <v>1</v>
      </c>
      <c r="AH1003">
        <v>0</v>
      </c>
      <c r="AI1003">
        <v>0</v>
      </c>
      <c r="AJ1003">
        <v>0</v>
      </c>
      <c r="AK1003">
        <v>0</v>
      </c>
      <c r="AL1003">
        <v>1</v>
      </c>
      <c r="AM1003">
        <v>1</v>
      </c>
      <c r="AN1003">
        <v>0</v>
      </c>
      <c r="AO1003">
        <v>0</v>
      </c>
      <c r="AP1003">
        <v>1</v>
      </c>
      <c r="AQ1003">
        <v>0</v>
      </c>
      <c r="AR1003">
        <v>1</v>
      </c>
      <c r="AS1003">
        <v>0</v>
      </c>
      <c r="AT1003">
        <v>0</v>
      </c>
      <c r="AU1003">
        <v>0</v>
      </c>
      <c r="AV1003">
        <v>1</v>
      </c>
      <c r="AW1003">
        <v>1</v>
      </c>
      <c r="AX1003">
        <v>1</v>
      </c>
      <c r="AY1003">
        <v>0</v>
      </c>
      <c r="AZ1003">
        <v>1</v>
      </c>
      <c r="BA1003">
        <v>0</v>
      </c>
      <c r="BB1003">
        <v>0</v>
      </c>
      <c r="BC1003">
        <v>0</v>
      </c>
      <c r="BD1003">
        <v>1</v>
      </c>
      <c r="BE1003">
        <v>0</v>
      </c>
      <c r="BF1003">
        <v>2.2245000000000001E-2</v>
      </c>
      <c r="BG1003">
        <v>2020</v>
      </c>
      <c r="BH1003">
        <v>7</v>
      </c>
      <c r="BI1003">
        <v>28</v>
      </c>
      <c r="BJ1003">
        <v>726</v>
      </c>
      <c r="BK1003">
        <v>1.38</v>
      </c>
      <c r="BL1003">
        <v>0.12800000607967299</v>
      </c>
      <c r="BM1003">
        <v>6.6000000000000003E-2</v>
      </c>
      <c r="BN1003">
        <v>0.82</v>
      </c>
      <c r="BO1003">
        <v>0.114</v>
      </c>
      <c r="BP1003" t="s">
        <v>68</v>
      </c>
    </row>
    <row r="1004" spans="1:68" x14ac:dyDescent="0.25">
      <c r="A1004">
        <v>166356</v>
      </c>
      <c r="B1004" t="s">
        <v>69</v>
      </c>
      <c r="C1004" t="s">
        <v>3042</v>
      </c>
      <c r="D1004">
        <v>14</v>
      </c>
      <c r="E1004">
        <v>386</v>
      </c>
      <c r="F1004" t="s">
        <v>3045</v>
      </c>
      <c r="G1004">
        <v>32</v>
      </c>
      <c r="J1004">
        <v>98</v>
      </c>
      <c r="K1004">
        <v>1</v>
      </c>
      <c r="L1004" t="s">
        <v>3046</v>
      </c>
      <c r="M1004">
        <v>0</v>
      </c>
      <c r="N1004">
        <v>0</v>
      </c>
      <c r="O1004">
        <v>1</v>
      </c>
      <c r="P1004">
        <v>0</v>
      </c>
      <c r="Q1004">
        <v>0</v>
      </c>
      <c r="R1004">
        <v>1</v>
      </c>
      <c r="S1004">
        <v>0</v>
      </c>
      <c r="T1004">
        <v>0</v>
      </c>
      <c r="U1004">
        <v>0</v>
      </c>
      <c r="V1004">
        <v>0</v>
      </c>
      <c r="W1004">
        <v>1</v>
      </c>
      <c r="X1004">
        <v>0</v>
      </c>
      <c r="Y1004">
        <v>0</v>
      </c>
      <c r="Z1004">
        <v>0</v>
      </c>
      <c r="AA1004">
        <v>0</v>
      </c>
      <c r="AB1004">
        <v>1</v>
      </c>
      <c r="AC1004">
        <v>0</v>
      </c>
      <c r="AD1004">
        <v>1</v>
      </c>
      <c r="AE1004">
        <v>0</v>
      </c>
      <c r="AF1004">
        <v>1</v>
      </c>
      <c r="AG1004">
        <v>1</v>
      </c>
      <c r="AH1004">
        <v>1</v>
      </c>
      <c r="AI1004">
        <v>0</v>
      </c>
      <c r="AJ1004">
        <v>1</v>
      </c>
      <c r="AK1004">
        <v>0</v>
      </c>
      <c r="AL1004">
        <v>1</v>
      </c>
      <c r="AM1004">
        <v>1</v>
      </c>
      <c r="AN1004">
        <v>0</v>
      </c>
      <c r="AO1004">
        <v>0</v>
      </c>
      <c r="AP1004">
        <v>1</v>
      </c>
      <c r="AQ1004">
        <v>0</v>
      </c>
      <c r="AR1004">
        <v>1</v>
      </c>
      <c r="AS1004">
        <v>0</v>
      </c>
      <c r="AT1004">
        <v>1</v>
      </c>
      <c r="AU1004">
        <v>0</v>
      </c>
      <c r="AV1004">
        <v>1</v>
      </c>
      <c r="AW1004">
        <v>1</v>
      </c>
      <c r="AX1004">
        <v>1</v>
      </c>
      <c r="AY1004">
        <v>0</v>
      </c>
      <c r="AZ1004">
        <v>1</v>
      </c>
      <c r="BA1004">
        <v>0</v>
      </c>
      <c r="BB1004">
        <v>1</v>
      </c>
      <c r="BC1004">
        <v>0</v>
      </c>
      <c r="BD1004">
        <v>1</v>
      </c>
      <c r="BE1004">
        <v>0</v>
      </c>
      <c r="BF1004">
        <v>1.8305999999999999E-2</v>
      </c>
      <c r="BG1004">
        <v>2020</v>
      </c>
      <c r="BH1004">
        <v>9</v>
      </c>
      <c r="BI1004">
        <v>21</v>
      </c>
      <c r="BJ1004">
        <v>728</v>
      </c>
      <c r="BK1004">
        <v>1.4</v>
      </c>
      <c r="BL1004">
        <v>0.12800000607967299</v>
      </c>
      <c r="BM1004">
        <v>6.5000000000000002E-2</v>
      </c>
      <c r="BN1004">
        <v>0.85499999999999998</v>
      </c>
      <c r="BO1004">
        <v>0.08</v>
      </c>
      <c r="BP1004" t="s">
        <v>68</v>
      </c>
    </row>
    <row r="1005" spans="1:68" x14ac:dyDescent="0.25">
      <c r="A1005">
        <v>168817</v>
      </c>
      <c r="B1005" t="s">
        <v>69</v>
      </c>
      <c r="C1005" t="s">
        <v>3160</v>
      </c>
      <c r="D1005">
        <v>8</v>
      </c>
      <c r="E1005">
        <v>149</v>
      </c>
      <c r="F1005" t="s">
        <v>3179</v>
      </c>
      <c r="G1005">
        <v>49</v>
      </c>
      <c r="J1005">
        <v>100</v>
      </c>
      <c r="K1005">
        <v>1</v>
      </c>
      <c r="L1005" t="s">
        <v>3180</v>
      </c>
      <c r="M1005">
        <v>0</v>
      </c>
      <c r="N1005">
        <v>0</v>
      </c>
      <c r="O1005">
        <v>1</v>
      </c>
      <c r="P1005">
        <v>0</v>
      </c>
      <c r="Q1005">
        <v>0</v>
      </c>
      <c r="R1005">
        <v>1</v>
      </c>
      <c r="S1005">
        <v>0</v>
      </c>
      <c r="T1005">
        <v>0</v>
      </c>
      <c r="U1005">
        <v>0</v>
      </c>
      <c r="V1005">
        <v>0</v>
      </c>
      <c r="W1005">
        <v>1</v>
      </c>
      <c r="X1005">
        <v>0</v>
      </c>
      <c r="Y1005">
        <v>0</v>
      </c>
      <c r="Z1005">
        <v>0</v>
      </c>
      <c r="AA1005">
        <v>0</v>
      </c>
      <c r="AB1005">
        <v>1</v>
      </c>
      <c r="AC1005">
        <v>0</v>
      </c>
      <c r="AD1005">
        <v>1</v>
      </c>
      <c r="AE1005">
        <v>0</v>
      </c>
      <c r="AF1005">
        <v>1</v>
      </c>
      <c r="AG1005">
        <v>1</v>
      </c>
      <c r="AH1005">
        <v>1</v>
      </c>
      <c r="AI1005">
        <v>0</v>
      </c>
      <c r="AJ1005">
        <v>0</v>
      </c>
      <c r="AK1005">
        <v>0</v>
      </c>
      <c r="AL1005">
        <v>1</v>
      </c>
      <c r="AM1005">
        <v>1</v>
      </c>
      <c r="AN1005">
        <v>0</v>
      </c>
      <c r="AO1005">
        <v>0</v>
      </c>
      <c r="AP1005">
        <v>1</v>
      </c>
      <c r="AQ1005">
        <v>0</v>
      </c>
      <c r="AR1005">
        <v>1</v>
      </c>
      <c r="AS1005">
        <v>0</v>
      </c>
      <c r="AT1005">
        <v>0</v>
      </c>
      <c r="AU1005">
        <v>0</v>
      </c>
      <c r="AV1005">
        <v>1</v>
      </c>
      <c r="AW1005">
        <v>1</v>
      </c>
      <c r="AX1005">
        <v>1</v>
      </c>
      <c r="AY1005">
        <v>0</v>
      </c>
      <c r="AZ1005">
        <v>1</v>
      </c>
      <c r="BA1005">
        <v>0</v>
      </c>
      <c r="BB1005">
        <v>1</v>
      </c>
      <c r="BC1005">
        <v>0</v>
      </c>
      <c r="BD1005">
        <v>0</v>
      </c>
      <c r="BE1005">
        <v>0</v>
      </c>
      <c r="BF1005">
        <v>1.5570000000000001E-2</v>
      </c>
      <c r="BG1005">
        <v>2020</v>
      </c>
      <c r="BH1005">
        <v>10</v>
      </c>
      <c r="BI1005">
        <v>20</v>
      </c>
      <c r="BJ1005">
        <v>729</v>
      </c>
      <c r="BK1005">
        <v>1.41</v>
      </c>
      <c r="BL1005">
        <v>0.12800000607967299</v>
      </c>
      <c r="BM1005">
        <v>4.3999999999999997E-2</v>
      </c>
      <c r="BN1005">
        <v>0.90100000000000002</v>
      </c>
      <c r="BO1005">
        <v>5.5E-2</v>
      </c>
      <c r="BP1005" t="s">
        <v>68</v>
      </c>
    </row>
    <row r="1006" spans="1:68" x14ac:dyDescent="0.25">
      <c r="A1006">
        <v>129417</v>
      </c>
      <c r="B1006" t="s">
        <v>69</v>
      </c>
      <c r="C1006" t="s">
        <v>1304</v>
      </c>
      <c r="D1006">
        <v>6</v>
      </c>
      <c r="E1006">
        <v>107</v>
      </c>
      <c r="F1006" t="s">
        <v>1373</v>
      </c>
      <c r="G1006">
        <v>34</v>
      </c>
      <c r="J1006">
        <v>46</v>
      </c>
      <c r="K1006">
        <v>1</v>
      </c>
      <c r="L1006" t="s">
        <v>1374</v>
      </c>
      <c r="M1006">
        <v>1</v>
      </c>
      <c r="N1006">
        <v>0</v>
      </c>
      <c r="O1006">
        <v>1</v>
      </c>
      <c r="P1006">
        <v>0</v>
      </c>
      <c r="Q1006">
        <v>0</v>
      </c>
      <c r="R1006">
        <v>1</v>
      </c>
      <c r="S1006">
        <v>0</v>
      </c>
      <c r="T1006">
        <v>0</v>
      </c>
      <c r="U1006">
        <v>0</v>
      </c>
      <c r="V1006">
        <v>0</v>
      </c>
      <c r="W1006">
        <v>1</v>
      </c>
      <c r="X1006">
        <v>1</v>
      </c>
      <c r="Y1006">
        <v>0</v>
      </c>
      <c r="Z1006">
        <v>0</v>
      </c>
      <c r="AA1006">
        <v>0</v>
      </c>
      <c r="AB1006">
        <v>1</v>
      </c>
      <c r="AC1006">
        <v>1</v>
      </c>
      <c r="AD1006">
        <v>1</v>
      </c>
      <c r="AE1006">
        <v>0</v>
      </c>
      <c r="AF1006">
        <v>1</v>
      </c>
      <c r="AG1006">
        <v>1</v>
      </c>
      <c r="AH1006">
        <v>1</v>
      </c>
      <c r="AI1006">
        <v>0</v>
      </c>
      <c r="AJ1006">
        <v>0</v>
      </c>
      <c r="AK1006">
        <v>0</v>
      </c>
      <c r="AL1006">
        <v>1</v>
      </c>
      <c r="AM1006">
        <v>1</v>
      </c>
      <c r="AN1006">
        <v>1</v>
      </c>
      <c r="AO1006">
        <v>0</v>
      </c>
      <c r="AP1006">
        <v>1</v>
      </c>
      <c r="AQ1006">
        <v>0</v>
      </c>
      <c r="AR1006">
        <v>1</v>
      </c>
      <c r="AS1006">
        <v>0</v>
      </c>
      <c r="AT1006">
        <v>1</v>
      </c>
      <c r="AU1006">
        <v>0</v>
      </c>
      <c r="AV1006">
        <v>1</v>
      </c>
      <c r="AW1006">
        <v>1</v>
      </c>
      <c r="AX1006">
        <v>1</v>
      </c>
      <c r="AY1006">
        <v>1</v>
      </c>
      <c r="AZ1006">
        <v>1</v>
      </c>
      <c r="BA1006">
        <v>0</v>
      </c>
      <c r="BB1006">
        <v>0</v>
      </c>
      <c r="BC1006">
        <v>0</v>
      </c>
      <c r="BD1006">
        <v>1</v>
      </c>
      <c r="BE1006">
        <v>0</v>
      </c>
      <c r="BF1006">
        <v>1.8086999999999999E-2</v>
      </c>
      <c r="BG1006">
        <v>2017</v>
      </c>
      <c r="BH1006">
        <v>4</v>
      </c>
      <c r="BI1006">
        <v>25</v>
      </c>
      <c r="BJ1006">
        <v>687</v>
      </c>
      <c r="BK1006">
        <v>0.99</v>
      </c>
      <c r="BL1006">
        <v>0.113899998366832</v>
      </c>
      <c r="BM1006">
        <v>0</v>
      </c>
      <c r="BN1006">
        <v>0.94899999999999995</v>
      </c>
      <c r="BO1006">
        <v>5.0999999999999997E-2</v>
      </c>
      <c r="BP1006" t="s">
        <v>68</v>
      </c>
    </row>
    <row r="1007" spans="1:68" x14ac:dyDescent="0.25">
      <c r="A1007">
        <v>119979</v>
      </c>
      <c r="B1007" t="s">
        <v>69</v>
      </c>
      <c r="C1007" t="s">
        <v>1001</v>
      </c>
      <c r="D1007">
        <v>6</v>
      </c>
      <c r="E1007">
        <v>254</v>
      </c>
      <c r="F1007" t="s">
        <v>1014</v>
      </c>
      <c r="G1007">
        <v>53</v>
      </c>
      <c r="J1007">
        <v>29</v>
      </c>
      <c r="K1007">
        <v>1</v>
      </c>
      <c r="L1007" t="s">
        <v>1015</v>
      </c>
      <c r="M1007">
        <v>0</v>
      </c>
      <c r="N1007">
        <v>0</v>
      </c>
      <c r="O1007">
        <v>1</v>
      </c>
      <c r="P1007">
        <v>0</v>
      </c>
      <c r="Q1007">
        <v>0</v>
      </c>
      <c r="R1007">
        <v>1</v>
      </c>
      <c r="S1007">
        <v>0</v>
      </c>
      <c r="T1007">
        <v>0</v>
      </c>
      <c r="U1007">
        <v>0</v>
      </c>
      <c r="V1007">
        <v>0</v>
      </c>
      <c r="W1007">
        <v>1</v>
      </c>
      <c r="X1007">
        <v>0</v>
      </c>
      <c r="Y1007">
        <v>0</v>
      </c>
      <c r="Z1007">
        <v>0</v>
      </c>
      <c r="AA1007">
        <v>0</v>
      </c>
      <c r="AB1007">
        <v>1</v>
      </c>
      <c r="AC1007">
        <v>0</v>
      </c>
      <c r="AD1007">
        <v>1</v>
      </c>
      <c r="AE1007">
        <v>0</v>
      </c>
      <c r="AF1007">
        <v>1</v>
      </c>
      <c r="AG1007">
        <v>1</v>
      </c>
      <c r="AH1007">
        <v>0</v>
      </c>
      <c r="AI1007">
        <v>0</v>
      </c>
      <c r="AJ1007">
        <v>1</v>
      </c>
      <c r="AK1007">
        <v>0</v>
      </c>
      <c r="AL1007">
        <v>1</v>
      </c>
      <c r="AM1007">
        <v>1</v>
      </c>
      <c r="AN1007">
        <v>1</v>
      </c>
      <c r="AO1007">
        <v>0</v>
      </c>
      <c r="AP1007">
        <v>0</v>
      </c>
      <c r="AQ1007">
        <v>0</v>
      </c>
      <c r="AR1007">
        <v>1</v>
      </c>
      <c r="AS1007">
        <v>0</v>
      </c>
      <c r="AT1007">
        <v>0</v>
      </c>
      <c r="AU1007">
        <v>0</v>
      </c>
      <c r="AV1007">
        <v>1</v>
      </c>
      <c r="AW1007">
        <v>1</v>
      </c>
      <c r="AX1007">
        <v>1</v>
      </c>
      <c r="AY1007">
        <v>0</v>
      </c>
      <c r="AZ1007">
        <v>0</v>
      </c>
      <c r="BA1007">
        <v>0</v>
      </c>
      <c r="BB1007">
        <v>0</v>
      </c>
      <c r="BC1007">
        <v>0</v>
      </c>
      <c r="BD1007">
        <v>0</v>
      </c>
      <c r="BE1007">
        <v>0</v>
      </c>
      <c r="BF1007">
        <v>7.3280000000000003E-3</v>
      </c>
      <c r="BG1007">
        <v>2016</v>
      </c>
      <c r="BH1007">
        <v>6</v>
      </c>
      <c r="BI1007">
        <v>20</v>
      </c>
      <c r="BJ1007">
        <v>677</v>
      </c>
      <c r="BK1007">
        <v>0.89</v>
      </c>
      <c r="BL1007">
        <v>0.112400002777576</v>
      </c>
      <c r="BM1007">
        <v>3.5999999999999997E-2</v>
      </c>
      <c r="BN1007">
        <v>0.90100000000000002</v>
      </c>
      <c r="BO1007">
        <v>6.3E-2</v>
      </c>
      <c r="BP1007" t="s">
        <v>68</v>
      </c>
    </row>
    <row r="1008" spans="1:68" x14ac:dyDescent="0.25">
      <c r="A1008">
        <v>110284</v>
      </c>
      <c r="B1008" t="s">
        <v>69</v>
      </c>
      <c r="C1008" t="s">
        <v>130</v>
      </c>
      <c r="D1008">
        <v>25</v>
      </c>
      <c r="E1008">
        <v>907</v>
      </c>
      <c r="F1008" t="s">
        <v>241</v>
      </c>
      <c r="G1008">
        <v>40</v>
      </c>
      <c r="J1008">
        <v>3</v>
      </c>
      <c r="K1008">
        <v>1</v>
      </c>
      <c r="L1008" t="s">
        <v>242</v>
      </c>
      <c r="M1008">
        <v>0</v>
      </c>
      <c r="N1008">
        <v>0</v>
      </c>
      <c r="O1008">
        <v>1</v>
      </c>
      <c r="P1008">
        <v>0</v>
      </c>
      <c r="Q1008">
        <v>0</v>
      </c>
      <c r="R1008">
        <v>1</v>
      </c>
      <c r="S1008">
        <v>1</v>
      </c>
      <c r="T1008">
        <v>0</v>
      </c>
      <c r="U1008">
        <v>0</v>
      </c>
      <c r="V1008">
        <v>0</v>
      </c>
      <c r="W1008">
        <v>1</v>
      </c>
      <c r="X1008">
        <v>0</v>
      </c>
      <c r="Y1008">
        <v>1</v>
      </c>
      <c r="Z1008">
        <v>0</v>
      </c>
      <c r="AA1008">
        <v>0</v>
      </c>
      <c r="AB1008">
        <v>1</v>
      </c>
      <c r="AC1008">
        <v>0</v>
      </c>
      <c r="AD1008">
        <v>1</v>
      </c>
      <c r="AE1008">
        <v>0</v>
      </c>
      <c r="AF1008">
        <v>1</v>
      </c>
      <c r="AG1008">
        <v>1</v>
      </c>
      <c r="AH1008">
        <v>1</v>
      </c>
      <c r="AI1008">
        <v>0</v>
      </c>
      <c r="AJ1008">
        <v>1</v>
      </c>
      <c r="AK1008">
        <v>0</v>
      </c>
      <c r="AL1008">
        <v>1</v>
      </c>
      <c r="AM1008">
        <v>1</v>
      </c>
      <c r="AN1008">
        <v>1</v>
      </c>
      <c r="AO1008">
        <v>1</v>
      </c>
      <c r="AP1008">
        <v>1</v>
      </c>
      <c r="AQ1008">
        <v>0</v>
      </c>
      <c r="AR1008">
        <v>1</v>
      </c>
      <c r="AS1008">
        <v>0</v>
      </c>
      <c r="AT1008">
        <v>0</v>
      </c>
      <c r="AU1008">
        <v>0</v>
      </c>
      <c r="AV1008">
        <v>1</v>
      </c>
      <c r="AW1008">
        <v>1</v>
      </c>
      <c r="AX1008">
        <v>1</v>
      </c>
      <c r="AY1008">
        <v>0</v>
      </c>
      <c r="AZ1008">
        <v>1</v>
      </c>
      <c r="BA1008">
        <v>1</v>
      </c>
      <c r="BB1008">
        <v>0</v>
      </c>
      <c r="BC1008">
        <v>0</v>
      </c>
      <c r="BD1008">
        <v>0</v>
      </c>
      <c r="BE1008">
        <v>0</v>
      </c>
      <c r="BF1008">
        <v>2.9175E-2</v>
      </c>
      <c r="BG1008">
        <v>2014</v>
      </c>
      <c r="BH1008">
        <v>9</v>
      </c>
      <c r="BI1008">
        <v>11</v>
      </c>
      <c r="BJ1008">
        <v>656</v>
      </c>
      <c r="BK1008">
        <v>0.68</v>
      </c>
      <c r="BL1008">
        <v>0.102700002491474</v>
      </c>
      <c r="BM1008">
        <v>6.6000000000000003E-2</v>
      </c>
      <c r="BN1008">
        <v>0.85399999999999998</v>
      </c>
      <c r="BO1008">
        <v>7.9000000000000001E-2</v>
      </c>
      <c r="BP1008" t="s">
        <v>68</v>
      </c>
    </row>
    <row r="1009" spans="1:68" x14ac:dyDescent="0.25">
      <c r="A1009">
        <v>113427</v>
      </c>
      <c r="B1009" t="s">
        <v>69</v>
      </c>
      <c r="C1009" t="s">
        <v>609</v>
      </c>
      <c r="D1009">
        <v>9</v>
      </c>
      <c r="E1009">
        <v>253</v>
      </c>
      <c r="F1009" t="s">
        <v>642</v>
      </c>
      <c r="G1009">
        <v>48</v>
      </c>
      <c r="J1009">
        <v>8</v>
      </c>
      <c r="K1009">
        <v>1</v>
      </c>
      <c r="L1009" t="s">
        <v>643</v>
      </c>
      <c r="M1009">
        <v>0</v>
      </c>
      <c r="N1009">
        <v>1</v>
      </c>
      <c r="O1009">
        <v>1</v>
      </c>
      <c r="P1009">
        <v>0</v>
      </c>
      <c r="Q1009">
        <v>0</v>
      </c>
      <c r="R1009">
        <v>1</v>
      </c>
      <c r="S1009">
        <v>0</v>
      </c>
      <c r="T1009">
        <v>0</v>
      </c>
      <c r="U1009">
        <v>0</v>
      </c>
      <c r="V1009">
        <v>0</v>
      </c>
      <c r="W1009">
        <v>1</v>
      </c>
      <c r="X1009">
        <v>0</v>
      </c>
      <c r="Y1009">
        <v>0</v>
      </c>
      <c r="Z1009">
        <v>0</v>
      </c>
      <c r="AA1009">
        <v>0</v>
      </c>
      <c r="AB1009">
        <v>1</v>
      </c>
      <c r="AC1009">
        <v>0</v>
      </c>
      <c r="AD1009">
        <v>1</v>
      </c>
      <c r="AE1009">
        <v>1</v>
      </c>
      <c r="AF1009">
        <v>1</v>
      </c>
      <c r="AG1009">
        <v>1</v>
      </c>
      <c r="AH1009">
        <v>1</v>
      </c>
      <c r="AI1009">
        <v>0</v>
      </c>
      <c r="AJ1009">
        <v>1</v>
      </c>
      <c r="AK1009">
        <v>0</v>
      </c>
      <c r="AL1009">
        <v>1</v>
      </c>
      <c r="AM1009">
        <v>1</v>
      </c>
      <c r="AN1009">
        <v>1</v>
      </c>
      <c r="AO1009">
        <v>0</v>
      </c>
      <c r="AP1009">
        <v>0</v>
      </c>
      <c r="AQ1009">
        <v>0</v>
      </c>
      <c r="AR1009">
        <v>1</v>
      </c>
      <c r="AS1009">
        <v>0</v>
      </c>
      <c r="AT1009">
        <v>0</v>
      </c>
      <c r="AU1009">
        <v>0</v>
      </c>
      <c r="AV1009">
        <v>1</v>
      </c>
      <c r="AW1009">
        <v>1</v>
      </c>
      <c r="AX1009">
        <v>1</v>
      </c>
      <c r="AY1009">
        <v>0</v>
      </c>
      <c r="AZ1009">
        <v>1</v>
      </c>
      <c r="BA1009">
        <v>0</v>
      </c>
      <c r="BB1009">
        <v>0</v>
      </c>
      <c r="BC1009">
        <v>0</v>
      </c>
      <c r="BD1009">
        <v>0</v>
      </c>
      <c r="BE1009">
        <v>0</v>
      </c>
      <c r="BF1009">
        <v>4.1501000000000003E-2</v>
      </c>
      <c r="BG1009">
        <v>2015</v>
      </c>
      <c r="BH1009">
        <v>1</v>
      </c>
      <c r="BI1009">
        <v>16</v>
      </c>
      <c r="BJ1009">
        <v>660</v>
      </c>
      <c r="BK1009">
        <v>0.72</v>
      </c>
      <c r="BL1009">
        <v>0.102700002491474</v>
      </c>
      <c r="BM1009">
        <v>8.1000000000000003E-2</v>
      </c>
      <c r="BN1009">
        <v>0.80800000000000005</v>
      </c>
      <c r="BO1009">
        <v>0.111</v>
      </c>
      <c r="BP1009" t="s">
        <v>68</v>
      </c>
    </row>
    <row r="1010" spans="1:68" x14ac:dyDescent="0.25">
      <c r="A1010">
        <v>113727</v>
      </c>
      <c r="B1010" t="s">
        <v>69</v>
      </c>
      <c r="C1010" t="s">
        <v>654</v>
      </c>
      <c r="D1010">
        <v>5</v>
      </c>
      <c r="E1010">
        <v>61</v>
      </c>
      <c r="F1010" t="s">
        <v>677</v>
      </c>
      <c r="G1010">
        <v>39</v>
      </c>
      <c r="J1010">
        <v>9</v>
      </c>
      <c r="K1010">
        <v>1</v>
      </c>
      <c r="L1010" t="s">
        <v>678</v>
      </c>
      <c r="M1010">
        <v>0</v>
      </c>
      <c r="N1010">
        <v>0</v>
      </c>
      <c r="O1010">
        <v>1</v>
      </c>
      <c r="P1010">
        <v>0</v>
      </c>
      <c r="Q1010">
        <v>0</v>
      </c>
      <c r="R1010">
        <v>1</v>
      </c>
      <c r="S1010">
        <v>0</v>
      </c>
      <c r="T1010">
        <v>0</v>
      </c>
      <c r="U1010">
        <v>0</v>
      </c>
      <c r="V1010">
        <v>0</v>
      </c>
      <c r="W1010">
        <v>1</v>
      </c>
      <c r="X1010">
        <v>0</v>
      </c>
      <c r="Y1010">
        <v>0</v>
      </c>
      <c r="Z1010">
        <v>0</v>
      </c>
      <c r="AA1010">
        <v>0</v>
      </c>
      <c r="AB1010">
        <v>0</v>
      </c>
      <c r="AC1010">
        <v>0</v>
      </c>
      <c r="AD1010">
        <v>1</v>
      </c>
      <c r="AE1010">
        <v>0</v>
      </c>
      <c r="AF1010">
        <v>1</v>
      </c>
      <c r="AG1010">
        <v>1</v>
      </c>
      <c r="AH1010">
        <v>0</v>
      </c>
      <c r="AI1010">
        <v>0</v>
      </c>
      <c r="AJ1010">
        <v>0</v>
      </c>
      <c r="AK1010">
        <v>0</v>
      </c>
      <c r="AL1010">
        <v>1</v>
      </c>
      <c r="AM1010">
        <v>1</v>
      </c>
      <c r="AN1010">
        <v>0</v>
      </c>
      <c r="AO1010">
        <v>0</v>
      </c>
      <c r="AP1010">
        <v>0</v>
      </c>
      <c r="AQ1010">
        <v>0</v>
      </c>
      <c r="AR1010">
        <v>0</v>
      </c>
      <c r="AS1010">
        <v>0</v>
      </c>
      <c r="AT1010">
        <v>0</v>
      </c>
      <c r="AU1010">
        <v>0</v>
      </c>
      <c r="AV1010">
        <v>1</v>
      </c>
      <c r="AW1010">
        <v>1</v>
      </c>
      <c r="AX1010">
        <v>1</v>
      </c>
      <c r="AY1010">
        <v>0</v>
      </c>
      <c r="AZ1010">
        <v>0</v>
      </c>
      <c r="BA1010">
        <v>0</v>
      </c>
      <c r="BB1010">
        <v>0</v>
      </c>
      <c r="BC1010">
        <v>0</v>
      </c>
      <c r="BD1010">
        <v>0</v>
      </c>
      <c r="BE1010">
        <v>0</v>
      </c>
      <c r="BF1010">
        <v>5.8599999999999998E-3</v>
      </c>
      <c r="BG1010">
        <v>2015</v>
      </c>
      <c r="BH1010">
        <v>2</v>
      </c>
      <c r="BI1010">
        <v>4</v>
      </c>
      <c r="BJ1010">
        <v>661</v>
      </c>
      <c r="BK1010">
        <v>0.73</v>
      </c>
      <c r="BL1010">
        <v>0.102700002491474</v>
      </c>
      <c r="BM1010">
        <v>9.0999999999999998E-2</v>
      </c>
      <c r="BN1010">
        <v>0.76</v>
      </c>
      <c r="BO1010">
        <v>0.15</v>
      </c>
      <c r="BP1010" t="s">
        <v>68</v>
      </c>
    </row>
    <row r="1011" spans="1:68" x14ac:dyDescent="0.25">
      <c r="A1011">
        <v>113739</v>
      </c>
      <c r="B1011" t="s">
        <v>69</v>
      </c>
      <c r="C1011" t="s">
        <v>654</v>
      </c>
      <c r="D1011">
        <v>5</v>
      </c>
      <c r="E1011">
        <v>57</v>
      </c>
      <c r="F1011" t="s">
        <v>679</v>
      </c>
      <c r="G1011">
        <v>26</v>
      </c>
      <c r="J1011">
        <v>9</v>
      </c>
      <c r="K1011">
        <v>1</v>
      </c>
      <c r="L1011" t="s">
        <v>680</v>
      </c>
      <c r="M1011">
        <v>0</v>
      </c>
      <c r="N1011">
        <v>0</v>
      </c>
      <c r="O1011">
        <v>1</v>
      </c>
      <c r="P1011">
        <v>0</v>
      </c>
      <c r="Q1011">
        <v>0</v>
      </c>
      <c r="R1011">
        <v>1</v>
      </c>
      <c r="S1011">
        <v>0</v>
      </c>
      <c r="T1011">
        <v>0</v>
      </c>
      <c r="U1011">
        <v>0</v>
      </c>
      <c r="V1011">
        <v>0</v>
      </c>
      <c r="W1011">
        <v>1</v>
      </c>
      <c r="X1011">
        <v>0</v>
      </c>
      <c r="Y1011">
        <v>0</v>
      </c>
      <c r="Z1011">
        <v>0</v>
      </c>
      <c r="AA1011">
        <v>0</v>
      </c>
      <c r="AB1011">
        <v>0</v>
      </c>
      <c r="AC1011">
        <v>0</v>
      </c>
      <c r="AD1011">
        <v>1</v>
      </c>
      <c r="AE1011">
        <v>0</v>
      </c>
      <c r="AF1011">
        <v>1</v>
      </c>
      <c r="AG1011">
        <v>1</v>
      </c>
      <c r="AH1011">
        <v>0</v>
      </c>
      <c r="AI1011">
        <v>0</v>
      </c>
      <c r="AJ1011">
        <v>0</v>
      </c>
      <c r="AK1011">
        <v>0</v>
      </c>
      <c r="AL1011">
        <v>1</v>
      </c>
      <c r="AM1011">
        <v>1</v>
      </c>
      <c r="AN1011">
        <v>0</v>
      </c>
      <c r="AO1011">
        <v>0</v>
      </c>
      <c r="AP1011">
        <v>0</v>
      </c>
      <c r="AQ1011">
        <v>0</v>
      </c>
      <c r="AR1011">
        <v>0</v>
      </c>
      <c r="AS1011">
        <v>0</v>
      </c>
      <c r="AT1011">
        <v>0</v>
      </c>
      <c r="AU1011">
        <v>0</v>
      </c>
      <c r="AV1011">
        <v>1</v>
      </c>
      <c r="AW1011">
        <v>1</v>
      </c>
      <c r="AX1011">
        <v>1</v>
      </c>
      <c r="AY1011">
        <v>0</v>
      </c>
      <c r="AZ1011">
        <v>0</v>
      </c>
      <c r="BA1011">
        <v>0</v>
      </c>
      <c r="BB1011">
        <v>0</v>
      </c>
      <c r="BC1011">
        <v>0</v>
      </c>
      <c r="BD1011">
        <v>0</v>
      </c>
      <c r="BE1011">
        <v>0</v>
      </c>
      <c r="BF1011">
        <v>5.8599999999999998E-3</v>
      </c>
      <c r="BG1011">
        <v>2015</v>
      </c>
      <c r="BH1011">
        <v>2</v>
      </c>
      <c r="BI1011">
        <v>4</v>
      </c>
      <c r="BJ1011">
        <v>661</v>
      </c>
      <c r="BK1011">
        <v>0.73</v>
      </c>
      <c r="BL1011">
        <v>0.102700002491474</v>
      </c>
      <c r="BM1011">
        <v>0.124</v>
      </c>
      <c r="BN1011">
        <v>0.70499999999999996</v>
      </c>
      <c r="BO1011">
        <v>0.17100000000000001</v>
      </c>
      <c r="BP1011" t="s">
        <v>68</v>
      </c>
    </row>
    <row r="1012" spans="1:68" x14ac:dyDescent="0.25">
      <c r="A1012">
        <v>120209</v>
      </c>
      <c r="B1012" t="s">
        <v>69</v>
      </c>
      <c r="C1012" t="s">
        <v>1001</v>
      </c>
      <c r="D1012">
        <v>1</v>
      </c>
      <c r="E1012">
        <v>13</v>
      </c>
      <c r="F1012" t="s">
        <v>1084</v>
      </c>
      <c r="G1012">
        <v>63</v>
      </c>
      <c r="J1012">
        <v>29</v>
      </c>
      <c r="K1012">
        <v>1</v>
      </c>
      <c r="L1012" t="s">
        <v>1085</v>
      </c>
      <c r="M1012">
        <v>0</v>
      </c>
      <c r="N1012">
        <v>0</v>
      </c>
      <c r="O1012">
        <v>1</v>
      </c>
      <c r="P1012">
        <v>0</v>
      </c>
      <c r="Q1012">
        <v>0</v>
      </c>
      <c r="R1012">
        <v>1</v>
      </c>
      <c r="S1012">
        <v>0</v>
      </c>
      <c r="T1012">
        <v>0</v>
      </c>
      <c r="U1012">
        <v>0</v>
      </c>
      <c r="V1012">
        <v>0</v>
      </c>
      <c r="W1012">
        <v>1</v>
      </c>
      <c r="X1012">
        <v>0</v>
      </c>
      <c r="Y1012">
        <v>0</v>
      </c>
      <c r="Z1012">
        <v>0</v>
      </c>
      <c r="AA1012">
        <v>0</v>
      </c>
      <c r="AB1012">
        <v>1</v>
      </c>
      <c r="AC1012">
        <v>0</v>
      </c>
      <c r="AD1012">
        <v>1</v>
      </c>
      <c r="AE1012">
        <v>0</v>
      </c>
      <c r="AF1012">
        <v>1</v>
      </c>
      <c r="AG1012">
        <v>1</v>
      </c>
      <c r="AH1012">
        <v>0</v>
      </c>
      <c r="AI1012">
        <v>0</v>
      </c>
      <c r="AJ1012">
        <v>1</v>
      </c>
      <c r="AK1012">
        <v>0</v>
      </c>
      <c r="AL1012">
        <v>1</v>
      </c>
      <c r="AM1012">
        <v>1</v>
      </c>
      <c r="AN1012">
        <v>1</v>
      </c>
      <c r="AO1012">
        <v>0</v>
      </c>
      <c r="AP1012">
        <v>0</v>
      </c>
      <c r="AQ1012">
        <v>0</v>
      </c>
      <c r="AR1012">
        <v>1</v>
      </c>
      <c r="AS1012">
        <v>0</v>
      </c>
      <c r="AT1012">
        <v>0</v>
      </c>
      <c r="AU1012">
        <v>0</v>
      </c>
      <c r="AV1012">
        <v>1</v>
      </c>
      <c r="AW1012">
        <v>1</v>
      </c>
      <c r="AX1012">
        <v>1</v>
      </c>
      <c r="AY1012">
        <v>0</v>
      </c>
      <c r="AZ1012">
        <v>0</v>
      </c>
      <c r="BA1012">
        <v>0</v>
      </c>
      <c r="BB1012">
        <v>0</v>
      </c>
      <c r="BC1012">
        <v>0</v>
      </c>
      <c r="BD1012">
        <v>0</v>
      </c>
      <c r="BE1012">
        <v>0</v>
      </c>
      <c r="BF1012">
        <v>7.3280000000000003E-3</v>
      </c>
      <c r="BG1012">
        <v>2016</v>
      </c>
      <c r="BH1012">
        <v>6</v>
      </c>
      <c r="BI1012">
        <v>20</v>
      </c>
      <c r="BJ1012">
        <v>677</v>
      </c>
      <c r="BK1012">
        <v>0.89</v>
      </c>
      <c r="BL1012">
        <v>0.102700002491474</v>
      </c>
      <c r="BM1012">
        <v>4.1000000000000002E-2</v>
      </c>
      <c r="BN1012">
        <v>0.91100000000000003</v>
      </c>
      <c r="BO1012">
        <v>4.8000000000000001E-2</v>
      </c>
      <c r="BP1012" t="s">
        <v>68</v>
      </c>
    </row>
    <row r="1013" spans="1:68" x14ac:dyDescent="0.25">
      <c r="A1013">
        <v>140900</v>
      </c>
      <c r="B1013" t="s">
        <v>69</v>
      </c>
      <c r="C1013" t="s">
        <v>1987</v>
      </c>
      <c r="D1013">
        <v>4</v>
      </c>
      <c r="E1013">
        <v>33</v>
      </c>
      <c r="F1013" t="s">
        <v>2074</v>
      </c>
      <c r="G1013">
        <v>32</v>
      </c>
      <c r="J1013">
        <v>66</v>
      </c>
      <c r="K1013">
        <v>1</v>
      </c>
      <c r="L1013" t="s">
        <v>2075</v>
      </c>
      <c r="M1013">
        <v>0</v>
      </c>
      <c r="N1013">
        <v>0</v>
      </c>
      <c r="O1013">
        <v>1</v>
      </c>
      <c r="P1013">
        <v>0</v>
      </c>
      <c r="Q1013">
        <v>1</v>
      </c>
      <c r="R1013">
        <v>1</v>
      </c>
      <c r="S1013">
        <v>0</v>
      </c>
      <c r="T1013">
        <v>0</v>
      </c>
      <c r="U1013">
        <v>0</v>
      </c>
      <c r="V1013">
        <v>0</v>
      </c>
      <c r="W1013">
        <v>1</v>
      </c>
      <c r="X1013">
        <v>0</v>
      </c>
      <c r="Y1013">
        <v>0</v>
      </c>
      <c r="Z1013">
        <v>0</v>
      </c>
      <c r="AA1013">
        <v>0</v>
      </c>
      <c r="AB1013">
        <v>1</v>
      </c>
      <c r="AC1013">
        <v>0</v>
      </c>
      <c r="AD1013">
        <v>1</v>
      </c>
      <c r="AE1013">
        <v>0</v>
      </c>
      <c r="AF1013">
        <v>1</v>
      </c>
      <c r="AG1013">
        <v>1</v>
      </c>
      <c r="AH1013">
        <v>1</v>
      </c>
      <c r="AI1013">
        <v>0</v>
      </c>
      <c r="AJ1013">
        <v>1</v>
      </c>
      <c r="AK1013">
        <v>1</v>
      </c>
      <c r="AL1013">
        <v>1</v>
      </c>
      <c r="AM1013">
        <v>1</v>
      </c>
      <c r="AN1013">
        <v>1</v>
      </c>
      <c r="AO1013">
        <v>0</v>
      </c>
      <c r="AP1013">
        <v>1</v>
      </c>
      <c r="AQ1013">
        <v>0</v>
      </c>
      <c r="AR1013">
        <v>1</v>
      </c>
      <c r="AS1013">
        <v>0</v>
      </c>
      <c r="AT1013">
        <v>0</v>
      </c>
      <c r="AU1013">
        <v>0</v>
      </c>
      <c r="AV1013">
        <v>1</v>
      </c>
      <c r="AW1013">
        <v>1</v>
      </c>
      <c r="AX1013">
        <v>1</v>
      </c>
      <c r="AY1013">
        <v>0</v>
      </c>
      <c r="AZ1013">
        <v>0</v>
      </c>
      <c r="BA1013">
        <v>0</v>
      </c>
      <c r="BB1013">
        <v>0</v>
      </c>
      <c r="BC1013">
        <v>0</v>
      </c>
      <c r="BD1013">
        <v>0</v>
      </c>
      <c r="BE1013">
        <v>0</v>
      </c>
      <c r="BF1013">
        <v>9.8460000000000006E-3</v>
      </c>
      <c r="BG1013">
        <v>2018</v>
      </c>
      <c r="BH1013">
        <v>8</v>
      </c>
      <c r="BI1013">
        <v>7</v>
      </c>
      <c r="BJ1013">
        <v>703</v>
      </c>
      <c r="BK1013">
        <v>1.1499999999999999</v>
      </c>
      <c r="BL1013">
        <v>0.102700002491474</v>
      </c>
      <c r="BM1013">
        <v>0.10100000000000001</v>
      </c>
      <c r="BN1013">
        <v>0.78400000000000003</v>
      </c>
      <c r="BO1013">
        <v>0.114</v>
      </c>
      <c r="BP1013" t="s">
        <v>68</v>
      </c>
    </row>
    <row r="1014" spans="1:68" x14ac:dyDescent="0.25">
      <c r="A1014">
        <v>149994</v>
      </c>
      <c r="B1014" t="s">
        <v>69</v>
      </c>
      <c r="C1014" t="s">
        <v>2460</v>
      </c>
      <c r="D1014">
        <v>41</v>
      </c>
      <c r="E1014">
        <v>1058</v>
      </c>
      <c r="F1014" t="s">
        <v>2509</v>
      </c>
      <c r="G1014">
        <v>21</v>
      </c>
      <c r="J1014">
        <v>78</v>
      </c>
      <c r="K1014">
        <v>1</v>
      </c>
      <c r="L1014" t="s">
        <v>2510</v>
      </c>
      <c r="M1014">
        <v>0</v>
      </c>
      <c r="N1014">
        <v>0</v>
      </c>
      <c r="O1014">
        <v>1</v>
      </c>
      <c r="P1014">
        <v>0</v>
      </c>
      <c r="Q1014">
        <v>0</v>
      </c>
      <c r="R1014">
        <v>1</v>
      </c>
      <c r="S1014">
        <v>0</v>
      </c>
      <c r="T1014">
        <v>0</v>
      </c>
      <c r="U1014">
        <v>0</v>
      </c>
      <c r="V1014">
        <v>0</v>
      </c>
      <c r="W1014">
        <v>1</v>
      </c>
      <c r="X1014">
        <v>0</v>
      </c>
      <c r="Y1014">
        <v>0</v>
      </c>
      <c r="Z1014">
        <v>0</v>
      </c>
      <c r="AA1014">
        <v>0</v>
      </c>
      <c r="AB1014">
        <v>1</v>
      </c>
      <c r="AC1014">
        <v>0</v>
      </c>
      <c r="AD1014">
        <v>1</v>
      </c>
      <c r="AE1014">
        <v>0</v>
      </c>
      <c r="AF1014">
        <v>1</v>
      </c>
      <c r="AG1014">
        <v>1</v>
      </c>
      <c r="AH1014">
        <v>1</v>
      </c>
      <c r="AI1014">
        <v>0</v>
      </c>
      <c r="AJ1014">
        <v>1</v>
      </c>
      <c r="AK1014">
        <v>0</v>
      </c>
      <c r="AL1014">
        <v>1</v>
      </c>
      <c r="AM1014">
        <v>1</v>
      </c>
      <c r="AN1014">
        <v>1</v>
      </c>
      <c r="AO1014">
        <v>0</v>
      </c>
      <c r="AP1014">
        <v>1</v>
      </c>
      <c r="AQ1014">
        <v>0</v>
      </c>
      <c r="AR1014">
        <v>1</v>
      </c>
      <c r="AS1014">
        <v>0</v>
      </c>
      <c r="AT1014">
        <v>1</v>
      </c>
      <c r="AU1014">
        <v>0</v>
      </c>
      <c r="AV1014">
        <v>1</v>
      </c>
      <c r="AW1014">
        <v>1</v>
      </c>
      <c r="AX1014">
        <v>1</v>
      </c>
      <c r="AY1014">
        <v>0</v>
      </c>
      <c r="AZ1014">
        <v>1</v>
      </c>
      <c r="BA1014">
        <v>0</v>
      </c>
      <c r="BB1014">
        <v>0</v>
      </c>
      <c r="BC1014">
        <v>0</v>
      </c>
      <c r="BD1014">
        <v>1</v>
      </c>
      <c r="BE1014">
        <v>0</v>
      </c>
      <c r="BF1014">
        <v>5.6182000000000003E-2</v>
      </c>
      <c r="BG1014">
        <v>2019</v>
      </c>
      <c r="BH1014">
        <v>9</v>
      </c>
      <c r="BI1014">
        <v>13</v>
      </c>
      <c r="BJ1014">
        <v>716</v>
      </c>
      <c r="BK1014">
        <v>1.28</v>
      </c>
      <c r="BL1014">
        <v>0.102700002491474</v>
      </c>
      <c r="BM1014">
        <v>0</v>
      </c>
      <c r="BN1014">
        <v>0.92800000000000005</v>
      </c>
      <c r="BO1014">
        <v>7.1999999999999995E-2</v>
      </c>
      <c r="BP1014" t="s">
        <v>68</v>
      </c>
    </row>
    <row r="1015" spans="1:68" x14ac:dyDescent="0.25">
      <c r="A1015">
        <v>114263</v>
      </c>
      <c r="B1015" t="s">
        <v>69</v>
      </c>
      <c r="C1015" t="s">
        <v>688</v>
      </c>
      <c r="D1015">
        <v>12</v>
      </c>
      <c r="E1015">
        <v>372</v>
      </c>
      <c r="F1015" t="s">
        <v>723</v>
      </c>
      <c r="G1015">
        <v>44</v>
      </c>
      <c r="J1015">
        <v>11</v>
      </c>
      <c r="K1015">
        <v>1</v>
      </c>
      <c r="L1015" t="s">
        <v>724</v>
      </c>
      <c r="M1015">
        <v>0</v>
      </c>
      <c r="N1015">
        <v>1</v>
      </c>
      <c r="O1015">
        <v>1</v>
      </c>
      <c r="P1015">
        <v>0</v>
      </c>
      <c r="Q1015">
        <v>1</v>
      </c>
      <c r="R1015">
        <v>1</v>
      </c>
      <c r="S1015">
        <v>0</v>
      </c>
      <c r="T1015">
        <v>0</v>
      </c>
      <c r="U1015">
        <v>0</v>
      </c>
      <c r="V1015">
        <v>0</v>
      </c>
      <c r="W1015">
        <v>1</v>
      </c>
      <c r="X1015">
        <v>0</v>
      </c>
      <c r="Y1015">
        <v>0</v>
      </c>
      <c r="Z1015">
        <v>0</v>
      </c>
      <c r="AA1015">
        <v>0</v>
      </c>
      <c r="AB1015">
        <v>1</v>
      </c>
      <c r="AC1015">
        <v>0</v>
      </c>
      <c r="AD1015">
        <v>1</v>
      </c>
      <c r="AE1015">
        <v>1</v>
      </c>
      <c r="AF1015">
        <v>1</v>
      </c>
      <c r="AG1015">
        <v>1</v>
      </c>
      <c r="AH1015">
        <v>1</v>
      </c>
      <c r="AI1015">
        <v>0</v>
      </c>
      <c r="AJ1015">
        <v>1</v>
      </c>
      <c r="AK1015">
        <v>1</v>
      </c>
      <c r="AL1015">
        <v>1</v>
      </c>
      <c r="AM1015">
        <v>1</v>
      </c>
      <c r="AN1015">
        <v>1</v>
      </c>
      <c r="AO1015">
        <v>0</v>
      </c>
      <c r="AP1015">
        <v>1</v>
      </c>
      <c r="AQ1015">
        <v>0</v>
      </c>
      <c r="AR1015">
        <v>1</v>
      </c>
      <c r="AS1015">
        <v>0</v>
      </c>
      <c r="AT1015">
        <v>0</v>
      </c>
      <c r="AU1015">
        <v>0</v>
      </c>
      <c r="AV1015">
        <v>1</v>
      </c>
      <c r="AW1015">
        <v>1</v>
      </c>
      <c r="AX1015">
        <v>1</v>
      </c>
      <c r="AY1015">
        <v>0</v>
      </c>
      <c r="AZ1015">
        <v>1</v>
      </c>
      <c r="BA1015">
        <v>0</v>
      </c>
      <c r="BB1015">
        <v>0</v>
      </c>
      <c r="BC1015">
        <v>0</v>
      </c>
      <c r="BD1015">
        <v>0</v>
      </c>
      <c r="BE1015">
        <v>0</v>
      </c>
      <c r="BF1015">
        <v>1.796E-2</v>
      </c>
      <c r="BG1015">
        <v>2015</v>
      </c>
      <c r="BH1015">
        <v>3</v>
      </c>
      <c r="BI1015">
        <v>26</v>
      </c>
      <c r="BJ1015">
        <v>662</v>
      </c>
      <c r="BK1015">
        <v>0.74</v>
      </c>
      <c r="BL1015">
        <v>9.7199998795986106E-2</v>
      </c>
      <c r="BM1015">
        <v>5.7000000000000002E-2</v>
      </c>
      <c r="BN1015">
        <v>0.877</v>
      </c>
      <c r="BO1015">
        <v>6.6000000000000003E-2</v>
      </c>
      <c r="BP1015" t="s">
        <v>68</v>
      </c>
    </row>
    <row r="1016" spans="1:68" x14ac:dyDescent="0.25">
      <c r="A1016">
        <v>125312</v>
      </c>
      <c r="B1016" t="s">
        <v>69</v>
      </c>
      <c r="C1016" t="s">
        <v>1237</v>
      </c>
      <c r="D1016">
        <v>12</v>
      </c>
      <c r="E1016">
        <v>328</v>
      </c>
      <c r="F1016" t="s">
        <v>1240</v>
      </c>
      <c r="G1016">
        <v>20</v>
      </c>
      <c r="J1016">
        <v>41</v>
      </c>
      <c r="K1016">
        <v>1</v>
      </c>
      <c r="L1016" t="s">
        <v>1241</v>
      </c>
      <c r="M1016">
        <v>0</v>
      </c>
      <c r="N1016">
        <v>0</v>
      </c>
      <c r="O1016">
        <v>1</v>
      </c>
      <c r="P1016">
        <v>0</v>
      </c>
      <c r="Q1016">
        <v>0</v>
      </c>
      <c r="R1016">
        <v>1</v>
      </c>
      <c r="S1016">
        <v>0</v>
      </c>
      <c r="T1016">
        <v>0</v>
      </c>
      <c r="U1016">
        <v>0</v>
      </c>
      <c r="V1016">
        <v>0</v>
      </c>
      <c r="W1016">
        <v>1</v>
      </c>
      <c r="X1016">
        <v>0</v>
      </c>
      <c r="Y1016">
        <v>0</v>
      </c>
      <c r="Z1016">
        <v>0</v>
      </c>
      <c r="AA1016">
        <v>0</v>
      </c>
      <c r="AB1016">
        <v>0</v>
      </c>
      <c r="AC1016">
        <v>0</v>
      </c>
      <c r="AD1016">
        <v>1</v>
      </c>
      <c r="AE1016">
        <v>0</v>
      </c>
      <c r="AF1016">
        <v>1</v>
      </c>
      <c r="AG1016">
        <v>1</v>
      </c>
      <c r="AH1016">
        <v>0</v>
      </c>
      <c r="AI1016">
        <v>0</v>
      </c>
      <c r="AJ1016">
        <v>0</v>
      </c>
      <c r="AK1016">
        <v>0</v>
      </c>
      <c r="AL1016">
        <v>1</v>
      </c>
      <c r="AM1016">
        <v>1</v>
      </c>
      <c r="AN1016">
        <v>0</v>
      </c>
      <c r="AO1016">
        <v>0</v>
      </c>
      <c r="AP1016">
        <v>0</v>
      </c>
      <c r="AQ1016">
        <v>0</v>
      </c>
      <c r="AR1016">
        <v>1</v>
      </c>
      <c r="AS1016">
        <v>0</v>
      </c>
      <c r="AT1016">
        <v>0</v>
      </c>
      <c r="AU1016">
        <v>0</v>
      </c>
      <c r="AV1016">
        <v>1</v>
      </c>
      <c r="AW1016">
        <v>1</v>
      </c>
      <c r="AX1016">
        <v>1</v>
      </c>
      <c r="AY1016">
        <v>0</v>
      </c>
      <c r="AZ1016">
        <v>1</v>
      </c>
      <c r="BA1016">
        <v>0</v>
      </c>
      <c r="BB1016">
        <v>0</v>
      </c>
      <c r="BC1016">
        <v>0</v>
      </c>
      <c r="BD1016">
        <v>0</v>
      </c>
      <c r="BE1016">
        <v>0</v>
      </c>
      <c r="BF1016">
        <v>1.2279999999999999E-2</v>
      </c>
      <c r="BG1016">
        <v>2016</v>
      </c>
      <c r="BH1016">
        <v>12</v>
      </c>
      <c r="BI1016">
        <v>20</v>
      </c>
      <c r="BJ1016">
        <v>683</v>
      </c>
      <c r="BK1016">
        <v>0.95</v>
      </c>
      <c r="BL1016">
        <v>9.6400000154971993E-2</v>
      </c>
      <c r="BM1016">
        <v>0</v>
      </c>
      <c r="BN1016">
        <v>0.92500000000000004</v>
      </c>
      <c r="BO1016">
        <v>7.4999999999999997E-2</v>
      </c>
      <c r="BP1016" t="s">
        <v>68</v>
      </c>
    </row>
    <row r="1017" spans="1:68" x14ac:dyDescent="0.25">
      <c r="A1017">
        <v>117219</v>
      </c>
      <c r="B1017" t="s">
        <v>69</v>
      </c>
      <c r="C1017" t="s">
        <v>814</v>
      </c>
      <c r="D1017">
        <v>4</v>
      </c>
      <c r="E1017">
        <v>52</v>
      </c>
      <c r="F1017" t="s">
        <v>841</v>
      </c>
      <c r="G1017">
        <v>64</v>
      </c>
      <c r="J1017">
        <v>18</v>
      </c>
      <c r="K1017">
        <v>1</v>
      </c>
      <c r="L1017" t="s">
        <v>842</v>
      </c>
      <c r="M1017">
        <v>0</v>
      </c>
      <c r="N1017">
        <v>1</v>
      </c>
      <c r="O1017">
        <v>1</v>
      </c>
      <c r="P1017">
        <v>0</v>
      </c>
      <c r="Q1017">
        <v>0</v>
      </c>
      <c r="R1017">
        <v>1</v>
      </c>
      <c r="S1017">
        <v>0</v>
      </c>
      <c r="T1017">
        <v>0</v>
      </c>
      <c r="U1017">
        <v>0</v>
      </c>
      <c r="V1017">
        <v>0</v>
      </c>
      <c r="W1017">
        <v>1</v>
      </c>
      <c r="X1017">
        <v>0</v>
      </c>
      <c r="Y1017">
        <v>0</v>
      </c>
      <c r="Z1017">
        <v>0</v>
      </c>
      <c r="AA1017">
        <v>0</v>
      </c>
      <c r="AB1017">
        <v>1</v>
      </c>
      <c r="AC1017">
        <v>0</v>
      </c>
      <c r="AD1017">
        <v>1</v>
      </c>
      <c r="AE1017">
        <v>1</v>
      </c>
      <c r="AF1017">
        <v>1</v>
      </c>
      <c r="AG1017">
        <v>1</v>
      </c>
      <c r="AH1017">
        <v>0</v>
      </c>
      <c r="AI1017">
        <v>0</v>
      </c>
      <c r="AJ1017">
        <v>1</v>
      </c>
      <c r="AK1017">
        <v>0</v>
      </c>
      <c r="AL1017">
        <v>1</v>
      </c>
      <c r="AM1017">
        <v>1</v>
      </c>
      <c r="AN1017">
        <v>1</v>
      </c>
      <c r="AO1017">
        <v>0</v>
      </c>
      <c r="AP1017">
        <v>0</v>
      </c>
      <c r="AQ1017">
        <v>0</v>
      </c>
      <c r="AR1017">
        <v>0</v>
      </c>
      <c r="AS1017">
        <v>0</v>
      </c>
      <c r="AT1017">
        <v>0</v>
      </c>
      <c r="AU1017">
        <v>0</v>
      </c>
      <c r="AV1017">
        <v>1</v>
      </c>
      <c r="AW1017">
        <v>1</v>
      </c>
      <c r="AX1017">
        <v>1</v>
      </c>
      <c r="AY1017">
        <v>0</v>
      </c>
      <c r="AZ1017">
        <v>1</v>
      </c>
      <c r="BA1017">
        <v>0</v>
      </c>
      <c r="BB1017">
        <v>0</v>
      </c>
      <c r="BC1017">
        <v>0</v>
      </c>
      <c r="BD1017">
        <v>0</v>
      </c>
      <c r="BE1017">
        <v>0</v>
      </c>
      <c r="BF1017">
        <v>1.3129E-2</v>
      </c>
      <c r="BG1017">
        <v>2015</v>
      </c>
      <c r="BH1017">
        <v>9</v>
      </c>
      <c r="BI1017">
        <v>10</v>
      </c>
      <c r="BJ1017">
        <v>668</v>
      </c>
      <c r="BK1017">
        <v>0.8</v>
      </c>
      <c r="BL1017">
        <v>9.0000003576278603E-2</v>
      </c>
      <c r="BM1017">
        <v>4.1000000000000002E-2</v>
      </c>
      <c r="BN1017">
        <v>0.89500000000000002</v>
      </c>
      <c r="BO1017">
        <v>6.4000000000000001E-2</v>
      </c>
      <c r="BP1017" t="s">
        <v>68</v>
      </c>
    </row>
    <row r="1018" spans="1:68" x14ac:dyDescent="0.25">
      <c r="A1018">
        <v>113971</v>
      </c>
      <c r="B1018" t="s">
        <v>69</v>
      </c>
      <c r="C1018" t="s">
        <v>688</v>
      </c>
      <c r="D1018">
        <v>8</v>
      </c>
      <c r="E1018">
        <v>205</v>
      </c>
      <c r="F1018" t="s">
        <v>689</v>
      </c>
      <c r="G1018">
        <v>31</v>
      </c>
      <c r="J1018">
        <v>11</v>
      </c>
      <c r="K1018">
        <v>1</v>
      </c>
      <c r="L1018" t="s">
        <v>690</v>
      </c>
      <c r="M1018">
        <v>0</v>
      </c>
      <c r="N1018">
        <v>0</v>
      </c>
      <c r="O1018">
        <v>1</v>
      </c>
      <c r="P1018">
        <v>0</v>
      </c>
      <c r="Q1018">
        <v>0</v>
      </c>
      <c r="R1018">
        <v>1</v>
      </c>
      <c r="S1018">
        <v>0</v>
      </c>
      <c r="T1018">
        <v>0</v>
      </c>
      <c r="U1018">
        <v>0</v>
      </c>
      <c r="V1018">
        <v>0</v>
      </c>
      <c r="W1018">
        <v>1</v>
      </c>
      <c r="X1018">
        <v>0</v>
      </c>
      <c r="Y1018">
        <v>0</v>
      </c>
      <c r="Z1018">
        <v>0</v>
      </c>
      <c r="AA1018">
        <v>0</v>
      </c>
      <c r="AB1018">
        <v>1</v>
      </c>
      <c r="AC1018">
        <v>0</v>
      </c>
      <c r="AD1018">
        <v>1</v>
      </c>
      <c r="AE1018">
        <v>0</v>
      </c>
      <c r="AF1018">
        <v>1</v>
      </c>
      <c r="AG1018">
        <v>1</v>
      </c>
      <c r="AH1018">
        <v>1</v>
      </c>
      <c r="AI1018">
        <v>0</v>
      </c>
      <c r="AJ1018">
        <v>1</v>
      </c>
      <c r="AK1018">
        <v>0</v>
      </c>
      <c r="AL1018">
        <v>1</v>
      </c>
      <c r="AM1018">
        <v>1</v>
      </c>
      <c r="AN1018">
        <v>1</v>
      </c>
      <c r="AO1018">
        <v>0</v>
      </c>
      <c r="AP1018">
        <v>1</v>
      </c>
      <c r="AQ1018">
        <v>0</v>
      </c>
      <c r="AR1018">
        <v>1</v>
      </c>
      <c r="AS1018">
        <v>0</v>
      </c>
      <c r="AT1018">
        <v>0</v>
      </c>
      <c r="AU1018">
        <v>0</v>
      </c>
      <c r="AV1018">
        <v>1</v>
      </c>
      <c r="AW1018">
        <v>1</v>
      </c>
      <c r="AX1018">
        <v>1</v>
      </c>
      <c r="AY1018">
        <v>0</v>
      </c>
      <c r="AZ1018">
        <v>1</v>
      </c>
      <c r="BA1018">
        <v>0</v>
      </c>
      <c r="BB1018">
        <v>0</v>
      </c>
      <c r="BC1018">
        <v>0</v>
      </c>
      <c r="BD1018">
        <v>0</v>
      </c>
      <c r="BE1018">
        <v>0</v>
      </c>
      <c r="BF1018">
        <v>1.796E-2</v>
      </c>
      <c r="BG1018">
        <v>2015</v>
      </c>
      <c r="BH1018">
        <v>3</v>
      </c>
      <c r="BI1018">
        <v>26</v>
      </c>
      <c r="BJ1018">
        <v>662</v>
      </c>
      <c r="BK1018">
        <v>0.74</v>
      </c>
      <c r="BL1018">
        <v>7.7200002968311296E-2</v>
      </c>
      <c r="BM1018">
        <v>0</v>
      </c>
      <c r="BN1018">
        <v>0.95199999999999996</v>
      </c>
      <c r="BO1018">
        <v>4.8000000000000001E-2</v>
      </c>
      <c r="BP1018" t="s">
        <v>68</v>
      </c>
    </row>
    <row r="1019" spans="1:68" x14ac:dyDescent="0.25">
      <c r="A1019">
        <v>114439</v>
      </c>
      <c r="B1019" t="s">
        <v>69</v>
      </c>
      <c r="C1019" t="s">
        <v>688</v>
      </c>
      <c r="D1019">
        <v>7</v>
      </c>
      <c r="E1019">
        <v>149</v>
      </c>
      <c r="F1019" t="s">
        <v>743</v>
      </c>
      <c r="G1019">
        <v>56</v>
      </c>
      <c r="J1019">
        <v>11</v>
      </c>
      <c r="K1019">
        <v>1</v>
      </c>
      <c r="L1019" t="s">
        <v>744</v>
      </c>
      <c r="M1019">
        <v>0</v>
      </c>
      <c r="N1019">
        <v>0</v>
      </c>
      <c r="O1019">
        <v>1</v>
      </c>
      <c r="P1019">
        <v>0</v>
      </c>
      <c r="Q1019">
        <v>0</v>
      </c>
      <c r="R1019">
        <v>1</v>
      </c>
      <c r="S1019">
        <v>1</v>
      </c>
      <c r="T1019">
        <v>0</v>
      </c>
      <c r="U1019">
        <v>0</v>
      </c>
      <c r="V1019">
        <v>0</v>
      </c>
      <c r="W1019">
        <v>1</v>
      </c>
      <c r="X1019">
        <v>0</v>
      </c>
      <c r="Y1019">
        <v>0</v>
      </c>
      <c r="Z1019">
        <v>0</v>
      </c>
      <c r="AA1019">
        <v>0</v>
      </c>
      <c r="AB1019">
        <v>1</v>
      </c>
      <c r="AC1019">
        <v>0</v>
      </c>
      <c r="AD1019">
        <v>1</v>
      </c>
      <c r="AE1019">
        <v>0</v>
      </c>
      <c r="AF1019">
        <v>1</v>
      </c>
      <c r="AG1019">
        <v>1</v>
      </c>
      <c r="AH1019">
        <v>1</v>
      </c>
      <c r="AI1019">
        <v>0</v>
      </c>
      <c r="AJ1019">
        <v>1</v>
      </c>
      <c r="AK1019">
        <v>0</v>
      </c>
      <c r="AL1019">
        <v>1</v>
      </c>
      <c r="AM1019">
        <v>1</v>
      </c>
      <c r="AN1019">
        <v>1</v>
      </c>
      <c r="AO1019">
        <v>1</v>
      </c>
      <c r="AP1019">
        <v>1</v>
      </c>
      <c r="AQ1019">
        <v>0</v>
      </c>
      <c r="AR1019">
        <v>1</v>
      </c>
      <c r="AS1019">
        <v>0</v>
      </c>
      <c r="AT1019">
        <v>0</v>
      </c>
      <c r="AU1019">
        <v>0</v>
      </c>
      <c r="AV1019">
        <v>1</v>
      </c>
      <c r="AW1019">
        <v>1</v>
      </c>
      <c r="AX1019">
        <v>1</v>
      </c>
      <c r="AY1019">
        <v>0</v>
      </c>
      <c r="AZ1019">
        <v>1</v>
      </c>
      <c r="BA1019">
        <v>0</v>
      </c>
      <c r="BB1019">
        <v>0</v>
      </c>
      <c r="BC1019">
        <v>0</v>
      </c>
      <c r="BD1019">
        <v>0</v>
      </c>
      <c r="BE1019">
        <v>0</v>
      </c>
      <c r="BF1019">
        <v>1.796E-2</v>
      </c>
      <c r="BG1019">
        <v>2015</v>
      </c>
      <c r="BH1019">
        <v>3</v>
      </c>
      <c r="BI1019">
        <v>26</v>
      </c>
      <c r="BJ1019">
        <v>662</v>
      </c>
      <c r="BK1019">
        <v>0.74</v>
      </c>
      <c r="BL1019">
        <v>7.7200002968311296E-2</v>
      </c>
      <c r="BM1019">
        <v>2.8000000000000001E-2</v>
      </c>
      <c r="BN1019">
        <v>0.94099999999999995</v>
      </c>
      <c r="BO1019">
        <v>3.1E-2</v>
      </c>
      <c r="BP1019" t="s">
        <v>68</v>
      </c>
    </row>
    <row r="1020" spans="1:68" x14ac:dyDescent="0.25">
      <c r="A1020">
        <v>120926</v>
      </c>
      <c r="B1020" t="s">
        <v>69</v>
      </c>
      <c r="C1020" t="s">
        <v>1096</v>
      </c>
      <c r="D1020">
        <v>7</v>
      </c>
      <c r="E1020">
        <v>120</v>
      </c>
      <c r="F1020" t="s">
        <v>1097</v>
      </c>
      <c r="G1020">
        <v>47</v>
      </c>
      <c r="J1020">
        <v>32</v>
      </c>
      <c r="K1020">
        <v>1</v>
      </c>
      <c r="L1020" t="s">
        <v>1098</v>
      </c>
      <c r="M1020">
        <v>0</v>
      </c>
      <c r="N1020">
        <v>1</v>
      </c>
      <c r="O1020">
        <v>1</v>
      </c>
      <c r="P1020">
        <v>0</v>
      </c>
      <c r="Q1020">
        <v>0</v>
      </c>
      <c r="R1020">
        <v>1</v>
      </c>
      <c r="S1020">
        <v>0</v>
      </c>
      <c r="T1020">
        <v>0</v>
      </c>
      <c r="U1020">
        <v>0</v>
      </c>
      <c r="V1020">
        <v>0</v>
      </c>
      <c r="W1020">
        <v>1</v>
      </c>
      <c r="X1020">
        <v>0</v>
      </c>
      <c r="Y1020">
        <v>0</v>
      </c>
      <c r="Z1020">
        <v>0</v>
      </c>
      <c r="AA1020">
        <v>0</v>
      </c>
      <c r="AB1020">
        <v>1</v>
      </c>
      <c r="AC1020">
        <v>0</v>
      </c>
      <c r="AD1020">
        <v>1</v>
      </c>
      <c r="AE1020">
        <v>1</v>
      </c>
      <c r="AF1020">
        <v>1</v>
      </c>
      <c r="AG1020">
        <v>1</v>
      </c>
      <c r="AH1020">
        <v>0</v>
      </c>
      <c r="AI1020">
        <v>0</v>
      </c>
      <c r="AJ1020">
        <v>0</v>
      </c>
      <c r="AK1020">
        <v>0</v>
      </c>
      <c r="AL1020">
        <v>1</v>
      </c>
      <c r="AM1020">
        <v>1</v>
      </c>
      <c r="AN1020">
        <v>0</v>
      </c>
      <c r="AO1020">
        <v>0</v>
      </c>
      <c r="AP1020">
        <v>1</v>
      </c>
      <c r="AQ1020">
        <v>0</v>
      </c>
      <c r="AR1020">
        <v>0</v>
      </c>
      <c r="AS1020">
        <v>0</v>
      </c>
      <c r="AT1020">
        <v>0</v>
      </c>
      <c r="AU1020">
        <v>0</v>
      </c>
      <c r="AV1020">
        <v>1</v>
      </c>
      <c r="AW1020">
        <v>1</v>
      </c>
      <c r="AX1020">
        <v>1</v>
      </c>
      <c r="AY1020">
        <v>0</v>
      </c>
      <c r="AZ1020">
        <v>1</v>
      </c>
      <c r="BA1020">
        <v>0</v>
      </c>
      <c r="BB1020">
        <v>0</v>
      </c>
      <c r="BC1020">
        <v>0</v>
      </c>
      <c r="BD1020">
        <v>0</v>
      </c>
      <c r="BE1020">
        <v>0</v>
      </c>
      <c r="BF1020">
        <v>3.0259999999999999E-2</v>
      </c>
      <c r="BG1020">
        <v>2016</v>
      </c>
      <c r="BH1020">
        <v>7</v>
      </c>
      <c r="BI1020">
        <v>28</v>
      </c>
      <c r="BJ1020">
        <v>678</v>
      </c>
      <c r="BK1020">
        <v>0.9</v>
      </c>
      <c r="BL1020">
        <v>7.7200002968311296E-2</v>
      </c>
      <c r="BM1020">
        <v>4.8000000000000001E-2</v>
      </c>
      <c r="BN1020">
        <v>0.89700000000000002</v>
      </c>
      <c r="BO1020">
        <v>5.5E-2</v>
      </c>
      <c r="BP1020" t="s">
        <v>68</v>
      </c>
    </row>
    <row r="1021" spans="1:68" x14ac:dyDescent="0.25">
      <c r="A1021">
        <v>124626</v>
      </c>
      <c r="B1021" t="s">
        <v>69</v>
      </c>
      <c r="C1021" t="s">
        <v>1180</v>
      </c>
      <c r="D1021">
        <v>7</v>
      </c>
      <c r="E1021">
        <v>143</v>
      </c>
      <c r="F1021" t="s">
        <v>1235</v>
      </c>
      <c r="G1021">
        <v>123</v>
      </c>
      <c r="J1021">
        <v>39</v>
      </c>
      <c r="K1021">
        <v>1</v>
      </c>
      <c r="L1021" t="s">
        <v>1236</v>
      </c>
      <c r="M1021">
        <v>0</v>
      </c>
      <c r="N1021">
        <v>0</v>
      </c>
      <c r="O1021">
        <v>1</v>
      </c>
      <c r="P1021">
        <v>0</v>
      </c>
      <c r="Q1021">
        <v>1</v>
      </c>
      <c r="R1021">
        <v>1</v>
      </c>
      <c r="S1021">
        <v>0</v>
      </c>
      <c r="T1021">
        <v>0</v>
      </c>
      <c r="U1021">
        <v>0</v>
      </c>
      <c r="V1021">
        <v>0</v>
      </c>
      <c r="W1021">
        <v>1</v>
      </c>
      <c r="X1021">
        <v>0</v>
      </c>
      <c r="Y1021">
        <v>0</v>
      </c>
      <c r="Z1021">
        <v>0</v>
      </c>
      <c r="AA1021">
        <v>0</v>
      </c>
      <c r="AB1021">
        <v>1</v>
      </c>
      <c r="AC1021">
        <v>0</v>
      </c>
      <c r="AD1021">
        <v>1</v>
      </c>
      <c r="AE1021">
        <v>0</v>
      </c>
      <c r="AF1021">
        <v>1</v>
      </c>
      <c r="AG1021">
        <v>1</v>
      </c>
      <c r="AH1021">
        <v>1</v>
      </c>
      <c r="AI1021">
        <v>0</v>
      </c>
      <c r="AJ1021">
        <v>1</v>
      </c>
      <c r="AK1021">
        <v>1</v>
      </c>
      <c r="AL1021">
        <v>1</v>
      </c>
      <c r="AM1021">
        <v>1</v>
      </c>
      <c r="AN1021">
        <v>1</v>
      </c>
      <c r="AO1021">
        <v>0</v>
      </c>
      <c r="AP1021">
        <v>0</v>
      </c>
      <c r="AQ1021">
        <v>0</v>
      </c>
      <c r="AR1021">
        <v>1</v>
      </c>
      <c r="AS1021">
        <v>0</v>
      </c>
      <c r="AT1021">
        <v>0</v>
      </c>
      <c r="AU1021">
        <v>0</v>
      </c>
      <c r="AV1021">
        <v>1</v>
      </c>
      <c r="AW1021">
        <v>1</v>
      </c>
      <c r="AX1021">
        <v>1</v>
      </c>
      <c r="AY1021">
        <v>0</v>
      </c>
      <c r="AZ1021">
        <v>1</v>
      </c>
      <c r="BA1021">
        <v>0</v>
      </c>
      <c r="BB1021">
        <v>0</v>
      </c>
      <c r="BC1021">
        <v>0</v>
      </c>
      <c r="BD1021">
        <v>0</v>
      </c>
      <c r="BE1021">
        <v>0</v>
      </c>
      <c r="BF1021">
        <v>1.1106E-2</v>
      </c>
      <c r="BG1021">
        <v>2016</v>
      </c>
      <c r="BH1021">
        <v>11</v>
      </c>
      <c r="BI1021">
        <v>22</v>
      </c>
      <c r="BJ1021">
        <v>682</v>
      </c>
      <c r="BK1021">
        <v>0.94</v>
      </c>
      <c r="BL1021">
        <v>7.7200002968311296E-2</v>
      </c>
      <c r="BM1021">
        <v>0</v>
      </c>
      <c r="BN1021">
        <v>0.98899999999999999</v>
      </c>
      <c r="BO1021">
        <v>1.0999999999999999E-2</v>
      </c>
      <c r="BP1021" t="s">
        <v>68</v>
      </c>
    </row>
    <row r="1022" spans="1:68" x14ac:dyDescent="0.25">
      <c r="A1022">
        <v>129112</v>
      </c>
      <c r="B1022" t="s">
        <v>69</v>
      </c>
      <c r="C1022" t="s">
        <v>1304</v>
      </c>
      <c r="D1022">
        <v>20</v>
      </c>
      <c r="E1022">
        <v>588</v>
      </c>
      <c r="F1022" t="s">
        <v>1341</v>
      </c>
      <c r="G1022">
        <v>21</v>
      </c>
      <c r="J1022">
        <v>46</v>
      </c>
      <c r="K1022">
        <v>1</v>
      </c>
      <c r="L1022" t="s">
        <v>1342</v>
      </c>
      <c r="M1022">
        <v>0</v>
      </c>
      <c r="N1022">
        <v>0</v>
      </c>
      <c r="O1022">
        <v>1</v>
      </c>
      <c r="P1022">
        <v>0</v>
      </c>
      <c r="Q1022">
        <v>0</v>
      </c>
      <c r="R1022">
        <v>1</v>
      </c>
      <c r="S1022">
        <v>0</v>
      </c>
      <c r="T1022">
        <v>0</v>
      </c>
      <c r="U1022">
        <v>0</v>
      </c>
      <c r="V1022">
        <v>0</v>
      </c>
      <c r="W1022">
        <v>1</v>
      </c>
      <c r="X1022">
        <v>0</v>
      </c>
      <c r="Y1022">
        <v>0</v>
      </c>
      <c r="Z1022">
        <v>0</v>
      </c>
      <c r="AA1022">
        <v>0</v>
      </c>
      <c r="AB1022">
        <v>1</v>
      </c>
      <c r="AC1022">
        <v>0</v>
      </c>
      <c r="AD1022">
        <v>1</v>
      </c>
      <c r="AE1022">
        <v>0</v>
      </c>
      <c r="AF1022">
        <v>1</v>
      </c>
      <c r="AG1022">
        <v>1</v>
      </c>
      <c r="AH1022">
        <v>1</v>
      </c>
      <c r="AI1022">
        <v>0</v>
      </c>
      <c r="AJ1022">
        <v>0</v>
      </c>
      <c r="AK1022">
        <v>0</v>
      </c>
      <c r="AL1022">
        <v>1</v>
      </c>
      <c r="AM1022">
        <v>1</v>
      </c>
      <c r="AN1022">
        <v>1</v>
      </c>
      <c r="AO1022">
        <v>0</v>
      </c>
      <c r="AP1022">
        <v>1</v>
      </c>
      <c r="AQ1022">
        <v>0</v>
      </c>
      <c r="AR1022">
        <v>1</v>
      </c>
      <c r="AS1022">
        <v>0</v>
      </c>
      <c r="AT1022">
        <v>1</v>
      </c>
      <c r="AU1022">
        <v>0</v>
      </c>
      <c r="AV1022">
        <v>1</v>
      </c>
      <c r="AW1022">
        <v>1</v>
      </c>
      <c r="AX1022">
        <v>1</v>
      </c>
      <c r="AY1022">
        <v>0</v>
      </c>
      <c r="AZ1022">
        <v>1</v>
      </c>
      <c r="BA1022">
        <v>0</v>
      </c>
      <c r="BB1022">
        <v>0</v>
      </c>
      <c r="BC1022">
        <v>0</v>
      </c>
      <c r="BD1022">
        <v>1</v>
      </c>
      <c r="BE1022">
        <v>0</v>
      </c>
      <c r="BF1022">
        <v>1.8086999999999999E-2</v>
      </c>
      <c r="BG1022">
        <v>2017</v>
      </c>
      <c r="BH1022">
        <v>4</v>
      </c>
      <c r="BI1022">
        <v>25</v>
      </c>
      <c r="BJ1022">
        <v>687</v>
      </c>
      <c r="BK1022">
        <v>0.99</v>
      </c>
      <c r="BL1022">
        <v>7.7200002968311296E-2</v>
      </c>
      <c r="BM1022">
        <v>0</v>
      </c>
      <c r="BN1022">
        <v>0.93600000000000005</v>
      </c>
      <c r="BO1022">
        <v>6.4000000000000001E-2</v>
      </c>
      <c r="BP1022" t="s">
        <v>68</v>
      </c>
    </row>
    <row r="1023" spans="1:68" x14ac:dyDescent="0.25">
      <c r="A1023">
        <v>132663</v>
      </c>
      <c r="B1023" t="s">
        <v>69</v>
      </c>
      <c r="C1023" t="s">
        <v>1538</v>
      </c>
      <c r="D1023">
        <v>15</v>
      </c>
      <c r="E1023">
        <v>264</v>
      </c>
      <c r="F1023" t="s">
        <v>1561</v>
      </c>
      <c r="G1023">
        <v>50</v>
      </c>
      <c r="J1023">
        <v>53</v>
      </c>
      <c r="K1023">
        <v>1</v>
      </c>
      <c r="L1023" t="s">
        <v>1562</v>
      </c>
      <c r="M1023">
        <v>0</v>
      </c>
      <c r="N1023">
        <v>0</v>
      </c>
      <c r="O1023">
        <v>1</v>
      </c>
      <c r="P1023">
        <v>0</v>
      </c>
      <c r="Q1023">
        <v>1</v>
      </c>
      <c r="R1023">
        <v>1</v>
      </c>
      <c r="S1023">
        <v>0</v>
      </c>
      <c r="T1023">
        <v>0</v>
      </c>
      <c r="U1023">
        <v>0</v>
      </c>
      <c r="V1023">
        <v>0</v>
      </c>
      <c r="W1023">
        <v>1</v>
      </c>
      <c r="X1023">
        <v>0</v>
      </c>
      <c r="Y1023">
        <v>0</v>
      </c>
      <c r="Z1023">
        <v>0</v>
      </c>
      <c r="AA1023">
        <v>0</v>
      </c>
      <c r="AB1023">
        <v>1</v>
      </c>
      <c r="AC1023">
        <v>0</v>
      </c>
      <c r="AD1023">
        <v>1</v>
      </c>
      <c r="AE1023">
        <v>0</v>
      </c>
      <c r="AF1023">
        <v>1</v>
      </c>
      <c r="AG1023">
        <v>1</v>
      </c>
      <c r="AH1023">
        <v>0</v>
      </c>
      <c r="AI1023">
        <v>0</v>
      </c>
      <c r="AJ1023">
        <v>1</v>
      </c>
      <c r="AK1023">
        <v>1</v>
      </c>
      <c r="AL1023">
        <v>1</v>
      </c>
      <c r="AM1023">
        <v>1</v>
      </c>
      <c r="AN1023">
        <v>1</v>
      </c>
      <c r="AO1023">
        <v>0</v>
      </c>
      <c r="AP1023">
        <v>0</v>
      </c>
      <c r="AQ1023">
        <v>0</v>
      </c>
      <c r="AR1023">
        <v>1</v>
      </c>
      <c r="AS1023">
        <v>0</v>
      </c>
      <c r="AT1023">
        <v>1</v>
      </c>
      <c r="AU1023">
        <v>0</v>
      </c>
      <c r="AV1023">
        <v>1</v>
      </c>
      <c r="AW1023">
        <v>1</v>
      </c>
      <c r="AX1023">
        <v>1</v>
      </c>
      <c r="AY1023">
        <v>0</v>
      </c>
      <c r="AZ1023">
        <v>0</v>
      </c>
      <c r="BA1023">
        <v>0</v>
      </c>
      <c r="BB1023">
        <v>0</v>
      </c>
      <c r="BC1023">
        <v>0</v>
      </c>
      <c r="BD1023">
        <v>0</v>
      </c>
      <c r="BE1023">
        <v>0</v>
      </c>
      <c r="BF1023">
        <v>1.4902E-2</v>
      </c>
      <c r="BG1023">
        <v>2017</v>
      </c>
      <c r="BH1023">
        <v>11</v>
      </c>
      <c r="BI1023">
        <v>16</v>
      </c>
      <c r="BJ1023">
        <v>694</v>
      </c>
      <c r="BK1023">
        <v>1.06</v>
      </c>
      <c r="BL1023">
        <v>7.7200002968311296E-2</v>
      </c>
      <c r="BM1023">
        <v>3.2000000000000001E-2</v>
      </c>
      <c r="BN1023">
        <v>0.92900000000000005</v>
      </c>
      <c r="BO1023">
        <v>3.9E-2</v>
      </c>
      <c r="BP1023" t="s">
        <v>68</v>
      </c>
    </row>
    <row r="1024" spans="1:68" x14ac:dyDescent="0.25">
      <c r="A1024">
        <v>141645</v>
      </c>
      <c r="B1024" t="s">
        <v>69</v>
      </c>
      <c r="C1024" t="s">
        <v>2126</v>
      </c>
      <c r="D1024">
        <v>17</v>
      </c>
      <c r="E1024">
        <v>510</v>
      </c>
      <c r="F1024" t="s">
        <v>2183</v>
      </c>
      <c r="G1024">
        <v>40</v>
      </c>
      <c r="J1024">
        <v>67</v>
      </c>
      <c r="K1024">
        <v>1</v>
      </c>
      <c r="L1024" t="s">
        <v>2184</v>
      </c>
      <c r="M1024">
        <v>0</v>
      </c>
      <c r="N1024">
        <v>0</v>
      </c>
      <c r="O1024">
        <v>1</v>
      </c>
      <c r="P1024">
        <v>0</v>
      </c>
      <c r="Q1024">
        <v>0</v>
      </c>
      <c r="R1024">
        <v>1</v>
      </c>
      <c r="S1024">
        <v>0</v>
      </c>
      <c r="T1024">
        <v>0</v>
      </c>
      <c r="U1024">
        <v>0</v>
      </c>
      <c r="V1024">
        <v>0</v>
      </c>
      <c r="W1024">
        <v>1</v>
      </c>
      <c r="X1024">
        <v>0</v>
      </c>
      <c r="Y1024">
        <v>0</v>
      </c>
      <c r="Z1024">
        <v>0</v>
      </c>
      <c r="AA1024">
        <v>0</v>
      </c>
      <c r="AB1024">
        <v>1</v>
      </c>
      <c r="AC1024">
        <v>0</v>
      </c>
      <c r="AD1024">
        <v>1</v>
      </c>
      <c r="AE1024">
        <v>0</v>
      </c>
      <c r="AF1024">
        <v>1</v>
      </c>
      <c r="AG1024">
        <v>1</v>
      </c>
      <c r="AH1024">
        <v>0</v>
      </c>
      <c r="AI1024">
        <v>0</v>
      </c>
      <c r="AJ1024">
        <v>1</v>
      </c>
      <c r="AK1024">
        <v>0</v>
      </c>
      <c r="AL1024">
        <v>1</v>
      </c>
      <c r="AM1024">
        <v>1</v>
      </c>
      <c r="AN1024">
        <v>0</v>
      </c>
      <c r="AO1024">
        <v>0</v>
      </c>
      <c r="AP1024">
        <v>1</v>
      </c>
      <c r="AQ1024">
        <v>0</v>
      </c>
      <c r="AR1024">
        <v>1</v>
      </c>
      <c r="AS1024">
        <v>0</v>
      </c>
      <c r="AT1024">
        <v>1</v>
      </c>
      <c r="AU1024">
        <v>0</v>
      </c>
      <c r="AV1024">
        <v>1</v>
      </c>
      <c r="AW1024">
        <v>1</v>
      </c>
      <c r="AX1024">
        <v>1</v>
      </c>
      <c r="AY1024">
        <v>0</v>
      </c>
      <c r="AZ1024">
        <v>1</v>
      </c>
      <c r="BA1024">
        <v>0</v>
      </c>
      <c r="BB1024">
        <v>0</v>
      </c>
      <c r="BC1024">
        <v>0</v>
      </c>
      <c r="BD1024">
        <v>0</v>
      </c>
      <c r="BE1024">
        <v>0</v>
      </c>
      <c r="BF1024">
        <v>1.8853000000000002E-2</v>
      </c>
      <c r="BG1024">
        <v>2018</v>
      </c>
      <c r="BH1024">
        <v>10</v>
      </c>
      <c r="BI1024">
        <v>31</v>
      </c>
      <c r="BJ1024">
        <v>705</v>
      </c>
      <c r="BK1024">
        <v>1.17</v>
      </c>
      <c r="BL1024">
        <v>7.7200002968311296E-2</v>
      </c>
      <c r="BM1024">
        <v>0</v>
      </c>
      <c r="BN1024">
        <v>0.97299999999999998</v>
      </c>
      <c r="BO1024">
        <v>2.7E-2</v>
      </c>
      <c r="BP1024" t="s">
        <v>68</v>
      </c>
    </row>
    <row r="1025" spans="1:68" x14ac:dyDescent="0.25">
      <c r="A1025">
        <v>146066</v>
      </c>
      <c r="B1025" t="s">
        <v>69</v>
      </c>
      <c r="C1025" t="s">
        <v>2405</v>
      </c>
      <c r="D1025">
        <v>7</v>
      </c>
      <c r="E1025">
        <v>83</v>
      </c>
      <c r="F1025" t="s">
        <v>2410</v>
      </c>
      <c r="G1025">
        <v>58</v>
      </c>
      <c r="J1025">
        <v>73</v>
      </c>
      <c r="K1025">
        <v>1</v>
      </c>
      <c r="L1025" t="s">
        <v>2411</v>
      </c>
      <c r="M1025">
        <v>0</v>
      </c>
      <c r="N1025">
        <v>0</v>
      </c>
      <c r="O1025">
        <v>1</v>
      </c>
      <c r="P1025">
        <v>0</v>
      </c>
      <c r="Q1025">
        <v>0</v>
      </c>
      <c r="R1025">
        <v>1</v>
      </c>
      <c r="S1025">
        <v>0</v>
      </c>
      <c r="T1025">
        <v>0</v>
      </c>
      <c r="U1025">
        <v>0</v>
      </c>
      <c r="V1025">
        <v>0</v>
      </c>
      <c r="W1025">
        <v>1</v>
      </c>
      <c r="X1025">
        <v>0</v>
      </c>
      <c r="Y1025">
        <v>0</v>
      </c>
      <c r="Z1025">
        <v>0</v>
      </c>
      <c r="AA1025">
        <v>0</v>
      </c>
      <c r="AB1025">
        <v>1</v>
      </c>
      <c r="AC1025">
        <v>0</v>
      </c>
      <c r="AD1025">
        <v>1</v>
      </c>
      <c r="AE1025">
        <v>0</v>
      </c>
      <c r="AF1025">
        <v>1</v>
      </c>
      <c r="AG1025">
        <v>1</v>
      </c>
      <c r="AH1025">
        <v>0</v>
      </c>
      <c r="AI1025">
        <v>0</v>
      </c>
      <c r="AJ1025">
        <v>0</v>
      </c>
      <c r="AK1025">
        <v>0</v>
      </c>
      <c r="AL1025">
        <v>1</v>
      </c>
      <c r="AM1025">
        <v>1</v>
      </c>
      <c r="AN1025">
        <v>0</v>
      </c>
      <c r="AO1025">
        <v>0</v>
      </c>
      <c r="AP1025">
        <v>0</v>
      </c>
      <c r="AQ1025">
        <v>0</v>
      </c>
      <c r="AR1025">
        <v>0</v>
      </c>
      <c r="AS1025">
        <v>0</v>
      </c>
      <c r="AT1025">
        <v>0</v>
      </c>
      <c r="AU1025">
        <v>0</v>
      </c>
      <c r="AV1025">
        <v>1</v>
      </c>
      <c r="AW1025">
        <v>1</v>
      </c>
      <c r="AX1025">
        <v>0</v>
      </c>
      <c r="AY1025">
        <v>0</v>
      </c>
      <c r="AZ1025">
        <v>0</v>
      </c>
      <c r="BA1025">
        <v>0</v>
      </c>
      <c r="BB1025">
        <v>0</v>
      </c>
      <c r="BC1025">
        <v>0</v>
      </c>
      <c r="BD1025">
        <v>0</v>
      </c>
      <c r="BE1025">
        <v>0</v>
      </c>
      <c r="BF1025">
        <v>1.4042000000000001E-2</v>
      </c>
      <c r="BG1025">
        <v>2019</v>
      </c>
      <c r="BH1025">
        <v>3</v>
      </c>
      <c r="BI1025">
        <v>22</v>
      </c>
      <c r="BJ1025">
        <v>710</v>
      </c>
      <c r="BK1025">
        <v>1.22</v>
      </c>
      <c r="BL1025">
        <v>7.7200002968311296E-2</v>
      </c>
      <c r="BM1025">
        <v>7.5999999999999998E-2</v>
      </c>
      <c r="BN1025">
        <v>0.82599999999999996</v>
      </c>
      <c r="BO1025">
        <v>9.8000000000000004E-2</v>
      </c>
      <c r="BP1025" t="s">
        <v>68</v>
      </c>
    </row>
    <row r="1026" spans="1:68" x14ac:dyDescent="0.25">
      <c r="A1026">
        <v>154662</v>
      </c>
      <c r="B1026" t="s">
        <v>69</v>
      </c>
      <c r="C1026" t="s">
        <v>2749</v>
      </c>
      <c r="D1026">
        <v>24</v>
      </c>
      <c r="E1026">
        <v>597</v>
      </c>
      <c r="F1026" t="s">
        <v>2778</v>
      </c>
      <c r="G1026">
        <v>29</v>
      </c>
      <c r="J1026">
        <v>82</v>
      </c>
      <c r="K1026">
        <v>1</v>
      </c>
      <c r="L1026" t="s">
        <v>2779</v>
      </c>
      <c r="M1026">
        <v>0</v>
      </c>
      <c r="N1026">
        <v>0</v>
      </c>
      <c r="O1026">
        <v>1</v>
      </c>
      <c r="P1026">
        <v>0</v>
      </c>
      <c r="Q1026">
        <v>0</v>
      </c>
      <c r="R1026">
        <v>1</v>
      </c>
      <c r="S1026">
        <v>0</v>
      </c>
      <c r="T1026">
        <v>0</v>
      </c>
      <c r="U1026">
        <v>0</v>
      </c>
      <c r="V1026">
        <v>0</v>
      </c>
      <c r="W1026">
        <v>1</v>
      </c>
      <c r="X1026">
        <v>0</v>
      </c>
      <c r="Y1026">
        <v>0</v>
      </c>
      <c r="Z1026">
        <v>0</v>
      </c>
      <c r="AA1026">
        <v>0</v>
      </c>
      <c r="AB1026">
        <v>1</v>
      </c>
      <c r="AC1026">
        <v>0</v>
      </c>
      <c r="AD1026">
        <v>1</v>
      </c>
      <c r="AE1026">
        <v>0</v>
      </c>
      <c r="AF1026">
        <v>1</v>
      </c>
      <c r="AG1026">
        <v>1</v>
      </c>
      <c r="AH1026">
        <v>0</v>
      </c>
      <c r="AI1026">
        <v>0</v>
      </c>
      <c r="AJ1026">
        <v>0</v>
      </c>
      <c r="AK1026">
        <v>0</v>
      </c>
      <c r="AL1026">
        <v>1</v>
      </c>
      <c r="AM1026">
        <v>1</v>
      </c>
      <c r="AN1026">
        <v>1</v>
      </c>
      <c r="AO1026">
        <v>0</v>
      </c>
      <c r="AP1026">
        <v>0</v>
      </c>
      <c r="AQ1026">
        <v>0</v>
      </c>
      <c r="AR1026">
        <v>1</v>
      </c>
      <c r="AS1026">
        <v>0</v>
      </c>
      <c r="AT1026">
        <v>0</v>
      </c>
      <c r="AU1026">
        <v>0</v>
      </c>
      <c r="AV1026">
        <v>1</v>
      </c>
      <c r="AW1026">
        <v>1</v>
      </c>
      <c r="AX1026">
        <v>1</v>
      </c>
      <c r="AY1026">
        <v>0</v>
      </c>
      <c r="AZ1026">
        <v>1</v>
      </c>
      <c r="BA1026">
        <v>0</v>
      </c>
      <c r="BB1026">
        <v>0</v>
      </c>
      <c r="BC1026">
        <v>0</v>
      </c>
      <c r="BD1026">
        <v>0</v>
      </c>
      <c r="BE1026">
        <v>0</v>
      </c>
      <c r="BF1026">
        <v>1.8349000000000001E-2</v>
      </c>
      <c r="BG1026">
        <v>2019</v>
      </c>
      <c r="BH1026">
        <v>10</v>
      </c>
      <c r="BI1026">
        <v>30</v>
      </c>
      <c r="BJ1026">
        <v>717</v>
      </c>
      <c r="BK1026">
        <v>1.29</v>
      </c>
      <c r="BL1026">
        <v>7.7200002968311296E-2</v>
      </c>
      <c r="BM1026">
        <v>7.6999999999999999E-2</v>
      </c>
      <c r="BN1026">
        <v>0.83599999999999997</v>
      </c>
      <c r="BO1026">
        <v>8.6999999999999994E-2</v>
      </c>
      <c r="BP1026" t="s">
        <v>68</v>
      </c>
    </row>
    <row r="1027" spans="1:68" x14ac:dyDescent="0.25">
      <c r="A1027">
        <v>167278</v>
      </c>
      <c r="B1027" t="s">
        <v>69</v>
      </c>
      <c r="C1027" t="s">
        <v>3061</v>
      </c>
      <c r="D1027">
        <v>27</v>
      </c>
      <c r="E1027">
        <v>877</v>
      </c>
      <c r="F1027" t="s">
        <v>3088</v>
      </c>
      <c r="G1027">
        <v>62</v>
      </c>
      <c r="J1027">
        <v>99</v>
      </c>
      <c r="K1027">
        <v>1</v>
      </c>
      <c r="L1027" t="s">
        <v>3089</v>
      </c>
      <c r="M1027">
        <v>0</v>
      </c>
      <c r="N1027">
        <v>0</v>
      </c>
      <c r="O1027">
        <v>1</v>
      </c>
      <c r="P1027">
        <v>0</v>
      </c>
      <c r="Q1027">
        <v>0</v>
      </c>
      <c r="R1027">
        <v>1</v>
      </c>
      <c r="S1027">
        <v>0</v>
      </c>
      <c r="T1027">
        <v>1</v>
      </c>
      <c r="U1027">
        <v>0</v>
      </c>
      <c r="V1027">
        <v>0</v>
      </c>
      <c r="W1027">
        <v>1</v>
      </c>
      <c r="X1027">
        <v>1</v>
      </c>
      <c r="Y1027">
        <v>0</v>
      </c>
      <c r="Z1027">
        <v>0</v>
      </c>
      <c r="AA1027">
        <v>0</v>
      </c>
      <c r="AB1027">
        <v>1</v>
      </c>
      <c r="AC1027">
        <v>0</v>
      </c>
      <c r="AD1027">
        <v>1</v>
      </c>
      <c r="AE1027">
        <v>0</v>
      </c>
      <c r="AF1027">
        <v>1</v>
      </c>
      <c r="AG1027">
        <v>1</v>
      </c>
      <c r="AH1027">
        <v>1</v>
      </c>
      <c r="AI1027">
        <v>0</v>
      </c>
      <c r="AJ1027">
        <v>0</v>
      </c>
      <c r="AK1027">
        <v>0</v>
      </c>
      <c r="AL1027">
        <v>1</v>
      </c>
      <c r="AM1027">
        <v>1</v>
      </c>
      <c r="AN1027">
        <v>0</v>
      </c>
      <c r="AO1027">
        <v>0</v>
      </c>
      <c r="AP1027">
        <v>1</v>
      </c>
      <c r="AQ1027">
        <v>1</v>
      </c>
      <c r="AR1027">
        <v>1</v>
      </c>
      <c r="AS1027">
        <v>0</v>
      </c>
      <c r="AT1027">
        <v>1</v>
      </c>
      <c r="AU1027">
        <v>0</v>
      </c>
      <c r="AV1027">
        <v>1</v>
      </c>
      <c r="AW1027">
        <v>1</v>
      </c>
      <c r="AX1027">
        <v>1</v>
      </c>
      <c r="AY1027">
        <v>1</v>
      </c>
      <c r="AZ1027">
        <v>1</v>
      </c>
      <c r="BA1027">
        <v>0</v>
      </c>
      <c r="BB1027">
        <v>0</v>
      </c>
      <c r="BC1027">
        <v>0</v>
      </c>
      <c r="BD1027">
        <v>1</v>
      </c>
      <c r="BE1027">
        <v>0</v>
      </c>
      <c r="BF1027">
        <v>3.0303E-2</v>
      </c>
      <c r="BG1027">
        <v>2020</v>
      </c>
      <c r="BH1027">
        <v>10</v>
      </c>
      <c r="BI1027">
        <v>19</v>
      </c>
      <c r="BJ1027">
        <v>729</v>
      </c>
      <c r="BK1027">
        <v>1.41</v>
      </c>
      <c r="BL1027">
        <v>7.7200002968311296E-2</v>
      </c>
      <c r="BM1027">
        <v>7.2999999999999995E-2</v>
      </c>
      <c r="BN1027">
        <v>0.86199999999999999</v>
      </c>
      <c r="BO1027">
        <v>6.4000000000000001E-2</v>
      </c>
      <c r="BP1027" t="s">
        <v>68</v>
      </c>
    </row>
    <row r="1028" spans="1:68" x14ac:dyDescent="0.25">
      <c r="A1028">
        <v>171454</v>
      </c>
      <c r="B1028" t="s">
        <v>69</v>
      </c>
      <c r="C1028" t="s">
        <v>3213</v>
      </c>
      <c r="D1028">
        <v>27</v>
      </c>
      <c r="E1028">
        <v>921</v>
      </c>
      <c r="F1028" t="s">
        <v>3234</v>
      </c>
      <c r="G1028">
        <v>18</v>
      </c>
      <c r="J1028">
        <v>103</v>
      </c>
      <c r="K1028">
        <v>1</v>
      </c>
      <c r="L1028" t="s">
        <v>3235</v>
      </c>
      <c r="M1028">
        <v>0</v>
      </c>
      <c r="N1028">
        <v>0</v>
      </c>
      <c r="O1028">
        <v>1</v>
      </c>
      <c r="P1028">
        <v>0</v>
      </c>
      <c r="Q1028">
        <v>0</v>
      </c>
      <c r="R1028">
        <v>1</v>
      </c>
      <c r="S1028">
        <v>0</v>
      </c>
      <c r="T1028">
        <v>0</v>
      </c>
      <c r="U1028">
        <v>1</v>
      </c>
      <c r="V1028">
        <v>0</v>
      </c>
      <c r="W1028">
        <v>1</v>
      </c>
      <c r="X1028">
        <v>1</v>
      </c>
      <c r="Y1028">
        <v>0</v>
      </c>
      <c r="Z1028">
        <v>0</v>
      </c>
      <c r="AA1028">
        <v>0</v>
      </c>
      <c r="AB1028">
        <v>1</v>
      </c>
      <c r="AC1028">
        <v>0</v>
      </c>
      <c r="AD1028">
        <v>1</v>
      </c>
      <c r="AE1028">
        <v>0</v>
      </c>
      <c r="AF1028">
        <v>1</v>
      </c>
      <c r="AG1028">
        <v>1</v>
      </c>
      <c r="AH1028">
        <v>0</v>
      </c>
      <c r="AI1028">
        <v>0</v>
      </c>
      <c r="AJ1028">
        <v>0</v>
      </c>
      <c r="AK1028">
        <v>0</v>
      </c>
      <c r="AL1028">
        <v>1</v>
      </c>
      <c r="AM1028">
        <v>1</v>
      </c>
      <c r="AN1028">
        <v>1</v>
      </c>
      <c r="AO1028">
        <v>0</v>
      </c>
      <c r="AP1028">
        <v>1</v>
      </c>
      <c r="AQ1028">
        <v>0</v>
      </c>
      <c r="AR1028">
        <v>1</v>
      </c>
      <c r="AS1028">
        <v>1</v>
      </c>
      <c r="AT1028">
        <v>1</v>
      </c>
      <c r="AU1028">
        <v>0</v>
      </c>
      <c r="AV1028">
        <v>1</v>
      </c>
      <c r="AW1028">
        <v>1</v>
      </c>
      <c r="AX1028">
        <v>1</v>
      </c>
      <c r="AY1028">
        <v>1</v>
      </c>
      <c r="AZ1028">
        <v>1</v>
      </c>
      <c r="BA1028">
        <v>0</v>
      </c>
      <c r="BB1028">
        <v>0</v>
      </c>
      <c r="BC1028">
        <v>0</v>
      </c>
      <c r="BD1028">
        <v>0</v>
      </c>
      <c r="BE1028">
        <v>0</v>
      </c>
      <c r="BF1028">
        <v>3.4252999999999999E-2</v>
      </c>
      <c r="BG1028">
        <v>2020</v>
      </c>
      <c r="BH1028">
        <v>12</v>
      </c>
      <c r="BI1028">
        <v>14</v>
      </c>
      <c r="BJ1028">
        <v>731</v>
      </c>
      <c r="BK1028">
        <v>1.43</v>
      </c>
      <c r="BL1028">
        <v>7.7200002968311296E-2</v>
      </c>
      <c r="BM1028">
        <v>0</v>
      </c>
      <c r="BN1028">
        <v>0.92</v>
      </c>
      <c r="BO1028">
        <v>0.08</v>
      </c>
      <c r="BP1028" t="s">
        <v>68</v>
      </c>
    </row>
    <row r="1029" spans="1:68" x14ac:dyDescent="0.25">
      <c r="A1029">
        <v>142517</v>
      </c>
      <c r="B1029" t="s">
        <v>69</v>
      </c>
      <c r="C1029" t="s">
        <v>2192</v>
      </c>
      <c r="D1029">
        <v>9</v>
      </c>
      <c r="E1029">
        <v>161</v>
      </c>
      <c r="F1029" t="s">
        <v>2193</v>
      </c>
      <c r="G1029">
        <v>61</v>
      </c>
      <c r="J1029">
        <v>70</v>
      </c>
      <c r="K1029">
        <v>1</v>
      </c>
      <c r="L1029" t="s">
        <v>2194</v>
      </c>
      <c r="M1029">
        <v>0</v>
      </c>
      <c r="N1029">
        <v>1</v>
      </c>
      <c r="O1029">
        <v>1</v>
      </c>
      <c r="P1029">
        <v>0</v>
      </c>
      <c r="Q1029">
        <v>1</v>
      </c>
      <c r="R1029">
        <v>1</v>
      </c>
      <c r="S1029">
        <v>0</v>
      </c>
      <c r="T1029">
        <v>0</v>
      </c>
      <c r="U1029">
        <v>0</v>
      </c>
      <c r="V1029">
        <v>0</v>
      </c>
      <c r="W1029">
        <v>1</v>
      </c>
      <c r="X1029">
        <v>0</v>
      </c>
      <c r="Y1029">
        <v>0</v>
      </c>
      <c r="Z1029">
        <v>0</v>
      </c>
      <c r="AA1029">
        <v>0</v>
      </c>
      <c r="AB1029">
        <v>1</v>
      </c>
      <c r="AC1029">
        <v>0</v>
      </c>
      <c r="AD1029">
        <v>1</v>
      </c>
      <c r="AE1029">
        <v>1</v>
      </c>
      <c r="AF1029">
        <v>1</v>
      </c>
      <c r="AG1029">
        <v>1</v>
      </c>
      <c r="AH1029">
        <v>0</v>
      </c>
      <c r="AI1029">
        <v>0</v>
      </c>
      <c r="AJ1029">
        <v>1</v>
      </c>
      <c r="AK1029">
        <v>1</v>
      </c>
      <c r="AL1029">
        <v>1</v>
      </c>
      <c r="AM1029">
        <v>1</v>
      </c>
      <c r="AN1029">
        <v>1</v>
      </c>
      <c r="AO1029">
        <v>0</v>
      </c>
      <c r="AP1029">
        <v>0</v>
      </c>
      <c r="AQ1029">
        <v>0</v>
      </c>
      <c r="AR1029">
        <v>0</v>
      </c>
      <c r="AS1029">
        <v>0</v>
      </c>
      <c r="AT1029">
        <v>0</v>
      </c>
      <c r="AU1029">
        <v>0</v>
      </c>
      <c r="AV1029">
        <v>1</v>
      </c>
      <c r="AW1029">
        <v>1</v>
      </c>
      <c r="AX1029">
        <v>0</v>
      </c>
      <c r="AY1029">
        <v>0</v>
      </c>
      <c r="AZ1029">
        <v>1</v>
      </c>
      <c r="BA1029">
        <v>0</v>
      </c>
      <c r="BB1029">
        <v>0</v>
      </c>
      <c r="BC1029">
        <v>0</v>
      </c>
      <c r="BD1029">
        <v>1</v>
      </c>
      <c r="BE1029">
        <v>0</v>
      </c>
      <c r="BF1029">
        <v>1.9078999999999999E-2</v>
      </c>
      <c r="BG1029">
        <v>2018</v>
      </c>
      <c r="BH1029">
        <v>12</v>
      </c>
      <c r="BI1029">
        <v>17</v>
      </c>
      <c r="BJ1029">
        <v>707</v>
      </c>
      <c r="BK1029">
        <v>1.19</v>
      </c>
      <c r="BL1029">
        <v>6.8499997258186299E-2</v>
      </c>
      <c r="BM1029">
        <v>0.108</v>
      </c>
      <c r="BN1029">
        <v>0.78100000000000003</v>
      </c>
      <c r="BO1029">
        <v>0.112</v>
      </c>
      <c r="BP1029" t="s">
        <v>68</v>
      </c>
    </row>
    <row r="1030" spans="1:68" x14ac:dyDescent="0.25">
      <c r="A1030">
        <v>129705</v>
      </c>
      <c r="B1030" t="s">
        <v>69</v>
      </c>
      <c r="C1030" t="s">
        <v>1407</v>
      </c>
      <c r="D1030">
        <v>7</v>
      </c>
      <c r="E1030">
        <v>116</v>
      </c>
      <c r="F1030" t="s">
        <v>1408</v>
      </c>
      <c r="G1030">
        <v>34</v>
      </c>
      <c r="J1030">
        <v>47</v>
      </c>
      <c r="K1030">
        <v>1</v>
      </c>
      <c r="L1030" t="s">
        <v>1409</v>
      </c>
      <c r="M1030">
        <v>0</v>
      </c>
      <c r="N1030">
        <v>0</v>
      </c>
      <c r="O1030">
        <v>1</v>
      </c>
      <c r="P1030">
        <v>0</v>
      </c>
      <c r="Q1030">
        <v>0</v>
      </c>
      <c r="R1030">
        <v>1</v>
      </c>
      <c r="S1030">
        <v>0</v>
      </c>
      <c r="T1030">
        <v>0</v>
      </c>
      <c r="U1030">
        <v>0</v>
      </c>
      <c r="V1030">
        <v>0</v>
      </c>
      <c r="W1030">
        <v>1</v>
      </c>
      <c r="X1030">
        <v>0</v>
      </c>
      <c r="Y1030">
        <v>0</v>
      </c>
      <c r="Z1030">
        <v>0</v>
      </c>
      <c r="AA1030">
        <v>0</v>
      </c>
      <c r="AB1030">
        <v>0</v>
      </c>
      <c r="AC1030">
        <v>0</v>
      </c>
      <c r="AD1030">
        <v>1</v>
      </c>
      <c r="AE1030">
        <v>0</v>
      </c>
      <c r="AF1030">
        <v>1</v>
      </c>
      <c r="AG1030">
        <v>1</v>
      </c>
      <c r="AH1030">
        <v>0</v>
      </c>
      <c r="AI1030">
        <v>0</v>
      </c>
      <c r="AJ1030">
        <v>0</v>
      </c>
      <c r="AK1030">
        <v>0</v>
      </c>
      <c r="AL1030">
        <v>1</v>
      </c>
      <c r="AM1030">
        <v>1</v>
      </c>
      <c r="AN1030">
        <v>1</v>
      </c>
      <c r="AO1030">
        <v>0</v>
      </c>
      <c r="AP1030">
        <v>1</v>
      </c>
      <c r="AQ1030">
        <v>0</v>
      </c>
      <c r="AR1030">
        <v>1</v>
      </c>
      <c r="AS1030">
        <v>0</v>
      </c>
      <c r="AT1030">
        <v>0</v>
      </c>
      <c r="AU1030">
        <v>0</v>
      </c>
      <c r="AV1030">
        <v>1</v>
      </c>
      <c r="AW1030">
        <v>1</v>
      </c>
      <c r="AX1030">
        <v>1</v>
      </c>
      <c r="AY1030">
        <v>0</v>
      </c>
      <c r="AZ1030">
        <v>0</v>
      </c>
      <c r="BA1030">
        <v>0</v>
      </c>
      <c r="BB1030">
        <v>0</v>
      </c>
      <c r="BC1030">
        <v>0</v>
      </c>
      <c r="BD1030">
        <v>0</v>
      </c>
      <c r="BE1030">
        <v>0</v>
      </c>
      <c r="BF1030">
        <v>9.162E-3</v>
      </c>
      <c r="BG1030">
        <v>2017</v>
      </c>
      <c r="BH1030">
        <v>5</v>
      </c>
      <c r="BI1030">
        <v>3</v>
      </c>
      <c r="BJ1030">
        <v>688</v>
      </c>
      <c r="BK1030">
        <v>1</v>
      </c>
      <c r="BL1030">
        <v>6.0899998992681503E-2</v>
      </c>
      <c r="BM1030">
        <v>8.4000000000000005E-2</v>
      </c>
      <c r="BN1030">
        <v>0.79400000000000004</v>
      </c>
      <c r="BO1030">
        <v>0.122</v>
      </c>
      <c r="BP1030" t="s">
        <v>68</v>
      </c>
    </row>
    <row r="1031" spans="1:68" x14ac:dyDescent="0.25">
      <c r="A1031">
        <v>109457</v>
      </c>
      <c r="B1031" t="s">
        <v>69</v>
      </c>
      <c r="C1031" t="s">
        <v>70</v>
      </c>
      <c r="D1031">
        <v>8</v>
      </c>
      <c r="E1031">
        <v>368</v>
      </c>
      <c r="F1031" t="s">
        <v>125</v>
      </c>
      <c r="G1031">
        <v>48</v>
      </c>
      <c r="J1031">
        <v>1</v>
      </c>
      <c r="K1031">
        <v>1</v>
      </c>
      <c r="L1031" t="s">
        <v>126</v>
      </c>
      <c r="M1031">
        <v>0</v>
      </c>
      <c r="N1031">
        <v>0</v>
      </c>
      <c r="O1031">
        <v>1</v>
      </c>
      <c r="P1031">
        <v>0</v>
      </c>
      <c r="Q1031">
        <v>0</v>
      </c>
      <c r="R1031">
        <v>1</v>
      </c>
      <c r="S1031">
        <v>0</v>
      </c>
      <c r="T1031">
        <v>0</v>
      </c>
      <c r="U1031">
        <v>0</v>
      </c>
      <c r="V1031">
        <v>0</v>
      </c>
      <c r="W1031">
        <v>1</v>
      </c>
      <c r="X1031">
        <v>0</v>
      </c>
      <c r="Y1031">
        <v>0</v>
      </c>
      <c r="Z1031">
        <v>0</v>
      </c>
      <c r="AA1031">
        <v>0</v>
      </c>
      <c r="AB1031">
        <v>0</v>
      </c>
      <c r="AC1031">
        <v>0</v>
      </c>
      <c r="AD1031">
        <v>1</v>
      </c>
      <c r="AE1031">
        <v>0</v>
      </c>
      <c r="AF1031">
        <v>1</v>
      </c>
      <c r="AG1031">
        <v>1</v>
      </c>
      <c r="AH1031">
        <v>0</v>
      </c>
      <c r="AI1031">
        <v>0</v>
      </c>
      <c r="AJ1031">
        <v>0</v>
      </c>
      <c r="AK1031">
        <v>0</v>
      </c>
      <c r="AL1031">
        <v>1</v>
      </c>
      <c r="AM1031">
        <v>1</v>
      </c>
      <c r="AN1031">
        <v>1</v>
      </c>
      <c r="AO1031">
        <v>0</v>
      </c>
      <c r="AP1031">
        <v>0</v>
      </c>
      <c r="AQ1031">
        <v>0</v>
      </c>
      <c r="AR1031">
        <v>1</v>
      </c>
      <c r="AS1031">
        <v>0</v>
      </c>
      <c r="AT1031">
        <v>0</v>
      </c>
      <c r="AU1031">
        <v>0</v>
      </c>
      <c r="AV1031">
        <v>1</v>
      </c>
      <c r="AW1031">
        <v>1</v>
      </c>
      <c r="AX1031">
        <v>1</v>
      </c>
      <c r="AY1031">
        <v>0</v>
      </c>
      <c r="AZ1031">
        <v>0</v>
      </c>
      <c r="BA1031">
        <v>0</v>
      </c>
      <c r="BB1031">
        <v>0</v>
      </c>
      <c r="BC1031">
        <v>0</v>
      </c>
      <c r="BD1031">
        <v>0</v>
      </c>
      <c r="BE1031">
        <v>0</v>
      </c>
      <c r="BF1031">
        <v>9.1129999999999996E-3</v>
      </c>
      <c r="BG1031">
        <v>2014</v>
      </c>
      <c r="BH1031">
        <v>6</v>
      </c>
      <c r="BI1031">
        <v>11</v>
      </c>
      <c r="BJ1031">
        <v>653</v>
      </c>
      <c r="BK1031">
        <v>0.65</v>
      </c>
      <c r="BL1031">
        <v>5.1600001752376501E-2</v>
      </c>
      <c r="BM1031">
        <v>4.1000000000000002E-2</v>
      </c>
      <c r="BN1031">
        <v>0.91300000000000003</v>
      </c>
      <c r="BO1031">
        <v>4.5999999999999999E-2</v>
      </c>
      <c r="BP1031" t="s">
        <v>68</v>
      </c>
    </row>
    <row r="1032" spans="1:68" x14ac:dyDescent="0.25">
      <c r="A1032">
        <v>111182</v>
      </c>
      <c r="B1032" t="s">
        <v>69</v>
      </c>
      <c r="C1032" t="s">
        <v>329</v>
      </c>
      <c r="D1032">
        <v>8</v>
      </c>
      <c r="E1032">
        <v>233</v>
      </c>
      <c r="F1032" t="s">
        <v>416</v>
      </c>
      <c r="G1032">
        <v>43</v>
      </c>
      <c r="J1032">
        <v>4</v>
      </c>
      <c r="K1032">
        <v>1</v>
      </c>
      <c r="L1032" t="s">
        <v>417</v>
      </c>
      <c r="M1032">
        <v>0</v>
      </c>
      <c r="N1032">
        <v>0</v>
      </c>
      <c r="O1032">
        <v>1</v>
      </c>
      <c r="P1032">
        <v>0</v>
      </c>
      <c r="Q1032">
        <v>1</v>
      </c>
      <c r="R1032">
        <v>1</v>
      </c>
      <c r="S1032">
        <v>0</v>
      </c>
      <c r="T1032">
        <v>0</v>
      </c>
      <c r="U1032">
        <v>0</v>
      </c>
      <c r="V1032">
        <v>0</v>
      </c>
      <c r="W1032">
        <v>1</v>
      </c>
      <c r="X1032">
        <v>0</v>
      </c>
      <c r="Y1032">
        <v>0</v>
      </c>
      <c r="Z1032">
        <v>0</v>
      </c>
      <c r="AA1032">
        <v>0</v>
      </c>
      <c r="AB1032">
        <v>1</v>
      </c>
      <c r="AC1032">
        <v>0</v>
      </c>
      <c r="AD1032">
        <v>1</v>
      </c>
      <c r="AE1032">
        <v>0</v>
      </c>
      <c r="AF1032">
        <v>1</v>
      </c>
      <c r="AG1032">
        <v>1</v>
      </c>
      <c r="AH1032">
        <v>1</v>
      </c>
      <c r="AI1032">
        <v>0</v>
      </c>
      <c r="AJ1032">
        <v>1</v>
      </c>
      <c r="AK1032">
        <v>1</v>
      </c>
      <c r="AL1032">
        <v>1</v>
      </c>
      <c r="AM1032">
        <v>1</v>
      </c>
      <c r="AN1032">
        <v>1</v>
      </c>
      <c r="AO1032">
        <v>0</v>
      </c>
      <c r="AP1032">
        <v>0</v>
      </c>
      <c r="AQ1032">
        <v>0</v>
      </c>
      <c r="AR1032">
        <v>1</v>
      </c>
      <c r="AS1032">
        <v>0</v>
      </c>
      <c r="AT1032">
        <v>0</v>
      </c>
      <c r="AU1032">
        <v>0</v>
      </c>
      <c r="AV1032">
        <v>1</v>
      </c>
      <c r="AW1032">
        <v>1</v>
      </c>
      <c r="AX1032">
        <v>1</v>
      </c>
      <c r="AY1032">
        <v>0</v>
      </c>
      <c r="AZ1032">
        <v>1</v>
      </c>
      <c r="BA1032">
        <v>0</v>
      </c>
      <c r="BB1032">
        <v>0</v>
      </c>
      <c r="BC1032">
        <v>0</v>
      </c>
      <c r="BD1032">
        <v>1</v>
      </c>
      <c r="BE1032">
        <v>0</v>
      </c>
      <c r="BF1032">
        <v>2.3709999999999998E-2</v>
      </c>
      <c r="BG1032">
        <v>2014</v>
      </c>
      <c r="BH1032">
        <v>9</v>
      </c>
      <c r="BI1032">
        <v>22</v>
      </c>
      <c r="BJ1032">
        <v>656</v>
      </c>
      <c r="BK1032">
        <v>0.68</v>
      </c>
      <c r="BL1032">
        <v>5.1600001752376501E-2</v>
      </c>
      <c r="BM1032">
        <v>6.9000000000000006E-2</v>
      </c>
      <c r="BN1032">
        <v>0.88100000000000001</v>
      </c>
      <c r="BO1032">
        <v>0.05</v>
      </c>
      <c r="BP1032" t="s">
        <v>68</v>
      </c>
    </row>
    <row r="1033" spans="1:68" x14ac:dyDescent="0.25">
      <c r="A1033">
        <v>111253</v>
      </c>
      <c r="B1033" t="s">
        <v>69</v>
      </c>
      <c r="C1033" t="s">
        <v>329</v>
      </c>
      <c r="D1033">
        <v>3</v>
      </c>
      <c r="E1033">
        <v>20</v>
      </c>
      <c r="F1033" t="s">
        <v>448</v>
      </c>
      <c r="G1033">
        <v>63</v>
      </c>
      <c r="J1033">
        <v>4</v>
      </c>
      <c r="K1033">
        <v>1</v>
      </c>
      <c r="L1033" t="s">
        <v>449</v>
      </c>
      <c r="M1033">
        <v>0</v>
      </c>
      <c r="N1033">
        <v>0</v>
      </c>
      <c r="O1033">
        <v>1</v>
      </c>
      <c r="P1033">
        <v>0</v>
      </c>
      <c r="Q1033">
        <v>1</v>
      </c>
      <c r="R1033">
        <v>1</v>
      </c>
      <c r="S1033">
        <v>0</v>
      </c>
      <c r="T1033">
        <v>0</v>
      </c>
      <c r="U1033">
        <v>0</v>
      </c>
      <c r="V1033">
        <v>0</v>
      </c>
      <c r="W1033">
        <v>1</v>
      </c>
      <c r="X1033">
        <v>0</v>
      </c>
      <c r="Y1033">
        <v>0</v>
      </c>
      <c r="Z1033">
        <v>0</v>
      </c>
      <c r="AA1033">
        <v>0</v>
      </c>
      <c r="AB1033">
        <v>1</v>
      </c>
      <c r="AC1033">
        <v>0</v>
      </c>
      <c r="AD1033">
        <v>1</v>
      </c>
      <c r="AE1033">
        <v>0</v>
      </c>
      <c r="AF1033">
        <v>1</v>
      </c>
      <c r="AG1033">
        <v>1</v>
      </c>
      <c r="AH1033">
        <v>1</v>
      </c>
      <c r="AI1033">
        <v>0</v>
      </c>
      <c r="AJ1033">
        <v>1</v>
      </c>
      <c r="AK1033">
        <v>1</v>
      </c>
      <c r="AL1033">
        <v>1</v>
      </c>
      <c r="AM1033">
        <v>1</v>
      </c>
      <c r="AN1033">
        <v>1</v>
      </c>
      <c r="AO1033">
        <v>0</v>
      </c>
      <c r="AP1033">
        <v>0</v>
      </c>
      <c r="AQ1033">
        <v>0</v>
      </c>
      <c r="AR1033">
        <v>1</v>
      </c>
      <c r="AS1033">
        <v>0</v>
      </c>
      <c r="AT1033">
        <v>0</v>
      </c>
      <c r="AU1033">
        <v>0</v>
      </c>
      <c r="AV1033">
        <v>1</v>
      </c>
      <c r="AW1033">
        <v>1</v>
      </c>
      <c r="AX1033">
        <v>1</v>
      </c>
      <c r="AY1033">
        <v>0</v>
      </c>
      <c r="AZ1033">
        <v>1</v>
      </c>
      <c r="BA1033">
        <v>0</v>
      </c>
      <c r="BB1033">
        <v>0</v>
      </c>
      <c r="BC1033">
        <v>0</v>
      </c>
      <c r="BD1033">
        <v>1</v>
      </c>
      <c r="BE1033">
        <v>0</v>
      </c>
      <c r="BF1033">
        <v>2.3709999999999998E-2</v>
      </c>
      <c r="BG1033">
        <v>2014</v>
      </c>
      <c r="BH1033">
        <v>9</v>
      </c>
      <c r="BI1033">
        <v>22</v>
      </c>
      <c r="BJ1033">
        <v>656</v>
      </c>
      <c r="BK1033">
        <v>0.68</v>
      </c>
      <c r="BL1033">
        <v>5.1600001752376501E-2</v>
      </c>
      <c r="BM1033">
        <v>3.5999999999999997E-2</v>
      </c>
      <c r="BN1033">
        <v>0.92500000000000004</v>
      </c>
      <c r="BO1033">
        <v>3.9E-2</v>
      </c>
      <c r="BP1033" t="s">
        <v>68</v>
      </c>
    </row>
    <row r="1034" spans="1:68" x14ac:dyDescent="0.25">
      <c r="A1034">
        <v>113593</v>
      </c>
      <c r="B1034" t="s">
        <v>69</v>
      </c>
      <c r="C1034" t="s">
        <v>654</v>
      </c>
      <c r="D1034">
        <v>6</v>
      </c>
      <c r="E1034">
        <v>115</v>
      </c>
      <c r="F1034" t="s">
        <v>659</v>
      </c>
      <c r="G1034">
        <v>20</v>
      </c>
      <c r="J1034">
        <v>9</v>
      </c>
      <c r="K1034">
        <v>1</v>
      </c>
      <c r="L1034" t="s">
        <v>660</v>
      </c>
      <c r="M1034">
        <v>0</v>
      </c>
      <c r="N1034">
        <v>0</v>
      </c>
      <c r="O1034">
        <v>1</v>
      </c>
      <c r="P1034">
        <v>0</v>
      </c>
      <c r="Q1034">
        <v>0</v>
      </c>
      <c r="R1034">
        <v>1</v>
      </c>
      <c r="S1034">
        <v>0</v>
      </c>
      <c r="T1034">
        <v>0</v>
      </c>
      <c r="U1034">
        <v>0</v>
      </c>
      <c r="V1034">
        <v>0</v>
      </c>
      <c r="W1034">
        <v>1</v>
      </c>
      <c r="X1034">
        <v>0</v>
      </c>
      <c r="Y1034">
        <v>0</v>
      </c>
      <c r="Z1034">
        <v>0</v>
      </c>
      <c r="AA1034">
        <v>0</v>
      </c>
      <c r="AB1034">
        <v>0</v>
      </c>
      <c r="AC1034">
        <v>0</v>
      </c>
      <c r="AD1034">
        <v>1</v>
      </c>
      <c r="AE1034">
        <v>0</v>
      </c>
      <c r="AF1034">
        <v>1</v>
      </c>
      <c r="AG1034">
        <v>1</v>
      </c>
      <c r="AH1034">
        <v>0</v>
      </c>
      <c r="AI1034">
        <v>0</v>
      </c>
      <c r="AJ1034">
        <v>0</v>
      </c>
      <c r="AK1034">
        <v>0</v>
      </c>
      <c r="AL1034">
        <v>1</v>
      </c>
      <c r="AM1034">
        <v>1</v>
      </c>
      <c r="AN1034">
        <v>0</v>
      </c>
      <c r="AO1034">
        <v>0</v>
      </c>
      <c r="AP1034">
        <v>0</v>
      </c>
      <c r="AQ1034">
        <v>0</v>
      </c>
      <c r="AR1034">
        <v>0</v>
      </c>
      <c r="AS1034">
        <v>0</v>
      </c>
      <c r="AT1034">
        <v>0</v>
      </c>
      <c r="AU1034">
        <v>0</v>
      </c>
      <c r="AV1034">
        <v>1</v>
      </c>
      <c r="AW1034">
        <v>1</v>
      </c>
      <c r="AX1034">
        <v>1</v>
      </c>
      <c r="AY1034">
        <v>0</v>
      </c>
      <c r="AZ1034">
        <v>0</v>
      </c>
      <c r="BA1034">
        <v>0</v>
      </c>
      <c r="BB1034">
        <v>0</v>
      </c>
      <c r="BC1034">
        <v>0</v>
      </c>
      <c r="BD1034">
        <v>0</v>
      </c>
      <c r="BE1034">
        <v>0</v>
      </c>
      <c r="BF1034">
        <v>5.8599999999999998E-3</v>
      </c>
      <c r="BG1034">
        <v>2015</v>
      </c>
      <c r="BH1034">
        <v>2</v>
      </c>
      <c r="BI1034">
        <v>4</v>
      </c>
      <c r="BJ1034">
        <v>661</v>
      </c>
      <c r="BK1034">
        <v>0.73</v>
      </c>
      <c r="BL1034">
        <v>5.1600001752376501E-2</v>
      </c>
      <c r="BM1034">
        <v>0.10299999999999999</v>
      </c>
      <c r="BN1034">
        <v>0.78400000000000003</v>
      </c>
      <c r="BO1034">
        <v>0.113</v>
      </c>
      <c r="BP1034" t="s">
        <v>68</v>
      </c>
    </row>
    <row r="1035" spans="1:68" x14ac:dyDescent="0.25">
      <c r="A1035">
        <v>116026</v>
      </c>
      <c r="B1035" t="s">
        <v>69</v>
      </c>
      <c r="C1035" t="s">
        <v>764</v>
      </c>
      <c r="D1035">
        <v>6</v>
      </c>
      <c r="E1035">
        <v>143</v>
      </c>
      <c r="F1035" t="s">
        <v>775</v>
      </c>
      <c r="G1035">
        <v>35</v>
      </c>
      <c r="J1035">
        <v>15</v>
      </c>
      <c r="K1035">
        <v>1</v>
      </c>
      <c r="L1035" t="s">
        <v>776</v>
      </c>
      <c r="M1035">
        <v>0</v>
      </c>
      <c r="N1035">
        <v>0</v>
      </c>
      <c r="O1035">
        <v>1</v>
      </c>
      <c r="P1035">
        <v>0</v>
      </c>
      <c r="Q1035">
        <v>0</v>
      </c>
      <c r="R1035">
        <v>1</v>
      </c>
      <c r="S1035">
        <v>0</v>
      </c>
      <c r="T1035">
        <v>0</v>
      </c>
      <c r="U1035">
        <v>0</v>
      </c>
      <c r="V1035">
        <v>0</v>
      </c>
      <c r="W1035">
        <v>1</v>
      </c>
      <c r="X1035">
        <v>0</v>
      </c>
      <c r="Y1035">
        <v>0</v>
      </c>
      <c r="Z1035">
        <v>0</v>
      </c>
      <c r="AA1035">
        <v>0</v>
      </c>
      <c r="AB1035">
        <v>0</v>
      </c>
      <c r="AC1035">
        <v>0</v>
      </c>
      <c r="AD1035">
        <v>1</v>
      </c>
      <c r="AE1035">
        <v>0</v>
      </c>
      <c r="AF1035">
        <v>1</v>
      </c>
      <c r="AG1035">
        <v>1</v>
      </c>
      <c r="AH1035">
        <v>0</v>
      </c>
      <c r="AI1035">
        <v>0</v>
      </c>
      <c r="AJ1035">
        <v>0</v>
      </c>
      <c r="AK1035">
        <v>0</v>
      </c>
      <c r="AL1035">
        <v>1</v>
      </c>
      <c r="AM1035">
        <v>1</v>
      </c>
      <c r="AN1035">
        <v>0</v>
      </c>
      <c r="AO1035">
        <v>0</v>
      </c>
      <c r="AP1035">
        <v>0</v>
      </c>
      <c r="AQ1035">
        <v>0</v>
      </c>
      <c r="AR1035">
        <v>0</v>
      </c>
      <c r="AS1035">
        <v>0</v>
      </c>
      <c r="AT1035">
        <v>0</v>
      </c>
      <c r="AU1035">
        <v>0</v>
      </c>
      <c r="AV1035">
        <v>1</v>
      </c>
      <c r="AW1035">
        <v>1</v>
      </c>
      <c r="AX1035">
        <v>0</v>
      </c>
      <c r="AY1035">
        <v>0</v>
      </c>
      <c r="AZ1035">
        <v>0</v>
      </c>
      <c r="BA1035">
        <v>0</v>
      </c>
      <c r="BB1035">
        <v>0</v>
      </c>
      <c r="BC1035">
        <v>0</v>
      </c>
      <c r="BD1035">
        <v>0</v>
      </c>
      <c r="BE1035">
        <v>0</v>
      </c>
      <c r="BF1035">
        <v>7.587E-3</v>
      </c>
      <c r="BG1035">
        <v>2015</v>
      </c>
      <c r="BH1035">
        <v>7</v>
      </c>
      <c r="BI1035">
        <v>10</v>
      </c>
      <c r="BJ1035">
        <v>666</v>
      </c>
      <c r="BK1035">
        <v>0.78</v>
      </c>
      <c r="BL1035">
        <v>5.1600001752376501E-2</v>
      </c>
      <c r="BM1035">
        <v>6.9000000000000006E-2</v>
      </c>
      <c r="BN1035">
        <v>0.82899999999999996</v>
      </c>
      <c r="BO1035">
        <v>0.10299999999999999</v>
      </c>
      <c r="BP1035" t="s">
        <v>68</v>
      </c>
    </row>
    <row r="1036" spans="1:68" x14ac:dyDescent="0.25">
      <c r="A1036">
        <v>118088</v>
      </c>
      <c r="B1036" t="s">
        <v>69</v>
      </c>
      <c r="C1036" t="s">
        <v>917</v>
      </c>
      <c r="D1036">
        <v>10</v>
      </c>
      <c r="E1036">
        <v>304</v>
      </c>
      <c r="F1036" t="s">
        <v>918</v>
      </c>
      <c r="G1036">
        <v>34</v>
      </c>
      <c r="J1036">
        <v>21</v>
      </c>
      <c r="K1036">
        <v>1</v>
      </c>
      <c r="L1036" t="s">
        <v>919</v>
      </c>
      <c r="M1036">
        <v>0</v>
      </c>
      <c r="N1036">
        <v>0</v>
      </c>
      <c r="O1036">
        <v>1</v>
      </c>
      <c r="P1036">
        <v>0</v>
      </c>
      <c r="Q1036">
        <v>0</v>
      </c>
      <c r="R1036">
        <v>1</v>
      </c>
      <c r="S1036">
        <v>0</v>
      </c>
      <c r="T1036">
        <v>0</v>
      </c>
      <c r="U1036">
        <v>0</v>
      </c>
      <c r="V1036">
        <v>0</v>
      </c>
      <c r="W1036">
        <v>1</v>
      </c>
      <c r="X1036">
        <v>0</v>
      </c>
      <c r="Y1036">
        <v>0</v>
      </c>
      <c r="Z1036">
        <v>0</v>
      </c>
      <c r="AA1036">
        <v>0</v>
      </c>
      <c r="AB1036">
        <v>1</v>
      </c>
      <c r="AC1036">
        <v>0</v>
      </c>
      <c r="AD1036">
        <v>1</v>
      </c>
      <c r="AE1036">
        <v>0</v>
      </c>
      <c r="AF1036">
        <v>1</v>
      </c>
      <c r="AG1036">
        <v>1</v>
      </c>
      <c r="AH1036">
        <v>0</v>
      </c>
      <c r="AI1036">
        <v>0</v>
      </c>
      <c r="AJ1036">
        <v>0</v>
      </c>
      <c r="AK1036">
        <v>0</v>
      </c>
      <c r="AL1036">
        <v>1</v>
      </c>
      <c r="AM1036">
        <v>1</v>
      </c>
      <c r="AN1036">
        <v>0</v>
      </c>
      <c r="AO1036">
        <v>0</v>
      </c>
      <c r="AP1036">
        <v>0</v>
      </c>
      <c r="AQ1036">
        <v>0</v>
      </c>
      <c r="AR1036">
        <v>0</v>
      </c>
      <c r="AS1036">
        <v>0</v>
      </c>
      <c r="AT1036">
        <v>0</v>
      </c>
      <c r="AU1036">
        <v>0</v>
      </c>
      <c r="AV1036">
        <v>1</v>
      </c>
      <c r="AW1036">
        <v>1</v>
      </c>
      <c r="AX1036">
        <v>0</v>
      </c>
      <c r="AY1036">
        <v>0</v>
      </c>
      <c r="AZ1036">
        <v>0</v>
      </c>
      <c r="BA1036">
        <v>0</v>
      </c>
      <c r="BB1036">
        <v>0</v>
      </c>
      <c r="BC1036">
        <v>0</v>
      </c>
      <c r="BD1036">
        <v>0</v>
      </c>
      <c r="BE1036">
        <v>0</v>
      </c>
      <c r="BF1036">
        <v>9.3290000000000005E-3</v>
      </c>
      <c r="BG1036">
        <v>2015</v>
      </c>
      <c r="BH1036">
        <v>10</v>
      </c>
      <c r="BI1036">
        <v>28</v>
      </c>
      <c r="BJ1036">
        <v>669</v>
      </c>
      <c r="BK1036">
        <v>0.81</v>
      </c>
      <c r="BL1036">
        <v>5.1600001752376501E-2</v>
      </c>
      <c r="BM1036">
        <v>7.0999999999999994E-2</v>
      </c>
      <c r="BN1036">
        <v>0.85299999999999998</v>
      </c>
      <c r="BO1036">
        <v>7.5999999999999998E-2</v>
      </c>
      <c r="BP1036" t="s">
        <v>68</v>
      </c>
    </row>
    <row r="1037" spans="1:68" x14ac:dyDescent="0.25">
      <c r="A1037">
        <v>121519</v>
      </c>
      <c r="B1037" t="s">
        <v>69</v>
      </c>
      <c r="C1037" t="s">
        <v>1096</v>
      </c>
      <c r="D1037">
        <v>8</v>
      </c>
      <c r="E1037">
        <v>178</v>
      </c>
      <c r="F1037" t="s">
        <v>1109</v>
      </c>
      <c r="G1037">
        <v>126</v>
      </c>
      <c r="J1037">
        <v>32</v>
      </c>
      <c r="K1037">
        <v>1</v>
      </c>
      <c r="L1037" t="s">
        <v>1110</v>
      </c>
      <c r="M1037">
        <v>0</v>
      </c>
      <c r="N1037">
        <v>1</v>
      </c>
      <c r="O1037">
        <v>1</v>
      </c>
      <c r="P1037">
        <v>0</v>
      </c>
      <c r="Q1037">
        <v>0</v>
      </c>
      <c r="R1037">
        <v>1</v>
      </c>
      <c r="S1037">
        <v>0</v>
      </c>
      <c r="T1037">
        <v>0</v>
      </c>
      <c r="U1037">
        <v>0</v>
      </c>
      <c r="V1037">
        <v>0</v>
      </c>
      <c r="W1037">
        <v>1</v>
      </c>
      <c r="X1037">
        <v>0</v>
      </c>
      <c r="Y1037">
        <v>0</v>
      </c>
      <c r="Z1037">
        <v>0</v>
      </c>
      <c r="AA1037">
        <v>0</v>
      </c>
      <c r="AB1037">
        <v>1</v>
      </c>
      <c r="AC1037">
        <v>0</v>
      </c>
      <c r="AD1037">
        <v>1</v>
      </c>
      <c r="AE1037">
        <v>1</v>
      </c>
      <c r="AF1037">
        <v>1</v>
      </c>
      <c r="AG1037">
        <v>1</v>
      </c>
      <c r="AH1037">
        <v>0</v>
      </c>
      <c r="AI1037">
        <v>0</v>
      </c>
      <c r="AJ1037">
        <v>0</v>
      </c>
      <c r="AK1037">
        <v>0</v>
      </c>
      <c r="AL1037">
        <v>1</v>
      </c>
      <c r="AM1037">
        <v>1</v>
      </c>
      <c r="AN1037">
        <v>0</v>
      </c>
      <c r="AO1037">
        <v>0</v>
      </c>
      <c r="AP1037">
        <v>1</v>
      </c>
      <c r="AQ1037">
        <v>0</v>
      </c>
      <c r="AR1037">
        <v>0</v>
      </c>
      <c r="AS1037">
        <v>0</v>
      </c>
      <c r="AT1037">
        <v>0</v>
      </c>
      <c r="AU1037">
        <v>0</v>
      </c>
      <c r="AV1037">
        <v>1</v>
      </c>
      <c r="AW1037">
        <v>1</v>
      </c>
      <c r="AX1037">
        <v>1</v>
      </c>
      <c r="AY1037">
        <v>0</v>
      </c>
      <c r="AZ1037">
        <v>1</v>
      </c>
      <c r="BA1037">
        <v>0</v>
      </c>
      <c r="BB1037">
        <v>0</v>
      </c>
      <c r="BC1037">
        <v>0</v>
      </c>
      <c r="BD1037">
        <v>0</v>
      </c>
      <c r="BE1037">
        <v>0</v>
      </c>
      <c r="BF1037">
        <v>3.0259999999999999E-2</v>
      </c>
      <c r="BG1037">
        <v>2016</v>
      </c>
      <c r="BH1037">
        <v>7</v>
      </c>
      <c r="BI1037">
        <v>28</v>
      </c>
      <c r="BJ1037">
        <v>678</v>
      </c>
      <c r="BK1037">
        <v>0.9</v>
      </c>
      <c r="BL1037">
        <v>5.1600001752376501E-2</v>
      </c>
      <c r="BM1037">
        <v>3.7999999999999999E-2</v>
      </c>
      <c r="BN1037">
        <v>0.92200000000000004</v>
      </c>
      <c r="BO1037">
        <v>0.04</v>
      </c>
      <c r="BP1037" t="s">
        <v>68</v>
      </c>
    </row>
    <row r="1038" spans="1:68" x14ac:dyDescent="0.25">
      <c r="A1038">
        <v>137811</v>
      </c>
      <c r="B1038" t="s">
        <v>69</v>
      </c>
      <c r="C1038" t="s">
        <v>1791</v>
      </c>
      <c r="D1038">
        <v>13</v>
      </c>
      <c r="E1038">
        <v>354</v>
      </c>
      <c r="F1038" t="s">
        <v>1802</v>
      </c>
      <c r="G1038">
        <v>58</v>
      </c>
      <c r="J1038">
        <v>60</v>
      </c>
      <c r="K1038">
        <v>1</v>
      </c>
      <c r="L1038" t="s">
        <v>1803</v>
      </c>
      <c r="M1038">
        <v>0</v>
      </c>
      <c r="N1038">
        <v>1</v>
      </c>
      <c r="O1038">
        <v>1</v>
      </c>
      <c r="P1038">
        <v>0</v>
      </c>
      <c r="Q1038">
        <v>1</v>
      </c>
      <c r="R1038">
        <v>1</v>
      </c>
      <c r="S1038">
        <v>0</v>
      </c>
      <c r="T1038">
        <v>0</v>
      </c>
      <c r="U1038">
        <v>0</v>
      </c>
      <c r="V1038">
        <v>0</v>
      </c>
      <c r="W1038">
        <v>1</v>
      </c>
      <c r="X1038">
        <v>0</v>
      </c>
      <c r="Y1038">
        <v>0</v>
      </c>
      <c r="Z1038">
        <v>0</v>
      </c>
      <c r="AA1038">
        <v>0</v>
      </c>
      <c r="AB1038">
        <v>1</v>
      </c>
      <c r="AC1038">
        <v>0</v>
      </c>
      <c r="AD1038">
        <v>1</v>
      </c>
      <c r="AE1038">
        <v>1</v>
      </c>
      <c r="AF1038">
        <v>1</v>
      </c>
      <c r="AG1038">
        <v>1</v>
      </c>
      <c r="AH1038">
        <v>0</v>
      </c>
      <c r="AI1038">
        <v>0</v>
      </c>
      <c r="AJ1038">
        <v>1</v>
      </c>
      <c r="AK1038">
        <v>1</v>
      </c>
      <c r="AL1038">
        <v>1</v>
      </c>
      <c r="AM1038">
        <v>1</v>
      </c>
      <c r="AN1038">
        <v>1</v>
      </c>
      <c r="AO1038">
        <v>0</v>
      </c>
      <c r="AP1038">
        <v>0</v>
      </c>
      <c r="AQ1038">
        <v>0</v>
      </c>
      <c r="AR1038">
        <v>1</v>
      </c>
      <c r="AS1038">
        <v>0</v>
      </c>
      <c r="AT1038">
        <v>0</v>
      </c>
      <c r="AU1038">
        <v>0</v>
      </c>
      <c r="AV1038">
        <v>1</v>
      </c>
      <c r="AW1038">
        <v>1</v>
      </c>
      <c r="AX1038">
        <v>1</v>
      </c>
      <c r="AY1038">
        <v>0</v>
      </c>
      <c r="AZ1038">
        <v>1</v>
      </c>
      <c r="BA1038">
        <v>0</v>
      </c>
      <c r="BB1038">
        <v>0</v>
      </c>
      <c r="BC1038">
        <v>0</v>
      </c>
      <c r="BD1038">
        <v>0</v>
      </c>
      <c r="BE1038">
        <v>0</v>
      </c>
      <c r="BF1038">
        <v>2.9026E-2</v>
      </c>
      <c r="BG1038">
        <v>2018</v>
      </c>
      <c r="BH1038">
        <v>5</v>
      </c>
      <c r="BI1038">
        <v>30</v>
      </c>
      <c r="BJ1038">
        <v>700</v>
      </c>
      <c r="BK1038">
        <v>1.1200000000000001</v>
      </c>
      <c r="BL1038">
        <v>5.1600001752376501E-2</v>
      </c>
      <c r="BM1038">
        <v>6.8000000000000005E-2</v>
      </c>
      <c r="BN1038">
        <v>0.84199999999999997</v>
      </c>
      <c r="BO1038">
        <v>0.09</v>
      </c>
      <c r="BP1038" t="s">
        <v>68</v>
      </c>
    </row>
    <row r="1039" spans="1:68" x14ac:dyDescent="0.25">
      <c r="A1039">
        <v>140986</v>
      </c>
      <c r="B1039" t="s">
        <v>69</v>
      </c>
      <c r="C1039" t="s">
        <v>1987</v>
      </c>
      <c r="D1039">
        <v>4</v>
      </c>
      <c r="E1039">
        <v>42</v>
      </c>
      <c r="F1039" t="s">
        <v>2114</v>
      </c>
      <c r="G1039">
        <v>21</v>
      </c>
      <c r="J1039">
        <v>66</v>
      </c>
      <c r="K1039">
        <v>1</v>
      </c>
      <c r="L1039" t="s">
        <v>2115</v>
      </c>
      <c r="M1039">
        <v>0</v>
      </c>
      <c r="N1039">
        <v>0</v>
      </c>
      <c r="O1039">
        <v>1</v>
      </c>
      <c r="P1039">
        <v>0</v>
      </c>
      <c r="Q1039">
        <v>0</v>
      </c>
      <c r="R1039">
        <v>1</v>
      </c>
      <c r="S1039">
        <v>0</v>
      </c>
      <c r="T1039">
        <v>0</v>
      </c>
      <c r="U1039">
        <v>0</v>
      </c>
      <c r="V1039">
        <v>0</v>
      </c>
      <c r="W1039">
        <v>1</v>
      </c>
      <c r="X1039">
        <v>0</v>
      </c>
      <c r="Y1039">
        <v>0</v>
      </c>
      <c r="Z1039">
        <v>0</v>
      </c>
      <c r="AA1039">
        <v>0</v>
      </c>
      <c r="AB1039">
        <v>1</v>
      </c>
      <c r="AC1039">
        <v>0</v>
      </c>
      <c r="AD1039">
        <v>1</v>
      </c>
      <c r="AE1039">
        <v>0</v>
      </c>
      <c r="AF1039">
        <v>1</v>
      </c>
      <c r="AG1039">
        <v>1</v>
      </c>
      <c r="AH1039">
        <v>1</v>
      </c>
      <c r="AI1039">
        <v>0</v>
      </c>
      <c r="AJ1039">
        <v>1</v>
      </c>
      <c r="AK1039">
        <v>0</v>
      </c>
      <c r="AL1039">
        <v>1</v>
      </c>
      <c r="AM1039">
        <v>1</v>
      </c>
      <c r="AN1039">
        <v>1</v>
      </c>
      <c r="AO1039">
        <v>0</v>
      </c>
      <c r="AP1039">
        <v>1</v>
      </c>
      <c r="AQ1039">
        <v>0</v>
      </c>
      <c r="AR1039">
        <v>1</v>
      </c>
      <c r="AS1039">
        <v>0</v>
      </c>
      <c r="AT1039">
        <v>0</v>
      </c>
      <c r="AU1039">
        <v>0</v>
      </c>
      <c r="AV1039">
        <v>1</v>
      </c>
      <c r="AW1039">
        <v>1</v>
      </c>
      <c r="AX1039">
        <v>1</v>
      </c>
      <c r="AY1039">
        <v>0</v>
      </c>
      <c r="AZ1039">
        <v>0</v>
      </c>
      <c r="BA1039">
        <v>0</v>
      </c>
      <c r="BB1039">
        <v>0</v>
      </c>
      <c r="BC1039">
        <v>0</v>
      </c>
      <c r="BD1039">
        <v>0</v>
      </c>
      <c r="BE1039">
        <v>0</v>
      </c>
      <c r="BF1039">
        <v>9.8460000000000006E-3</v>
      </c>
      <c r="BG1039">
        <v>2018</v>
      </c>
      <c r="BH1039">
        <v>8</v>
      </c>
      <c r="BI1039">
        <v>7</v>
      </c>
      <c r="BJ1039">
        <v>703</v>
      </c>
      <c r="BK1039">
        <v>1.1499999999999999</v>
      </c>
      <c r="BL1039">
        <v>5.1600001752376501E-2</v>
      </c>
      <c r="BM1039">
        <v>0.16700000000000001</v>
      </c>
      <c r="BN1039">
        <v>0.70199999999999996</v>
      </c>
      <c r="BO1039">
        <v>0.13200000000000001</v>
      </c>
      <c r="BP1039" t="s">
        <v>68</v>
      </c>
    </row>
    <row r="1040" spans="1:68" x14ac:dyDescent="0.25">
      <c r="A1040">
        <v>113617</v>
      </c>
      <c r="B1040" t="s">
        <v>69</v>
      </c>
      <c r="C1040" t="s">
        <v>654</v>
      </c>
      <c r="D1040">
        <v>5</v>
      </c>
      <c r="E1040">
        <v>74</v>
      </c>
      <c r="F1040" t="s">
        <v>661</v>
      </c>
      <c r="G1040">
        <v>27</v>
      </c>
      <c r="J1040">
        <v>9</v>
      </c>
      <c r="K1040">
        <v>1</v>
      </c>
      <c r="L1040" t="s">
        <v>662</v>
      </c>
      <c r="M1040">
        <v>0</v>
      </c>
      <c r="N1040">
        <v>1</v>
      </c>
      <c r="O1040">
        <v>1</v>
      </c>
      <c r="P1040">
        <v>0</v>
      </c>
      <c r="Q1040">
        <v>0</v>
      </c>
      <c r="R1040">
        <v>1</v>
      </c>
      <c r="S1040">
        <v>0</v>
      </c>
      <c r="T1040">
        <v>0</v>
      </c>
      <c r="U1040">
        <v>0</v>
      </c>
      <c r="V1040">
        <v>0</v>
      </c>
      <c r="W1040">
        <v>1</v>
      </c>
      <c r="X1040">
        <v>0</v>
      </c>
      <c r="Y1040">
        <v>0</v>
      </c>
      <c r="Z1040">
        <v>0</v>
      </c>
      <c r="AA1040">
        <v>0</v>
      </c>
      <c r="AB1040">
        <v>0</v>
      </c>
      <c r="AC1040">
        <v>0</v>
      </c>
      <c r="AD1040">
        <v>1</v>
      </c>
      <c r="AE1040">
        <v>1</v>
      </c>
      <c r="AF1040">
        <v>1</v>
      </c>
      <c r="AG1040">
        <v>1</v>
      </c>
      <c r="AH1040">
        <v>0</v>
      </c>
      <c r="AI1040">
        <v>0</v>
      </c>
      <c r="AJ1040">
        <v>0</v>
      </c>
      <c r="AK1040">
        <v>0</v>
      </c>
      <c r="AL1040">
        <v>1</v>
      </c>
      <c r="AM1040">
        <v>1</v>
      </c>
      <c r="AN1040">
        <v>0</v>
      </c>
      <c r="AO1040">
        <v>0</v>
      </c>
      <c r="AP1040">
        <v>0</v>
      </c>
      <c r="AQ1040">
        <v>0</v>
      </c>
      <c r="AR1040">
        <v>0</v>
      </c>
      <c r="AS1040">
        <v>0</v>
      </c>
      <c r="AT1040">
        <v>0</v>
      </c>
      <c r="AU1040">
        <v>0</v>
      </c>
      <c r="AV1040">
        <v>1</v>
      </c>
      <c r="AW1040">
        <v>1</v>
      </c>
      <c r="AX1040">
        <v>1</v>
      </c>
      <c r="AY1040">
        <v>0</v>
      </c>
      <c r="AZ1040">
        <v>0</v>
      </c>
      <c r="BA1040">
        <v>0</v>
      </c>
      <c r="BB1040">
        <v>0</v>
      </c>
      <c r="BC1040">
        <v>0</v>
      </c>
      <c r="BD1040">
        <v>0</v>
      </c>
      <c r="BE1040">
        <v>0</v>
      </c>
      <c r="BF1040">
        <v>5.8599999999999998E-3</v>
      </c>
      <c r="BG1040">
        <v>2015</v>
      </c>
      <c r="BH1040">
        <v>2</v>
      </c>
      <c r="BI1040">
        <v>4</v>
      </c>
      <c r="BJ1040">
        <v>661</v>
      </c>
      <c r="BK1040">
        <v>0.73</v>
      </c>
      <c r="BL1040">
        <v>4.98000010848045E-2</v>
      </c>
      <c r="BM1040">
        <v>0.129</v>
      </c>
      <c r="BN1040">
        <v>0.69899999999999995</v>
      </c>
      <c r="BO1040">
        <v>0.17100000000000001</v>
      </c>
      <c r="BP1040" t="s">
        <v>68</v>
      </c>
    </row>
    <row r="1041" spans="1:68" x14ac:dyDescent="0.25">
      <c r="A1041">
        <v>145943</v>
      </c>
      <c r="B1041" t="s">
        <v>69</v>
      </c>
      <c r="C1041" t="s">
        <v>2380</v>
      </c>
      <c r="D1041">
        <v>8</v>
      </c>
      <c r="E1041">
        <v>119</v>
      </c>
      <c r="F1041" t="s">
        <v>2401</v>
      </c>
      <c r="G1041">
        <v>134</v>
      </c>
      <c r="J1041">
        <v>72</v>
      </c>
      <c r="K1041">
        <v>1</v>
      </c>
      <c r="L1041" t="s">
        <v>2402</v>
      </c>
      <c r="M1041">
        <v>0</v>
      </c>
      <c r="N1041">
        <v>0</v>
      </c>
      <c r="O1041">
        <v>1</v>
      </c>
      <c r="P1041">
        <v>0</v>
      </c>
      <c r="Q1041">
        <v>0</v>
      </c>
      <c r="R1041">
        <v>1</v>
      </c>
      <c r="S1041">
        <v>0</v>
      </c>
      <c r="T1041">
        <v>0</v>
      </c>
      <c r="U1041">
        <v>0</v>
      </c>
      <c r="V1041">
        <v>0</v>
      </c>
      <c r="W1041">
        <v>1</v>
      </c>
      <c r="X1041">
        <v>0</v>
      </c>
      <c r="Y1041">
        <v>0</v>
      </c>
      <c r="Z1041">
        <v>1</v>
      </c>
      <c r="AA1041">
        <v>1</v>
      </c>
      <c r="AB1041">
        <v>1</v>
      </c>
      <c r="AC1041">
        <v>0</v>
      </c>
      <c r="AD1041">
        <v>1</v>
      </c>
      <c r="AE1041">
        <v>0</v>
      </c>
      <c r="AF1041">
        <v>1</v>
      </c>
      <c r="AG1041">
        <v>1</v>
      </c>
      <c r="AH1041">
        <v>1</v>
      </c>
      <c r="AI1041">
        <v>0</v>
      </c>
      <c r="AJ1041">
        <v>1</v>
      </c>
      <c r="AK1041">
        <v>0</v>
      </c>
      <c r="AL1041">
        <v>1</v>
      </c>
      <c r="AM1041">
        <v>1</v>
      </c>
      <c r="AN1041">
        <v>1</v>
      </c>
      <c r="AO1041">
        <v>0</v>
      </c>
      <c r="AP1041">
        <v>1</v>
      </c>
      <c r="AQ1041">
        <v>0</v>
      </c>
      <c r="AR1041">
        <v>1</v>
      </c>
      <c r="AS1041">
        <v>0</v>
      </c>
      <c r="AT1041">
        <v>1</v>
      </c>
      <c r="AU1041">
        <v>0</v>
      </c>
      <c r="AV1041">
        <v>1</v>
      </c>
      <c r="AW1041">
        <v>1</v>
      </c>
      <c r="AX1041">
        <v>1</v>
      </c>
      <c r="AY1041">
        <v>0</v>
      </c>
      <c r="AZ1041">
        <v>1</v>
      </c>
      <c r="BA1041">
        <v>0</v>
      </c>
      <c r="BB1041">
        <v>1</v>
      </c>
      <c r="BC1041">
        <v>1</v>
      </c>
      <c r="BD1041">
        <v>1</v>
      </c>
      <c r="BE1041">
        <v>1</v>
      </c>
      <c r="BF1041">
        <v>2.2617000000000002E-2</v>
      </c>
      <c r="BG1041">
        <v>2019</v>
      </c>
      <c r="BH1041">
        <v>3</v>
      </c>
      <c r="BI1041">
        <v>6</v>
      </c>
      <c r="BJ1041">
        <v>710</v>
      </c>
      <c r="BK1041">
        <v>1.22</v>
      </c>
      <c r="BL1041">
        <v>3.4299999475479098E-2</v>
      </c>
      <c r="BM1041">
        <v>2.1000000000000001E-2</v>
      </c>
      <c r="BN1041">
        <v>0.95799999999999996</v>
      </c>
      <c r="BO1041">
        <v>2.1999999999999999E-2</v>
      </c>
      <c r="BP1041" t="s">
        <v>68</v>
      </c>
    </row>
    <row r="1042" spans="1:68" x14ac:dyDescent="0.25">
      <c r="A1042">
        <v>112980</v>
      </c>
      <c r="B1042" t="s">
        <v>69</v>
      </c>
      <c r="C1042" t="s">
        <v>609</v>
      </c>
      <c r="D1042">
        <v>9</v>
      </c>
      <c r="E1042">
        <v>240</v>
      </c>
      <c r="F1042" t="s">
        <v>632</v>
      </c>
      <c r="G1042">
        <v>64</v>
      </c>
      <c r="J1042">
        <v>8</v>
      </c>
      <c r="K1042">
        <v>1</v>
      </c>
      <c r="L1042" t="s">
        <v>633</v>
      </c>
      <c r="M1042">
        <v>0</v>
      </c>
      <c r="N1042">
        <v>1</v>
      </c>
      <c r="O1042">
        <v>1</v>
      </c>
      <c r="P1042">
        <v>0</v>
      </c>
      <c r="Q1042">
        <v>0</v>
      </c>
      <c r="R1042">
        <v>1</v>
      </c>
      <c r="S1042">
        <v>0</v>
      </c>
      <c r="T1042">
        <v>0</v>
      </c>
      <c r="U1042">
        <v>0</v>
      </c>
      <c r="V1042">
        <v>0</v>
      </c>
      <c r="W1042">
        <v>1</v>
      </c>
      <c r="X1042">
        <v>0</v>
      </c>
      <c r="Y1042">
        <v>0</v>
      </c>
      <c r="Z1042">
        <v>0</v>
      </c>
      <c r="AA1042">
        <v>0</v>
      </c>
      <c r="AB1042">
        <v>1</v>
      </c>
      <c r="AC1042">
        <v>0</v>
      </c>
      <c r="AD1042">
        <v>1</v>
      </c>
      <c r="AE1042">
        <v>1</v>
      </c>
      <c r="AF1042">
        <v>1</v>
      </c>
      <c r="AG1042">
        <v>1</v>
      </c>
      <c r="AH1042">
        <v>1</v>
      </c>
      <c r="AI1042">
        <v>0</v>
      </c>
      <c r="AJ1042">
        <v>1</v>
      </c>
      <c r="AK1042">
        <v>0</v>
      </c>
      <c r="AL1042">
        <v>1</v>
      </c>
      <c r="AM1042">
        <v>1</v>
      </c>
      <c r="AN1042">
        <v>1</v>
      </c>
      <c r="AO1042">
        <v>0</v>
      </c>
      <c r="AP1042">
        <v>0</v>
      </c>
      <c r="AQ1042">
        <v>0</v>
      </c>
      <c r="AR1042">
        <v>1</v>
      </c>
      <c r="AS1042">
        <v>0</v>
      </c>
      <c r="AT1042">
        <v>0</v>
      </c>
      <c r="AU1042">
        <v>0</v>
      </c>
      <c r="AV1042">
        <v>1</v>
      </c>
      <c r="AW1042">
        <v>1</v>
      </c>
      <c r="AX1042">
        <v>1</v>
      </c>
      <c r="AY1042">
        <v>0</v>
      </c>
      <c r="AZ1042">
        <v>1</v>
      </c>
      <c r="BA1042">
        <v>0</v>
      </c>
      <c r="BB1042">
        <v>0</v>
      </c>
      <c r="BC1042">
        <v>0</v>
      </c>
      <c r="BD1042">
        <v>0</v>
      </c>
      <c r="BE1042">
        <v>0</v>
      </c>
      <c r="BF1042">
        <v>4.1501000000000003E-2</v>
      </c>
      <c r="BG1042">
        <v>2015</v>
      </c>
      <c r="BH1042">
        <v>1</v>
      </c>
      <c r="BI1042">
        <v>16</v>
      </c>
      <c r="BJ1042">
        <v>660</v>
      </c>
      <c r="BK1042">
        <v>0.72</v>
      </c>
      <c r="BL1042">
        <v>3.13999988138675E-2</v>
      </c>
      <c r="BM1042">
        <v>6.5000000000000002E-2</v>
      </c>
      <c r="BN1042">
        <v>0.85099999999999998</v>
      </c>
      <c r="BO1042">
        <v>8.3000000000000004E-2</v>
      </c>
      <c r="BP1042" t="s">
        <v>68</v>
      </c>
    </row>
    <row r="1043" spans="1:68" x14ac:dyDescent="0.25">
      <c r="A1043">
        <v>109825</v>
      </c>
      <c r="B1043" t="s">
        <v>69</v>
      </c>
      <c r="C1043" t="s">
        <v>130</v>
      </c>
      <c r="D1043">
        <v>26</v>
      </c>
      <c r="E1043">
        <v>942</v>
      </c>
      <c r="F1043" t="s">
        <v>173</v>
      </c>
      <c r="G1043">
        <v>28</v>
      </c>
      <c r="J1043">
        <v>3</v>
      </c>
      <c r="K1043">
        <v>1</v>
      </c>
      <c r="L1043" t="s">
        <v>174</v>
      </c>
      <c r="M1043">
        <v>0</v>
      </c>
      <c r="N1043">
        <v>0</v>
      </c>
      <c r="O1043">
        <v>1</v>
      </c>
      <c r="P1043">
        <v>0</v>
      </c>
      <c r="Q1043">
        <v>0</v>
      </c>
      <c r="R1043">
        <v>1</v>
      </c>
      <c r="S1043">
        <v>1</v>
      </c>
      <c r="T1043">
        <v>0</v>
      </c>
      <c r="U1043">
        <v>0</v>
      </c>
      <c r="V1043">
        <v>0</v>
      </c>
      <c r="W1043">
        <v>1</v>
      </c>
      <c r="X1043">
        <v>0</v>
      </c>
      <c r="Y1043">
        <v>0</v>
      </c>
      <c r="Z1043">
        <v>0</v>
      </c>
      <c r="AA1043">
        <v>0</v>
      </c>
      <c r="AB1043">
        <v>1</v>
      </c>
      <c r="AC1043">
        <v>0</v>
      </c>
      <c r="AD1043">
        <v>1</v>
      </c>
      <c r="AE1043">
        <v>0</v>
      </c>
      <c r="AF1043">
        <v>1</v>
      </c>
      <c r="AG1043">
        <v>1</v>
      </c>
      <c r="AH1043">
        <v>1</v>
      </c>
      <c r="AI1043">
        <v>0</v>
      </c>
      <c r="AJ1043">
        <v>1</v>
      </c>
      <c r="AK1043">
        <v>0</v>
      </c>
      <c r="AL1043">
        <v>1</v>
      </c>
      <c r="AM1043">
        <v>1</v>
      </c>
      <c r="AN1043">
        <v>1</v>
      </c>
      <c r="AO1043">
        <v>1</v>
      </c>
      <c r="AP1043">
        <v>1</v>
      </c>
      <c r="AQ1043">
        <v>0</v>
      </c>
      <c r="AR1043">
        <v>1</v>
      </c>
      <c r="AS1043">
        <v>0</v>
      </c>
      <c r="AT1043">
        <v>0</v>
      </c>
      <c r="AU1043">
        <v>0</v>
      </c>
      <c r="AV1043">
        <v>1</v>
      </c>
      <c r="AW1043">
        <v>1</v>
      </c>
      <c r="AX1043">
        <v>1</v>
      </c>
      <c r="AY1043">
        <v>0</v>
      </c>
      <c r="AZ1043">
        <v>1</v>
      </c>
      <c r="BA1043">
        <v>0</v>
      </c>
      <c r="BB1043">
        <v>0</v>
      </c>
      <c r="BC1043">
        <v>0</v>
      </c>
      <c r="BD1043">
        <v>0</v>
      </c>
      <c r="BE1043">
        <v>0</v>
      </c>
      <c r="BF1043">
        <v>2.9175E-2</v>
      </c>
      <c r="BG1043">
        <v>2014</v>
      </c>
      <c r="BH1043">
        <v>9</v>
      </c>
      <c r="BI1043">
        <v>11</v>
      </c>
      <c r="BJ1043">
        <v>656</v>
      </c>
      <c r="BK1043">
        <v>0.68</v>
      </c>
      <c r="BL1043">
        <v>2.5800000876188198E-2</v>
      </c>
      <c r="BM1043">
        <v>9.5000000000000001E-2</v>
      </c>
      <c r="BN1043">
        <v>0.80600000000000005</v>
      </c>
      <c r="BO1043">
        <v>9.9000000000000005E-2</v>
      </c>
      <c r="BP1043" t="s">
        <v>68</v>
      </c>
    </row>
    <row r="1044" spans="1:68" x14ac:dyDescent="0.25">
      <c r="A1044">
        <v>109969</v>
      </c>
      <c r="B1044" t="s">
        <v>69</v>
      </c>
      <c r="C1044" t="s">
        <v>130</v>
      </c>
      <c r="D1044">
        <v>9</v>
      </c>
      <c r="E1044">
        <v>288</v>
      </c>
      <c r="F1044" t="s">
        <v>191</v>
      </c>
      <c r="G1044">
        <v>22</v>
      </c>
      <c r="J1044">
        <v>3</v>
      </c>
      <c r="K1044">
        <v>1</v>
      </c>
      <c r="L1044" t="s">
        <v>192</v>
      </c>
      <c r="M1044">
        <v>0</v>
      </c>
      <c r="N1044">
        <v>0</v>
      </c>
      <c r="O1044">
        <v>1</v>
      </c>
      <c r="P1044">
        <v>0</v>
      </c>
      <c r="Q1044">
        <v>0</v>
      </c>
      <c r="R1044">
        <v>1</v>
      </c>
      <c r="S1044">
        <v>0</v>
      </c>
      <c r="T1044">
        <v>0</v>
      </c>
      <c r="U1044">
        <v>0</v>
      </c>
      <c r="V1044">
        <v>0</v>
      </c>
      <c r="W1044">
        <v>1</v>
      </c>
      <c r="X1044">
        <v>0</v>
      </c>
      <c r="Y1044">
        <v>0</v>
      </c>
      <c r="Z1044">
        <v>0</v>
      </c>
      <c r="AA1044">
        <v>0</v>
      </c>
      <c r="AB1044">
        <v>1</v>
      </c>
      <c r="AC1044">
        <v>0</v>
      </c>
      <c r="AD1044">
        <v>1</v>
      </c>
      <c r="AE1044">
        <v>0</v>
      </c>
      <c r="AF1044">
        <v>1</v>
      </c>
      <c r="AG1044">
        <v>1</v>
      </c>
      <c r="AH1044">
        <v>1</v>
      </c>
      <c r="AI1044">
        <v>0</v>
      </c>
      <c r="AJ1044">
        <v>1</v>
      </c>
      <c r="AK1044">
        <v>0</v>
      </c>
      <c r="AL1044">
        <v>1</v>
      </c>
      <c r="AM1044">
        <v>1</v>
      </c>
      <c r="AN1044">
        <v>1</v>
      </c>
      <c r="AO1044">
        <v>0</v>
      </c>
      <c r="AP1044">
        <v>1</v>
      </c>
      <c r="AQ1044">
        <v>0</v>
      </c>
      <c r="AR1044">
        <v>1</v>
      </c>
      <c r="AS1044">
        <v>0</v>
      </c>
      <c r="AT1044">
        <v>0</v>
      </c>
      <c r="AU1044">
        <v>0</v>
      </c>
      <c r="AV1044">
        <v>1</v>
      </c>
      <c r="AW1044">
        <v>1</v>
      </c>
      <c r="AX1044">
        <v>1</v>
      </c>
      <c r="AY1044">
        <v>0</v>
      </c>
      <c r="AZ1044">
        <v>1</v>
      </c>
      <c r="BA1044">
        <v>0</v>
      </c>
      <c r="BB1044">
        <v>0</v>
      </c>
      <c r="BC1044">
        <v>0</v>
      </c>
      <c r="BD1044">
        <v>0</v>
      </c>
      <c r="BE1044">
        <v>0</v>
      </c>
      <c r="BF1044">
        <v>2.9175E-2</v>
      </c>
      <c r="BG1044">
        <v>2014</v>
      </c>
      <c r="BH1044">
        <v>9</v>
      </c>
      <c r="BI1044">
        <v>11</v>
      </c>
      <c r="BJ1044">
        <v>656</v>
      </c>
      <c r="BK1044">
        <v>0.68</v>
      </c>
      <c r="BL1044">
        <v>2.5800000876188198E-2</v>
      </c>
      <c r="BM1044">
        <v>0</v>
      </c>
      <c r="BN1044">
        <v>0.95199999999999996</v>
      </c>
      <c r="BO1044">
        <v>4.8000000000000001E-2</v>
      </c>
      <c r="BP1044" t="s">
        <v>68</v>
      </c>
    </row>
    <row r="1045" spans="1:68" x14ac:dyDescent="0.25">
      <c r="A1045">
        <v>110352</v>
      </c>
      <c r="B1045" t="s">
        <v>69</v>
      </c>
      <c r="C1045" t="s">
        <v>130</v>
      </c>
      <c r="D1045">
        <v>14</v>
      </c>
      <c r="E1045">
        <v>412</v>
      </c>
      <c r="F1045" t="s">
        <v>255</v>
      </c>
      <c r="G1045">
        <v>15</v>
      </c>
      <c r="J1045">
        <v>3</v>
      </c>
      <c r="K1045">
        <v>1</v>
      </c>
      <c r="L1045" t="s">
        <v>256</v>
      </c>
      <c r="M1045">
        <v>0</v>
      </c>
      <c r="N1045">
        <v>0</v>
      </c>
      <c r="O1045">
        <v>1</v>
      </c>
      <c r="P1045">
        <v>0</v>
      </c>
      <c r="Q1045">
        <v>0</v>
      </c>
      <c r="R1045">
        <v>1</v>
      </c>
      <c r="S1045">
        <v>0</v>
      </c>
      <c r="T1045">
        <v>0</v>
      </c>
      <c r="U1045">
        <v>0</v>
      </c>
      <c r="V1045">
        <v>0</v>
      </c>
      <c r="W1045">
        <v>1</v>
      </c>
      <c r="X1045">
        <v>0</v>
      </c>
      <c r="Y1045">
        <v>0</v>
      </c>
      <c r="Z1045">
        <v>0</v>
      </c>
      <c r="AA1045">
        <v>0</v>
      </c>
      <c r="AB1045">
        <v>1</v>
      </c>
      <c r="AC1045">
        <v>0</v>
      </c>
      <c r="AD1045">
        <v>1</v>
      </c>
      <c r="AE1045">
        <v>0</v>
      </c>
      <c r="AF1045">
        <v>1</v>
      </c>
      <c r="AG1045">
        <v>1</v>
      </c>
      <c r="AH1045">
        <v>1</v>
      </c>
      <c r="AI1045">
        <v>0</v>
      </c>
      <c r="AJ1045">
        <v>1</v>
      </c>
      <c r="AK1045">
        <v>0</v>
      </c>
      <c r="AL1045">
        <v>1</v>
      </c>
      <c r="AM1045">
        <v>1</v>
      </c>
      <c r="AN1045">
        <v>1</v>
      </c>
      <c r="AO1045">
        <v>0</v>
      </c>
      <c r="AP1045">
        <v>1</v>
      </c>
      <c r="AQ1045">
        <v>0</v>
      </c>
      <c r="AR1045">
        <v>1</v>
      </c>
      <c r="AS1045">
        <v>0</v>
      </c>
      <c r="AT1045">
        <v>0</v>
      </c>
      <c r="AU1045">
        <v>0</v>
      </c>
      <c r="AV1045">
        <v>1</v>
      </c>
      <c r="AW1045">
        <v>1</v>
      </c>
      <c r="AX1045">
        <v>1</v>
      </c>
      <c r="AY1045">
        <v>0</v>
      </c>
      <c r="AZ1045">
        <v>1</v>
      </c>
      <c r="BA1045">
        <v>0</v>
      </c>
      <c r="BB1045">
        <v>0</v>
      </c>
      <c r="BC1045">
        <v>0</v>
      </c>
      <c r="BD1045">
        <v>0</v>
      </c>
      <c r="BE1045">
        <v>0</v>
      </c>
      <c r="BF1045">
        <v>2.9175E-2</v>
      </c>
      <c r="BG1045">
        <v>2014</v>
      </c>
      <c r="BH1045">
        <v>9</v>
      </c>
      <c r="BI1045">
        <v>11</v>
      </c>
      <c r="BJ1045">
        <v>656</v>
      </c>
      <c r="BK1045">
        <v>0.68</v>
      </c>
      <c r="BL1045">
        <v>2.5800000876188198E-2</v>
      </c>
      <c r="BM1045">
        <v>0</v>
      </c>
      <c r="BN1045">
        <v>0.91600000000000004</v>
      </c>
      <c r="BO1045">
        <v>8.4000000000000005E-2</v>
      </c>
      <c r="BP1045" t="s">
        <v>68</v>
      </c>
    </row>
    <row r="1046" spans="1:68" x14ac:dyDescent="0.25">
      <c r="A1046">
        <v>110409</v>
      </c>
      <c r="B1046" t="s">
        <v>69</v>
      </c>
      <c r="C1046" t="s">
        <v>130</v>
      </c>
      <c r="D1046">
        <v>16</v>
      </c>
      <c r="E1046">
        <v>513</v>
      </c>
      <c r="F1046" t="s">
        <v>261</v>
      </c>
      <c r="G1046">
        <v>27</v>
      </c>
      <c r="J1046">
        <v>3</v>
      </c>
      <c r="K1046">
        <v>1</v>
      </c>
      <c r="L1046" t="s">
        <v>262</v>
      </c>
      <c r="M1046">
        <v>0</v>
      </c>
      <c r="N1046">
        <v>0</v>
      </c>
      <c r="O1046">
        <v>1</v>
      </c>
      <c r="P1046">
        <v>0</v>
      </c>
      <c r="Q1046">
        <v>0</v>
      </c>
      <c r="R1046">
        <v>1</v>
      </c>
      <c r="S1046">
        <v>1</v>
      </c>
      <c r="T1046">
        <v>0</v>
      </c>
      <c r="U1046">
        <v>0</v>
      </c>
      <c r="V1046">
        <v>0</v>
      </c>
      <c r="W1046">
        <v>1</v>
      </c>
      <c r="X1046">
        <v>0</v>
      </c>
      <c r="Y1046">
        <v>0</v>
      </c>
      <c r="Z1046">
        <v>0</v>
      </c>
      <c r="AA1046">
        <v>0</v>
      </c>
      <c r="AB1046">
        <v>1</v>
      </c>
      <c r="AC1046">
        <v>0</v>
      </c>
      <c r="AD1046">
        <v>1</v>
      </c>
      <c r="AE1046">
        <v>0</v>
      </c>
      <c r="AF1046">
        <v>1</v>
      </c>
      <c r="AG1046">
        <v>1</v>
      </c>
      <c r="AH1046">
        <v>1</v>
      </c>
      <c r="AI1046">
        <v>0</v>
      </c>
      <c r="AJ1046">
        <v>1</v>
      </c>
      <c r="AK1046">
        <v>0</v>
      </c>
      <c r="AL1046">
        <v>1</v>
      </c>
      <c r="AM1046">
        <v>1</v>
      </c>
      <c r="AN1046">
        <v>1</v>
      </c>
      <c r="AO1046">
        <v>1</v>
      </c>
      <c r="AP1046">
        <v>1</v>
      </c>
      <c r="AQ1046">
        <v>0</v>
      </c>
      <c r="AR1046">
        <v>1</v>
      </c>
      <c r="AS1046">
        <v>0</v>
      </c>
      <c r="AT1046">
        <v>0</v>
      </c>
      <c r="AU1046">
        <v>0</v>
      </c>
      <c r="AV1046">
        <v>1</v>
      </c>
      <c r="AW1046">
        <v>1</v>
      </c>
      <c r="AX1046">
        <v>1</v>
      </c>
      <c r="AY1046">
        <v>0</v>
      </c>
      <c r="AZ1046">
        <v>1</v>
      </c>
      <c r="BA1046">
        <v>0</v>
      </c>
      <c r="BB1046">
        <v>0</v>
      </c>
      <c r="BC1046">
        <v>0</v>
      </c>
      <c r="BD1046">
        <v>0</v>
      </c>
      <c r="BE1046">
        <v>0</v>
      </c>
      <c r="BF1046">
        <v>2.9175E-2</v>
      </c>
      <c r="BG1046">
        <v>2014</v>
      </c>
      <c r="BH1046">
        <v>9</v>
      </c>
      <c r="BI1046">
        <v>11</v>
      </c>
      <c r="BJ1046">
        <v>656</v>
      </c>
      <c r="BK1046">
        <v>0.68</v>
      </c>
      <c r="BL1046">
        <v>2.5800000876188198E-2</v>
      </c>
      <c r="BM1046">
        <v>7.0000000000000007E-2</v>
      </c>
      <c r="BN1046">
        <v>0.85599999999999998</v>
      </c>
      <c r="BO1046">
        <v>7.3999999999999996E-2</v>
      </c>
      <c r="BP1046" t="s">
        <v>68</v>
      </c>
    </row>
    <row r="1047" spans="1:68" x14ac:dyDescent="0.25">
      <c r="A1047">
        <v>110932</v>
      </c>
      <c r="B1047" t="s">
        <v>69</v>
      </c>
      <c r="C1047" t="s">
        <v>130</v>
      </c>
      <c r="D1047">
        <v>7</v>
      </c>
      <c r="E1047">
        <v>191</v>
      </c>
      <c r="F1047" t="s">
        <v>173</v>
      </c>
      <c r="G1047">
        <v>28</v>
      </c>
      <c r="J1047">
        <v>3</v>
      </c>
      <c r="K1047">
        <v>1</v>
      </c>
      <c r="L1047" t="s">
        <v>174</v>
      </c>
      <c r="M1047">
        <v>0</v>
      </c>
      <c r="N1047">
        <v>0</v>
      </c>
      <c r="O1047">
        <v>1</v>
      </c>
      <c r="P1047">
        <v>0</v>
      </c>
      <c r="Q1047">
        <v>0</v>
      </c>
      <c r="R1047">
        <v>1</v>
      </c>
      <c r="S1047">
        <v>1</v>
      </c>
      <c r="T1047">
        <v>0</v>
      </c>
      <c r="U1047">
        <v>0</v>
      </c>
      <c r="V1047">
        <v>0</v>
      </c>
      <c r="W1047">
        <v>1</v>
      </c>
      <c r="X1047">
        <v>0</v>
      </c>
      <c r="Y1047">
        <v>0</v>
      </c>
      <c r="Z1047">
        <v>0</v>
      </c>
      <c r="AA1047">
        <v>0</v>
      </c>
      <c r="AB1047">
        <v>1</v>
      </c>
      <c r="AC1047">
        <v>0</v>
      </c>
      <c r="AD1047">
        <v>1</v>
      </c>
      <c r="AE1047">
        <v>0</v>
      </c>
      <c r="AF1047">
        <v>1</v>
      </c>
      <c r="AG1047">
        <v>1</v>
      </c>
      <c r="AH1047">
        <v>1</v>
      </c>
      <c r="AI1047">
        <v>0</v>
      </c>
      <c r="AJ1047">
        <v>1</v>
      </c>
      <c r="AK1047">
        <v>0</v>
      </c>
      <c r="AL1047">
        <v>1</v>
      </c>
      <c r="AM1047">
        <v>1</v>
      </c>
      <c r="AN1047">
        <v>1</v>
      </c>
      <c r="AO1047">
        <v>1</v>
      </c>
      <c r="AP1047">
        <v>1</v>
      </c>
      <c r="AQ1047">
        <v>0</v>
      </c>
      <c r="AR1047">
        <v>1</v>
      </c>
      <c r="AS1047">
        <v>0</v>
      </c>
      <c r="AT1047">
        <v>0</v>
      </c>
      <c r="AU1047">
        <v>0</v>
      </c>
      <c r="AV1047">
        <v>1</v>
      </c>
      <c r="AW1047">
        <v>1</v>
      </c>
      <c r="AX1047">
        <v>1</v>
      </c>
      <c r="AY1047">
        <v>0</v>
      </c>
      <c r="AZ1047">
        <v>1</v>
      </c>
      <c r="BA1047">
        <v>0</v>
      </c>
      <c r="BB1047">
        <v>0</v>
      </c>
      <c r="BC1047">
        <v>0</v>
      </c>
      <c r="BD1047">
        <v>0</v>
      </c>
      <c r="BE1047">
        <v>0</v>
      </c>
      <c r="BF1047">
        <v>2.9175E-2</v>
      </c>
      <c r="BG1047">
        <v>2014</v>
      </c>
      <c r="BH1047">
        <v>9</v>
      </c>
      <c r="BI1047">
        <v>11</v>
      </c>
      <c r="BJ1047">
        <v>656</v>
      </c>
      <c r="BK1047">
        <v>0.68</v>
      </c>
      <c r="BL1047">
        <v>2.5800000876188198E-2</v>
      </c>
      <c r="BM1047">
        <v>9.5000000000000001E-2</v>
      </c>
      <c r="BN1047">
        <v>0.80600000000000005</v>
      </c>
      <c r="BO1047">
        <v>9.9000000000000005E-2</v>
      </c>
      <c r="BP1047" t="s">
        <v>68</v>
      </c>
    </row>
    <row r="1048" spans="1:68" x14ac:dyDescent="0.25">
      <c r="A1048">
        <v>111011</v>
      </c>
      <c r="B1048" t="s">
        <v>69</v>
      </c>
      <c r="C1048" t="s">
        <v>329</v>
      </c>
      <c r="D1048">
        <v>14</v>
      </c>
      <c r="E1048">
        <v>446</v>
      </c>
      <c r="F1048" t="s">
        <v>356</v>
      </c>
      <c r="G1048">
        <v>65</v>
      </c>
      <c r="J1048">
        <v>4</v>
      </c>
      <c r="K1048">
        <v>1</v>
      </c>
      <c r="L1048" t="s">
        <v>357</v>
      </c>
      <c r="M1048">
        <v>0</v>
      </c>
      <c r="N1048">
        <v>0</v>
      </c>
      <c r="O1048">
        <v>1</v>
      </c>
      <c r="P1048">
        <v>0</v>
      </c>
      <c r="Q1048">
        <v>0</v>
      </c>
      <c r="R1048">
        <v>1</v>
      </c>
      <c r="S1048">
        <v>0</v>
      </c>
      <c r="T1048">
        <v>0</v>
      </c>
      <c r="U1048">
        <v>0</v>
      </c>
      <c r="V1048">
        <v>0</v>
      </c>
      <c r="W1048">
        <v>1</v>
      </c>
      <c r="X1048">
        <v>0</v>
      </c>
      <c r="Y1048">
        <v>0</v>
      </c>
      <c r="Z1048">
        <v>0</v>
      </c>
      <c r="AA1048">
        <v>0</v>
      </c>
      <c r="AB1048">
        <v>1</v>
      </c>
      <c r="AC1048">
        <v>0</v>
      </c>
      <c r="AD1048">
        <v>1</v>
      </c>
      <c r="AE1048">
        <v>0</v>
      </c>
      <c r="AF1048">
        <v>1</v>
      </c>
      <c r="AG1048">
        <v>1</v>
      </c>
      <c r="AH1048">
        <v>1</v>
      </c>
      <c r="AI1048">
        <v>0</v>
      </c>
      <c r="AJ1048">
        <v>1</v>
      </c>
      <c r="AK1048">
        <v>0</v>
      </c>
      <c r="AL1048">
        <v>1</v>
      </c>
      <c r="AM1048">
        <v>1</v>
      </c>
      <c r="AN1048">
        <v>1</v>
      </c>
      <c r="AO1048">
        <v>0</v>
      </c>
      <c r="AP1048">
        <v>0</v>
      </c>
      <c r="AQ1048">
        <v>0</v>
      </c>
      <c r="AR1048">
        <v>1</v>
      </c>
      <c r="AS1048">
        <v>0</v>
      </c>
      <c r="AT1048">
        <v>0</v>
      </c>
      <c r="AU1048">
        <v>0</v>
      </c>
      <c r="AV1048">
        <v>1</v>
      </c>
      <c r="AW1048">
        <v>1</v>
      </c>
      <c r="AX1048">
        <v>1</v>
      </c>
      <c r="AY1048">
        <v>0</v>
      </c>
      <c r="AZ1048">
        <v>1</v>
      </c>
      <c r="BA1048">
        <v>0</v>
      </c>
      <c r="BB1048">
        <v>0</v>
      </c>
      <c r="BC1048">
        <v>0</v>
      </c>
      <c r="BD1048">
        <v>1</v>
      </c>
      <c r="BE1048">
        <v>0</v>
      </c>
      <c r="BF1048">
        <v>2.3709999999999998E-2</v>
      </c>
      <c r="BG1048">
        <v>2014</v>
      </c>
      <c r="BH1048">
        <v>9</v>
      </c>
      <c r="BI1048">
        <v>22</v>
      </c>
      <c r="BJ1048">
        <v>656</v>
      </c>
      <c r="BK1048">
        <v>0.68</v>
      </c>
      <c r="BL1048">
        <v>2.5800000876188198E-2</v>
      </c>
      <c r="BM1048">
        <v>7.4999999999999997E-2</v>
      </c>
      <c r="BN1048">
        <v>0.82299999999999995</v>
      </c>
      <c r="BO1048">
        <v>0.10199999999999999</v>
      </c>
      <c r="BP1048" t="s">
        <v>68</v>
      </c>
    </row>
    <row r="1049" spans="1:68" x14ac:dyDescent="0.25">
      <c r="A1049">
        <v>111295</v>
      </c>
      <c r="B1049" t="s">
        <v>69</v>
      </c>
      <c r="C1049" t="s">
        <v>329</v>
      </c>
      <c r="D1049">
        <v>6</v>
      </c>
      <c r="E1049">
        <v>103</v>
      </c>
      <c r="F1049" t="s">
        <v>462</v>
      </c>
      <c r="G1049">
        <v>44</v>
      </c>
      <c r="J1049">
        <v>4</v>
      </c>
      <c r="K1049">
        <v>1</v>
      </c>
      <c r="L1049" t="s">
        <v>463</v>
      </c>
      <c r="M1049">
        <v>0</v>
      </c>
      <c r="N1049">
        <v>1</v>
      </c>
      <c r="O1049">
        <v>1</v>
      </c>
      <c r="P1049">
        <v>0</v>
      </c>
      <c r="Q1049">
        <v>0</v>
      </c>
      <c r="R1049">
        <v>1</v>
      </c>
      <c r="S1049">
        <v>0</v>
      </c>
      <c r="T1049">
        <v>0</v>
      </c>
      <c r="U1049">
        <v>0</v>
      </c>
      <c r="V1049">
        <v>0</v>
      </c>
      <c r="W1049">
        <v>1</v>
      </c>
      <c r="X1049">
        <v>0</v>
      </c>
      <c r="Y1049">
        <v>0</v>
      </c>
      <c r="Z1049">
        <v>0</v>
      </c>
      <c r="AA1049">
        <v>0</v>
      </c>
      <c r="AB1049">
        <v>1</v>
      </c>
      <c r="AC1049">
        <v>0</v>
      </c>
      <c r="AD1049">
        <v>1</v>
      </c>
      <c r="AE1049">
        <v>1</v>
      </c>
      <c r="AF1049">
        <v>1</v>
      </c>
      <c r="AG1049">
        <v>1</v>
      </c>
      <c r="AH1049">
        <v>1</v>
      </c>
      <c r="AI1049">
        <v>0</v>
      </c>
      <c r="AJ1049">
        <v>1</v>
      </c>
      <c r="AK1049">
        <v>0</v>
      </c>
      <c r="AL1049">
        <v>1</v>
      </c>
      <c r="AM1049">
        <v>1</v>
      </c>
      <c r="AN1049">
        <v>1</v>
      </c>
      <c r="AO1049">
        <v>0</v>
      </c>
      <c r="AP1049">
        <v>0</v>
      </c>
      <c r="AQ1049">
        <v>0</v>
      </c>
      <c r="AR1049">
        <v>1</v>
      </c>
      <c r="AS1049">
        <v>0</v>
      </c>
      <c r="AT1049">
        <v>0</v>
      </c>
      <c r="AU1049">
        <v>0</v>
      </c>
      <c r="AV1049">
        <v>1</v>
      </c>
      <c r="AW1049">
        <v>1</v>
      </c>
      <c r="AX1049">
        <v>1</v>
      </c>
      <c r="AY1049">
        <v>0</v>
      </c>
      <c r="AZ1049">
        <v>1</v>
      </c>
      <c r="BA1049">
        <v>0</v>
      </c>
      <c r="BB1049">
        <v>0</v>
      </c>
      <c r="BC1049">
        <v>0</v>
      </c>
      <c r="BD1049">
        <v>1</v>
      </c>
      <c r="BE1049">
        <v>0</v>
      </c>
      <c r="BF1049">
        <v>2.3709999999999998E-2</v>
      </c>
      <c r="BG1049">
        <v>2014</v>
      </c>
      <c r="BH1049">
        <v>9</v>
      </c>
      <c r="BI1049">
        <v>22</v>
      </c>
      <c r="BJ1049">
        <v>656</v>
      </c>
      <c r="BK1049">
        <v>0.68</v>
      </c>
      <c r="BL1049">
        <v>2.5800000876188198E-2</v>
      </c>
      <c r="BM1049">
        <v>0</v>
      </c>
      <c r="BN1049">
        <v>0.98299999999999998</v>
      </c>
      <c r="BO1049">
        <v>1.7000000000000001E-2</v>
      </c>
      <c r="BP1049" t="s">
        <v>68</v>
      </c>
    </row>
    <row r="1050" spans="1:68" x14ac:dyDescent="0.25">
      <c r="A1050">
        <v>111363</v>
      </c>
      <c r="B1050" t="s">
        <v>69</v>
      </c>
      <c r="C1050" t="s">
        <v>329</v>
      </c>
      <c r="D1050">
        <v>14</v>
      </c>
      <c r="E1050">
        <v>456</v>
      </c>
      <c r="F1050" t="s">
        <v>488</v>
      </c>
      <c r="G1050">
        <v>29</v>
      </c>
      <c r="J1050">
        <v>4</v>
      </c>
      <c r="K1050">
        <v>1</v>
      </c>
      <c r="L1050" t="s">
        <v>489</v>
      </c>
      <c r="M1050">
        <v>0</v>
      </c>
      <c r="N1050">
        <v>0</v>
      </c>
      <c r="O1050">
        <v>1</v>
      </c>
      <c r="P1050">
        <v>0</v>
      </c>
      <c r="Q1050">
        <v>0</v>
      </c>
      <c r="R1050">
        <v>1</v>
      </c>
      <c r="S1050">
        <v>0</v>
      </c>
      <c r="T1050">
        <v>0</v>
      </c>
      <c r="U1050">
        <v>0</v>
      </c>
      <c r="V1050">
        <v>0</v>
      </c>
      <c r="W1050">
        <v>1</v>
      </c>
      <c r="X1050">
        <v>0</v>
      </c>
      <c r="Y1050">
        <v>0</v>
      </c>
      <c r="Z1050">
        <v>0</v>
      </c>
      <c r="AA1050">
        <v>0</v>
      </c>
      <c r="AB1050">
        <v>1</v>
      </c>
      <c r="AC1050">
        <v>0</v>
      </c>
      <c r="AD1050">
        <v>1</v>
      </c>
      <c r="AE1050">
        <v>0</v>
      </c>
      <c r="AF1050">
        <v>1</v>
      </c>
      <c r="AG1050">
        <v>1</v>
      </c>
      <c r="AH1050">
        <v>1</v>
      </c>
      <c r="AI1050">
        <v>0</v>
      </c>
      <c r="AJ1050">
        <v>1</v>
      </c>
      <c r="AK1050">
        <v>0</v>
      </c>
      <c r="AL1050">
        <v>1</v>
      </c>
      <c r="AM1050">
        <v>1</v>
      </c>
      <c r="AN1050">
        <v>1</v>
      </c>
      <c r="AO1050">
        <v>0</v>
      </c>
      <c r="AP1050">
        <v>0</v>
      </c>
      <c r="AQ1050">
        <v>0</v>
      </c>
      <c r="AR1050">
        <v>1</v>
      </c>
      <c r="AS1050">
        <v>0</v>
      </c>
      <c r="AT1050">
        <v>0</v>
      </c>
      <c r="AU1050">
        <v>0</v>
      </c>
      <c r="AV1050">
        <v>1</v>
      </c>
      <c r="AW1050">
        <v>1</v>
      </c>
      <c r="AX1050">
        <v>1</v>
      </c>
      <c r="AY1050">
        <v>0</v>
      </c>
      <c r="AZ1050">
        <v>1</v>
      </c>
      <c r="BA1050">
        <v>0</v>
      </c>
      <c r="BB1050">
        <v>0</v>
      </c>
      <c r="BC1050">
        <v>0</v>
      </c>
      <c r="BD1050">
        <v>1</v>
      </c>
      <c r="BE1050">
        <v>0</v>
      </c>
      <c r="BF1050">
        <v>2.3709999999999998E-2</v>
      </c>
      <c r="BG1050">
        <v>2014</v>
      </c>
      <c r="BH1050">
        <v>9</v>
      </c>
      <c r="BI1050">
        <v>22</v>
      </c>
      <c r="BJ1050">
        <v>656</v>
      </c>
      <c r="BK1050">
        <v>0.68</v>
      </c>
      <c r="BL1050">
        <v>2.5800000876188198E-2</v>
      </c>
      <c r="BM1050">
        <v>0.14599999999999999</v>
      </c>
      <c r="BN1050">
        <v>0.65700000000000003</v>
      </c>
      <c r="BO1050">
        <v>0.19700000000000001</v>
      </c>
      <c r="BP1050" t="s">
        <v>68</v>
      </c>
    </row>
    <row r="1051" spans="1:68" x14ac:dyDescent="0.25">
      <c r="A1051">
        <v>123662</v>
      </c>
      <c r="B1051" t="s">
        <v>69</v>
      </c>
      <c r="C1051" t="s">
        <v>1144</v>
      </c>
      <c r="D1051">
        <v>5</v>
      </c>
      <c r="E1051">
        <v>37</v>
      </c>
      <c r="F1051" t="s">
        <v>1171</v>
      </c>
      <c r="G1051">
        <v>60</v>
      </c>
      <c r="J1051">
        <v>36</v>
      </c>
      <c r="K1051">
        <v>1</v>
      </c>
      <c r="L1051" t="s">
        <v>1172</v>
      </c>
      <c r="M1051">
        <v>0</v>
      </c>
      <c r="N1051">
        <v>0</v>
      </c>
      <c r="O1051">
        <v>1</v>
      </c>
      <c r="P1051">
        <v>0</v>
      </c>
      <c r="Q1051">
        <v>1</v>
      </c>
      <c r="R1051">
        <v>1</v>
      </c>
      <c r="S1051">
        <v>0</v>
      </c>
      <c r="T1051">
        <v>0</v>
      </c>
      <c r="U1051">
        <v>0</v>
      </c>
      <c r="V1051">
        <v>0</v>
      </c>
      <c r="W1051">
        <v>1</v>
      </c>
      <c r="X1051">
        <v>0</v>
      </c>
      <c r="Y1051">
        <v>0</v>
      </c>
      <c r="Z1051">
        <v>0</v>
      </c>
      <c r="AA1051">
        <v>0</v>
      </c>
      <c r="AB1051">
        <v>0</v>
      </c>
      <c r="AC1051">
        <v>0</v>
      </c>
      <c r="AD1051">
        <v>1</v>
      </c>
      <c r="AE1051">
        <v>0</v>
      </c>
      <c r="AF1051">
        <v>1</v>
      </c>
      <c r="AG1051">
        <v>1</v>
      </c>
      <c r="AH1051">
        <v>0</v>
      </c>
      <c r="AI1051">
        <v>0</v>
      </c>
      <c r="AJ1051">
        <v>1</v>
      </c>
      <c r="AK1051">
        <v>1</v>
      </c>
      <c r="AL1051">
        <v>1</v>
      </c>
      <c r="AM1051">
        <v>1</v>
      </c>
      <c r="AN1051">
        <v>1</v>
      </c>
      <c r="AO1051">
        <v>0</v>
      </c>
      <c r="AP1051">
        <v>0</v>
      </c>
      <c r="AQ1051">
        <v>0</v>
      </c>
      <c r="AR1051">
        <v>1</v>
      </c>
      <c r="AS1051">
        <v>0</v>
      </c>
      <c r="AT1051">
        <v>0</v>
      </c>
      <c r="AU1051">
        <v>0</v>
      </c>
      <c r="AV1051">
        <v>1</v>
      </c>
      <c r="AW1051">
        <v>1</v>
      </c>
      <c r="AX1051">
        <v>1</v>
      </c>
      <c r="AY1051">
        <v>0</v>
      </c>
      <c r="AZ1051">
        <v>0</v>
      </c>
      <c r="BA1051">
        <v>0</v>
      </c>
      <c r="BB1051">
        <v>0</v>
      </c>
      <c r="BC1051">
        <v>0</v>
      </c>
      <c r="BD1051">
        <v>0</v>
      </c>
      <c r="BE1051">
        <v>0</v>
      </c>
      <c r="BF1051">
        <v>8.5050000000000004E-3</v>
      </c>
      <c r="BG1051">
        <v>2016</v>
      </c>
      <c r="BH1051">
        <v>10</v>
      </c>
      <c r="BI1051">
        <v>12</v>
      </c>
      <c r="BJ1051">
        <v>681</v>
      </c>
      <c r="BK1051">
        <v>0.93</v>
      </c>
      <c r="BL1051">
        <v>2.5800000876188198E-2</v>
      </c>
      <c r="BM1051">
        <v>6.0999999999999999E-2</v>
      </c>
      <c r="BN1051">
        <v>0.85899999999999999</v>
      </c>
      <c r="BO1051">
        <v>8.1000000000000003E-2</v>
      </c>
      <c r="BP1051" t="s">
        <v>68</v>
      </c>
    </row>
    <row r="1052" spans="1:68" x14ac:dyDescent="0.25">
      <c r="A1052">
        <v>123717</v>
      </c>
      <c r="B1052" t="s">
        <v>69</v>
      </c>
      <c r="C1052" t="s">
        <v>1144</v>
      </c>
      <c r="D1052">
        <v>2</v>
      </c>
      <c r="E1052">
        <v>15</v>
      </c>
      <c r="F1052" t="s">
        <v>1175</v>
      </c>
      <c r="G1052">
        <v>42</v>
      </c>
      <c r="J1052">
        <v>36</v>
      </c>
      <c r="K1052">
        <v>1</v>
      </c>
      <c r="L1052" t="s">
        <v>1176</v>
      </c>
      <c r="M1052">
        <v>0</v>
      </c>
      <c r="N1052">
        <v>0</v>
      </c>
      <c r="O1052">
        <v>1</v>
      </c>
      <c r="P1052">
        <v>0</v>
      </c>
      <c r="Q1052">
        <v>1</v>
      </c>
      <c r="R1052">
        <v>1</v>
      </c>
      <c r="S1052">
        <v>0</v>
      </c>
      <c r="T1052">
        <v>0</v>
      </c>
      <c r="U1052">
        <v>0</v>
      </c>
      <c r="V1052">
        <v>0</v>
      </c>
      <c r="W1052">
        <v>1</v>
      </c>
      <c r="X1052">
        <v>0</v>
      </c>
      <c r="Y1052">
        <v>0</v>
      </c>
      <c r="Z1052">
        <v>0</v>
      </c>
      <c r="AA1052">
        <v>0</v>
      </c>
      <c r="AB1052">
        <v>0</v>
      </c>
      <c r="AC1052">
        <v>0</v>
      </c>
      <c r="AD1052">
        <v>1</v>
      </c>
      <c r="AE1052">
        <v>0</v>
      </c>
      <c r="AF1052">
        <v>1</v>
      </c>
      <c r="AG1052">
        <v>1</v>
      </c>
      <c r="AH1052">
        <v>0</v>
      </c>
      <c r="AI1052">
        <v>0</v>
      </c>
      <c r="AJ1052">
        <v>1</v>
      </c>
      <c r="AK1052">
        <v>1</v>
      </c>
      <c r="AL1052">
        <v>1</v>
      </c>
      <c r="AM1052">
        <v>1</v>
      </c>
      <c r="AN1052">
        <v>1</v>
      </c>
      <c r="AO1052">
        <v>0</v>
      </c>
      <c r="AP1052">
        <v>0</v>
      </c>
      <c r="AQ1052">
        <v>0</v>
      </c>
      <c r="AR1052">
        <v>1</v>
      </c>
      <c r="AS1052">
        <v>0</v>
      </c>
      <c r="AT1052">
        <v>0</v>
      </c>
      <c r="AU1052">
        <v>0</v>
      </c>
      <c r="AV1052">
        <v>1</v>
      </c>
      <c r="AW1052">
        <v>1</v>
      </c>
      <c r="AX1052">
        <v>1</v>
      </c>
      <c r="AY1052">
        <v>0</v>
      </c>
      <c r="AZ1052">
        <v>0</v>
      </c>
      <c r="BA1052">
        <v>0</v>
      </c>
      <c r="BB1052">
        <v>0</v>
      </c>
      <c r="BC1052">
        <v>0</v>
      </c>
      <c r="BD1052">
        <v>0</v>
      </c>
      <c r="BE1052">
        <v>0</v>
      </c>
      <c r="BF1052">
        <v>8.5050000000000004E-3</v>
      </c>
      <c r="BG1052">
        <v>2016</v>
      </c>
      <c r="BH1052">
        <v>10</v>
      </c>
      <c r="BI1052">
        <v>12</v>
      </c>
      <c r="BJ1052">
        <v>681</v>
      </c>
      <c r="BK1052">
        <v>0.93</v>
      </c>
      <c r="BL1052">
        <v>2.5800000876188198E-2</v>
      </c>
      <c r="BM1052">
        <v>5.1999999999999998E-2</v>
      </c>
      <c r="BN1052">
        <v>0.89300000000000002</v>
      </c>
      <c r="BO1052">
        <v>5.5E-2</v>
      </c>
      <c r="BP1052" t="s">
        <v>68</v>
      </c>
    </row>
    <row r="1053" spans="1:68" x14ac:dyDescent="0.25">
      <c r="A1053">
        <v>129146</v>
      </c>
      <c r="B1053" t="s">
        <v>69</v>
      </c>
      <c r="C1053" t="s">
        <v>1304</v>
      </c>
      <c r="D1053">
        <v>20</v>
      </c>
      <c r="E1053">
        <v>584</v>
      </c>
      <c r="F1053" t="s">
        <v>1345</v>
      </c>
      <c r="G1053">
        <v>12</v>
      </c>
      <c r="J1053">
        <v>46</v>
      </c>
      <c r="K1053">
        <v>1</v>
      </c>
      <c r="L1053" t="s">
        <v>1346</v>
      </c>
      <c r="M1053">
        <v>0</v>
      </c>
      <c r="N1053">
        <v>0</v>
      </c>
      <c r="O1053">
        <v>1</v>
      </c>
      <c r="P1053">
        <v>0</v>
      </c>
      <c r="Q1053">
        <v>0</v>
      </c>
      <c r="R1053">
        <v>1</v>
      </c>
      <c r="S1053">
        <v>0</v>
      </c>
      <c r="T1053">
        <v>0</v>
      </c>
      <c r="U1053">
        <v>0</v>
      </c>
      <c r="V1053">
        <v>0</v>
      </c>
      <c r="W1053">
        <v>1</v>
      </c>
      <c r="X1053">
        <v>0</v>
      </c>
      <c r="Y1053">
        <v>0</v>
      </c>
      <c r="Z1053">
        <v>0</v>
      </c>
      <c r="AA1053">
        <v>0</v>
      </c>
      <c r="AB1053">
        <v>1</v>
      </c>
      <c r="AC1053">
        <v>0</v>
      </c>
      <c r="AD1053">
        <v>1</v>
      </c>
      <c r="AE1053">
        <v>0</v>
      </c>
      <c r="AF1053">
        <v>1</v>
      </c>
      <c r="AG1053">
        <v>1</v>
      </c>
      <c r="AH1053">
        <v>1</v>
      </c>
      <c r="AI1053">
        <v>0</v>
      </c>
      <c r="AJ1053">
        <v>0</v>
      </c>
      <c r="AK1053">
        <v>0</v>
      </c>
      <c r="AL1053">
        <v>1</v>
      </c>
      <c r="AM1053">
        <v>1</v>
      </c>
      <c r="AN1053">
        <v>1</v>
      </c>
      <c r="AO1053">
        <v>0</v>
      </c>
      <c r="AP1053">
        <v>1</v>
      </c>
      <c r="AQ1053">
        <v>0</v>
      </c>
      <c r="AR1053">
        <v>1</v>
      </c>
      <c r="AS1053">
        <v>0</v>
      </c>
      <c r="AT1053">
        <v>1</v>
      </c>
      <c r="AU1053">
        <v>0</v>
      </c>
      <c r="AV1053">
        <v>1</v>
      </c>
      <c r="AW1053">
        <v>1</v>
      </c>
      <c r="AX1053">
        <v>1</v>
      </c>
      <c r="AY1053">
        <v>0</v>
      </c>
      <c r="AZ1053">
        <v>1</v>
      </c>
      <c r="BA1053">
        <v>0</v>
      </c>
      <c r="BB1053">
        <v>0</v>
      </c>
      <c r="BC1053">
        <v>0</v>
      </c>
      <c r="BD1053">
        <v>1</v>
      </c>
      <c r="BE1053">
        <v>0</v>
      </c>
      <c r="BF1053">
        <v>1.8086999999999999E-2</v>
      </c>
      <c r="BG1053">
        <v>2017</v>
      </c>
      <c r="BH1053">
        <v>4</v>
      </c>
      <c r="BI1053">
        <v>25</v>
      </c>
      <c r="BJ1053">
        <v>687</v>
      </c>
      <c r="BK1053">
        <v>0.99</v>
      </c>
      <c r="BL1053">
        <v>2.5800000876188198E-2</v>
      </c>
      <c r="BM1053">
        <v>0.17599999999999999</v>
      </c>
      <c r="BN1053">
        <v>0.64</v>
      </c>
      <c r="BO1053">
        <v>0.184</v>
      </c>
      <c r="BP1053" t="s">
        <v>68</v>
      </c>
    </row>
    <row r="1054" spans="1:68" x14ac:dyDescent="0.25">
      <c r="A1054">
        <v>129591</v>
      </c>
      <c r="B1054" t="s">
        <v>69</v>
      </c>
      <c r="C1054" t="s">
        <v>1304</v>
      </c>
      <c r="D1054">
        <v>18</v>
      </c>
      <c r="E1054">
        <v>517</v>
      </c>
      <c r="F1054" t="s">
        <v>1385</v>
      </c>
      <c r="G1054">
        <v>16</v>
      </c>
      <c r="J1054">
        <v>46</v>
      </c>
      <c r="K1054">
        <v>1</v>
      </c>
      <c r="L1054" t="s">
        <v>1386</v>
      </c>
      <c r="M1054">
        <v>0</v>
      </c>
      <c r="N1054">
        <v>0</v>
      </c>
      <c r="O1054">
        <v>1</v>
      </c>
      <c r="P1054">
        <v>0</v>
      </c>
      <c r="Q1054">
        <v>0</v>
      </c>
      <c r="R1054">
        <v>1</v>
      </c>
      <c r="S1054">
        <v>0</v>
      </c>
      <c r="T1054">
        <v>0</v>
      </c>
      <c r="U1054">
        <v>0</v>
      </c>
      <c r="V1054">
        <v>0</v>
      </c>
      <c r="W1054">
        <v>1</v>
      </c>
      <c r="X1054">
        <v>0</v>
      </c>
      <c r="Y1054">
        <v>0</v>
      </c>
      <c r="Z1054">
        <v>0</v>
      </c>
      <c r="AA1054">
        <v>0</v>
      </c>
      <c r="AB1054">
        <v>1</v>
      </c>
      <c r="AC1054">
        <v>0</v>
      </c>
      <c r="AD1054">
        <v>1</v>
      </c>
      <c r="AE1054">
        <v>0</v>
      </c>
      <c r="AF1054">
        <v>1</v>
      </c>
      <c r="AG1054">
        <v>1</v>
      </c>
      <c r="AH1054">
        <v>1</v>
      </c>
      <c r="AI1054">
        <v>0</v>
      </c>
      <c r="AJ1054">
        <v>0</v>
      </c>
      <c r="AK1054">
        <v>0</v>
      </c>
      <c r="AL1054">
        <v>1</v>
      </c>
      <c r="AM1054">
        <v>1</v>
      </c>
      <c r="AN1054">
        <v>1</v>
      </c>
      <c r="AO1054">
        <v>0</v>
      </c>
      <c r="AP1054">
        <v>1</v>
      </c>
      <c r="AQ1054">
        <v>0</v>
      </c>
      <c r="AR1054">
        <v>1</v>
      </c>
      <c r="AS1054">
        <v>0</v>
      </c>
      <c r="AT1054">
        <v>1</v>
      </c>
      <c r="AU1054">
        <v>0</v>
      </c>
      <c r="AV1054">
        <v>1</v>
      </c>
      <c r="AW1054">
        <v>1</v>
      </c>
      <c r="AX1054">
        <v>1</v>
      </c>
      <c r="AY1054">
        <v>0</v>
      </c>
      <c r="AZ1054">
        <v>1</v>
      </c>
      <c r="BA1054">
        <v>0</v>
      </c>
      <c r="BB1054">
        <v>0</v>
      </c>
      <c r="BC1054">
        <v>0</v>
      </c>
      <c r="BD1054">
        <v>1</v>
      </c>
      <c r="BE1054">
        <v>0</v>
      </c>
      <c r="BF1054">
        <v>1.8086999999999999E-2</v>
      </c>
      <c r="BG1054">
        <v>2017</v>
      </c>
      <c r="BH1054">
        <v>4</v>
      </c>
      <c r="BI1054">
        <v>25</v>
      </c>
      <c r="BJ1054">
        <v>687</v>
      </c>
      <c r="BK1054">
        <v>0.99</v>
      </c>
      <c r="BL1054">
        <v>2.5800000876188198E-2</v>
      </c>
      <c r="BM1054">
        <v>0.21299999999999999</v>
      </c>
      <c r="BN1054">
        <v>0.63800000000000001</v>
      </c>
      <c r="BO1054">
        <v>0.14899999999999999</v>
      </c>
      <c r="BP1054" t="s">
        <v>68</v>
      </c>
    </row>
    <row r="1055" spans="1:68" x14ac:dyDescent="0.25">
      <c r="A1055">
        <v>133547</v>
      </c>
      <c r="B1055" t="s">
        <v>69</v>
      </c>
      <c r="C1055" t="s">
        <v>1587</v>
      </c>
      <c r="D1055">
        <v>11</v>
      </c>
      <c r="E1055">
        <v>207</v>
      </c>
      <c r="F1055" t="s">
        <v>1596</v>
      </c>
      <c r="G1055">
        <v>56</v>
      </c>
      <c r="J1055">
        <v>54</v>
      </c>
      <c r="K1055">
        <v>1</v>
      </c>
      <c r="L1055" t="s">
        <v>1597</v>
      </c>
      <c r="M1055">
        <v>0</v>
      </c>
      <c r="N1055">
        <v>0</v>
      </c>
      <c r="O1055">
        <v>1</v>
      </c>
      <c r="P1055">
        <v>0</v>
      </c>
      <c r="Q1055">
        <v>0</v>
      </c>
      <c r="R1055">
        <v>1</v>
      </c>
      <c r="S1055">
        <v>0</v>
      </c>
      <c r="T1055">
        <v>0</v>
      </c>
      <c r="U1055">
        <v>0</v>
      </c>
      <c r="V1055">
        <v>0</v>
      </c>
      <c r="W1055">
        <v>1</v>
      </c>
      <c r="X1055">
        <v>0</v>
      </c>
      <c r="Y1055">
        <v>0</v>
      </c>
      <c r="Z1055">
        <v>0</v>
      </c>
      <c r="AA1055">
        <v>0</v>
      </c>
      <c r="AB1055">
        <v>1</v>
      </c>
      <c r="AC1055">
        <v>0</v>
      </c>
      <c r="AD1055">
        <v>1</v>
      </c>
      <c r="AE1055">
        <v>0</v>
      </c>
      <c r="AF1055">
        <v>1</v>
      </c>
      <c r="AG1055">
        <v>1</v>
      </c>
      <c r="AH1055">
        <v>1</v>
      </c>
      <c r="AI1055">
        <v>0</v>
      </c>
      <c r="AJ1055">
        <v>0</v>
      </c>
      <c r="AK1055">
        <v>0</v>
      </c>
      <c r="AL1055">
        <v>1</v>
      </c>
      <c r="AM1055">
        <v>1</v>
      </c>
      <c r="AN1055">
        <v>0</v>
      </c>
      <c r="AO1055">
        <v>0</v>
      </c>
      <c r="AP1055">
        <v>1</v>
      </c>
      <c r="AQ1055">
        <v>0</v>
      </c>
      <c r="AR1055">
        <v>1</v>
      </c>
      <c r="AS1055">
        <v>0</v>
      </c>
      <c r="AT1055">
        <v>0</v>
      </c>
      <c r="AU1055">
        <v>0</v>
      </c>
      <c r="AV1055">
        <v>1</v>
      </c>
      <c r="AW1055">
        <v>1</v>
      </c>
      <c r="AX1055">
        <v>1</v>
      </c>
      <c r="AY1055">
        <v>0</v>
      </c>
      <c r="AZ1055">
        <v>1</v>
      </c>
      <c r="BA1055">
        <v>0</v>
      </c>
      <c r="BB1055">
        <v>1</v>
      </c>
      <c r="BC1055">
        <v>0</v>
      </c>
      <c r="BD1055">
        <v>1</v>
      </c>
      <c r="BE1055">
        <v>0</v>
      </c>
      <c r="BF1055">
        <v>2.3765999999999999E-2</v>
      </c>
      <c r="BG1055">
        <v>2018</v>
      </c>
      <c r="BH1055">
        <v>1</v>
      </c>
      <c r="BI1055">
        <v>16</v>
      </c>
      <c r="BJ1055">
        <v>696</v>
      </c>
      <c r="BK1055">
        <v>1.08</v>
      </c>
      <c r="BL1055">
        <v>2.5800000876188198E-2</v>
      </c>
      <c r="BM1055">
        <v>0</v>
      </c>
      <c r="BN1055">
        <v>0.97899999999999998</v>
      </c>
      <c r="BO1055">
        <v>2.1000000000000001E-2</v>
      </c>
      <c r="BP1055" t="s">
        <v>68</v>
      </c>
    </row>
    <row r="1056" spans="1:68" x14ac:dyDescent="0.25">
      <c r="A1056">
        <v>138291</v>
      </c>
      <c r="B1056" t="s">
        <v>69</v>
      </c>
      <c r="C1056" t="s">
        <v>1813</v>
      </c>
      <c r="D1056">
        <v>20</v>
      </c>
      <c r="E1056">
        <v>542</v>
      </c>
      <c r="F1056" t="s">
        <v>1830</v>
      </c>
      <c r="G1056">
        <v>44</v>
      </c>
      <c r="J1056">
        <v>62</v>
      </c>
      <c r="K1056">
        <v>1</v>
      </c>
      <c r="L1056" t="s">
        <v>1831</v>
      </c>
      <c r="M1056">
        <v>1</v>
      </c>
      <c r="N1056">
        <v>0</v>
      </c>
      <c r="O1056">
        <v>1</v>
      </c>
      <c r="P1056">
        <v>0</v>
      </c>
      <c r="Q1056">
        <v>0</v>
      </c>
      <c r="R1056">
        <v>1</v>
      </c>
      <c r="S1056">
        <v>0</v>
      </c>
      <c r="T1056">
        <v>0</v>
      </c>
      <c r="U1056">
        <v>0</v>
      </c>
      <c r="V1056">
        <v>0</v>
      </c>
      <c r="W1056">
        <v>1</v>
      </c>
      <c r="X1056">
        <v>0</v>
      </c>
      <c r="Y1056">
        <v>0</v>
      </c>
      <c r="Z1056">
        <v>0</v>
      </c>
      <c r="AA1056">
        <v>0</v>
      </c>
      <c r="AB1056">
        <v>1</v>
      </c>
      <c r="AC1056">
        <v>1</v>
      </c>
      <c r="AD1056">
        <v>1</v>
      </c>
      <c r="AE1056">
        <v>0</v>
      </c>
      <c r="AF1056">
        <v>1</v>
      </c>
      <c r="AG1056">
        <v>1</v>
      </c>
      <c r="AH1056">
        <v>1</v>
      </c>
      <c r="AI1056">
        <v>0</v>
      </c>
      <c r="AJ1056">
        <v>0</v>
      </c>
      <c r="AK1056">
        <v>0</v>
      </c>
      <c r="AL1056">
        <v>1</v>
      </c>
      <c r="AM1056">
        <v>1</v>
      </c>
      <c r="AN1056">
        <v>1</v>
      </c>
      <c r="AO1056">
        <v>0</v>
      </c>
      <c r="AP1056">
        <v>1</v>
      </c>
      <c r="AQ1056">
        <v>0</v>
      </c>
      <c r="AR1056">
        <v>1</v>
      </c>
      <c r="AS1056">
        <v>0</v>
      </c>
      <c r="AT1056">
        <v>1</v>
      </c>
      <c r="AU1056">
        <v>0</v>
      </c>
      <c r="AV1056">
        <v>1</v>
      </c>
      <c r="AW1056">
        <v>1</v>
      </c>
      <c r="AX1056">
        <v>1</v>
      </c>
      <c r="AY1056">
        <v>0</v>
      </c>
      <c r="AZ1056">
        <v>1</v>
      </c>
      <c r="BA1056">
        <v>0</v>
      </c>
      <c r="BB1056">
        <v>1</v>
      </c>
      <c r="BC1056">
        <v>0</v>
      </c>
      <c r="BD1056">
        <v>0</v>
      </c>
      <c r="BE1056">
        <v>0</v>
      </c>
      <c r="BF1056">
        <v>2.3082999999999999E-2</v>
      </c>
      <c r="BG1056">
        <v>2018</v>
      </c>
      <c r="BH1056">
        <v>7</v>
      </c>
      <c r="BI1056">
        <v>17</v>
      </c>
      <c r="BJ1056">
        <v>702</v>
      </c>
      <c r="BK1056">
        <v>1.1399999999999999</v>
      </c>
      <c r="BL1056">
        <v>2.5800000876188198E-2</v>
      </c>
      <c r="BM1056">
        <v>5.7000000000000002E-2</v>
      </c>
      <c r="BN1056">
        <v>0.88300000000000001</v>
      </c>
      <c r="BO1056">
        <v>0.06</v>
      </c>
      <c r="BP1056" t="s">
        <v>68</v>
      </c>
    </row>
    <row r="1057" spans="1:68" x14ac:dyDescent="0.25">
      <c r="A1057">
        <v>138305</v>
      </c>
      <c r="B1057" t="s">
        <v>69</v>
      </c>
      <c r="C1057" t="s">
        <v>1813</v>
      </c>
      <c r="D1057">
        <v>19</v>
      </c>
      <c r="E1057">
        <v>500</v>
      </c>
      <c r="F1057" t="s">
        <v>1832</v>
      </c>
      <c r="G1057">
        <v>36</v>
      </c>
      <c r="J1057">
        <v>62</v>
      </c>
      <c r="K1057">
        <v>1</v>
      </c>
      <c r="L1057" t="s">
        <v>1833</v>
      </c>
      <c r="M1057">
        <v>0</v>
      </c>
      <c r="N1057">
        <v>0</v>
      </c>
      <c r="O1057">
        <v>1</v>
      </c>
      <c r="P1057">
        <v>0</v>
      </c>
      <c r="Q1057">
        <v>0</v>
      </c>
      <c r="R1057">
        <v>1</v>
      </c>
      <c r="S1057">
        <v>0</v>
      </c>
      <c r="T1057">
        <v>0</v>
      </c>
      <c r="U1057">
        <v>0</v>
      </c>
      <c r="V1057">
        <v>0</v>
      </c>
      <c r="W1057">
        <v>1</v>
      </c>
      <c r="X1057">
        <v>1</v>
      </c>
      <c r="Y1057">
        <v>0</v>
      </c>
      <c r="Z1057">
        <v>0</v>
      </c>
      <c r="AA1057">
        <v>0</v>
      </c>
      <c r="AB1057">
        <v>1</v>
      </c>
      <c r="AC1057">
        <v>0</v>
      </c>
      <c r="AD1057">
        <v>1</v>
      </c>
      <c r="AE1057">
        <v>0</v>
      </c>
      <c r="AF1057">
        <v>1</v>
      </c>
      <c r="AG1057">
        <v>1</v>
      </c>
      <c r="AH1057">
        <v>1</v>
      </c>
      <c r="AI1057">
        <v>0</v>
      </c>
      <c r="AJ1057">
        <v>0</v>
      </c>
      <c r="AK1057">
        <v>0</v>
      </c>
      <c r="AL1057">
        <v>1</v>
      </c>
      <c r="AM1057">
        <v>1</v>
      </c>
      <c r="AN1057">
        <v>1</v>
      </c>
      <c r="AO1057">
        <v>0</v>
      </c>
      <c r="AP1057">
        <v>1</v>
      </c>
      <c r="AQ1057">
        <v>0</v>
      </c>
      <c r="AR1057">
        <v>1</v>
      </c>
      <c r="AS1057">
        <v>0</v>
      </c>
      <c r="AT1057">
        <v>1</v>
      </c>
      <c r="AU1057">
        <v>0</v>
      </c>
      <c r="AV1057">
        <v>1</v>
      </c>
      <c r="AW1057">
        <v>1</v>
      </c>
      <c r="AX1057">
        <v>1</v>
      </c>
      <c r="AY1057">
        <v>1</v>
      </c>
      <c r="AZ1057">
        <v>1</v>
      </c>
      <c r="BA1057">
        <v>0</v>
      </c>
      <c r="BB1057">
        <v>1</v>
      </c>
      <c r="BC1057">
        <v>0</v>
      </c>
      <c r="BD1057">
        <v>0</v>
      </c>
      <c r="BE1057">
        <v>0</v>
      </c>
      <c r="BF1057">
        <v>2.3082999999999999E-2</v>
      </c>
      <c r="BG1057">
        <v>2018</v>
      </c>
      <c r="BH1057">
        <v>7</v>
      </c>
      <c r="BI1057">
        <v>17</v>
      </c>
      <c r="BJ1057">
        <v>702</v>
      </c>
      <c r="BK1057">
        <v>1.1399999999999999</v>
      </c>
      <c r="BL1057">
        <v>2.5800000876188198E-2</v>
      </c>
      <c r="BM1057">
        <v>5.0999999999999997E-2</v>
      </c>
      <c r="BN1057">
        <v>0.89600000000000002</v>
      </c>
      <c r="BO1057">
        <v>5.2999999999999999E-2</v>
      </c>
      <c r="BP1057" t="s">
        <v>68</v>
      </c>
    </row>
    <row r="1058" spans="1:68" x14ac:dyDescent="0.25">
      <c r="A1058">
        <v>145973</v>
      </c>
      <c r="B1058" t="s">
        <v>69</v>
      </c>
      <c r="C1058" t="s">
        <v>2405</v>
      </c>
      <c r="D1058">
        <v>7</v>
      </c>
      <c r="E1058">
        <v>77</v>
      </c>
      <c r="F1058" t="s">
        <v>2406</v>
      </c>
      <c r="G1058">
        <v>24</v>
      </c>
      <c r="J1058">
        <v>73</v>
      </c>
      <c r="K1058">
        <v>1</v>
      </c>
      <c r="L1058" t="s">
        <v>2407</v>
      </c>
      <c r="M1058">
        <v>0</v>
      </c>
      <c r="N1058">
        <v>1</v>
      </c>
      <c r="O1058">
        <v>1</v>
      </c>
      <c r="P1058">
        <v>0</v>
      </c>
      <c r="Q1058">
        <v>0</v>
      </c>
      <c r="R1058">
        <v>1</v>
      </c>
      <c r="S1058">
        <v>0</v>
      </c>
      <c r="T1058">
        <v>0</v>
      </c>
      <c r="U1058">
        <v>0</v>
      </c>
      <c r="V1058">
        <v>0</v>
      </c>
      <c r="W1058">
        <v>1</v>
      </c>
      <c r="X1058">
        <v>0</v>
      </c>
      <c r="Y1058">
        <v>0</v>
      </c>
      <c r="Z1058">
        <v>0</v>
      </c>
      <c r="AA1058">
        <v>0</v>
      </c>
      <c r="AB1058">
        <v>1</v>
      </c>
      <c r="AC1058">
        <v>0</v>
      </c>
      <c r="AD1058">
        <v>1</v>
      </c>
      <c r="AE1058">
        <v>1</v>
      </c>
      <c r="AF1058">
        <v>1</v>
      </c>
      <c r="AG1058">
        <v>1</v>
      </c>
      <c r="AH1058">
        <v>0</v>
      </c>
      <c r="AI1058">
        <v>0</v>
      </c>
      <c r="AJ1058">
        <v>0</v>
      </c>
      <c r="AK1058">
        <v>0</v>
      </c>
      <c r="AL1058">
        <v>1</v>
      </c>
      <c r="AM1058">
        <v>1</v>
      </c>
      <c r="AN1058">
        <v>0</v>
      </c>
      <c r="AO1058">
        <v>0</v>
      </c>
      <c r="AP1058">
        <v>0</v>
      </c>
      <c r="AQ1058">
        <v>0</v>
      </c>
      <c r="AR1058">
        <v>0</v>
      </c>
      <c r="AS1058">
        <v>0</v>
      </c>
      <c r="AT1058">
        <v>0</v>
      </c>
      <c r="AU1058">
        <v>0</v>
      </c>
      <c r="AV1058">
        <v>1</v>
      </c>
      <c r="AW1058">
        <v>1</v>
      </c>
      <c r="AX1058">
        <v>0</v>
      </c>
      <c r="AY1058">
        <v>0</v>
      </c>
      <c r="AZ1058">
        <v>0</v>
      </c>
      <c r="BA1058">
        <v>0</v>
      </c>
      <c r="BB1058">
        <v>0</v>
      </c>
      <c r="BC1058">
        <v>0</v>
      </c>
      <c r="BD1058">
        <v>0</v>
      </c>
      <c r="BE1058">
        <v>0</v>
      </c>
      <c r="BF1058">
        <v>1.4042000000000001E-2</v>
      </c>
      <c r="BG1058">
        <v>2019</v>
      </c>
      <c r="BH1058">
        <v>3</v>
      </c>
      <c r="BI1058">
        <v>22</v>
      </c>
      <c r="BJ1058">
        <v>710</v>
      </c>
      <c r="BK1058">
        <v>1.22</v>
      </c>
      <c r="BL1058">
        <v>2.5800000876188198E-2</v>
      </c>
      <c r="BM1058">
        <v>0.105</v>
      </c>
      <c r="BN1058">
        <v>0.78500000000000003</v>
      </c>
      <c r="BO1058">
        <v>0.11</v>
      </c>
      <c r="BP1058" t="s">
        <v>68</v>
      </c>
    </row>
    <row r="1059" spans="1:68" x14ac:dyDescent="0.25">
      <c r="A1059">
        <v>154560</v>
      </c>
      <c r="B1059" t="s">
        <v>69</v>
      </c>
      <c r="C1059" t="s">
        <v>2749</v>
      </c>
      <c r="D1059">
        <v>6</v>
      </c>
      <c r="E1059">
        <v>92</v>
      </c>
      <c r="F1059" t="s">
        <v>2774</v>
      </c>
      <c r="G1059">
        <v>22</v>
      </c>
      <c r="J1059">
        <v>82</v>
      </c>
      <c r="K1059">
        <v>1</v>
      </c>
      <c r="L1059" t="s">
        <v>2775</v>
      </c>
      <c r="M1059">
        <v>0</v>
      </c>
      <c r="N1059">
        <v>1</v>
      </c>
      <c r="O1059">
        <v>1</v>
      </c>
      <c r="P1059">
        <v>0</v>
      </c>
      <c r="Q1059">
        <v>0</v>
      </c>
      <c r="R1059">
        <v>1</v>
      </c>
      <c r="S1059">
        <v>0</v>
      </c>
      <c r="T1059">
        <v>0</v>
      </c>
      <c r="U1059">
        <v>0</v>
      </c>
      <c r="V1059">
        <v>0</v>
      </c>
      <c r="W1059">
        <v>1</v>
      </c>
      <c r="X1059">
        <v>0</v>
      </c>
      <c r="Y1059">
        <v>0</v>
      </c>
      <c r="Z1059">
        <v>0</v>
      </c>
      <c r="AA1059">
        <v>0</v>
      </c>
      <c r="AB1059">
        <v>1</v>
      </c>
      <c r="AC1059">
        <v>0</v>
      </c>
      <c r="AD1059">
        <v>1</v>
      </c>
      <c r="AE1059">
        <v>1</v>
      </c>
      <c r="AF1059">
        <v>1</v>
      </c>
      <c r="AG1059">
        <v>1</v>
      </c>
      <c r="AH1059">
        <v>0</v>
      </c>
      <c r="AI1059">
        <v>0</v>
      </c>
      <c r="AJ1059">
        <v>0</v>
      </c>
      <c r="AK1059">
        <v>0</v>
      </c>
      <c r="AL1059">
        <v>1</v>
      </c>
      <c r="AM1059">
        <v>1</v>
      </c>
      <c r="AN1059">
        <v>1</v>
      </c>
      <c r="AO1059">
        <v>0</v>
      </c>
      <c r="AP1059">
        <v>0</v>
      </c>
      <c r="AQ1059">
        <v>0</v>
      </c>
      <c r="AR1059">
        <v>1</v>
      </c>
      <c r="AS1059">
        <v>0</v>
      </c>
      <c r="AT1059">
        <v>0</v>
      </c>
      <c r="AU1059">
        <v>0</v>
      </c>
      <c r="AV1059">
        <v>1</v>
      </c>
      <c r="AW1059">
        <v>1</v>
      </c>
      <c r="AX1059">
        <v>1</v>
      </c>
      <c r="AY1059">
        <v>0</v>
      </c>
      <c r="AZ1059">
        <v>1</v>
      </c>
      <c r="BA1059">
        <v>0</v>
      </c>
      <c r="BB1059">
        <v>0</v>
      </c>
      <c r="BC1059">
        <v>0</v>
      </c>
      <c r="BD1059">
        <v>0</v>
      </c>
      <c r="BE1059">
        <v>0</v>
      </c>
      <c r="BF1059">
        <v>1.8349000000000001E-2</v>
      </c>
      <c r="BG1059">
        <v>2019</v>
      </c>
      <c r="BH1059">
        <v>10</v>
      </c>
      <c r="BI1059">
        <v>30</v>
      </c>
      <c r="BJ1059">
        <v>717</v>
      </c>
      <c r="BK1059">
        <v>1.29</v>
      </c>
      <c r="BL1059">
        <v>2.5800000876188198E-2</v>
      </c>
      <c r="BM1059">
        <v>9.4E-2</v>
      </c>
      <c r="BN1059">
        <v>0.80700000000000005</v>
      </c>
      <c r="BO1059">
        <v>9.9000000000000005E-2</v>
      </c>
      <c r="BP1059" t="s">
        <v>68</v>
      </c>
    </row>
    <row r="1060" spans="1:68" x14ac:dyDescent="0.25">
      <c r="A1060">
        <v>158101</v>
      </c>
      <c r="B1060" t="s">
        <v>69</v>
      </c>
      <c r="C1060" t="s">
        <v>2825</v>
      </c>
      <c r="D1060">
        <v>21</v>
      </c>
      <c r="E1060">
        <v>541</v>
      </c>
      <c r="F1060" t="s">
        <v>2904</v>
      </c>
      <c r="G1060">
        <v>10</v>
      </c>
      <c r="J1060">
        <v>87</v>
      </c>
      <c r="K1060">
        <v>1</v>
      </c>
      <c r="L1060" t="s">
        <v>2905</v>
      </c>
      <c r="M1060">
        <v>0</v>
      </c>
      <c r="N1060">
        <v>0</v>
      </c>
      <c r="O1060">
        <v>1</v>
      </c>
      <c r="P1060">
        <v>0</v>
      </c>
      <c r="Q1060">
        <v>0</v>
      </c>
      <c r="R1060">
        <v>1</v>
      </c>
      <c r="S1060">
        <v>0</v>
      </c>
      <c r="T1060">
        <v>0</v>
      </c>
      <c r="U1060">
        <v>0</v>
      </c>
      <c r="V1060">
        <v>0</v>
      </c>
      <c r="W1060">
        <v>1</v>
      </c>
      <c r="X1060">
        <v>0</v>
      </c>
      <c r="Y1060">
        <v>0</v>
      </c>
      <c r="Z1060">
        <v>0</v>
      </c>
      <c r="AA1060">
        <v>0</v>
      </c>
      <c r="AB1060">
        <v>1</v>
      </c>
      <c r="AC1060">
        <v>0</v>
      </c>
      <c r="AD1060">
        <v>1</v>
      </c>
      <c r="AE1060">
        <v>0</v>
      </c>
      <c r="AF1060">
        <v>1</v>
      </c>
      <c r="AG1060">
        <v>1</v>
      </c>
      <c r="AH1060">
        <v>0</v>
      </c>
      <c r="AI1060">
        <v>0</v>
      </c>
      <c r="AJ1060">
        <v>0</v>
      </c>
      <c r="AK1060">
        <v>0</v>
      </c>
      <c r="AL1060">
        <v>1</v>
      </c>
      <c r="AM1060">
        <v>1</v>
      </c>
      <c r="AN1060">
        <v>0</v>
      </c>
      <c r="AO1060">
        <v>0</v>
      </c>
      <c r="AP1060">
        <v>1</v>
      </c>
      <c r="AQ1060">
        <v>0</v>
      </c>
      <c r="AR1060">
        <v>1</v>
      </c>
      <c r="AS1060">
        <v>0</v>
      </c>
      <c r="AT1060">
        <v>0</v>
      </c>
      <c r="AU1060">
        <v>0</v>
      </c>
      <c r="AV1060">
        <v>1</v>
      </c>
      <c r="AW1060">
        <v>1</v>
      </c>
      <c r="AX1060">
        <v>1</v>
      </c>
      <c r="AY1060">
        <v>0</v>
      </c>
      <c r="AZ1060">
        <v>1</v>
      </c>
      <c r="BA1060">
        <v>0</v>
      </c>
      <c r="BB1060">
        <v>1</v>
      </c>
      <c r="BC1060">
        <v>0</v>
      </c>
      <c r="BD1060">
        <v>1</v>
      </c>
      <c r="BE1060">
        <v>0</v>
      </c>
      <c r="BF1060">
        <v>1.3207E-2</v>
      </c>
      <c r="BG1060">
        <v>2019</v>
      </c>
      <c r="BH1060">
        <v>12</v>
      </c>
      <c r="BI1060">
        <v>18</v>
      </c>
      <c r="BJ1060">
        <v>719</v>
      </c>
      <c r="BK1060">
        <v>1.31</v>
      </c>
      <c r="BL1060">
        <v>2.5800000876188198E-2</v>
      </c>
      <c r="BM1060">
        <v>0</v>
      </c>
      <c r="BN1060">
        <v>0.86399999999999999</v>
      </c>
      <c r="BO1060">
        <v>0.13600000000000001</v>
      </c>
      <c r="BP1060" t="s">
        <v>68</v>
      </c>
    </row>
    <row r="1061" spans="1:68" x14ac:dyDescent="0.25">
      <c r="A1061">
        <v>161087</v>
      </c>
      <c r="B1061" t="s">
        <v>69</v>
      </c>
      <c r="C1061" t="s">
        <v>2957</v>
      </c>
      <c r="D1061">
        <v>8</v>
      </c>
      <c r="E1061">
        <v>134</v>
      </c>
      <c r="F1061" t="s">
        <v>2986</v>
      </c>
      <c r="G1061">
        <v>24</v>
      </c>
      <c r="J1061">
        <v>91</v>
      </c>
      <c r="K1061">
        <v>1</v>
      </c>
      <c r="L1061" t="s">
        <v>2987</v>
      </c>
      <c r="M1061">
        <v>0</v>
      </c>
      <c r="N1061">
        <v>0</v>
      </c>
      <c r="O1061">
        <v>1</v>
      </c>
      <c r="P1061">
        <v>0</v>
      </c>
      <c r="Q1061">
        <v>0</v>
      </c>
      <c r="R1061">
        <v>1</v>
      </c>
      <c r="S1061">
        <v>0</v>
      </c>
      <c r="T1061">
        <v>0</v>
      </c>
      <c r="U1061">
        <v>0</v>
      </c>
      <c r="V1061">
        <v>0</v>
      </c>
      <c r="W1061">
        <v>1</v>
      </c>
      <c r="X1061">
        <v>0</v>
      </c>
      <c r="Y1061">
        <v>0</v>
      </c>
      <c r="Z1061">
        <v>0</v>
      </c>
      <c r="AA1061">
        <v>0</v>
      </c>
      <c r="AB1061">
        <v>1</v>
      </c>
      <c r="AC1061">
        <v>0</v>
      </c>
      <c r="AD1061">
        <v>1</v>
      </c>
      <c r="AE1061">
        <v>0</v>
      </c>
      <c r="AF1061">
        <v>1</v>
      </c>
      <c r="AG1061">
        <v>1</v>
      </c>
      <c r="AH1061">
        <v>1</v>
      </c>
      <c r="AI1061">
        <v>0</v>
      </c>
      <c r="AJ1061">
        <v>1</v>
      </c>
      <c r="AK1061">
        <v>0</v>
      </c>
      <c r="AL1061">
        <v>1</v>
      </c>
      <c r="AM1061">
        <v>1</v>
      </c>
      <c r="AN1061">
        <v>1</v>
      </c>
      <c r="AO1061">
        <v>0</v>
      </c>
      <c r="AP1061">
        <v>1</v>
      </c>
      <c r="AQ1061">
        <v>0</v>
      </c>
      <c r="AR1061">
        <v>1</v>
      </c>
      <c r="AS1061">
        <v>0</v>
      </c>
      <c r="AT1061">
        <v>1</v>
      </c>
      <c r="AU1061">
        <v>0</v>
      </c>
      <c r="AV1061">
        <v>1</v>
      </c>
      <c r="AW1061">
        <v>1</v>
      </c>
      <c r="AX1061">
        <v>1</v>
      </c>
      <c r="AY1061">
        <v>0</v>
      </c>
      <c r="AZ1061">
        <v>1</v>
      </c>
      <c r="BA1061">
        <v>0</v>
      </c>
      <c r="BB1061">
        <v>1</v>
      </c>
      <c r="BC1061">
        <v>0</v>
      </c>
      <c r="BD1061">
        <v>0</v>
      </c>
      <c r="BE1061">
        <v>0</v>
      </c>
      <c r="BF1061">
        <v>2.0451E-2</v>
      </c>
      <c r="BG1061">
        <v>2020</v>
      </c>
      <c r="BH1061">
        <v>4</v>
      </c>
      <c r="BI1061">
        <v>29</v>
      </c>
      <c r="BJ1061">
        <v>723</v>
      </c>
      <c r="BK1061">
        <v>1.35</v>
      </c>
      <c r="BL1061">
        <v>2.5800000876188198E-2</v>
      </c>
      <c r="BM1061">
        <v>0</v>
      </c>
      <c r="BN1061">
        <v>0.95199999999999996</v>
      </c>
      <c r="BO1061">
        <v>4.8000000000000001E-2</v>
      </c>
      <c r="BP1061" t="s">
        <v>68</v>
      </c>
    </row>
    <row r="1062" spans="1:68" x14ac:dyDescent="0.25">
      <c r="A1062">
        <v>162397</v>
      </c>
      <c r="B1062" t="s">
        <v>69</v>
      </c>
      <c r="C1062" t="s">
        <v>3010</v>
      </c>
      <c r="D1062">
        <v>18</v>
      </c>
      <c r="E1062">
        <v>480</v>
      </c>
      <c r="F1062" t="s">
        <v>3013</v>
      </c>
      <c r="G1062">
        <v>65</v>
      </c>
      <c r="J1062">
        <v>94</v>
      </c>
      <c r="K1062">
        <v>1</v>
      </c>
      <c r="L1062" t="s">
        <v>3014</v>
      </c>
      <c r="M1062">
        <v>1</v>
      </c>
      <c r="N1062">
        <v>0</v>
      </c>
      <c r="O1062">
        <v>1</v>
      </c>
      <c r="P1062">
        <v>0</v>
      </c>
      <c r="Q1062">
        <v>0</v>
      </c>
      <c r="R1062">
        <v>1</v>
      </c>
      <c r="S1062">
        <v>0</v>
      </c>
      <c r="T1062">
        <v>0</v>
      </c>
      <c r="U1062">
        <v>0</v>
      </c>
      <c r="V1062">
        <v>0</v>
      </c>
      <c r="W1062">
        <v>1</v>
      </c>
      <c r="X1062">
        <v>0</v>
      </c>
      <c r="Y1062">
        <v>0</v>
      </c>
      <c r="Z1062">
        <v>0</v>
      </c>
      <c r="AA1062">
        <v>0</v>
      </c>
      <c r="AB1062">
        <v>1</v>
      </c>
      <c r="AC1062">
        <v>1</v>
      </c>
      <c r="AD1062">
        <v>1</v>
      </c>
      <c r="AE1062">
        <v>0</v>
      </c>
      <c r="AF1062">
        <v>1</v>
      </c>
      <c r="AG1062">
        <v>1</v>
      </c>
      <c r="AH1062">
        <v>0</v>
      </c>
      <c r="AI1062">
        <v>0</v>
      </c>
      <c r="AJ1062">
        <v>0</v>
      </c>
      <c r="AK1062">
        <v>0</v>
      </c>
      <c r="AL1062">
        <v>1</v>
      </c>
      <c r="AM1062">
        <v>1</v>
      </c>
      <c r="AN1062">
        <v>0</v>
      </c>
      <c r="AO1062">
        <v>0</v>
      </c>
      <c r="AP1062">
        <v>1</v>
      </c>
      <c r="AQ1062">
        <v>0</v>
      </c>
      <c r="AR1062">
        <v>1</v>
      </c>
      <c r="AS1062">
        <v>0</v>
      </c>
      <c r="AT1062">
        <v>0</v>
      </c>
      <c r="AU1062">
        <v>0</v>
      </c>
      <c r="AV1062">
        <v>1</v>
      </c>
      <c r="AW1062">
        <v>1</v>
      </c>
      <c r="AX1062">
        <v>1</v>
      </c>
      <c r="AY1062">
        <v>0</v>
      </c>
      <c r="AZ1062">
        <v>1</v>
      </c>
      <c r="BA1062">
        <v>0</v>
      </c>
      <c r="BB1062">
        <v>0</v>
      </c>
      <c r="BC1062">
        <v>0</v>
      </c>
      <c r="BD1062">
        <v>1</v>
      </c>
      <c r="BE1062">
        <v>0</v>
      </c>
      <c r="BF1062">
        <v>2.2245000000000001E-2</v>
      </c>
      <c r="BG1062">
        <v>2020</v>
      </c>
      <c r="BH1062">
        <v>7</v>
      </c>
      <c r="BI1062">
        <v>28</v>
      </c>
      <c r="BJ1062">
        <v>726</v>
      </c>
      <c r="BK1062">
        <v>1.38</v>
      </c>
      <c r="BL1062">
        <v>2.5800000876188198E-2</v>
      </c>
      <c r="BM1062">
        <v>0</v>
      </c>
      <c r="BN1062">
        <v>0.98099999999999998</v>
      </c>
      <c r="BO1062">
        <v>1.9E-2</v>
      </c>
      <c r="BP1062" t="s">
        <v>68</v>
      </c>
    </row>
    <row r="1063" spans="1:68" x14ac:dyDescent="0.25">
      <c r="A1063">
        <v>156900</v>
      </c>
      <c r="B1063" t="s">
        <v>69</v>
      </c>
      <c r="C1063" t="s">
        <v>2809</v>
      </c>
      <c r="D1063">
        <v>5</v>
      </c>
      <c r="E1063">
        <v>73</v>
      </c>
      <c r="F1063" t="s">
        <v>2814</v>
      </c>
      <c r="G1063">
        <v>45</v>
      </c>
      <c r="J1063">
        <v>85</v>
      </c>
      <c r="K1063">
        <v>1</v>
      </c>
      <c r="L1063" t="s">
        <v>2815</v>
      </c>
      <c r="M1063">
        <v>0</v>
      </c>
      <c r="N1063">
        <v>0</v>
      </c>
      <c r="O1063">
        <v>1</v>
      </c>
      <c r="P1063">
        <v>0</v>
      </c>
      <c r="Q1063">
        <v>0</v>
      </c>
      <c r="R1063">
        <v>1</v>
      </c>
      <c r="S1063">
        <v>0</v>
      </c>
      <c r="T1063">
        <v>0</v>
      </c>
      <c r="U1063">
        <v>0</v>
      </c>
      <c r="V1063">
        <v>0</v>
      </c>
      <c r="W1063">
        <v>1</v>
      </c>
      <c r="X1063">
        <v>0</v>
      </c>
      <c r="Y1063">
        <v>0</v>
      </c>
      <c r="Z1063">
        <v>0</v>
      </c>
      <c r="AA1063">
        <v>0</v>
      </c>
      <c r="AB1063">
        <v>1</v>
      </c>
      <c r="AC1063">
        <v>0</v>
      </c>
      <c r="AD1063">
        <v>1</v>
      </c>
      <c r="AE1063">
        <v>0</v>
      </c>
      <c r="AF1063">
        <v>1</v>
      </c>
      <c r="AG1063">
        <v>1</v>
      </c>
      <c r="AH1063">
        <v>0</v>
      </c>
      <c r="AI1063">
        <v>0</v>
      </c>
      <c r="AJ1063">
        <v>1</v>
      </c>
      <c r="AK1063">
        <v>0</v>
      </c>
      <c r="AL1063">
        <v>1</v>
      </c>
      <c r="AM1063">
        <v>1</v>
      </c>
      <c r="AN1063">
        <v>0</v>
      </c>
      <c r="AO1063">
        <v>0</v>
      </c>
      <c r="AP1063">
        <v>0</v>
      </c>
      <c r="AQ1063">
        <v>0</v>
      </c>
      <c r="AR1063">
        <v>1</v>
      </c>
      <c r="AS1063">
        <v>0</v>
      </c>
      <c r="AT1063">
        <v>0</v>
      </c>
      <c r="AU1063">
        <v>0</v>
      </c>
      <c r="AV1063">
        <v>1</v>
      </c>
      <c r="AW1063">
        <v>1</v>
      </c>
      <c r="AX1063">
        <v>1</v>
      </c>
      <c r="AY1063">
        <v>0</v>
      </c>
      <c r="AZ1063">
        <v>1</v>
      </c>
      <c r="BA1063">
        <v>0</v>
      </c>
      <c r="BB1063">
        <v>0</v>
      </c>
      <c r="BC1063">
        <v>0</v>
      </c>
      <c r="BD1063">
        <v>0</v>
      </c>
      <c r="BE1063">
        <v>0</v>
      </c>
      <c r="BF1063">
        <v>2.3286000000000001E-2</v>
      </c>
      <c r="BG1063">
        <v>2019</v>
      </c>
      <c r="BH1063">
        <v>11</v>
      </c>
      <c r="BI1063">
        <v>21</v>
      </c>
      <c r="BJ1063">
        <v>718</v>
      </c>
      <c r="BK1063">
        <v>1.3</v>
      </c>
      <c r="BL1063">
        <v>1.94000005722045E-2</v>
      </c>
      <c r="BM1063">
        <v>6.3E-2</v>
      </c>
      <c r="BN1063">
        <v>0.873</v>
      </c>
      <c r="BO1063">
        <v>6.4000000000000001E-2</v>
      </c>
      <c r="BP1063" t="s">
        <v>68</v>
      </c>
    </row>
    <row r="1064" spans="1:68" x14ac:dyDescent="0.25">
      <c r="A1064">
        <v>141003</v>
      </c>
      <c r="B1064" t="s">
        <v>69</v>
      </c>
      <c r="C1064" t="s">
        <v>1987</v>
      </c>
      <c r="D1064">
        <v>5</v>
      </c>
      <c r="E1064">
        <v>61</v>
      </c>
      <c r="F1064" t="s">
        <v>2120</v>
      </c>
      <c r="G1064">
        <v>34</v>
      </c>
      <c r="J1064">
        <v>66</v>
      </c>
      <c r="K1064">
        <v>1</v>
      </c>
      <c r="L1064" t="s">
        <v>2121</v>
      </c>
      <c r="M1064">
        <v>0</v>
      </c>
      <c r="N1064">
        <v>0</v>
      </c>
      <c r="O1064">
        <v>1</v>
      </c>
      <c r="P1064">
        <v>0</v>
      </c>
      <c r="Q1064">
        <v>0</v>
      </c>
      <c r="R1064">
        <v>1</v>
      </c>
      <c r="S1064">
        <v>1</v>
      </c>
      <c r="T1064">
        <v>0</v>
      </c>
      <c r="U1064">
        <v>0</v>
      </c>
      <c r="V1064">
        <v>0</v>
      </c>
      <c r="W1064">
        <v>1</v>
      </c>
      <c r="X1064">
        <v>0</v>
      </c>
      <c r="Y1064">
        <v>0</v>
      </c>
      <c r="Z1064">
        <v>0</v>
      </c>
      <c r="AA1064">
        <v>0</v>
      </c>
      <c r="AB1064">
        <v>1</v>
      </c>
      <c r="AC1064">
        <v>0</v>
      </c>
      <c r="AD1064">
        <v>1</v>
      </c>
      <c r="AE1064">
        <v>0</v>
      </c>
      <c r="AF1064">
        <v>1</v>
      </c>
      <c r="AG1064">
        <v>1</v>
      </c>
      <c r="AH1064">
        <v>1</v>
      </c>
      <c r="AI1064">
        <v>0</v>
      </c>
      <c r="AJ1064">
        <v>1</v>
      </c>
      <c r="AK1064">
        <v>0</v>
      </c>
      <c r="AL1064">
        <v>1</v>
      </c>
      <c r="AM1064">
        <v>1</v>
      </c>
      <c r="AN1064">
        <v>1</v>
      </c>
      <c r="AO1064">
        <v>1</v>
      </c>
      <c r="AP1064">
        <v>1</v>
      </c>
      <c r="AQ1064">
        <v>0</v>
      </c>
      <c r="AR1064">
        <v>1</v>
      </c>
      <c r="AS1064">
        <v>0</v>
      </c>
      <c r="AT1064">
        <v>0</v>
      </c>
      <c r="AU1064">
        <v>0</v>
      </c>
      <c r="AV1064">
        <v>1</v>
      </c>
      <c r="AW1064">
        <v>1</v>
      </c>
      <c r="AX1064">
        <v>1</v>
      </c>
      <c r="AY1064">
        <v>0</v>
      </c>
      <c r="AZ1064">
        <v>0</v>
      </c>
      <c r="BA1064">
        <v>0</v>
      </c>
      <c r="BB1064">
        <v>0</v>
      </c>
      <c r="BC1064">
        <v>0</v>
      </c>
      <c r="BD1064">
        <v>0</v>
      </c>
      <c r="BE1064">
        <v>0</v>
      </c>
      <c r="BF1064">
        <v>9.8460000000000006E-3</v>
      </c>
      <c r="BG1064">
        <v>2018</v>
      </c>
      <c r="BH1064">
        <v>8</v>
      </c>
      <c r="BI1064">
        <v>7</v>
      </c>
      <c r="BJ1064">
        <v>703</v>
      </c>
      <c r="BK1064">
        <v>1.1499999999999999</v>
      </c>
      <c r="BL1064">
        <v>1.6499999910593002E-2</v>
      </c>
      <c r="BM1064">
        <v>6.3E-2</v>
      </c>
      <c r="BN1064">
        <v>0.871</v>
      </c>
      <c r="BO1064">
        <v>6.5000000000000002E-2</v>
      </c>
      <c r="BP1064" t="s">
        <v>68</v>
      </c>
    </row>
    <row r="1065" spans="1:68" x14ac:dyDescent="0.25">
      <c r="A1065">
        <v>124426</v>
      </c>
      <c r="B1065" t="s">
        <v>69</v>
      </c>
      <c r="C1065" t="s">
        <v>1180</v>
      </c>
      <c r="D1065">
        <v>12</v>
      </c>
      <c r="E1065">
        <v>260</v>
      </c>
      <c r="F1065" t="s">
        <v>1195</v>
      </c>
      <c r="G1065">
        <v>43</v>
      </c>
      <c r="J1065">
        <v>39</v>
      </c>
      <c r="K1065">
        <v>1</v>
      </c>
      <c r="L1065" t="s">
        <v>1196</v>
      </c>
      <c r="M1065">
        <v>0</v>
      </c>
      <c r="N1065">
        <v>0</v>
      </c>
      <c r="O1065">
        <v>1</v>
      </c>
      <c r="P1065">
        <v>0</v>
      </c>
      <c r="Q1065">
        <v>1</v>
      </c>
      <c r="R1065">
        <v>1</v>
      </c>
      <c r="S1065">
        <v>0</v>
      </c>
      <c r="T1065">
        <v>0</v>
      </c>
      <c r="U1065">
        <v>0</v>
      </c>
      <c r="V1065">
        <v>0</v>
      </c>
      <c r="W1065">
        <v>1</v>
      </c>
      <c r="X1065">
        <v>0</v>
      </c>
      <c r="Y1065">
        <v>0</v>
      </c>
      <c r="Z1065">
        <v>0</v>
      </c>
      <c r="AA1065">
        <v>0</v>
      </c>
      <c r="AB1065">
        <v>1</v>
      </c>
      <c r="AC1065">
        <v>0</v>
      </c>
      <c r="AD1065">
        <v>1</v>
      </c>
      <c r="AE1065">
        <v>0</v>
      </c>
      <c r="AF1065">
        <v>1</v>
      </c>
      <c r="AG1065">
        <v>1</v>
      </c>
      <c r="AH1065">
        <v>1</v>
      </c>
      <c r="AI1065">
        <v>0</v>
      </c>
      <c r="AJ1065">
        <v>1</v>
      </c>
      <c r="AK1065">
        <v>1</v>
      </c>
      <c r="AL1065">
        <v>1</v>
      </c>
      <c r="AM1065">
        <v>1</v>
      </c>
      <c r="AN1065">
        <v>1</v>
      </c>
      <c r="AO1065">
        <v>0</v>
      </c>
      <c r="AP1065">
        <v>0</v>
      </c>
      <c r="AQ1065">
        <v>0</v>
      </c>
      <c r="AR1065">
        <v>1</v>
      </c>
      <c r="AS1065">
        <v>0</v>
      </c>
      <c r="AT1065">
        <v>0</v>
      </c>
      <c r="AU1065">
        <v>0</v>
      </c>
      <c r="AV1065">
        <v>1</v>
      </c>
      <c r="AW1065">
        <v>1</v>
      </c>
      <c r="AX1065">
        <v>1</v>
      </c>
      <c r="AY1065">
        <v>0</v>
      </c>
      <c r="AZ1065">
        <v>1</v>
      </c>
      <c r="BA1065">
        <v>0</v>
      </c>
      <c r="BB1065">
        <v>0</v>
      </c>
      <c r="BC1065">
        <v>0</v>
      </c>
      <c r="BD1065">
        <v>0</v>
      </c>
      <c r="BE1065">
        <v>0</v>
      </c>
      <c r="BF1065">
        <v>1.1106E-2</v>
      </c>
      <c r="BG1065">
        <v>2016</v>
      </c>
      <c r="BH1065">
        <v>11</v>
      </c>
      <c r="BI1065">
        <v>22</v>
      </c>
      <c r="BJ1065">
        <v>682</v>
      </c>
      <c r="BK1065">
        <v>0.94</v>
      </c>
      <c r="BL1065">
        <v>1.7999999690800901E-3</v>
      </c>
      <c r="BM1065">
        <v>5.8000000000000003E-2</v>
      </c>
      <c r="BN1065">
        <v>0.88400000000000001</v>
      </c>
      <c r="BO1065">
        <v>5.8000000000000003E-2</v>
      </c>
      <c r="BP1065" t="s">
        <v>68</v>
      </c>
    </row>
    <row r="1066" spans="1:68" x14ac:dyDescent="0.25">
      <c r="A1066">
        <v>109086</v>
      </c>
      <c r="B1066" t="s">
        <v>69</v>
      </c>
      <c r="C1066" t="s">
        <v>70</v>
      </c>
      <c r="D1066">
        <v>8</v>
      </c>
      <c r="E1066">
        <v>306</v>
      </c>
      <c r="F1066" t="s">
        <v>73</v>
      </c>
      <c r="G1066">
        <v>10</v>
      </c>
      <c r="J1066">
        <v>1</v>
      </c>
      <c r="K1066">
        <v>1</v>
      </c>
      <c r="L1066" t="s">
        <v>74</v>
      </c>
      <c r="M1066">
        <v>0</v>
      </c>
      <c r="N1066">
        <v>0</v>
      </c>
      <c r="O1066">
        <v>1</v>
      </c>
      <c r="P1066">
        <v>0</v>
      </c>
      <c r="Q1066">
        <v>0</v>
      </c>
      <c r="R1066">
        <v>1</v>
      </c>
      <c r="S1066">
        <v>0</v>
      </c>
      <c r="T1066">
        <v>0</v>
      </c>
      <c r="U1066">
        <v>0</v>
      </c>
      <c r="V1066">
        <v>0</v>
      </c>
      <c r="W1066">
        <v>1</v>
      </c>
      <c r="X1066">
        <v>0</v>
      </c>
      <c r="Y1066">
        <v>0</v>
      </c>
      <c r="Z1066">
        <v>0</v>
      </c>
      <c r="AA1066">
        <v>0</v>
      </c>
      <c r="AB1066">
        <v>0</v>
      </c>
      <c r="AC1066">
        <v>0</v>
      </c>
      <c r="AD1066">
        <v>1</v>
      </c>
      <c r="AE1066">
        <v>0</v>
      </c>
      <c r="AF1066">
        <v>1</v>
      </c>
      <c r="AG1066">
        <v>1</v>
      </c>
      <c r="AH1066">
        <v>0</v>
      </c>
      <c r="AI1066">
        <v>0</v>
      </c>
      <c r="AJ1066">
        <v>0</v>
      </c>
      <c r="AK1066">
        <v>0</v>
      </c>
      <c r="AL1066">
        <v>1</v>
      </c>
      <c r="AM1066">
        <v>1</v>
      </c>
      <c r="AN1066">
        <v>1</v>
      </c>
      <c r="AO1066">
        <v>0</v>
      </c>
      <c r="AP1066">
        <v>0</v>
      </c>
      <c r="AQ1066">
        <v>0</v>
      </c>
      <c r="AR1066">
        <v>1</v>
      </c>
      <c r="AS1066">
        <v>0</v>
      </c>
      <c r="AT1066">
        <v>0</v>
      </c>
      <c r="AU1066">
        <v>0</v>
      </c>
      <c r="AV1066">
        <v>1</v>
      </c>
      <c r="AW1066">
        <v>1</v>
      </c>
      <c r="AX1066">
        <v>1</v>
      </c>
      <c r="AY1066">
        <v>0</v>
      </c>
      <c r="AZ1066">
        <v>0</v>
      </c>
      <c r="BA1066">
        <v>0</v>
      </c>
      <c r="BB1066">
        <v>0</v>
      </c>
      <c r="BC1066">
        <v>0</v>
      </c>
      <c r="BD1066">
        <v>0</v>
      </c>
      <c r="BE1066">
        <v>0</v>
      </c>
      <c r="BF1066">
        <v>9.1129999999999996E-3</v>
      </c>
      <c r="BG1066">
        <v>2014</v>
      </c>
      <c r="BH1066">
        <v>6</v>
      </c>
      <c r="BI1066">
        <v>11</v>
      </c>
      <c r="BJ1066">
        <v>653</v>
      </c>
      <c r="BK1066">
        <v>0.65</v>
      </c>
      <c r="BL1066">
        <v>0</v>
      </c>
      <c r="BM1066">
        <v>0</v>
      </c>
      <c r="BN1066">
        <v>1</v>
      </c>
      <c r="BO1066">
        <v>0</v>
      </c>
      <c r="BP1066" t="s">
        <v>68</v>
      </c>
    </row>
    <row r="1067" spans="1:68" x14ac:dyDescent="0.25">
      <c r="A1067">
        <v>109115</v>
      </c>
      <c r="B1067" t="s">
        <v>69</v>
      </c>
      <c r="C1067" t="s">
        <v>70</v>
      </c>
      <c r="D1067">
        <v>6</v>
      </c>
      <c r="E1067">
        <v>156</v>
      </c>
      <c r="F1067" t="s">
        <v>77</v>
      </c>
      <c r="G1067">
        <v>13</v>
      </c>
      <c r="J1067">
        <v>1</v>
      </c>
      <c r="K1067">
        <v>1</v>
      </c>
      <c r="L1067" t="s">
        <v>78</v>
      </c>
      <c r="M1067">
        <v>0</v>
      </c>
      <c r="N1067">
        <v>0</v>
      </c>
      <c r="O1067">
        <v>1</v>
      </c>
      <c r="P1067">
        <v>0</v>
      </c>
      <c r="Q1067">
        <v>0</v>
      </c>
      <c r="R1067">
        <v>1</v>
      </c>
      <c r="S1067">
        <v>0</v>
      </c>
      <c r="T1067">
        <v>0</v>
      </c>
      <c r="U1067">
        <v>0</v>
      </c>
      <c r="V1067">
        <v>0</v>
      </c>
      <c r="W1067">
        <v>1</v>
      </c>
      <c r="X1067">
        <v>0</v>
      </c>
      <c r="Y1067">
        <v>0</v>
      </c>
      <c r="Z1067">
        <v>0</v>
      </c>
      <c r="AA1067">
        <v>0</v>
      </c>
      <c r="AB1067">
        <v>0</v>
      </c>
      <c r="AC1067">
        <v>0</v>
      </c>
      <c r="AD1067">
        <v>1</v>
      </c>
      <c r="AE1067">
        <v>0</v>
      </c>
      <c r="AF1067">
        <v>1</v>
      </c>
      <c r="AG1067">
        <v>1</v>
      </c>
      <c r="AH1067">
        <v>0</v>
      </c>
      <c r="AI1067">
        <v>0</v>
      </c>
      <c r="AJ1067">
        <v>0</v>
      </c>
      <c r="AK1067">
        <v>0</v>
      </c>
      <c r="AL1067">
        <v>1</v>
      </c>
      <c r="AM1067">
        <v>1</v>
      </c>
      <c r="AN1067">
        <v>1</v>
      </c>
      <c r="AO1067">
        <v>0</v>
      </c>
      <c r="AP1067">
        <v>0</v>
      </c>
      <c r="AQ1067">
        <v>0</v>
      </c>
      <c r="AR1067">
        <v>1</v>
      </c>
      <c r="AS1067">
        <v>0</v>
      </c>
      <c r="AT1067">
        <v>0</v>
      </c>
      <c r="AU1067">
        <v>0</v>
      </c>
      <c r="AV1067">
        <v>1</v>
      </c>
      <c r="AW1067">
        <v>1</v>
      </c>
      <c r="AX1067">
        <v>1</v>
      </c>
      <c r="AY1067">
        <v>0</v>
      </c>
      <c r="AZ1067">
        <v>0</v>
      </c>
      <c r="BA1067">
        <v>0</v>
      </c>
      <c r="BB1067">
        <v>0</v>
      </c>
      <c r="BC1067">
        <v>0</v>
      </c>
      <c r="BD1067">
        <v>0</v>
      </c>
      <c r="BE1067">
        <v>0</v>
      </c>
      <c r="BF1067">
        <v>9.1129999999999996E-3</v>
      </c>
      <c r="BG1067">
        <v>2014</v>
      </c>
      <c r="BH1067">
        <v>6</v>
      </c>
      <c r="BI1067">
        <v>11</v>
      </c>
      <c r="BJ1067">
        <v>653</v>
      </c>
      <c r="BK1067">
        <v>0.65</v>
      </c>
      <c r="BL1067">
        <v>0</v>
      </c>
      <c r="BM1067">
        <v>0</v>
      </c>
      <c r="BN1067">
        <v>1</v>
      </c>
      <c r="BO1067">
        <v>0</v>
      </c>
      <c r="BP1067" t="s">
        <v>68</v>
      </c>
    </row>
    <row r="1068" spans="1:68" x14ac:dyDescent="0.25">
      <c r="A1068">
        <v>109158</v>
      </c>
      <c r="B1068" t="s">
        <v>69</v>
      </c>
      <c r="C1068" t="s">
        <v>70</v>
      </c>
      <c r="D1068">
        <v>7</v>
      </c>
      <c r="E1068">
        <v>255</v>
      </c>
      <c r="F1068" t="s">
        <v>87</v>
      </c>
      <c r="G1068">
        <v>19</v>
      </c>
      <c r="J1068">
        <v>1</v>
      </c>
      <c r="K1068">
        <v>1</v>
      </c>
      <c r="L1068" t="s">
        <v>88</v>
      </c>
      <c r="M1068">
        <v>0</v>
      </c>
      <c r="N1068">
        <v>0</v>
      </c>
      <c r="O1068">
        <v>1</v>
      </c>
      <c r="P1068">
        <v>0</v>
      </c>
      <c r="Q1068">
        <v>0</v>
      </c>
      <c r="R1068">
        <v>1</v>
      </c>
      <c r="S1068">
        <v>0</v>
      </c>
      <c r="T1068">
        <v>0</v>
      </c>
      <c r="U1068">
        <v>0</v>
      </c>
      <c r="V1068">
        <v>0</v>
      </c>
      <c r="W1068">
        <v>1</v>
      </c>
      <c r="X1068">
        <v>0</v>
      </c>
      <c r="Y1068">
        <v>0</v>
      </c>
      <c r="Z1068">
        <v>0</v>
      </c>
      <c r="AA1068">
        <v>0</v>
      </c>
      <c r="AB1068">
        <v>0</v>
      </c>
      <c r="AC1068">
        <v>0</v>
      </c>
      <c r="AD1068">
        <v>1</v>
      </c>
      <c r="AE1068">
        <v>0</v>
      </c>
      <c r="AF1068">
        <v>1</v>
      </c>
      <c r="AG1068">
        <v>1</v>
      </c>
      <c r="AH1068">
        <v>0</v>
      </c>
      <c r="AI1068">
        <v>0</v>
      </c>
      <c r="AJ1068">
        <v>0</v>
      </c>
      <c r="AK1068">
        <v>0</v>
      </c>
      <c r="AL1068">
        <v>1</v>
      </c>
      <c r="AM1068">
        <v>1</v>
      </c>
      <c r="AN1068">
        <v>1</v>
      </c>
      <c r="AO1068">
        <v>0</v>
      </c>
      <c r="AP1068">
        <v>0</v>
      </c>
      <c r="AQ1068">
        <v>0</v>
      </c>
      <c r="AR1068">
        <v>1</v>
      </c>
      <c r="AS1068">
        <v>0</v>
      </c>
      <c r="AT1068">
        <v>0</v>
      </c>
      <c r="AU1068">
        <v>0</v>
      </c>
      <c r="AV1068">
        <v>1</v>
      </c>
      <c r="AW1068">
        <v>1</v>
      </c>
      <c r="AX1068">
        <v>1</v>
      </c>
      <c r="AY1068">
        <v>0</v>
      </c>
      <c r="AZ1068">
        <v>0</v>
      </c>
      <c r="BA1068">
        <v>0</v>
      </c>
      <c r="BB1068">
        <v>0</v>
      </c>
      <c r="BC1068">
        <v>0</v>
      </c>
      <c r="BD1068">
        <v>0</v>
      </c>
      <c r="BE1068">
        <v>0</v>
      </c>
      <c r="BF1068">
        <v>9.1129999999999996E-3</v>
      </c>
      <c r="BG1068">
        <v>2014</v>
      </c>
      <c r="BH1068">
        <v>6</v>
      </c>
      <c r="BI1068">
        <v>11</v>
      </c>
      <c r="BJ1068">
        <v>653</v>
      </c>
      <c r="BK1068">
        <v>0.65</v>
      </c>
      <c r="BL1068">
        <v>0</v>
      </c>
      <c r="BM1068">
        <v>0</v>
      </c>
      <c r="BN1068">
        <v>1</v>
      </c>
      <c r="BO1068">
        <v>0</v>
      </c>
      <c r="BP1068" t="s">
        <v>68</v>
      </c>
    </row>
    <row r="1069" spans="1:68" x14ac:dyDescent="0.25">
      <c r="A1069">
        <v>109229</v>
      </c>
      <c r="B1069" t="s">
        <v>69</v>
      </c>
      <c r="C1069" t="s">
        <v>70</v>
      </c>
      <c r="D1069">
        <v>3</v>
      </c>
      <c r="E1069">
        <v>67</v>
      </c>
      <c r="F1069" t="s">
        <v>101</v>
      </c>
      <c r="G1069">
        <v>11</v>
      </c>
      <c r="J1069">
        <v>1</v>
      </c>
      <c r="K1069">
        <v>1</v>
      </c>
      <c r="L1069" t="s">
        <v>102</v>
      </c>
      <c r="M1069">
        <v>0</v>
      </c>
      <c r="N1069">
        <v>0</v>
      </c>
      <c r="O1069">
        <v>1</v>
      </c>
      <c r="P1069">
        <v>0</v>
      </c>
      <c r="Q1069">
        <v>0</v>
      </c>
      <c r="R1069">
        <v>1</v>
      </c>
      <c r="S1069">
        <v>0</v>
      </c>
      <c r="T1069">
        <v>0</v>
      </c>
      <c r="U1069">
        <v>0</v>
      </c>
      <c r="V1069">
        <v>0</v>
      </c>
      <c r="W1069">
        <v>1</v>
      </c>
      <c r="X1069">
        <v>0</v>
      </c>
      <c r="Y1069">
        <v>0</v>
      </c>
      <c r="Z1069">
        <v>0</v>
      </c>
      <c r="AA1069">
        <v>0</v>
      </c>
      <c r="AB1069">
        <v>0</v>
      </c>
      <c r="AC1069">
        <v>0</v>
      </c>
      <c r="AD1069">
        <v>1</v>
      </c>
      <c r="AE1069">
        <v>0</v>
      </c>
      <c r="AF1069">
        <v>1</v>
      </c>
      <c r="AG1069">
        <v>1</v>
      </c>
      <c r="AH1069">
        <v>0</v>
      </c>
      <c r="AI1069">
        <v>0</v>
      </c>
      <c r="AJ1069">
        <v>0</v>
      </c>
      <c r="AK1069">
        <v>0</v>
      </c>
      <c r="AL1069">
        <v>1</v>
      </c>
      <c r="AM1069">
        <v>1</v>
      </c>
      <c r="AN1069">
        <v>1</v>
      </c>
      <c r="AO1069">
        <v>0</v>
      </c>
      <c r="AP1069">
        <v>0</v>
      </c>
      <c r="AQ1069">
        <v>0</v>
      </c>
      <c r="AR1069">
        <v>1</v>
      </c>
      <c r="AS1069">
        <v>0</v>
      </c>
      <c r="AT1069">
        <v>0</v>
      </c>
      <c r="AU1069">
        <v>0</v>
      </c>
      <c r="AV1069">
        <v>1</v>
      </c>
      <c r="AW1069">
        <v>1</v>
      </c>
      <c r="AX1069">
        <v>1</v>
      </c>
      <c r="AY1069">
        <v>0</v>
      </c>
      <c r="AZ1069">
        <v>0</v>
      </c>
      <c r="BA1069">
        <v>0</v>
      </c>
      <c r="BB1069">
        <v>0</v>
      </c>
      <c r="BC1069">
        <v>0</v>
      </c>
      <c r="BD1069">
        <v>0</v>
      </c>
      <c r="BE1069">
        <v>0</v>
      </c>
      <c r="BF1069">
        <v>9.1129999999999996E-3</v>
      </c>
      <c r="BG1069">
        <v>2014</v>
      </c>
      <c r="BH1069">
        <v>6</v>
      </c>
      <c r="BI1069">
        <v>11</v>
      </c>
      <c r="BJ1069">
        <v>653</v>
      </c>
      <c r="BK1069">
        <v>0.65</v>
      </c>
      <c r="BL1069">
        <v>0</v>
      </c>
      <c r="BM1069">
        <v>0</v>
      </c>
      <c r="BN1069">
        <v>1</v>
      </c>
      <c r="BO1069">
        <v>0</v>
      </c>
      <c r="BP1069" t="s">
        <v>68</v>
      </c>
    </row>
    <row r="1070" spans="1:68" x14ac:dyDescent="0.25">
      <c r="A1070">
        <v>109254</v>
      </c>
      <c r="B1070" t="s">
        <v>69</v>
      </c>
      <c r="C1070" t="s">
        <v>70</v>
      </c>
      <c r="D1070">
        <v>8</v>
      </c>
      <c r="E1070">
        <v>257</v>
      </c>
      <c r="F1070" t="s">
        <v>107</v>
      </c>
      <c r="G1070">
        <v>13</v>
      </c>
      <c r="J1070">
        <v>1</v>
      </c>
      <c r="K1070">
        <v>1</v>
      </c>
      <c r="L1070" t="s">
        <v>108</v>
      </c>
      <c r="M1070">
        <v>0</v>
      </c>
      <c r="N1070">
        <v>0</v>
      </c>
      <c r="O1070">
        <v>1</v>
      </c>
      <c r="P1070">
        <v>0</v>
      </c>
      <c r="Q1070">
        <v>0</v>
      </c>
      <c r="R1070">
        <v>1</v>
      </c>
      <c r="S1070">
        <v>0</v>
      </c>
      <c r="T1070">
        <v>0</v>
      </c>
      <c r="U1070">
        <v>0</v>
      </c>
      <c r="V1070">
        <v>0</v>
      </c>
      <c r="W1070">
        <v>1</v>
      </c>
      <c r="X1070">
        <v>0</v>
      </c>
      <c r="Y1070">
        <v>0</v>
      </c>
      <c r="Z1070">
        <v>0</v>
      </c>
      <c r="AA1070">
        <v>0</v>
      </c>
      <c r="AB1070">
        <v>0</v>
      </c>
      <c r="AC1070">
        <v>0</v>
      </c>
      <c r="AD1070">
        <v>1</v>
      </c>
      <c r="AE1070">
        <v>0</v>
      </c>
      <c r="AF1070">
        <v>1</v>
      </c>
      <c r="AG1070">
        <v>1</v>
      </c>
      <c r="AH1070">
        <v>0</v>
      </c>
      <c r="AI1070">
        <v>0</v>
      </c>
      <c r="AJ1070">
        <v>0</v>
      </c>
      <c r="AK1070">
        <v>0</v>
      </c>
      <c r="AL1070">
        <v>1</v>
      </c>
      <c r="AM1070">
        <v>1</v>
      </c>
      <c r="AN1070">
        <v>1</v>
      </c>
      <c r="AO1070">
        <v>0</v>
      </c>
      <c r="AP1070">
        <v>0</v>
      </c>
      <c r="AQ1070">
        <v>0</v>
      </c>
      <c r="AR1070">
        <v>1</v>
      </c>
      <c r="AS1070">
        <v>0</v>
      </c>
      <c r="AT1070">
        <v>0</v>
      </c>
      <c r="AU1070">
        <v>0</v>
      </c>
      <c r="AV1070">
        <v>1</v>
      </c>
      <c r="AW1070">
        <v>1</v>
      </c>
      <c r="AX1070">
        <v>1</v>
      </c>
      <c r="AY1070">
        <v>0</v>
      </c>
      <c r="AZ1070">
        <v>0</v>
      </c>
      <c r="BA1070">
        <v>0</v>
      </c>
      <c r="BB1070">
        <v>0</v>
      </c>
      <c r="BC1070">
        <v>0</v>
      </c>
      <c r="BD1070">
        <v>0</v>
      </c>
      <c r="BE1070">
        <v>0</v>
      </c>
      <c r="BF1070">
        <v>9.1129999999999996E-3</v>
      </c>
      <c r="BG1070">
        <v>2014</v>
      </c>
      <c r="BH1070">
        <v>6</v>
      </c>
      <c r="BI1070">
        <v>11</v>
      </c>
      <c r="BJ1070">
        <v>653</v>
      </c>
      <c r="BK1070">
        <v>0.65</v>
      </c>
      <c r="BL1070">
        <v>0</v>
      </c>
      <c r="BM1070">
        <v>0</v>
      </c>
      <c r="BN1070">
        <v>1</v>
      </c>
      <c r="BO1070">
        <v>0</v>
      </c>
      <c r="BP1070" t="s">
        <v>68</v>
      </c>
    </row>
    <row r="1071" spans="1:68" x14ac:dyDescent="0.25">
      <c r="A1071">
        <v>109316</v>
      </c>
      <c r="B1071" t="s">
        <v>69</v>
      </c>
      <c r="C1071" t="s">
        <v>70</v>
      </c>
      <c r="D1071">
        <v>6</v>
      </c>
      <c r="E1071">
        <v>154</v>
      </c>
      <c r="F1071" t="s">
        <v>109</v>
      </c>
      <c r="G1071">
        <v>15</v>
      </c>
      <c r="J1071">
        <v>1</v>
      </c>
      <c r="K1071">
        <v>1</v>
      </c>
      <c r="L1071" t="s">
        <v>110</v>
      </c>
      <c r="M1071">
        <v>0</v>
      </c>
      <c r="N1071">
        <v>1</v>
      </c>
      <c r="O1071">
        <v>1</v>
      </c>
      <c r="P1071">
        <v>0</v>
      </c>
      <c r="Q1071">
        <v>0</v>
      </c>
      <c r="R1071">
        <v>1</v>
      </c>
      <c r="S1071">
        <v>0</v>
      </c>
      <c r="T1071">
        <v>0</v>
      </c>
      <c r="U1071">
        <v>0</v>
      </c>
      <c r="V1071">
        <v>0</v>
      </c>
      <c r="W1071">
        <v>1</v>
      </c>
      <c r="X1071">
        <v>0</v>
      </c>
      <c r="Y1071">
        <v>0</v>
      </c>
      <c r="Z1071">
        <v>0</v>
      </c>
      <c r="AA1071">
        <v>0</v>
      </c>
      <c r="AB1071">
        <v>0</v>
      </c>
      <c r="AC1071">
        <v>0</v>
      </c>
      <c r="AD1071">
        <v>1</v>
      </c>
      <c r="AE1071">
        <v>1</v>
      </c>
      <c r="AF1071">
        <v>1</v>
      </c>
      <c r="AG1071">
        <v>1</v>
      </c>
      <c r="AH1071">
        <v>0</v>
      </c>
      <c r="AI1071">
        <v>0</v>
      </c>
      <c r="AJ1071">
        <v>0</v>
      </c>
      <c r="AK1071">
        <v>0</v>
      </c>
      <c r="AL1071">
        <v>1</v>
      </c>
      <c r="AM1071">
        <v>1</v>
      </c>
      <c r="AN1071">
        <v>1</v>
      </c>
      <c r="AO1071">
        <v>0</v>
      </c>
      <c r="AP1071">
        <v>0</v>
      </c>
      <c r="AQ1071">
        <v>0</v>
      </c>
      <c r="AR1071">
        <v>1</v>
      </c>
      <c r="AS1071">
        <v>0</v>
      </c>
      <c r="AT1071">
        <v>0</v>
      </c>
      <c r="AU1071">
        <v>0</v>
      </c>
      <c r="AV1071">
        <v>1</v>
      </c>
      <c r="AW1071">
        <v>1</v>
      </c>
      <c r="AX1071">
        <v>1</v>
      </c>
      <c r="AY1071">
        <v>0</v>
      </c>
      <c r="AZ1071">
        <v>0</v>
      </c>
      <c r="BA1071">
        <v>0</v>
      </c>
      <c r="BB1071">
        <v>0</v>
      </c>
      <c r="BC1071">
        <v>0</v>
      </c>
      <c r="BD1071">
        <v>0</v>
      </c>
      <c r="BE1071">
        <v>0</v>
      </c>
      <c r="BF1071">
        <v>9.1129999999999996E-3</v>
      </c>
      <c r="BG1071">
        <v>2014</v>
      </c>
      <c r="BH1071">
        <v>6</v>
      </c>
      <c r="BI1071">
        <v>11</v>
      </c>
      <c r="BJ1071">
        <v>653</v>
      </c>
      <c r="BK1071">
        <v>0.65</v>
      </c>
      <c r="BL1071">
        <v>0</v>
      </c>
      <c r="BM1071">
        <v>0</v>
      </c>
      <c r="BN1071">
        <v>1</v>
      </c>
      <c r="BO1071">
        <v>0</v>
      </c>
      <c r="BP1071" t="s">
        <v>68</v>
      </c>
    </row>
    <row r="1072" spans="1:68" x14ac:dyDescent="0.25">
      <c r="A1072">
        <v>109348</v>
      </c>
      <c r="B1072" t="s">
        <v>69</v>
      </c>
      <c r="C1072" t="s">
        <v>70</v>
      </c>
      <c r="D1072">
        <v>2</v>
      </c>
      <c r="E1072">
        <v>46</v>
      </c>
      <c r="F1072" t="s">
        <v>115</v>
      </c>
      <c r="G1072">
        <v>15</v>
      </c>
      <c r="J1072">
        <v>1</v>
      </c>
      <c r="K1072">
        <v>1</v>
      </c>
      <c r="L1072" t="s">
        <v>116</v>
      </c>
      <c r="M1072">
        <v>0</v>
      </c>
      <c r="N1072">
        <v>1</v>
      </c>
      <c r="O1072">
        <v>1</v>
      </c>
      <c r="P1072">
        <v>0</v>
      </c>
      <c r="Q1072">
        <v>0</v>
      </c>
      <c r="R1072">
        <v>1</v>
      </c>
      <c r="S1072">
        <v>0</v>
      </c>
      <c r="T1072">
        <v>0</v>
      </c>
      <c r="U1072">
        <v>0</v>
      </c>
      <c r="V1072">
        <v>0</v>
      </c>
      <c r="W1072">
        <v>1</v>
      </c>
      <c r="X1072">
        <v>0</v>
      </c>
      <c r="Y1072">
        <v>0</v>
      </c>
      <c r="Z1072">
        <v>0</v>
      </c>
      <c r="AA1072">
        <v>0</v>
      </c>
      <c r="AB1072">
        <v>0</v>
      </c>
      <c r="AC1072">
        <v>0</v>
      </c>
      <c r="AD1072">
        <v>1</v>
      </c>
      <c r="AE1072">
        <v>1</v>
      </c>
      <c r="AF1072">
        <v>1</v>
      </c>
      <c r="AG1072">
        <v>1</v>
      </c>
      <c r="AH1072">
        <v>0</v>
      </c>
      <c r="AI1072">
        <v>0</v>
      </c>
      <c r="AJ1072">
        <v>0</v>
      </c>
      <c r="AK1072">
        <v>0</v>
      </c>
      <c r="AL1072">
        <v>1</v>
      </c>
      <c r="AM1072">
        <v>1</v>
      </c>
      <c r="AN1072">
        <v>1</v>
      </c>
      <c r="AO1072">
        <v>0</v>
      </c>
      <c r="AP1072">
        <v>0</v>
      </c>
      <c r="AQ1072">
        <v>0</v>
      </c>
      <c r="AR1072">
        <v>1</v>
      </c>
      <c r="AS1072">
        <v>0</v>
      </c>
      <c r="AT1072">
        <v>0</v>
      </c>
      <c r="AU1072">
        <v>0</v>
      </c>
      <c r="AV1072">
        <v>1</v>
      </c>
      <c r="AW1072">
        <v>1</v>
      </c>
      <c r="AX1072">
        <v>1</v>
      </c>
      <c r="AY1072">
        <v>0</v>
      </c>
      <c r="AZ1072">
        <v>0</v>
      </c>
      <c r="BA1072">
        <v>0</v>
      </c>
      <c r="BB1072">
        <v>0</v>
      </c>
      <c r="BC1072">
        <v>0</v>
      </c>
      <c r="BD1072">
        <v>0</v>
      </c>
      <c r="BE1072">
        <v>0</v>
      </c>
      <c r="BF1072">
        <v>9.1129999999999996E-3</v>
      </c>
      <c r="BG1072">
        <v>2014</v>
      </c>
      <c r="BH1072">
        <v>6</v>
      </c>
      <c r="BI1072">
        <v>11</v>
      </c>
      <c r="BJ1072">
        <v>653</v>
      </c>
      <c r="BK1072">
        <v>0.65</v>
      </c>
      <c r="BL1072">
        <v>0</v>
      </c>
      <c r="BM1072">
        <v>0</v>
      </c>
      <c r="BN1072">
        <v>1</v>
      </c>
      <c r="BO1072">
        <v>0</v>
      </c>
      <c r="BP1072" t="s">
        <v>68</v>
      </c>
    </row>
    <row r="1073" spans="1:68" x14ac:dyDescent="0.25">
      <c r="A1073">
        <v>109399</v>
      </c>
      <c r="B1073" t="s">
        <v>69</v>
      </c>
      <c r="C1073" t="s">
        <v>70</v>
      </c>
      <c r="D1073">
        <v>8</v>
      </c>
      <c r="E1073">
        <v>343</v>
      </c>
      <c r="F1073" t="s">
        <v>121</v>
      </c>
      <c r="G1073">
        <v>37</v>
      </c>
      <c r="J1073">
        <v>1</v>
      </c>
      <c r="K1073">
        <v>1</v>
      </c>
      <c r="L1073" t="s">
        <v>122</v>
      </c>
      <c r="M1073">
        <v>0</v>
      </c>
      <c r="N1073">
        <v>1</v>
      </c>
      <c r="O1073">
        <v>1</v>
      </c>
      <c r="P1073">
        <v>0</v>
      </c>
      <c r="Q1073">
        <v>0</v>
      </c>
      <c r="R1073">
        <v>1</v>
      </c>
      <c r="S1073">
        <v>0</v>
      </c>
      <c r="T1073">
        <v>0</v>
      </c>
      <c r="U1073">
        <v>0</v>
      </c>
      <c r="V1073">
        <v>0</v>
      </c>
      <c r="W1073">
        <v>1</v>
      </c>
      <c r="X1073">
        <v>0</v>
      </c>
      <c r="Y1073">
        <v>0</v>
      </c>
      <c r="Z1073">
        <v>0</v>
      </c>
      <c r="AA1073">
        <v>0</v>
      </c>
      <c r="AB1073">
        <v>0</v>
      </c>
      <c r="AC1073">
        <v>0</v>
      </c>
      <c r="AD1073">
        <v>1</v>
      </c>
      <c r="AE1073">
        <v>1</v>
      </c>
      <c r="AF1073">
        <v>1</v>
      </c>
      <c r="AG1073">
        <v>1</v>
      </c>
      <c r="AH1073">
        <v>0</v>
      </c>
      <c r="AI1073">
        <v>0</v>
      </c>
      <c r="AJ1073">
        <v>0</v>
      </c>
      <c r="AK1073">
        <v>0</v>
      </c>
      <c r="AL1073">
        <v>1</v>
      </c>
      <c r="AM1073">
        <v>1</v>
      </c>
      <c r="AN1073">
        <v>1</v>
      </c>
      <c r="AO1073">
        <v>0</v>
      </c>
      <c r="AP1073">
        <v>0</v>
      </c>
      <c r="AQ1073">
        <v>0</v>
      </c>
      <c r="AR1073">
        <v>1</v>
      </c>
      <c r="AS1073">
        <v>0</v>
      </c>
      <c r="AT1073">
        <v>0</v>
      </c>
      <c r="AU1073">
        <v>0</v>
      </c>
      <c r="AV1073">
        <v>1</v>
      </c>
      <c r="AW1073">
        <v>1</v>
      </c>
      <c r="AX1073">
        <v>1</v>
      </c>
      <c r="AY1073">
        <v>0</v>
      </c>
      <c r="AZ1073">
        <v>0</v>
      </c>
      <c r="BA1073">
        <v>0</v>
      </c>
      <c r="BB1073">
        <v>0</v>
      </c>
      <c r="BC1073">
        <v>0</v>
      </c>
      <c r="BD1073">
        <v>0</v>
      </c>
      <c r="BE1073">
        <v>0</v>
      </c>
      <c r="BF1073">
        <v>9.1129999999999996E-3</v>
      </c>
      <c r="BG1073">
        <v>2014</v>
      </c>
      <c r="BH1073">
        <v>6</v>
      </c>
      <c r="BI1073">
        <v>11</v>
      </c>
      <c r="BJ1073">
        <v>653</v>
      </c>
      <c r="BK1073">
        <v>0.65</v>
      </c>
      <c r="BL1073">
        <v>0</v>
      </c>
      <c r="BM1073">
        <v>0</v>
      </c>
      <c r="BN1073">
        <v>1</v>
      </c>
      <c r="BO1073">
        <v>0</v>
      </c>
      <c r="BP1073" t="s">
        <v>68</v>
      </c>
    </row>
    <row r="1074" spans="1:68" x14ac:dyDescent="0.25">
      <c r="A1074">
        <v>109478</v>
      </c>
      <c r="B1074" t="s">
        <v>69</v>
      </c>
      <c r="C1074" t="s">
        <v>127</v>
      </c>
      <c r="D1074">
        <v>1</v>
      </c>
      <c r="E1074">
        <v>21</v>
      </c>
      <c r="F1074" t="s">
        <v>128</v>
      </c>
      <c r="G1074">
        <v>32</v>
      </c>
      <c r="J1074">
        <v>2</v>
      </c>
      <c r="K1074">
        <v>1</v>
      </c>
      <c r="L1074" t="s">
        <v>129</v>
      </c>
      <c r="M1074">
        <v>0</v>
      </c>
      <c r="N1074">
        <v>1</v>
      </c>
      <c r="O1074">
        <v>1</v>
      </c>
      <c r="P1074">
        <v>0</v>
      </c>
      <c r="Q1074">
        <v>0</v>
      </c>
      <c r="R1074">
        <v>1</v>
      </c>
      <c r="S1074">
        <v>0</v>
      </c>
      <c r="T1074">
        <v>0</v>
      </c>
      <c r="U1074">
        <v>0</v>
      </c>
      <c r="V1074">
        <v>0</v>
      </c>
      <c r="W1074">
        <v>1</v>
      </c>
      <c r="X1074">
        <v>0</v>
      </c>
      <c r="Y1074">
        <v>0</v>
      </c>
      <c r="Z1074">
        <v>0</v>
      </c>
      <c r="AA1074">
        <v>0</v>
      </c>
      <c r="AB1074">
        <v>0</v>
      </c>
      <c r="AC1074">
        <v>0</v>
      </c>
      <c r="AD1074">
        <v>1</v>
      </c>
      <c r="AE1074">
        <v>1</v>
      </c>
      <c r="AF1074">
        <v>1</v>
      </c>
      <c r="AG1074">
        <v>1</v>
      </c>
      <c r="AH1074">
        <v>0</v>
      </c>
      <c r="AI1074">
        <v>0</v>
      </c>
      <c r="AJ1074">
        <v>0</v>
      </c>
      <c r="AK1074">
        <v>0</v>
      </c>
      <c r="AL1074">
        <v>1</v>
      </c>
      <c r="AM1074">
        <v>1</v>
      </c>
      <c r="AN1074">
        <v>0</v>
      </c>
      <c r="AO1074">
        <v>0</v>
      </c>
      <c r="AP1074">
        <v>0</v>
      </c>
      <c r="AQ1074">
        <v>0</v>
      </c>
      <c r="AR1074">
        <v>0</v>
      </c>
      <c r="AS1074">
        <v>0</v>
      </c>
      <c r="AT1074">
        <v>0</v>
      </c>
      <c r="AU1074">
        <v>0</v>
      </c>
      <c r="AV1074">
        <v>1</v>
      </c>
      <c r="AW1074">
        <v>1</v>
      </c>
      <c r="AX1074">
        <v>0</v>
      </c>
      <c r="AY1074">
        <v>0</v>
      </c>
      <c r="AZ1074">
        <v>0</v>
      </c>
      <c r="BA1074">
        <v>0</v>
      </c>
      <c r="BB1074">
        <v>0</v>
      </c>
      <c r="BC1074">
        <v>0</v>
      </c>
      <c r="BD1074">
        <v>0</v>
      </c>
      <c r="BE1074">
        <v>0</v>
      </c>
      <c r="BF1074">
        <v>1.5200000000000001E-3</v>
      </c>
      <c r="BG1074">
        <v>2014</v>
      </c>
      <c r="BH1074">
        <v>6</v>
      </c>
      <c r="BI1074">
        <v>17</v>
      </c>
      <c r="BJ1074">
        <v>653</v>
      </c>
      <c r="BK1074">
        <v>0.65</v>
      </c>
      <c r="BL1074">
        <v>0</v>
      </c>
      <c r="BM1074">
        <v>0</v>
      </c>
      <c r="BN1074">
        <v>1</v>
      </c>
      <c r="BO1074">
        <v>0</v>
      </c>
      <c r="BP1074" t="s">
        <v>68</v>
      </c>
    </row>
    <row r="1075" spans="1:68" x14ac:dyDescent="0.25">
      <c r="A1075">
        <v>109523</v>
      </c>
      <c r="B1075" t="s">
        <v>69</v>
      </c>
      <c r="C1075" t="s">
        <v>130</v>
      </c>
      <c r="D1075">
        <v>4</v>
      </c>
      <c r="E1075">
        <v>93</v>
      </c>
      <c r="F1075" t="s">
        <v>131</v>
      </c>
      <c r="G1075">
        <v>33</v>
      </c>
      <c r="J1075">
        <v>3</v>
      </c>
      <c r="K1075">
        <v>1</v>
      </c>
      <c r="L1075" t="s">
        <v>132</v>
      </c>
      <c r="M1075">
        <v>0</v>
      </c>
      <c r="N1075">
        <v>0</v>
      </c>
      <c r="O1075">
        <v>1</v>
      </c>
      <c r="P1075">
        <v>0</v>
      </c>
      <c r="Q1075">
        <v>0</v>
      </c>
      <c r="R1075">
        <v>1</v>
      </c>
      <c r="S1075">
        <v>1</v>
      </c>
      <c r="T1075">
        <v>0</v>
      </c>
      <c r="U1075">
        <v>0</v>
      </c>
      <c r="V1075">
        <v>0</v>
      </c>
      <c r="W1075">
        <v>1</v>
      </c>
      <c r="X1075">
        <v>0</v>
      </c>
      <c r="Y1075">
        <v>0</v>
      </c>
      <c r="Z1075">
        <v>0</v>
      </c>
      <c r="AA1075">
        <v>0</v>
      </c>
      <c r="AB1075">
        <v>1</v>
      </c>
      <c r="AC1075">
        <v>0</v>
      </c>
      <c r="AD1075">
        <v>1</v>
      </c>
      <c r="AE1075">
        <v>0</v>
      </c>
      <c r="AF1075">
        <v>1</v>
      </c>
      <c r="AG1075">
        <v>1</v>
      </c>
      <c r="AH1075">
        <v>1</v>
      </c>
      <c r="AI1075">
        <v>0</v>
      </c>
      <c r="AJ1075">
        <v>1</v>
      </c>
      <c r="AK1075">
        <v>0</v>
      </c>
      <c r="AL1075">
        <v>1</v>
      </c>
      <c r="AM1075">
        <v>1</v>
      </c>
      <c r="AN1075">
        <v>1</v>
      </c>
      <c r="AO1075">
        <v>1</v>
      </c>
      <c r="AP1075">
        <v>1</v>
      </c>
      <c r="AQ1075">
        <v>0</v>
      </c>
      <c r="AR1075">
        <v>1</v>
      </c>
      <c r="AS1075">
        <v>0</v>
      </c>
      <c r="AT1075">
        <v>0</v>
      </c>
      <c r="AU1075">
        <v>0</v>
      </c>
      <c r="AV1075">
        <v>1</v>
      </c>
      <c r="AW1075">
        <v>1</v>
      </c>
      <c r="AX1075">
        <v>1</v>
      </c>
      <c r="AY1075">
        <v>0</v>
      </c>
      <c r="AZ1075">
        <v>1</v>
      </c>
      <c r="BA1075">
        <v>0</v>
      </c>
      <c r="BB1075">
        <v>0</v>
      </c>
      <c r="BC1075">
        <v>0</v>
      </c>
      <c r="BD1075">
        <v>0</v>
      </c>
      <c r="BE1075">
        <v>0</v>
      </c>
      <c r="BF1075">
        <v>2.9175E-2</v>
      </c>
      <c r="BG1075">
        <v>2014</v>
      </c>
      <c r="BH1075">
        <v>9</v>
      </c>
      <c r="BI1075">
        <v>11</v>
      </c>
      <c r="BJ1075">
        <v>656</v>
      </c>
      <c r="BK1075">
        <v>0.68</v>
      </c>
      <c r="BL1075">
        <v>0</v>
      </c>
      <c r="BM1075">
        <v>0</v>
      </c>
      <c r="BN1075">
        <v>1</v>
      </c>
      <c r="BO1075">
        <v>0</v>
      </c>
      <c r="BP1075" t="s">
        <v>68</v>
      </c>
    </row>
    <row r="1076" spans="1:68" x14ac:dyDescent="0.25">
      <c r="A1076">
        <v>109529</v>
      </c>
      <c r="B1076" t="s">
        <v>69</v>
      </c>
      <c r="C1076" t="s">
        <v>130</v>
      </c>
      <c r="D1076">
        <v>17</v>
      </c>
      <c r="E1076">
        <v>539</v>
      </c>
      <c r="F1076" t="s">
        <v>133</v>
      </c>
      <c r="G1076">
        <v>16</v>
      </c>
      <c r="J1076">
        <v>3</v>
      </c>
      <c r="K1076">
        <v>1</v>
      </c>
      <c r="L1076" t="s">
        <v>134</v>
      </c>
      <c r="M1076">
        <v>0</v>
      </c>
      <c r="N1076">
        <v>0</v>
      </c>
      <c r="O1076">
        <v>1</v>
      </c>
      <c r="P1076">
        <v>0</v>
      </c>
      <c r="Q1076">
        <v>0</v>
      </c>
      <c r="R1076">
        <v>1</v>
      </c>
      <c r="S1076">
        <v>1</v>
      </c>
      <c r="T1076">
        <v>0</v>
      </c>
      <c r="U1076">
        <v>0</v>
      </c>
      <c r="V1076">
        <v>0</v>
      </c>
      <c r="W1076">
        <v>1</v>
      </c>
      <c r="X1076">
        <v>0</v>
      </c>
      <c r="Y1076">
        <v>0</v>
      </c>
      <c r="Z1076">
        <v>0</v>
      </c>
      <c r="AA1076">
        <v>0</v>
      </c>
      <c r="AB1076">
        <v>1</v>
      </c>
      <c r="AC1076">
        <v>0</v>
      </c>
      <c r="AD1076">
        <v>1</v>
      </c>
      <c r="AE1076">
        <v>0</v>
      </c>
      <c r="AF1076">
        <v>1</v>
      </c>
      <c r="AG1076">
        <v>1</v>
      </c>
      <c r="AH1076">
        <v>1</v>
      </c>
      <c r="AI1076">
        <v>0</v>
      </c>
      <c r="AJ1076">
        <v>1</v>
      </c>
      <c r="AK1076">
        <v>0</v>
      </c>
      <c r="AL1076">
        <v>1</v>
      </c>
      <c r="AM1076">
        <v>1</v>
      </c>
      <c r="AN1076">
        <v>1</v>
      </c>
      <c r="AO1076">
        <v>1</v>
      </c>
      <c r="AP1076">
        <v>1</v>
      </c>
      <c r="AQ1076">
        <v>0</v>
      </c>
      <c r="AR1076">
        <v>1</v>
      </c>
      <c r="AS1076">
        <v>0</v>
      </c>
      <c r="AT1076">
        <v>0</v>
      </c>
      <c r="AU1076">
        <v>0</v>
      </c>
      <c r="AV1076">
        <v>1</v>
      </c>
      <c r="AW1076">
        <v>1</v>
      </c>
      <c r="AX1076">
        <v>1</v>
      </c>
      <c r="AY1076">
        <v>0</v>
      </c>
      <c r="AZ1076">
        <v>1</v>
      </c>
      <c r="BA1076">
        <v>0</v>
      </c>
      <c r="BB1076">
        <v>0</v>
      </c>
      <c r="BC1076">
        <v>0</v>
      </c>
      <c r="BD1076">
        <v>0</v>
      </c>
      <c r="BE1076">
        <v>0</v>
      </c>
      <c r="BF1076">
        <v>2.9175E-2</v>
      </c>
      <c r="BG1076">
        <v>2014</v>
      </c>
      <c r="BH1076">
        <v>9</v>
      </c>
      <c r="BI1076">
        <v>11</v>
      </c>
      <c r="BJ1076">
        <v>656</v>
      </c>
      <c r="BK1076">
        <v>0.68</v>
      </c>
      <c r="BL1076">
        <v>0</v>
      </c>
      <c r="BM1076">
        <v>0</v>
      </c>
      <c r="BN1076">
        <v>1</v>
      </c>
      <c r="BO1076">
        <v>0</v>
      </c>
      <c r="BP1076" t="s">
        <v>68</v>
      </c>
    </row>
    <row r="1077" spans="1:68" x14ac:dyDescent="0.25">
      <c r="A1077">
        <v>109532</v>
      </c>
      <c r="B1077" t="s">
        <v>69</v>
      </c>
      <c r="C1077" t="s">
        <v>130</v>
      </c>
      <c r="D1077">
        <v>5</v>
      </c>
      <c r="E1077">
        <v>120</v>
      </c>
      <c r="F1077" t="s">
        <v>135</v>
      </c>
      <c r="G1077">
        <v>14</v>
      </c>
      <c r="J1077">
        <v>3</v>
      </c>
      <c r="K1077">
        <v>1</v>
      </c>
      <c r="L1077" t="s">
        <v>136</v>
      </c>
      <c r="M1077">
        <v>0</v>
      </c>
      <c r="N1077">
        <v>0</v>
      </c>
      <c r="O1077">
        <v>1</v>
      </c>
      <c r="P1077">
        <v>0</v>
      </c>
      <c r="Q1077">
        <v>0</v>
      </c>
      <c r="R1077">
        <v>1</v>
      </c>
      <c r="S1077">
        <v>0</v>
      </c>
      <c r="T1077">
        <v>0</v>
      </c>
      <c r="U1077">
        <v>0</v>
      </c>
      <c r="V1077">
        <v>0</v>
      </c>
      <c r="W1077">
        <v>1</v>
      </c>
      <c r="X1077">
        <v>0</v>
      </c>
      <c r="Y1077">
        <v>0</v>
      </c>
      <c r="Z1077">
        <v>0</v>
      </c>
      <c r="AA1077">
        <v>0</v>
      </c>
      <c r="AB1077">
        <v>1</v>
      </c>
      <c r="AC1077">
        <v>0</v>
      </c>
      <c r="AD1077">
        <v>1</v>
      </c>
      <c r="AE1077">
        <v>0</v>
      </c>
      <c r="AF1077">
        <v>1</v>
      </c>
      <c r="AG1077">
        <v>1</v>
      </c>
      <c r="AH1077">
        <v>1</v>
      </c>
      <c r="AI1077">
        <v>0</v>
      </c>
      <c r="AJ1077">
        <v>1</v>
      </c>
      <c r="AK1077">
        <v>0</v>
      </c>
      <c r="AL1077">
        <v>1</v>
      </c>
      <c r="AM1077">
        <v>1</v>
      </c>
      <c r="AN1077">
        <v>1</v>
      </c>
      <c r="AO1077">
        <v>0</v>
      </c>
      <c r="AP1077">
        <v>1</v>
      </c>
      <c r="AQ1077">
        <v>0</v>
      </c>
      <c r="AR1077">
        <v>1</v>
      </c>
      <c r="AS1077">
        <v>0</v>
      </c>
      <c r="AT1077">
        <v>0</v>
      </c>
      <c r="AU1077">
        <v>0</v>
      </c>
      <c r="AV1077">
        <v>1</v>
      </c>
      <c r="AW1077">
        <v>1</v>
      </c>
      <c r="AX1077">
        <v>1</v>
      </c>
      <c r="AY1077">
        <v>0</v>
      </c>
      <c r="AZ1077">
        <v>1</v>
      </c>
      <c r="BA1077">
        <v>0</v>
      </c>
      <c r="BB1077">
        <v>0</v>
      </c>
      <c r="BC1077">
        <v>0</v>
      </c>
      <c r="BD1077">
        <v>0</v>
      </c>
      <c r="BE1077">
        <v>0</v>
      </c>
      <c r="BF1077">
        <v>2.9175E-2</v>
      </c>
      <c r="BG1077">
        <v>2014</v>
      </c>
      <c r="BH1077">
        <v>9</v>
      </c>
      <c r="BI1077">
        <v>11</v>
      </c>
      <c r="BJ1077">
        <v>656</v>
      </c>
      <c r="BK1077">
        <v>0.68</v>
      </c>
      <c r="BL1077">
        <v>0</v>
      </c>
      <c r="BM1077">
        <v>0</v>
      </c>
      <c r="BN1077">
        <v>1</v>
      </c>
      <c r="BO1077">
        <v>0</v>
      </c>
      <c r="BP1077" t="s">
        <v>68</v>
      </c>
    </row>
    <row r="1078" spans="1:68" x14ac:dyDescent="0.25">
      <c r="A1078">
        <v>109542</v>
      </c>
      <c r="B1078" t="s">
        <v>69</v>
      </c>
      <c r="C1078" t="s">
        <v>130</v>
      </c>
      <c r="D1078">
        <v>6</v>
      </c>
      <c r="E1078">
        <v>162</v>
      </c>
      <c r="F1078" t="s">
        <v>137</v>
      </c>
      <c r="G1078">
        <v>24</v>
      </c>
      <c r="J1078">
        <v>3</v>
      </c>
      <c r="K1078">
        <v>1</v>
      </c>
      <c r="L1078" t="s">
        <v>138</v>
      </c>
      <c r="M1078">
        <v>0</v>
      </c>
      <c r="N1078">
        <v>0</v>
      </c>
      <c r="O1078">
        <v>1</v>
      </c>
      <c r="P1078">
        <v>0</v>
      </c>
      <c r="Q1078">
        <v>0</v>
      </c>
      <c r="R1078">
        <v>1</v>
      </c>
      <c r="S1078">
        <v>0</v>
      </c>
      <c r="T1078">
        <v>0</v>
      </c>
      <c r="U1078">
        <v>0</v>
      </c>
      <c r="V1078">
        <v>0</v>
      </c>
      <c r="W1078">
        <v>1</v>
      </c>
      <c r="X1078">
        <v>0</v>
      </c>
      <c r="Y1078">
        <v>0</v>
      </c>
      <c r="Z1078">
        <v>0</v>
      </c>
      <c r="AA1078">
        <v>0</v>
      </c>
      <c r="AB1078">
        <v>1</v>
      </c>
      <c r="AC1078">
        <v>0</v>
      </c>
      <c r="AD1078">
        <v>1</v>
      </c>
      <c r="AE1078">
        <v>0</v>
      </c>
      <c r="AF1078">
        <v>1</v>
      </c>
      <c r="AG1078">
        <v>1</v>
      </c>
      <c r="AH1078">
        <v>1</v>
      </c>
      <c r="AI1078">
        <v>0</v>
      </c>
      <c r="AJ1078">
        <v>1</v>
      </c>
      <c r="AK1078">
        <v>0</v>
      </c>
      <c r="AL1078">
        <v>1</v>
      </c>
      <c r="AM1078">
        <v>1</v>
      </c>
      <c r="AN1078">
        <v>1</v>
      </c>
      <c r="AO1078">
        <v>0</v>
      </c>
      <c r="AP1078">
        <v>1</v>
      </c>
      <c r="AQ1078">
        <v>0</v>
      </c>
      <c r="AR1078">
        <v>1</v>
      </c>
      <c r="AS1078">
        <v>0</v>
      </c>
      <c r="AT1078">
        <v>0</v>
      </c>
      <c r="AU1078">
        <v>0</v>
      </c>
      <c r="AV1078">
        <v>1</v>
      </c>
      <c r="AW1078">
        <v>1</v>
      </c>
      <c r="AX1078">
        <v>1</v>
      </c>
      <c r="AY1078">
        <v>0</v>
      </c>
      <c r="AZ1078">
        <v>1</v>
      </c>
      <c r="BA1078">
        <v>0</v>
      </c>
      <c r="BB1078">
        <v>0</v>
      </c>
      <c r="BC1078">
        <v>0</v>
      </c>
      <c r="BD1078">
        <v>0</v>
      </c>
      <c r="BE1078">
        <v>0</v>
      </c>
      <c r="BF1078">
        <v>2.9175E-2</v>
      </c>
      <c r="BG1078">
        <v>2014</v>
      </c>
      <c r="BH1078">
        <v>9</v>
      </c>
      <c r="BI1078">
        <v>11</v>
      </c>
      <c r="BJ1078">
        <v>656</v>
      </c>
      <c r="BK1078">
        <v>0.68</v>
      </c>
      <c r="BL1078">
        <v>0</v>
      </c>
      <c r="BM1078">
        <v>0</v>
      </c>
      <c r="BN1078">
        <v>1</v>
      </c>
      <c r="BO1078">
        <v>0</v>
      </c>
      <c r="BP1078" t="s">
        <v>68</v>
      </c>
    </row>
    <row r="1079" spans="1:68" x14ac:dyDescent="0.25">
      <c r="A1079">
        <v>109599</v>
      </c>
      <c r="B1079" t="s">
        <v>69</v>
      </c>
      <c r="C1079" t="s">
        <v>130</v>
      </c>
      <c r="D1079">
        <v>19</v>
      </c>
      <c r="E1079">
        <v>645</v>
      </c>
      <c r="F1079" t="s">
        <v>149</v>
      </c>
      <c r="G1079">
        <v>27</v>
      </c>
      <c r="J1079">
        <v>3</v>
      </c>
      <c r="K1079">
        <v>1</v>
      </c>
      <c r="L1079" t="s">
        <v>150</v>
      </c>
      <c r="M1079">
        <v>0</v>
      </c>
      <c r="N1079">
        <v>0</v>
      </c>
      <c r="O1079">
        <v>1</v>
      </c>
      <c r="P1079">
        <v>0</v>
      </c>
      <c r="Q1079">
        <v>0</v>
      </c>
      <c r="R1079">
        <v>1</v>
      </c>
      <c r="S1079">
        <v>0</v>
      </c>
      <c r="T1079">
        <v>0</v>
      </c>
      <c r="U1079">
        <v>0</v>
      </c>
      <c r="V1079">
        <v>0</v>
      </c>
      <c r="W1079">
        <v>1</v>
      </c>
      <c r="X1079">
        <v>0</v>
      </c>
      <c r="Y1079">
        <v>0</v>
      </c>
      <c r="Z1079">
        <v>0</v>
      </c>
      <c r="AA1079">
        <v>0</v>
      </c>
      <c r="AB1079">
        <v>1</v>
      </c>
      <c r="AC1079">
        <v>0</v>
      </c>
      <c r="AD1079">
        <v>1</v>
      </c>
      <c r="AE1079">
        <v>0</v>
      </c>
      <c r="AF1079">
        <v>1</v>
      </c>
      <c r="AG1079">
        <v>1</v>
      </c>
      <c r="AH1079">
        <v>1</v>
      </c>
      <c r="AI1079">
        <v>0</v>
      </c>
      <c r="AJ1079">
        <v>1</v>
      </c>
      <c r="AK1079">
        <v>0</v>
      </c>
      <c r="AL1079">
        <v>1</v>
      </c>
      <c r="AM1079">
        <v>1</v>
      </c>
      <c r="AN1079">
        <v>1</v>
      </c>
      <c r="AO1079">
        <v>0</v>
      </c>
      <c r="AP1079">
        <v>1</v>
      </c>
      <c r="AQ1079">
        <v>0</v>
      </c>
      <c r="AR1079">
        <v>1</v>
      </c>
      <c r="AS1079">
        <v>0</v>
      </c>
      <c r="AT1079">
        <v>0</v>
      </c>
      <c r="AU1079">
        <v>0</v>
      </c>
      <c r="AV1079">
        <v>1</v>
      </c>
      <c r="AW1079">
        <v>1</v>
      </c>
      <c r="AX1079">
        <v>1</v>
      </c>
      <c r="AY1079">
        <v>0</v>
      </c>
      <c r="AZ1079">
        <v>1</v>
      </c>
      <c r="BA1079">
        <v>0</v>
      </c>
      <c r="BB1079">
        <v>0</v>
      </c>
      <c r="BC1079">
        <v>0</v>
      </c>
      <c r="BD1079">
        <v>0</v>
      </c>
      <c r="BE1079">
        <v>0</v>
      </c>
      <c r="BF1079">
        <v>2.9175E-2</v>
      </c>
      <c r="BG1079">
        <v>2014</v>
      </c>
      <c r="BH1079">
        <v>9</v>
      </c>
      <c r="BI1079">
        <v>11</v>
      </c>
      <c r="BJ1079">
        <v>656</v>
      </c>
      <c r="BK1079">
        <v>0.68</v>
      </c>
      <c r="BL1079">
        <v>0</v>
      </c>
      <c r="BM1079">
        <v>0</v>
      </c>
      <c r="BN1079">
        <v>1</v>
      </c>
      <c r="BO1079">
        <v>0</v>
      </c>
      <c r="BP1079" t="s">
        <v>68</v>
      </c>
    </row>
    <row r="1080" spans="1:68" x14ac:dyDescent="0.25">
      <c r="A1080">
        <v>109612</v>
      </c>
      <c r="B1080" t="s">
        <v>69</v>
      </c>
      <c r="C1080" t="s">
        <v>130</v>
      </c>
      <c r="D1080">
        <v>10</v>
      </c>
      <c r="E1080">
        <v>310</v>
      </c>
      <c r="F1080" t="s">
        <v>151</v>
      </c>
      <c r="G1080">
        <v>20</v>
      </c>
      <c r="J1080">
        <v>3</v>
      </c>
      <c r="K1080">
        <v>1</v>
      </c>
      <c r="L1080" t="s">
        <v>152</v>
      </c>
      <c r="M1080">
        <v>0</v>
      </c>
      <c r="N1080">
        <v>1</v>
      </c>
      <c r="O1080">
        <v>1</v>
      </c>
      <c r="P1080">
        <v>0</v>
      </c>
      <c r="Q1080">
        <v>0</v>
      </c>
      <c r="R1080">
        <v>1</v>
      </c>
      <c r="S1080">
        <v>0</v>
      </c>
      <c r="T1080">
        <v>0</v>
      </c>
      <c r="U1080">
        <v>0</v>
      </c>
      <c r="V1080">
        <v>0</v>
      </c>
      <c r="W1080">
        <v>1</v>
      </c>
      <c r="X1080">
        <v>0</v>
      </c>
      <c r="Y1080">
        <v>0</v>
      </c>
      <c r="Z1080">
        <v>0</v>
      </c>
      <c r="AA1080">
        <v>0</v>
      </c>
      <c r="AB1080">
        <v>1</v>
      </c>
      <c r="AC1080">
        <v>0</v>
      </c>
      <c r="AD1080">
        <v>1</v>
      </c>
      <c r="AE1080">
        <v>1</v>
      </c>
      <c r="AF1080">
        <v>1</v>
      </c>
      <c r="AG1080">
        <v>1</v>
      </c>
      <c r="AH1080">
        <v>1</v>
      </c>
      <c r="AI1080">
        <v>0</v>
      </c>
      <c r="AJ1080">
        <v>1</v>
      </c>
      <c r="AK1080">
        <v>0</v>
      </c>
      <c r="AL1080">
        <v>1</v>
      </c>
      <c r="AM1080">
        <v>1</v>
      </c>
      <c r="AN1080">
        <v>1</v>
      </c>
      <c r="AO1080">
        <v>0</v>
      </c>
      <c r="AP1080">
        <v>1</v>
      </c>
      <c r="AQ1080">
        <v>0</v>
      </c>
      <c r="AR1080">
        <v>1</v>
      </c>
      <c r="AS1080">
        <v>0</v>
      </c>
      <c r="AT1080">
        <v>0</v>
      </c>
      <c r="AU1080">
        <v>0</v>
      </c>
      <c r="AV1080">
        <v>1</v>
      </c>
      <c r="AW1080">
        <v>1</v>
      </c>
      <c r="AX1080">
        <v>1</v>
      </c>
      <c r="AY1080">
        <v>0</v>
      </c>
      <c r="AZ1080">
        <v>1</v>
      </c>
      <c r="BA1080">
        <v>0</v>
      </c>
      <c r="BB1080">
        <v>0</v>
      </c>
      <c r="BC1080">
        <v>0</v>
      </c>
      <c r="BD1080">
        <v>0</v>
      </c>
      <c r="BE1080">
        <v>0</v>
      </c>
      <c r="BF1080">
        <v>2.9175E-2</v>
      </c>
      <c r="BG1080">
        <v>2014</v>
      </c>
      <c r="BH1080">
        <v>9</v>
      </c>
      <c r="BI1080">
        <v>11</v>
      </c>
      <c r="BJ1080">
        <v>656</v>
      </c>
      <c r="BK1080">
        <v>0.68</v>
      </c>
      <c r="BL1080">
        <v>0</v>
      </c>
      <c r="BM1080">
        <v>0</v>
      </c>
      <c r="BN1080">
        <v>1</v>
      </c>
      <c r="BO1080">
        <v>0</v>
      </c>
      <c r="BP1080" t="s">
        <v>68</v>
      </c>
    </row>
    <row r="1081" spans="1:68" x14ac:dyDescent="0.25">
      <c r="A1081">
        <v>109677</v>
      </c>
      <c r="B1081" t="s">
        <v>69</v>
      </c>
      <c r="C1081" t="s">
        <v>130</v>
      </c>
      <c r="D1081">
        <v>10</v>
      </c>
      <c r="E1081">
        <v>299</v>
      </c>
      <c r="F1081" t="s">
        <v>153</v>
      </c>
      <c r="G1081">
        <v>41</v>
      </c>
      <c r="J1081">
        <v>3</v>
      </c>
      <c r="K1081">
        <v>1</v>
      </c>
      <c r="L1081" t="s">
        <v>154</v>
      </c>
      <c r="M1081">
        <v>0</v>
      </c>
      <c r="N1081">
        <v>0</v>
      </c>
      <c r="O1081">
        <v>1</v>
      </c>
      <c r="P1081">
        <v>0</v>
      </c>
      <c r="Q1081">
        <v>0</v>
      </c>
      <c r="R1081">
        <v>1</v>
      </c>
      <c r="S1081">
        <v>0</v>
      </c>
      <c r="T1081">
        <v>0</v>
      </c>
      <c r="U1081">
        <v>0</v>
      </c>
      <c r="V1081">
        <v>0</v>
      </c>
      <c r="W1081">
        <v>1</v>
      </c>
      <c r="X1081">
        <v>0</v>
      </c>
      <c r="Y1081">
        <v>0</v>
      </c>
      <c r="Z1081">
        <v>0</v>
      </c>
      <c r="AA1081">
        <v>0</v>
      </c>
      <c r="AB1081">
        <v>1</v>
      </c>
      <c r="AC1081">
        <v>0</v>
      </c>
      <c r="AD1081">
        <v>1</v>
      </c>
      <c r="AE1081">
        <v>0</v>
      </c>
      <c r="AF1081">
        <v>1</v>
      </c>
      <c r="AG1081">
        <v>1</v>
      </c>
      <c r="AH1081">
        <v>1</v>
      </c>
      <c r="AI1081">
        <v>0</v>
      </c>
      <c r="AJ1081">
        <v>1</v>
      </c>
      <c r="AK1081">
        <v>0</v>
      </c>
      <c r="AL1081">
        <v>1</v>
      </c>
      <c r="AM1081">
        <v>1</v>
      </c>
      <c r="AN1081">
        <v>1</v>
      </c>
      <c r="AO1081">
        <v>0</v>
      </c>
      <c r="AP1081">
        <v>1</v>
      </c>
      <c r="AQ1081">
        <v>0</v>
      </c>
      <c r="AR1081">
        <v>1</v>
      </c>
      <c r="AS1081">
        <v>0</v>
      </c>
      <c r="AT1081">
        <v>0</v>
      </c>
      <c r="AU1081">
        <v>0</v>
      </c>
      <c r="AV1081">
        <v>1</v>
      </c>
      <c r="AW1081">
        <v>1</v>
      </c>
      <c r="AX1081">
        <v>1</v>
      </c>
      <c r="AY1081">
        <v>0</v>
      </c>
      <c r="AZ1081">
        <v>1</v>
      </c>
      <c r="BA1081">
        <v>0</v>
      </c>
      <c r="BB1081">
        <v>0</v>
      </c>
      <c r="BC1081">
        <v>0</v>
      </c>
      <c r="BD1081">
        <v>0</v>
      </c>
      <c r="BE1081">
        <v>0</v>
      </c>
      <c r="BF1081">
        <v>2.9175E-2</v>
      </c>
      <c r="BG1081">
        <v>2014</v>
      </c>
      <c r="BH1081">
        <v>9</v>
      </c>
      <c r="BI1081">
        <v>11</v>
      </c>
      <c r="BJ1081">
        <v>656</v>
      </c>
      <c r="BK1081">
        <v>0.68</v>
      </c>
      <c r="BL1081">
        <v>0</v>
      </c>
      <c r="BM1081">
        <v>0</v>
      </c>
      <c r="BN1081">
        <v>1</v>
      </c>
      <c r="BO1081">
        <v>0</v>
      </c>
      <c r="BP1081" t="s">
        <v>68</v>
      </c>
    </row>
    <row r="1082" spans="1:68" x14ac:dyDescent="0.25">
      <c r="A1082">
        <v>109706</v>
      </c>
      <c r="B1082" t="s">
        <v>69</v>
      </c>
      <c r="C1082" t="s">
        <v>130</v>
      </c>
      <c r="D1082">
        <v>13</v>
      </c>
      <c r="E1082">
        <v>383</v>
      </c>
      <c r="F1082" t="s">
        <v>159</v>
      </c>
      <c r="G1082">
        <v>21</v>
      </c>
      <c r="J1082">
        <v>3</v>
      </c>
      <c r="K1082">
        <v>1</v>
      </c>
      <c r="L1082" t="s">
        <v>160</v>
      </c>
      <c r="M1082">
        <v>0</v>
      </c>
      <c r="N1082">
        <v>0</v>
      </c>
      <c r="O1082">
        <v>1</v>
      </c>
      <c r="P1082">
        <v>0</v>
      </c>
      <c r="Q1082">
        <v>0</v>
      </c>
      <c r="R1082">
        <v>1</v>
      </c>
      <c r="S1082">
        <v>0</v>
      </c>
      <c r="T1082">
        <v>0</v>
      </c>
      <c r="U1082">
        <v>0</v>
      </c>
      <c r="V1082">
        <v>0</v>
      </c>
      <c r="W1082">
        <v>1</v>
      </c>
      <c r="X1082">
        <v>0</v>
      </c>
      <c r="Y1082">
        <v>0</v>
      </c>
      <c r="Z1082">
        <v>0</v>
      </c>
      <c r="AA1082">
        <v>0</v>
      </c>
      <c r="AB1082">
        <v>1</v>
      </c>
      <c r="AC1082">
        <v>0</v>
      </c>
      <c r="AD1082">
        <v>1</v>
      </c>
      <c r="AE1082">
        <v>0</v>
      </c>
      <c r="AF1082">
        <v>1</v>
      </c>
      <c r="AG1082">
        <v>1</v>
      </c>
      <c r="AH1082">
        <v>1</v>
      </c>
      <c r="AI1082">
        <v>0</v>
      </c>
      <c r="AJ1082">
        <v>1</v>
      </c>
      <c r="AK1082">
        <v>0</v>
      </c>
      <c r="AL1082">
        <v>1</v>
      </c>
      <c r="AM1082">
        <v>1</v>
      </c>
      <c r="AN1082">
        <v>1</v>
      </c>
      <c r="AO1082">
        <v>0</v>
      </c>
      <c r="AP1082">
        <v>1</v>
      </c>
      <c r="AQ1082">
        <v>0</v>
      </c>
      <c r="AR1082">
        <v>1</v>
      </c>
      <c r="AS1082">
        <v>0</v>
      </c>
      <c r="AT1082">
        <v>0</v>
      </c>
      <c r="AU1082">
        <v>0</v>
      </c>
      <c r="AV1082">
        <v>1</v>
      </c>
      <c r="AW1082">
        <v>1</v>
      </c>
      <c r="AX1082">
        <v>1</v>
      </c>
      <c r="AY1082">
        <v>0</v>
      </c>
      <c r="AZ1082">
        <v>1</v>
      </c>
      <c r="BA1082">
        <v>0</v>
      </c>
      <c r="BB1082">
        <v>0</v>
      </c>
      <c r="BC1082">
        <v>0</v>
      </c>
      <c r="BD1082">
        <v>0</v>
      </c>
      <c r="BE1082">
        <v>0</v>
      </c>
      <c r="BF1082">
        <v>2.9175E-2</v>
      </c>
      <c r="BG1082">
        <v>2014</v>
      </c>
      <c r="BH1082">
        <v>9</v>
      </c>
      <c r="BI1082">
        <v>11</v>
      </c>
      <c r="BJ1082">
        <v>656</v>
      </c>
      <c r="BK1082">
        <v>0.68</v>
      </c>
      <c r="BL1082">
        <v>0</v>
      </c>
      <c r="BM1082">
        <v>0</v>
      </c>
      <c r="BN1082">
        <v>1</v>
      </c>
      <c r="BO1082">
        <v>0</v>
      </c>
      <c r="BP1082" t="s">
        <v>68</v>
      </c>
    </row>
    <row r="1083" spans="1:68" x14ac:dyDescent="0.25">
      <c r="A1083">
        <v>109738</v>
      </c>
      <c r="B1083" t="s">
        <v>69</v>
      </c>
      <c r="C1083" t="s">
        <v>130</v>
      </c>
      <c r="D1083">
        <v>10</v>
      </c>
      <c r="E1083">
        <v>312</v>
      </c>
      <c r="F1083" t="s">
        <v>165</v>
      </c>
      <c r="G1083">
        <v>15</v>
      </c>
      <c r="J1083">
        <v>3</v>
      </c>
      <c r="K1083">
        <v>1</v>
      </c>
      <c r="L1083" t="s">
        <v>166</v>
      </c>
      <c r="M1083">
        <v>0</v>
      </c>
      <c r="N1083">
        <v>0</v>
      </c>
      <c r="O1083">
        <v>1</v>
      </c>
      <c r="P1083">
        <v>0</v>
      </c>
      <c r="Q1083">
        <v>0</v>
      </c>
      <c r="R1083">
        <v>1</v>
      </c>
      <c r="S1083">
        <v>0</v>
      </c>
      <c r="T1083">
        <v>0</v>
      </c>
      <c r="U1083">
        <v>0</v>
      </c>
      <c r="V1083">
        <v>0</v>
      </c>
      <c r="W1083">
        <v>1</v>
      </c>
      <c r="X1083">
        <v>0</v>
      </c>
      <c r="Y1083">
        <v>0</v>
      </c>
      <c r="Z1083">
        <v>0</v>
      </c>
      <c r="AA1083">
        <v>0</v>
      </c>
      <c r="AB1083">
        <v>1</v>
      </c>
      <c r="AC1083">
        <v>0</v>
      </c>
      <c r="AD1083">
        <v>1</v>
      </c>
      <c r="AE1083">
        <v>0</v>
      </c>
      <c r="AF1083">
        <v>1</v>
      </c>
      <c r="AG1083">
        <v>1</v>
      </c>
      <c r="AH1083">
        <v>1</v>
      </c>
      <c r="AI1083">
        <v>0</v>
      </c>
      <c r="AJ1083">
        <v>1</v>
      </c>
      <c r="AK1083">
        <v>0</v>
      </c>
      <c r="AL1083">
        <v>1</v>
      </c>
      <c r="AM1083">
        <v>1</v>
      </c>
      <c r="AN1083">
        <v>1</v>
      </c>
      <c r="AO1083">
        <v>0</v>
      </c>
      <c r="AP1083">
        <v>1</v>
      </c>
      <c r="AQ1083">
        <v>0</v>
      </c>
      <c r="AR1083">
        <v>1</v>
      </c>
      <c r="AS1083">
        <v>0</v>
      </c>
      <c r="AT1083">
        <v>0</v>
      </c>
      <c r="AU1083">
        <v>0</v>
      </c>
      <c r="AV1083">
        <v>1</v>
      </c>
      <c r="AW1083">
        <v>1</v>
      </c>
      <c r="AX1083">
        <v>1</v>
      </c>
      <c r="AY1083">
        <v>0</v>
      </c>
      <c r="AZ1083">
        <v>1</v>
      </c>
      <c r="BA1083">
        <v>0</v>
      </c>
      <c r="BB1083">
        <v>0</v>
      </c>
      <c r="BC1083">
        <v>0</v>
      </c>
      <c r="BD1083">
        <v>0</v>
      </c>
      <c r="BE1083">
        <v>0</v>
      </c>
      <c r="BF1083">
        <v>2.9175E-2</v>
      </c>
      <c r="BG1083">
        <v>2014</v>
      </c>
      <c r="BH1083">
        <v>9</v>
      </c>
      <c r="BI1083">
        <v>11</v>
      </c>
      <c r="BJ1083">
        <v>656</v>
      </c>
      <c r="BK1083">
        <v>0.68</v>
      </c>
      <c r="BL1083">
        <v>0</v>
      </c>
      <c r="BM1083">
        <v>0</v>
      </c>
      <c r="BN1083">
        <v>1</v>
      </c>
      <c r="BO1083">
        <v>0</v>
      </c>
      <c r="BP1083" t="s">
        <v>68</v>
      </c>
    </row>
    <row r="1084" spans="1:68" x14ac:dyDescent="0.25">
      <c r="A1084">
        <v>109862</v>
      </c>
      <c r="B1084" t="s">
        <v>69</v>
      </c>
      <c r="C1084" t="s">
        <v>130</v>
      </c>
      <c r="D1084">
        <v>14</v>
      </c>
      <c r="E1084">
        <v>430</v>
      </c>
      <c r="F1084" t="s">
        <v>177</v>
      </c>
      <c r="G1084">
        <v>22</v>
      </c>
      <c r="J1084">
        <v>3</v>
      </c>
      <c r="K1084">
        <v>1</v>
      </c>
      <c r="L1084" t="s">
        <v>178</v>
      </c>
      <c r="M1084">
        <v>0</v>
      </c>
      <c r="N1084">
        <v>0</v>
      </c>
      <c r="O1084">
        <v>1</v>
      </c>
      <c r="P1084">
        <v>0</v>
      </c>
      <c r="Q1084">
        <v>0</v>
      </c>
      <c r="R1084">
        <v>1</v>
      </c>
      <c r="S1084">
        <v>0</v>
      </c>
      <c r="T1084">
        <v>0</v>
      </c>
      <c r="U1084">
        <v>0</v>
      </c>
      <c r="V1084">
        <v>0</v>
      </c>
      <c r="W1084">
        <v>1</v>
      </c>
      <c r="X1084">
        <v>0</v>
      </c>
      <c r="Y1084">
        <v>0</v>
      </c>
      <c r="Z1084">
        <v>0</v>
      </c>
      <c r="AA1084">
        <v>0</v>
      </c>
      <c r="AB1084">
        <v>1</v>
      </c>
      <c r="AC1084">
        <v>0</v>
      </c>
      <c r="AD1084">
        <v>1</v>
      </c>
      <c r="AE1084">
        <v>0</v>
      </c>
      <c r="AF1084">
        <v>1</v>
      </c>
      <c r="AG1084">
        <v>1</v>
      </c>
      <c r="AH1084">
        <v>1</v>
      </c>
      <c r="AI1084">
        <v>0</v>
      </c>
      <c r="AJ1084">
        <v>1</v>
      </c>
      <c r="AK1084">
        <v>0</v>
      </c>
      <c r="AL1084">
        <v>1</v>
      </c>
      <c r="AM1084">
        <v>1</v>
      </c>
      <c r="AN1084">
        <v>1</v>
      </c>
      <c r="AO1084">
        <v>0</v>
      </c>
      <c r="AP1084">
        <v>1</v>
      </c>
      <c r="AQ1084">
        <v>0</v>
      </c>
      <c r="AR1084">
        <v>1</v>
      </c>
      <c r="AS1084">
        <v>0</v>
      </c>
      <c r="AT1084">
        <v>0</v>
      </c>
      <c r="AU1084">
        <v>0</v>
      </c>
      <c r="AV1084">
        <v>1</v>
      </c>
      <c r="AW1084">
        <v>1</v>
      </c>
      <c r="AX1084">
        <v>1</v>
      </c>
      <c r="AY1084">
        <v>0</v>
      </c>
      <c r="AZ1084">
        <v>1</v>
      </c>
      <c r="BA1084">
        <v>0</v>
      </c>
      <c r="BB1084">
        <v>0</v>
      </c>
      <c r="BC1084">
        <v>0</v>
      </c>
      <c r="BD1084">
        <v>0</v>
      </c>
      <c r="BE1084">
        <v>0</v>
      </c>
      <c r="BF1084">
        <v>2.9175E-2</v>
      </c>
      <c r="BG1084">
        <v>2014</v>
      </c>
      <c r="BH1084">
        <v>9</v>
      </c>
      <c r="BI1084">
        <v>11</v>
      </c>
      <c r="BJ1084">
        <v>656</v>
      </c>
      <c r="BK1084">
        <v>0.68</v>
      </c>
      <c r="BL1084">
        <v>0</v>
      </c>
      <c r="BM1084">
        <v>0</v>
      </c>
      <c r="BN1084">
        <v>1</v>
      </c>
      <c r="BO1084">
        <v>0</v>
      </c>
      <c r="BP1084" t="s">
        <v>68</v>
      </c>
    </row>
    <row r="1085" spans="1:68" x14ac:dyDescent="0.25">
      <c r="A1085">
        <v>109906</v>
      </c>
      <c r="B1085" t="s">
        <v>69</v>
      </c>
      <c r="C1085" t="s">
        <v>130</v>
      </c>
      <c r="D1085">
        <v>10</v>
      </c>
      <c r="E1085">
        <v>305</v>
      </c>
      <c r="F1085" t="s">
        <v>181</v>
      </c>
      <c r="G1085">
        <v>11</v>
      </c>
      <c r="J1085">
        <v>3</v>
      </c>
      <c r="K1085">
        <v>1</v>
      </c>
      <c r="L1085" t="s">
        <v>182</v>
      </c>
      <c r="M1085">
        <v>0</v>
      </c>
      <c r="N1085">
        <v>0</v>
      </c>
      <c r="O1085">
        <v>1</v>
      </c>
      <c r="P1085">
        <v>0</v>
      </c>
      <c r="Q1085">
        <v>0</v>
      </c>
      <c r="R1085">
        <v>1</v>
      </c>
      <c r="S1085">
        <v>0</v>
      </c>
      <c r="T1085">
        <v>0</v>
      </c>
      <c r="U1085">
        <v>0</v>
      </c>
      <c r="V1085">
        <v>0</v>
      </c>
      <c r="W1085">
        <v>1</v>
      </c>
      <c r="X1085">
        <v>0</v>
      </c>
      <c r="Y1085">
        <v>0</v>
      </c>
      <c r="Z1085">
        <v>0</v>
      </c>
      <c r="AA1085">
        <v>0</v>
      </c>
      <c r="AB1085">
        <v>1</v>
      </c>
      <c r="AC1085">
        <v>0</v>
      </c>
      <c r="AD1085">
        <v>1</v>
      </c>
      <c r="AE1085">
        <v>0</v>
      </c>
      <c r="AF1085">
        <v>1</v>
      </c>
      <c r="AG1085">
        <v>1</v>
      </c>
      <c r="AH1085">
        <v>1</v>
      </c>
      <c r="AI1085">
        <v>0</v>
      </c>
      <c r="AJ1085">
        <v>1</v>
      </c>
      <c r="AK1085">
        <v>0</v>
      </c>
      <c r="AL1085">
        <v>1</v>
      </c>
      <c r="AM1085">
        <v>1</v>
      </c>
      <c r="AN1085">
        <v>1</v>
      </c>
      <c r="AO1085">
        <v>0</v>
      </c>
      <c r="AP1085">
        <v>1</v>
      </c>
      <c r="AQ1085">
        <v>0</v>
      </c>
      <c r="AR1085">
        <v>1</v>
      </c>
      <c r="AS1085">
        <v>0</v>
      </c>
      <c r="AT1085">
        <v>0</v>
      </c>
      <c r="AU1085">
        <v>0</v>
      </c>
      <c r="AV1085">
        <v>1</v>
      </c>
      <c r="AW1085">
        <v>1</v>
      </c>
      <c r="AX1085">
        <v>1</v>
      </c>
      <c r="AY1085">
        <v>0</v>
      </c>
      <c r="AZ1085">
        <v>1</v>
      </c>
      <c r="BA1085">
        <v>0</v>
      </c>
      <c r="BB1085">
        <v>0</v>
      </c>
      <c r="BC1085">
        <v>0</v>
      </c>
      <c r="BD1085">
        <v>0</v>
      </c>
      <c r="BE1085">
        <v>0</v>
      </c>
      <c r="BF1085">
        <v>2.9175E-2</v>
      </c>
      <c r="BG1085">
        <v>2014</v>
      </c>
      <c r="BH1085">
        <v>9</v>
      </c>
      <c r="BI1085">
        <v>11</v>
      </c>
      <c r="BJ1085">
        <v>656</v>
      </c>
      <c r="BK1085">
        <v>0.68</v>
      </c>
      <c r="BL1085">
        <v>0</v>
      </c>
      <c r="BM1085">
        <v>0</v>
      </c>
      <c r="BN1085">
        <v>1</v>
      </c>
      <c r="BO1085">
        <v>0</v>
      </c>
      <c r="BP1085" t="s">
        <v>68</v>
      </c>
    </row>
    <row r="1086" spans="1:68" x14ac:dyDescent="0.25">
      <c r="A1086">
        <v>109920</v>
      </c>
      <c r="B1086" t="s">
        <v>69</v>
      </c>
      <c r="C1086" t="s">
        <v>130</v>
      </c>
      <c r="D1086">
        <v>18</v>
      </c>
      <c r="E1086">
        <v>594</v>
      </c>
      <c r="F1086" t="s">
        <v>135</v>
      </c>
      <c r="G1086">
        <v>14</v>
      </c>
      <c r="J1086">
        <v>3</v>
      </c>
      <c r="K1086">
        <v>1</v>
      </c>
      <c r="L1086" t="s">
        <v>136</v>
      </c>
      <c r="M1086">
        <v>0</v>
      </c>
      <c r="N1086">
        <v>0</v>
      </c>
      <c r="O1086">
        <v>1</v>
      </c>
      <c r="P1086">
        <v>0</v>
      </c>
      <c r="Q1086">
        <v>0</v>
      </c>
      <c r="R1086">
        <v>1</v>
      </c>
      <c r="S1086">
        <v>0</v>
      </c>
      <c r="T1086">
        <v>0</v>
      </c>
      <c r="U1086">
        <v>0</v>
      </c>
      <c r="V1086">
        <v>0</v>
      </c>
      <c r="W1086">
        <v>1</v>
      </c>
      <c r="X1086">
        <v>0</v>
      </c>
      <c r="Y1086">
        <v>0</v>
      </c>
      <c r="Z1086">
        <v>0</v>
      </c>
      <c r="AA1086">
        <v>0</v>
      </c>
      <c r="AB1086">
        <v>1</v>
      </c>
      <c r="AC1086">
        <v>0</v>
      </c>
      <c r="AD1086">
        <v>1</v>
      </c>
      <c r="AE1086">
        <v>0</v>
      </c>
      <c r="AF1086">
        <v>1</v>
      </c>
      <c r="AG1086">
        <v>1</v>
      </c>
      <c r="AH1086">
        <v>1</v>
      </c>
      <c r="AI1086">
        <v>0</v>
      </c>
      <c r="AJ1086">
        <v>1</v>
      </c>
      <c r="AK1086">
        <v>0</v>
      </c>
      <c r="AL1086">
        <v>1</v>
      </c>
      <c r="AM1086">
        <v>1</v>
      </c>
      <c r="AN1086">
        <v>1</v>
      </c>
      <c r="AO1086">
        <v>0</v>
      </c>
      <c r="AP1086">
        <v>1</v>
      </c>
      <c r="AQ1086">
        <v>0</v>
      </c>
      <c r="AR1086">
        <v>1</v>
      </c>
      <c r="AS1086">
        <v>0</v>
      </c>
      <c r="AT1086">
        <v>0</v>
      </c>
      <c r="AU1086">
        <v>0</v>
      </c>
      <c r="AV1086">
        <v>1</v>
      </c>
      <c r="AW1086">
        <v>1</v>
      </c>
      <c r="AX1086">
        <v>1</v>
      </c>
      <c r="AY1086">
        <v>0</v>
      </c>
      <c r="AZ1086">
        <v>1</v>
      </c>
      <c r="BA1086">
        <v>0</v>
      </c>
      <c r="BB1086">
        <v>0</v>
      </c>
      <c r="BC1086">
        <v>0</v>
      </c>
      <c r="BD1086">
        <v>0</v>
      </c>
      <c r="BE1086">
        <v>0</v>
      </c>
      <c r="BF1086">
        <v>2.9175E-2</v>
      </c>
      <c r="BG1086">
        <v>2014</v>
      </c>
      <c r="BH1086">
        <v>9</v>
      </c>
      <c r="BI1086">
        <v>11</v>
      </c>
      <c r="BJ1086">
        <v>656</v>
      </c>
      <c r="BK1086">
        <v>0.68</v>
      </c>
      <c r="BL1086">
        <v>0</v>
      </c>
      <c r="BM1086">
        <v>0</v>
      </c>
      <c r="BN1086">
        <v>1</v>
      </c>
      <c r="BO1086">
        <v>0</v>
      </c>
      <c r="BP1086" t="s">
        <v>68</v>
      </c>
    </row>
    <row r="1087" spans="1:68" x14ac:dyDescent="0.25">
      <c r="A1087">
        <v>109986</v>
      </c>
      <c r="B1087" t="s">
        <v>69</v>
      </c>
      <c r="C1087" t="s">
        <v>130</v>
      </c>
      <c r="D1087">
        <v>32</v>
      </c>
      <c r="E1087">
        <v>1228</v>
      </c>
      <c r="F1087" t="s">
        <v>193</v>
      </c>
      <c r="G1087">
        <v>9</v>
      </c>
      <c r="J1087">
        <v>3</v>
      </c>
      <c r="K1087">
        <v>1</v>
      </c>
      <c r="L1087" t="s">
        <v>194</v>
      </c>
      <c r="M1087">
        <v>0</v>
      </c>
      <c r="N1087">
        <v>0</v>
      </c>
      <c r="O1087">
        <v>1</v>
      </c>
      <c r="P1087">
        <v>0</v>
      </c>
      <c r="Q1087">
        <v>0</v>
      </c>
      <c r="R1087">
        <v>1</v>
      </c>
      <c r="S1087">
        <v>0</v>
      </c>
      <c r="T1087">
        <v>0</v>
      </c>
      <c r="U1087">
        <v>0</v>
      </c>
      <c r="V1087">
        <v>0</v>
      </c>
      <c r="W1087">
        <v>1</v>
      </c>
      <c r="X1087">
        <v>0</v>
      </c>
      <c r="Y1087">
        <v>0</v>
      </c>
      <c r="Z1087">
        <v>0</v>
      </c>
      <c r="AA1087">
        <v>0</v>
      </c>
      <c r="AB1087">
        <v>1</v>
      </c>
      <c r="AC1087">
        <v>0</v>
      </c>
      <c r="AD1087">
        <v>1</v>
      </c>
      <c r="AE1087">
        <v>0</v>
      </c>
      <c r="AF1087">
        <v>1</v>
      </c>
      <c r="AG1087">
        <v>1</v>
      </c>
      <c r="AH1087">
        <v>1</v>
      </c>
      <c r="AI1087">
        <v>0</v>
      </c>
      <c r="AJ1087">
        <v>1</v>
      </c>
      <c r="AK1087">
        <v>0</v>
      </c>
      <c r="AL1087">
        <v>1</v>
      </c>
      <c r="AM1087">
        <v>1</v>
      </c>
      <c r="AN1087">
        <v>1</v>
      </c>
      <c r="AO1087">
        <v>0</v>
      </c>
      <c r="AP1087">
        <v>1</v>
      </c>
      <c r="AQ1087">
        <v>0</v>
      </c>
      <c r="AR1087">
        <v>1</v>
      </c>
      <c r="AS1087">
        <v>0</v>
      </c>
      <c r="AT1087">
        <v>0</v>
      </c>
      <c r="AU1087">
        <v>0</v>
      </c>
      <c r="AV1087">
        <v>1</v>
      </c>
      <c r="AW1087">
        <v>1</v>
      </c>
      <c r="AX1087">
        <v>1</v>
      </c>
      <c r="AY1087">
        <v>0</v>
      </c>
      <c r="AZ1087">
        <v>1</v>
      </c>
      <c r="BA1087">
        <v>0</v>
      </c>
      <c r="BB1087">
        <v>0</v>
      </c>
      <c r="BC1087">
        <v>0</v>
      </c>
      <c r="BD1087">
        <v>0</v>
      </c>
      <c r="BE1087">
        <v>0</v>
      </c>
      <c r="BF1087">
        <v>2.9175E-2</v>
      </c>
      <c r="BG1087">
        <v>2014</v>
      </c>
      <c r="BH1087">
        <v>9</v>
      </c>
      <c r="BI1087">
        <v>11</v>
      </c>
      <c r="BJ1087">
        <v>656</v>
      </c>
      <c r="BK1087">
        <v>0.68</v>
      </c>
      <c r="BL1087">
        <v>0</v>
      </c>
      <c r="BM1087">
        <v>0</v>
      </c>
      <c r="BN1087">
        <v>1</v>
      </c>
      <c r="BO1087">
        <v>0</v>
      </c>
      <c r="BP1087" t="s">
        <v>68</v>
      </c>
    </row>
    <row r="1088" spans="1:68" x14ac:dyDescent="0.25">
      <c r="A1088">
        <v>109992</v>
      </c>
      <c r="B1088" t="s">
        <v>69</v>
      </c>
      <c r="C1088" t="s">
        <v>130</v>
      </c>
      <c r="D1088">
        <v>18</v>
      </c>
      <c r="E1088">
        <v>601</v>
      </c>
      <c r="F1088" t="s">
        <v>197</v>
      </c>
      <c r="G1088">
        <v>13</v>
      </c>
      <c r="J1088">
        <v>3</v>
      </c>
      <c r="K1088">
        <v>1</v>
      </c>
      <c r="L1088" t="s">
        <v>198</v>
      </c>
      <c r="M1088">
        <v>0</v>
      </c>
      <c r="N1088">
        <v>0</v>
      </c>
      <c r="O1088">
        <v>1</v>
      </c>
      <c r="P1088">
        <v>0</v>
      </c>
      <c r="Q1088">
        <v>0</v>
      </c>
      <c r="R1088">
        <v>1</v>
      </c>
      <c r="S1088">
        <v>0</v>
      </c>
      <c r="T1088">
        <v>0</v>
      </c>
      <c r="U1088">
        <v>0</v>
      </c>
      <c r="V1088">
        <v>0</v>
      </c>
      <c r="W1088">
        <v>1</v>
      </c>
      <c r="X1088">
        <v>0</v>
      </c>
      <c r="Y1088">
        <v>0</v>
      </c>
      <c r="Z1088">
        <v>0</v>
      </c>
      <c r="AA1088">
        <v>0</v>
      </c>
      <c r="AB1088">
        <v>1</v>
      </c>
      <c r="AC1088">
        <v>0</v>
      </c>
      <c r="AD1088">
        <v>1</v>
      </c>
      <c r="AE1088">
        <v>0</v>
      </c>
      <c r="AF1088">
        <v>1</v>
      </c>
      <c r="AG1088">
        <v>1</v>
      </c>
      <c r="AH1088">
        <v>1</v>
      </c>
      <c r="AI1088">
        <v>0</v>
      </c>
      <c r="AJ1088">
        <v>1</v>
      </c>
      <c r="AK1088">
        <v>0</v>
      </c>
      <c r="AL1088">
        <v>1</v>
      </c>
      <c r="AM1088">
        <v>1</v>
      </c>
      <c r="AN1088">
        <v>1</v>
      </c>
      <c r="AO1088">
        <v>0</v>
      </c>
      <c r="AP1088">
        <v>1</v>
      </c>
      <c r="AQ1088">
        <v>0</v>
      </c>
      <c r="AR1088">
        <v>1</v>
      </c>
      <c r="AS1088">
        <v>0</v>
      </c>
      <c r="AT1088">
        <v>0</v>
      </c>
      <c r="AU1088">
        <v>0</v>
      </c>
      <c r="AV1088">
        <v>1</v>
      </c>
      <c r="AW1088">
        <v>1</v>
      </c>
      <c r="AX1088">
        <v>1</v>
      </c>
      <c r="AY1088">
        <v>0</v>
      </c>
      <c r="AZ1088">
        <v>1</v>
      </c>
      <c r="BA1088">
        <v>0</v>
      </c>
      <c r="BB1088">
        <v>0</v>
      </c>
      <c r="BC1088">
        <v>0</v>
      </c>
      <c r="BD1088">
        <v>0</v>
      </c>
      <c r="BE1088">
        <v>0</v>
      </c>
      <c r="BF1088">
        <v>2.9175E-2</v>
      </c>
      <c r="BG1088">
        <v>2014</v>
      </c>
      <c r="BH1088">
        <v>9</v>
      </c>
      <c r="BI1088">
        <v>11</v>
      </c>
      <c r="BJ1088">
        <v>656</v>
      </c>
      <c r="BK1088">
        <v>0.68</v>
      </c>
      <c r="BL1088">
        <v>0</v>
      </c>
      <c r="BM1088">
        <v>0</v>
      </c>
      <c r="BN1088">
        <v>1</v>
      </c>
      <c r="BO1088">
        <v>0</v>
      </c>
      <c r="BP1088" t="s">
        <v>68</v>
      </c>
    </row>
    <row r="1089" spans="1:68" x14ac:dyDescent="0.25">
      <c r="A1089">
        <v>110043</v>
      </c>
      <c r="B1089" t="s">
        <v>69</v>
      </c>
      <c r="C1089" t="s">
        <v>130</v>
      </c>
      <c r="D1089">
        <v>9</v>
      </c>
      <c r="E1089">
        <v>265</v>
      </c>
      <c r="F1089" t="s">
        <v>201</v>
      </c>
      <c r="G1089">
        <v>14</v>
      </c>
      <c r="J1089">
        <v>3</v>
      </c>
      <c r="K1089">
        <v>1</v>
      </c>
      <c r="L1089" t="s">
        <v>202</v>
      </c>
      <c r="M1089">
        <v>0</v>
      </c>
      <c r="N1089">
        <v>0</v>
      </c>
      <c r="O1089">
        <v>1</v>
      </c>
      <c r="P1089">
        <v>0</v>
      </c>
      <c r="Q1089">
        <v>0</v>
      </c>
      <c r="R1089">
        <v>1</v>
      </c>
      <c r="S1089">
        <v>0</v>
      </c>
      <c r="T1089">
        <v>0</v>
      </c>
      <c r="U1089">
        <v>0</v>
      </c>
      <c r="V1089">
        <v>0</v>
      </c>
      <c r="W1089">
        <v>1</v>
      </c>
      <c r="X1089">
        <v>0</v>
      </c>
      <c r="Y1089">
        <v>0</v>
      </c>
      <c r="Z1089">
        <v>0</v>
      </c>
      <c r="AA1089">
        <v>0</v>
      </c>
      <c r="AB1089">
        <v>1</v>
      </c>
      <c r="AC1089">
        <v>0</v>
      </c>
      <c r="AD1089">
        <v>1</v>
      </c>
      <c r="AE1089">
        <v>0</v>
      </c>
      <c r="AF1089">
        <v>1</v>
      </c>
      <c r="AG1089">
        <v>1</v>
      </c>
      <c r="AH1089">
        <v>1</v>
      </c>
      <c r="AI1089">
        <v>0</v>
      </c>
      <c r="AJ1089">
        <v>1</v>
      </c>
      <c r="AK1089">
        <v>0</v>
      </c>
      <c r="AL1089">
        <v>1</v>
      </c>
      <c r="AM1089">
        <v>1</v>
      </c>
      <c r="AN1089">
        <v>1</v>
      </c>
      <c r="AO1089">
        <v>0</v>
      </c>
      <c r="AP1089">
        <v>1</v>
      </c>
      <c r="AQ1089">
        <v>0</v>
      </c>
      <c r="AR1089">
        <v>1</v>
      </c>
      <c r="AS1089">
        <v>0</v>
      </c>
      <c r="AT1089">
        <v>0</v>
      </c>
      <c r="AU1089">
        <v>0</v>
      </c>
      <c r="AV1089">
        <v>1</v>
      </c>
      <c r="AW1089">
        <v>1</v>
      </c>
      <c r="AX1089">
        <v>1</v>
      </c>
      <c r="AY1089">
        <v>0</v>
      </c>
      <c r="AZ1089">
        <v>1</v>
      </c>
      <c r="BA1089">
        <v>0</v>
      </c>
      <c r="BB1089">
        <v>0</v>
      </c>
      <c r="BC1089">
        <v>0</v>
      </c>
      <c r="BD1089">
        <v>0</v>
      </c>
      <c r="BE1089">
        <v>0</v>
      </c>
      <c r="BF1089">
        <v>2.9175E-2</v>
      </c>
      <c r="BG1089">
        <v>2014</v>
      </c>
      <c r="BH1089">
        <v>9</v>
      </c>
      <c r="BI1089">
        <v>11</v>
      </c>
      <c r="BJ1089">
        <v>656</v>
      </c>
      <c r="BK1089">
        <v>0.68</v>
      </c>
      <c r="BL1089">
        <v>0</v>
      </c>
      <c r="BM1089">
        <v>0</v>
      </c>
      <c r="BN1089">
        <v>1</v>
      </c>
      <c r="BO1089">
        <v>0</v>
      </c>
      <c r="BP1089" t="s">
        <v>68</v>
      </c>
    </row>
    <row r="1090" spans="1:68" x14ac:dyDescent="0.25">
      <c r="A1090">
        <v>110093</v>
      </c>
      <c r="B1090" t="s">
        <v>69</v>
      </c>
      <c r="C1090" t="s">
        <v>130</v>
      </c>
      <c r="D1090">
        <v>10</v>
      </c>
      <c r="E1090">
        <v>326</v>
      </c>
      <c r="F1090" t="s">
        <v>209</v>
      </c>
      <c r="G1090">
        <v>31</v>
      </c>
      <c r="J1090">
        <v>3</v>
      </c>
      <c r="K1090">
        <v>1</v>
      </c>
      <c r="L1090" t="s">
        <v>210</v>
      </c>
      <c r="M1090">
        <v>1</v>
      </c>
      <c r="N1090">
        <v>0</v>
      </c>
      <c r="O1090">
        <v>1</v>
      </c>
      <c r="P1090">
        <v>1</v>
      </c>
      <c r="Q1090">
        <v>0</v>
      </c>
      <c r="R1090">
        <v>1</v>
      </c>
      <c r="S1090">
        <v>0</v>
      </c>
      <c r="T1090">
        <v>0</v>
      </c>
      <c r="U1090">
        <v>0</v>
      </c>
      <c r="V1090">
        <v>0</v>
      </c>
      <c r="W1090">
        <v>1</v>
      </c>
      <c r="X1090">
        <v>0</v>
      </c>
      <c r="Y1090">
        <v>0</v>
      </c>
      <c r="Z1090">
        <v>0</v>
      </c>
      <c r="AA1090">
        <v>0</v>
      </c>
      <c r="AB1090">
        <v>1</v>
      </c>
      <c r="AC1090">
        <v>1</v>
      </c>
      <c r="AD1090">
        <v>1</v>
      </c>
      <c r="AE1090">
        <v>0</v>
      </c>
      <c r="AF1090">
        <v>1</v>
      </c>
      <c r="AG1090">
        <v>1</v>
      </c>
      <c r="AH1090">
        <v>1</v>
      </c>
      <c r="AI1090">
        <v>1</v>
      </c>
      <c r="AJ1090">
        <v>1</v>
      </c>
      <c r="AK1090">
        <v>0</v>
      </c>
      <c r="AL1090">
        <v>1</v>
      </c>
      <c r="AM1090">
        <v>1</v>
      </c>
      <c r="AN1090">
        <v>1</v>
      </c>
      <c r="AO1090">
        <v>0</v>
      </c>
      <c r="AP1090">
        <v>1</v>
      </c>
      <c r="AQ1090">
        <v>0</v>
      </c>
      <c r="AR1090">
        <v>1</v>
      </c>
      <c r="AS1090">
        <v>0</v>
      </c>
      <c r="AT1090">
        <v>0</v>
      </c>
      <c r="AU1090">
        <v>0</v>
      </c>
      <c r="AV1090">
        <v>1</v>
      </c>
      <c r="AW1090">
        <v>1</v>
      </c>
      <c r="AX1090">
        <v>1</v>
      </c>
      <c r="AY1090">
        <v>0</v>
      </c>
      <c r="AZ1090">
        <v>1</v>
      </c>
      <c r="BA1090">
        <v>0</v>
      </c>
      <c r="BB1090">
        <v>0</v>
      </c>
      <c r="BC1090">
        <v>0</v>
      </c>
      <c r="BD1090">
        <v>0</v>
      </c>
      <c r="BE1090">
        <v>0</v>
      </c>
      <c r="BF1090">
        <v>2.9175E-2</v>
      </c>
      <c r="BG1090">
        <v>2014</v>
      </c>
      <c r="BH1090">
        <v>9</v>
      </c>
      <c r="BI1090">
        <v>11</v>
      </c>
      <c r="BJ1090">
        <v>656</v>
      </c>
      <c r="BK1090">
        <v>0.68</v>
      </c>
      <c r="BL1090">
        <v>0</v>
      </c>
      <c r="BM1090">
        <v>0</v>
      </c>
      <c r="BN1090">
        <v>1</v>
      </c>
      <c r="BO1090">
        <v>0</v>
      </c>
      <c r="BP1090" t="s">
        <v>68</v>
      </c>
    </row>
    <row r="1091" spans="1:68" x14ac:dyDescent="0.25">
      <c r="A1091">
        <v>110129</v>
      </c>
      <c r="B1091" t="s">
        <v>69</v>
      </c>
      <c r="C1091" t="s">
        <v>130</v>
      </c>
      <c r="D1091">
        <v>22</v>
      </c>
      <c r="E1091">
        <v>760</v>
      </c>
      <c r="F1091" t="s">
        <v>137</v>
      </c>
      <c r="G1091">
        <v>24</v>
      </c>
      <c r="J1091">
        <v>3</v>
      </c>
      <c r="K1091">
        <v>1</v>
      </c>
      <c r="L1091" t="s">
        <v>138</v>
      </c>
      <c r="M1091">
        <v>0</v>
      </c>
      <c r="N1091">
        <v>0</v>
      </c>
      <c r="O1091">
        <v>1</v>
      </c>
      <c r="P1091">
        <v>0</v>
      </c>
      <c r="Q1091">
        <v>0</v>
      </c>
      <c r="R1091">
        <v>1</v>
      </c>
      <c r="S1091">
        <v>0</v>
      </c>
      <c r="T1091">
        <v>0</v>
      </c>
      <c r="U1091">
        <v>0</v>
      </c>
      <c r="V1091">
        <v>0</v>
      </c>
      <c r="W1091">
        <v>1</v>
      </c>
      <c r="X1091">
        <v>0</v>
      </c>
      <c r="Y1091">
        <v>0</v>
      </c>
      <c r="Z1091">
        <v>0</v>
      </c>
      <c r="AA1091">
        <v>0</v>
      </c>
      <c r="AB1091">
        <v>1</v>
      </c>
      <c r="AC1091">
        <v>0</v>
      </c>
      <c r="AD1091">
        <v>1</v>
      </c>
      <c r="AE1091">
        <v>0</v>
      </c>
      <c r="AF1091">
        <v>1</v>
      </c>
      <c r="AG1091">
        <v>1</v>
      </c>
      <c r="AH1091">
        <v>1</v>
      </c>
      <c r="AI1091">
        <v>0</v>
      </c>
      <c r="AJ1091">
        <v>1</v>
      </c>
      <c r="AK1091">
        <v>0</v>
      </c>
      <c r="AL1091">
        <v>1</v>
      </c>
      <c r="AM1091">
        <v>1</v>
      </c>
      <c r="AN1091">
        <v>1</v>
      </c>
      <c r="AO1091">
        <v>0</v>
      </c>
      <c r="AP1091">
        <v>1</v>
      </c>
      <c r="AQ1091">
        <v>0</v>
      </c>
      <c r="AR1091">
        <v>1</v>
      </c>
      <c r="AS1091">
        <v>0</v>
      </c>
      <c r="AT1091">
        <v>0</v>
      </c>
      <c r="AU1091">
        <v>0</v>
      </c>
      <c r="AV1091">
        <v>1</v>
      </c>
      <c r="AW1091">
        <v>1</v>
      </c>
      <c r="AX1091">
        <v>1</v>
      </c>
      <c r="AY1091">
        <v>0</v>
      </c>
      <c r="AZ1091">
        <v>1</v>
      </c>
      <c r="BA1091">
        <v>0</v>
      </c>
      <c r="BB1091">
        <v>0</v>
      </c>
      <c r="BC1091">
        <v>0</v>
      </c>
      <c r="BD1091">
        <v>0</v>
      </c>
      <c r="BE1091">
        <v>0</v>
      </c>
      <c r="BF1091">
        <v>2.9175E-2</v>
      </c>
      <c r="BG1091">
        <v>2014</v>
      </c>
      <c r="BH1091">
        <v>9</v>
      </c>
      <c r="BI1091">
        <v>11</v>
      </c>
      <c r="BJ1091">
        <v>656</v>
      </c>
      <c r="BK1091">
        <v>0.68</v>
      </c>
      <c r="BL1091">
        <v>0</v>
      </c>
      <c r="BM1091">
        <v>0</v>
      </c>
      <c r="BN1091">
        <v>1</v>
      </c>
      <c r="BO1091">
        <v>0</v>
      </c>
      <c r="BP1091" t="s">
        <v>68</v>
      </c>
    </row>
    <row r="1092" spans="1:68" x14ac:dyDescent="0.25">
      <c r="A1092">
        <v>110135</v>
      </c>
      <c r="B1092" t="s">
        <v>69</v>
      </c>
      <c r="C1092" t="s">
        <v>130</v>
      </c>
      <c r="D1092">
        <v>14</v>
      </c>
      <c r="E1092">
        <v>431</v>
      </c>
      <c r="F1092" t="s">
        <v>217</v>
      </c>
      <c r="G1092">
        <v>17</v>
      </c>
      <c r="J1092">
        <v>3</v>
      </c>
      <c r="K1092">
        <v>1</v>
      </c>
      <c r="L1092" t="s">
        <v>218</v>
      </c>
      <c r="M1092">
        <v>0</v>
      </c>
      <c r="N1092">
        <v>0</v>
      </c>
      <c r="O1092">
        <v>1</v>
      </c>
      <c r="P1092">
        <v>0</v>
      </c>
      <c r="Q1092">
        <v>0</v>
      </c>
      <c r="R1092">
        <v>1</v>
      </c>
      <c r="S1092">
        <v>0</v>
      </c>
      <c r="T1092">
        <v>0</v>
      </c>
      <c r="U1092">
        <v>0</v>
      </c>
      <c r="V1092">
        <v>0</v>
      </c>
      <c r="W1092">
        <v>1</v>
      </c>
      <c r="X1092">
        <v>0</v>
      </c>
      <c r="Y1092">
        <v>0</v>
      </c>
      <c r="Z1092">
        <v>0</v>
      </c>
      <c r="AA1092">
        <v>0</v>
      </c>
      <c r="AB1092">
        <v>1</v>
      </c>
      <c r="AC1092">
        <v>0</v>
      </c>
      <c r="AD1092">
        <v>1</v>
      </c>
      <c r="AE1092">
        <v>0</v>
      </c>
      <c r="AF1092">
        <v>1</v>
      </c>
      <c r="AG1092">
        <v>1</v>
      </c>
      <c r="AH1092">
        <v>1</v>
      </c>
      <c r="AI1092">
        <v>0</v>
      </c>
      <c r="AJ1092">
        <v>1</v>
      </c>
      <c r="AK1092">
        <v>0</v>
      </c>
      <c r="AL1092">
        <v>1</v>
      </c>
      <c r="AM1092">
        <v>1</v>
      </c>
      <c r="AN1092">
        <v>1</v>
      </c>
      <c r="AO1092">
        <v>0</v>
      </c>
      <c r="AP1092">
        <v>1</v>
      </c>
      <c r="AQ1092">
        <v>0</v>
      </c>
      <c r="AR1092">
        <v>1</v>
      </c>
      <c r="AS1092">
        <v>0</v>
      </c>
      <c r="AT1092">
        <v>0</v>
      </c>
      <c r="AU1092">
        <v>0</v>
      </c>
      <c r="AV1092">
        <v>1</v>
      </c>
      <c r="AW1092">
        <v>1</v>
      </c>
      <c r="AX1092">
        <v>1</v>
      </c>
      <c r="AY1092">
        <v>0</v>
      </c>
      <c r="AZ1092">
        <v>1</v>
      </c>
      <c r="BA1092">
        <v>0</v>
      </c>
      <c r="BB1092">
        <v>0</v>
      </c>
      <c r="BC1092">
        <v>0</v>
      </c>
      <c r="BD1092">
        <v>0</v>
      </c>
      <c r="BE1092">
        <v>0</v>
      </c>
      <c r="BF1092">
        <v>2.9175E-2</v>
      </c>
      <c r="BG1092">
        <v>2014</v>
      </c>
      <c r="BH1092">
        <v>9</v>
      </c>
      <c r="BI1092">
        <v>11</v>
      </c>
      <c r="BJ1092">
        <v>656</v>
      </c>
      <c r="BK1092">
        <v>0.68</v>
      </c>
      <c r="BL1092">
        <v>0</v>
      </c>
      <c r="BM1092">
        <v>0</v>
      </c>
      <c r="BN1092">
        <v>1</v>
      </c>
      <c r="BO1092">
        <v>0</v>
      </c>
      <c r="BP1092" t="s">
        <v>68</v>
      </c>
    </row>
    <row r="1093" spans="1:68" x14ac:dyDescent="0.25">
      <c r="A1093">
        <v>110159</v>
      </c>
      <c r="B1093" t="s">
        <v>69</v>
      </c>
      <c r="C1093" t="s">
        <v>130</v>
      </c>
      <c r="D1093">
        <v>10</v>
      </c>
      <c r="E1093">
        <v>302</v>
      </c>
      <c r="F1093" t="s">
        <v>223</v>
      </c>
      <c r="G1093">
        <v>18</v>
      </c>
      <c r="J1093">
        <v>3</v>
      </c>
      <c r="K1093">
        <v>1</v>
      </c>
      <c r="L1093" t="s">
        <v>224</v>
      </c>
      <c r="M1093">
        <v>0</v>
      </c>
      <c r="N1093">
        <v>0</v>
      </c>
      <c r="O1093">
        <v>1</v>
      </c>
      <c r="P1093">
        <v>0</v>
      </c>
      <c r="Q1093">
        <v>0</v>
      </c>
      <c r="R1093">
        <v>1</v>
      </c>
      <c r="S1093">
        <v>0</v>
      </c>
      <c r="T1093">
        <v>0</v>
      </c>
      <c r="U1093">
        <v>0</v>
      </c>
      <c r="V1093">
        <v>0</v>
      </c>
      <c r="W1093">
        <v>1</v>
      </c>
      <c r="X1093">
        <v>0</v>
      </c>
      <c r="Y1093">
        <v>0</v>
      </c>
      <c r="Z1093">
        <v>0</v>
      </c>
      <c r="AA1093">
        <v>0</v>
      </c>
      <c r="AB1093">
        <v>1</v>
      </c>
      <c r="AC1093">
        <v>0</v>
      </c>
      <c r="AD1093">
        <v>1</v>
      </c>
      <c r="AE1093">
        <v>0</v>
      </c>
      <c r="AF1093">
        <v>1</v>
      </c>
      <c r="AG1093">
        <v>1</v>
      </c>
      <c r="AH1093">
        <v>1</v>
      </c>
      <c r="AI1093">
        <v>0</v>
      </c>
      <c r="AJ1093">
        <v>1</v>
      </c>
      <c r="AK1093">
        <v>0</v>
      </c>
      <c r="AL1093">
        <v>1</v>
      </c>
      <c r="AM1093">
        <v>1</v>
      </c>
      <c r="AN1093">
        <v>1</v>
      </c>
      <c r="AO1093">
        <v>0</v>
      </c>
      <c r="AP1093">
        <v>1</v>
      </c>
      <c r="AQ1093">
        <v>0</v>
      </c>
      <c r="AR1093">
        <v>1</v>
      </c>
      <c r="AS1093">
        <v>0</v>
      </c>
      <c r="AT1093">
        <v>0</v>
      </c>
      <c r="AU1093">
        <v>0</v>
      </c>
      <c r="AV1093">
        <v>1</v>
      </c>
      <c r="AW1093">
        <v>1</v>
      </c>
      <c r="AX1093">
        <v>1</v>
      </c>
      <c r="AY1093">
        <v>0</v>
      </c>
      <c r="AZ1093">
        <v>1</v>
      </c>
      <c r="BA1093">
        <v>0</v>
      </c>
      <c r="BB1093">
        <v>0</v>
      </c>
      <c r="BC1093">
        <v>0</v>
      </c>
      <c r="BD1093">
        <v>0</v>
      </c>
      <c r="BE1093">
        <v>0</v>
      </c>
      <c r="BF1093">
        <v>2.9175E-2</v>
      </c>
      <c r="BG1093">
        <v>2014</v>
      </c>
      <c r="BH1093">
        <v>9</v>
      </c>
      <c r="BI1093">
        <v>11</v>
      </c>
      <c r="BJ1093">
        <v>656</v>
      </c>
      <c r="BK1093">
        <v>0.68</v>
      </c>
      <c r="BL1093">
        <v>0</v>
      </c>
      <c r="BM1093">
        <v>0</v>
      </c>
      <c r="BN1093">
        <v>1</v>
      </c>
      <c r="BO1093">
        <v>0</v>
      </c>
      <c r="BP1093" t="s">
        <v>68</v>
      </c>
    </row>
    <row r="1094" spans="1:68" x14ac:dyDescent="0.25">
      <c r="A1094">
        <v>110199</v>
      </c>
      <c r="B1094" t="s">
        <v>69</v>
      </c>
      <c r="C1094" t="s">
        <v>130</v>
      </c>
      <c r="D1094">
        <v>13</v>
      </c>
      <c r="E1094">
        <v>395</v>
      </c>
      <c r="F1094" t="s">
        <v>231</v>
      </c>
      <c r="G1094">
        <v>17</v>
      </c>
      <c r="J1094">
        <v>3</v>
      </c>
      <c r="K1094">
        <v>1</v>
      </c>
      <c r="L1094" t="s">
        <v>232</v>
      </c>
      <c r="M1094">
        <v>0</v>
      </c>
      <c r="N1094">
        <v>0</v>
      </c>
      <c r="O1094">
        <v>1</v>
      </c>
      <c r="P1094">
        <v>0</v>
      </c>
      <c r="Q1094">
        <v>0</v>
      </c>
      <c r="R1094">
        <v>1</v>
      </c>
      <c r="S1094">
        <v>0</v>
      </c>
      <c r="T1094">
        <v>0</v>
      </c>
      <c r="U1094">
        <v>0</v>
      </c>
      <c r="V1094">
        <v>0</v>
      </c>
      <c r="W1094">
        <v>1</v>
      </c>
      <c r="X1094">
        <v>0</v>
      </c>
      <c r="Y1094">
        <v>0</v>
      </c>
      <c r="Z1094">
        <v>0</v>
      </c>
      <c r="AA1094">
        <v>0</v>
      </c>
      <c r="AB1094">
        <v>1</v>
      </c>
      <c r="AC1094">
        <v>0</v>
      </c>
      <c r="AD1094">
        <v>1</v>
      </c>
      <c r="AE1094">
        <v>0</v>
      </c>
      <c r="AF1094">
        <v>1</v>
      </c>
      <c r="AG1094">
        <v>1</v>
      </c>
      <c r="AH1094">
        <v>1</v>
      </c>
      <c r="AI1094">
        <v>0</v>
      </c>
      <c r="AJ1094">
        <v>1</v>
      </c>
      <c r="AK1094">
        <v>0</v>
      </c>
      <c r="AL1094">
        <v>1</v>
      </c>
      <c r="AM1094">
        <v>1</v>
      </c>
      <c r="AN1094">
        <v>1</v>
      </c>
      <c r="AO1094">
        <v>0</v>
      </c>
      <c r="AP1094">
        <v>1</v>
      </c>
      <c r="AQ1094">
        <v>0</v>
      </c>
      <c r="AR1094">
        <v>1</v>
      </c>
      <c r="AS1094">
        <v>0</v>
      </c>
      <c r="AT1094">
        <v>0</v>
      </c>
      <c r="AU1094">
        <v>0</v>
      </c>
      <c r="AV1094">
        <v>1</v>
      </c>
      <c r="AW1094">
        <v>1</v>
      </c>
      <c r="AX1094">
        <v>1</v>
      </c>
      <c r="AY1094">
        <v>0</v>
      </c>
      <c r="AZ1094">
        <v>1</v>
      </c>
      <c r="BA1094">
        <v>0</v>
      </c>
      <c r="BB1094">
        <v>0</v>
      </c>
      <c r="BC1094">
        <v>0</v>
      </c>
      <c r="BD1094">
        <v>0</v>
      </c>
      <c r="BE1094">
        <v>0</v>
      </c>
      <c r="BF1094">
        <v>2.9175E-2</v>
      </c>
      <c r="BG1094">
        <v>2014</v>
      </c>
      <c r="BH1094">
        <v>9</v>
      </c>
      <c r="BI1094">
        <v>11</v>
      </c>
      <c r="BJ1094">
        <v>656</v>
      </c>
      <c r="BK1094">
        <v>0.68</v>
      </c>
      <c r="BL1094">
        <v>0</v>
      </c>
      <c r="BM1094">
        <v>0</v>
      </c>
      <c r="BN1094">
        <v>1</v>
      </c>
      <c r="BO1094">
        <v>0</v>
      </c>
      <c r="BP1094" t="s">
        <v>68</v>
      </c>
    </row>
    <row r="1095" spans="1:68" x14ac:dyDescent="0.25">
      <c r="A1095">
        <v>110220</v>
      </c>
      <c r="B1095" t="s">
        <v>69</v>
      </c>
      <c r="C1095" t="s">
        <v>130</v>
      </c>
      <c r="D1095">
        <v>37</v>
      </c>
      <c r="E1095">
        <v>1414</v>
      </c>
      <c r="F1095" t="s">
        <v>235</v>
      </c>
      <c r="G1095">
        <v>24</v>
      </c>
      <c r="J1095">
        <v>3</v>
      </c>
      <c r="K1095">
        <v>1</v>
      </c>
      <c r="L1095" t="s">
        <v>236</v>
      </c>
      <c r="M1095">
        <v>0</v>
      </c>
      <c r="N1095">
        <v>0</v>
      </c>
      <c r="O1095">
        <v>1</v>
      </c>
      <c r="P1095">
        <v>0</v>
      </c>
      <c r="Q1095">
        <v>0</v>
      </c>
      <c r="R1095">
        <v>1</v>
      </c>
      <c r="S1095">
        <v>0</v>
      </c>
      <c r="T1095">
        <v>0</v>
      </c>
      <c r="U1095">
        <v>0</v>
      </c>
      <c r="V1095">
        <v>0</v>
      </c>
      <c r="W1095">
        <v>1</v>
      </c>
      <c r="X1095">
        <v>0</v>
      </c>
      <c r="Y1095">
        <v>0</v>
      </c>
      <c r="Z1095">
        <v>0</v>
      </c>
      <c r="AA1095">
        <v>0</v>
      </c>
      <c r="AB1095">
        <v>1</v>
      </c>
      <c r="AC1095">
        <v>0</v>
      </c>
      <c r="AD1095">
        <v>1</v>
      </c>
      <c r="AE1095">
        <v>0</v>
      </c>
      <c r="AF1095">
        <v>1</v>
      </c>
      <c r="AG1095">
        <v>1</v>
      </c>
      <c r="AH1095">
        <v>1</v>
      </c>
      <c r="AI1095">
        <v>0</v>
      </c>
      <c r="AJ1095">
        <v>1</v>
      </c>
      <c r="AK1095">
        <v>0</v>
      </c>
      <c r="AL1095">
        <v>1</v>
      </c>
      <c r="AM1095">
        <v>1</v>
      </c>
      <c r="AN1095">
        <v>1</v>
      </c>
      <c r="AO1095">
        <v>0</v>
      </c>
      <c r="AP1095">
        <v>1</v>
      </c>
      <c r="AQ1095">
        <v>0</v>
      </c>
      <c r="AR1095">
        <v>1</v>
      </c>
      <c r="AS1095">
        <v>0</v>
      </c>
      <c r="AT1095">
        <v>0</v>
      </c>
      <c r="AU1095">
        <v>0</v>
      </c>
      <c r="AV1095">
        <v>1</v>
      </c>
      <c r="AW1095">
        <v>1</v>
      </c>
      <c r="AX1095">
        <v>1</v>
      </c>
      <c r="AY1095">
        <v>0</v>
      </c>
      <c r="AZ1095">
        <v>1</v>
      </c>
      <c r="BA1095">
        <v>0</v>
      </c>
      <c r="BB1095">
        <v>0</v>
      </c>
      <c r="BC1095">
        <v>0</v>
      </c>
      <c r="BD1095">
        <v>0</v>
      </c>
      <c r="BE1095">
        <v>0</v>
      </c>
      <c r="BF1095">
        <v>2.9175E-2</v>
      </c>
      <c r="BG1095">
        <v>2014</v>
      </c>
      <c r="BH1095">
        <v>9</v>
      </c>
      <c r="BI1095">
        <v>11</v>
      </c>
      <c r="BJ1095">
        <v>656</v>
      </c>
      <c r="BK1095">
        <v>0.68</v>
      </c>
      <c r="BL1095">
        <v>0</v>
      </c>
      <c r="BM1095">
        <v>0</v>
      </c>
      <c r="BN1095">
        <v>1</v>
      </c>
      <c r="BO1095">
        <v>0</v>
      </c>
      <c r="BP1095" t="s">
        <v>68</v>
      </c>
    </row>
    <row r="1096" spans="1:68" x14ac:dyDescent="0.25">
      <c r="A1096">
        <v>110232</v>
      </c>
      <c r="B1096" t="s">
        <v>69</v>
      </c>
      <c r="C1096" t="s">
        <v>130</v>
      </c>
      <c r="D1096">
        <v>24</v>
      </c>
      <c r="E1096">
        <v>892</v>
      </c>
      <c r="F1096" t="s">
        <v>237</v>
      </c>
      <c r="G1096">
        <v>28</v>
      </c>
      <c r="J1096">
        <v>3</v>
      </c>
      <c r="K1096">
        <v>1</v>
      </c>
      <c r="L1096" t="s">
        <v>238</v>
      </c>
      <c r="M1096">
        <v>1</v>
      </c>
      <c r="N1096">
        <v>0</v>
      </c>
      <c r="O1096">
        <v>1</v>
      </c>
      <c r="P1096">
        <v>0</v>
      </c>
      <c r="Q1096">
        <v>0</v>
      </c>
      <c r="R1096">
        <v>1</v>
      </c>
      <c r="S1096">
        <v>1</v>
      </c>
      <c r="T1096">
        <v>0</v>
      </c>
      <c r="U1096">
        <v>0</v>
      </c>
      <c r="V1096">
        <v>0</v>
      </c>
      <c r="W1096">
        <v>1</v>
      </c>
      <c r="X1096">
        <v>0</v>
      </c>
      <c r="Y1096">
        <v>0</v>
      </c>
      <c r="Z1096">
        <v>0</v>
      </c>
      <c r="AA1096">
        <v>0</v>
      </c>
      <c r="AB1096">
        <v>1</v>
      </c>
      <c r="AC1096">
        <v>1</v>
      </c>
      <c r="AD1096">
        <v>1</v>
      </c>
      <c r="AE1096">
        <v>0</v>
      </c>
      <c r="AF1096">
        <v>1</v>
      </c>
      <c r="AG1096">
        <v>1</v>
      </c>
      <c r="AH1096">
        <v>1</v>
      </c>
      <c r="AI1096">
        <v>0</v>
      </c>
      <c r="AJ1096">
        <v>1</v>
      </c>
      <c r="AK1096">
        <v>0</v>
      </c>
      <c r="AL1096">
        <v>1</v>
      </c>
      <c r="AM1096">
        <v>1</v>
      </c>
      <c r="AN1096">
        <v>1</v>
      </c>
      <c r="AO1096">
        <v>1</v>
      </c>
      <c r="AP1096">
        <v>1</v>
      </c>
      <c r="AQ1096">
        <v>0</v>
      </c>
      <c r="AR1096">
        <v>1</v>
      </c>
      <c r="AS1096">
        <v>0</v>
      </c>
      <c r="AT1096">
        <v>0</v>
      </c>
      <c r="AU1096">
        <v>0</v>
      </c>
      <c r="AV1096">
        <v>1</v>
      </c>
      <c r="AW1096">
        <v>1</v>
      </c>
      <c r="AX1096">
        <v>1</v>
      </c>
      <c r="AY1096">
        <v>0</v>
      </c>
      <c r="AZ1096">
        <v>1</v>
      </c>
      <c r="BA1096">
        <v>0</v>
      </c>
      <c r="BB1096">
        <v>0</v>
      </c>
      <c r="BC1096">
        <v>0</v>
      </c>
      <c r="BD1096">
        <v>0</v>
      </c>
      <c r="BE1096">
        <v>0</v>
      </c>
      <c r="BF1096">
        <v>2.9175E-2</v>
      </c>
      <c r="BG1096">
        <v>2014</v>
      </c>
      <c r="BH1096">
        <v>9</v>
      </c>
      <c r="BI1096">
        <v>11</v>
      </c>
      <c r="BJ1096">
        <v>656</v>
      </c>
      <c r="BK1096">
        <v>0.68</v>
      </c>
      <c r="BL1096">
        <v>0</v>
      </c>
      <c r="BM1096">
        <v>0</v>
      </c>
      <c r="BN1096">
        <v>1</v>
      </c>
      <c r="BO1096">
        <v>0</v>
      </c>
      <c r="BP1096" t="s">
        <v>68</v>
      </c>
    </row>
    <row r="1097" spans="1:68" x14ac:dyDescent="0.25">
      <c r="A1097">
        <v>110249</v>
      </c>
      <c r="B1097" t="s">
        <v>69</v>
      </c>
      <c r="C1097" t="s">
        <v>130</v>
      </c>
      <c r="D1097">
        <v>9</v>
      </c>
      <c r="E1097">
        <v>287</v>
      </c>
      <c r="F1097" t="s">
        <v>239</v>
      </c>
      <c r="G1097">
        <v>13</v>
      </c>
      <c r="J1097">
        <v>3</v>
      </c>
      <c r="K1097">
        <v>1</v>
      </c>
      <c r="L1097" t="s">
        <v>240</v>
      </c>
      <c r="M1097">
        <v>0</v>
      </c>
      <c r="N1097">
        <v>0</v>
      </c>
      <c r="O1097">
        <v>1</v>
      </c>
      <c r="P1097">
        <v>0</v>
      </c>
      <c r="Q1097">
        <v>0</v>
      </c>
      <c r="R1097">
        <v>1</v>
      </c>
      <c r="S1097">
        <v>0</v>
      </c>
      <c r="T1097">
        <v>0</v>
      </c>
      <c r="U1097">
        <v>0</v>
      </c>
      <c r="V1097">
        <v>0</v>
      </c>
      <c r="W1097">
        <v>1</v>
      </c>
      <c r="X1097">
        <v>0</v>
      </c>
      <c r="Y1097">
        <v>0</v>
      </c>
      <c r="Z1097">
        <v>0</v>
      </c>
      <c r="AA1097">
        <v>0</v>
      </c>
      <c r="AB1097">
        <v>1</v>
      </c>
      <c r="AC1097">
        <v>0</v>
      </c>
      <c r="AD1097">
        <v>1</v>
      </c>
      <c r="AE1097">
        <v>0</v>
      </c>
      <c r="AF1097">
        <v>1</v>
      </c>
      <c r="AG1097">
        <v>1</v>
      </c>
      <c r="AH1097">
        <v>1</v>
      </c>
      <c r="AI1097">
        <v>0</v>
      </c>
      <c r="AJ1097">
        <v>1</v>
      </c>
      <c r="AK1097">
        <v>0</v>
      </c>
      <c r="AL1097">
        <v>1</v>
      </c>
      <c r="AM1097">
        <v>1</v>
      </c>
      <c r="AN1097">
        <v>1</v>
      </c>
      <c r="AO1097">
        <v>0</v>
      </c>
      <c r="AP1097">
        <v>1</v>
      </c>
      <c r="AQ1097">
        <v>0</v>
      </c>
      <c r="AR1097">
        <v>1</v>
      </c>
      <c r="AS1097">
        <v>0</v>
      </c>
      <c r="AT1097">
        <v>0</v>
      </c>
      <c r="AU1097">
        <v>0</v>
      </c>
      <c r="AV1097">
        <v>1</v>
      </c>
      <c r="AW1097">
        <v>1</v>
      </c>
      <c r="AX1097">
        <v>1</v>
      </c>
      <c r="AY1097">
        <v>0</v>
      </c>
      <c r="AZ1097">
        <v>1</v>
      </c>
      <c r="BA1097">
        <v>0</v>
      </c>
      <c r="BB1097">
        <v>0</v>
      </c>
      <c r="BC1097">
        <v>0</v>
      </c>
      <c r="BD1097">
        <v>0</v>
      </c>
      <c r="BE1097">
        <v>0</v>
      </c>
      <c r="BF1097">
        <v>2.9175E-2</v>
      </c>
      <c r="BG1097">
        <v>2014</v>
      </c>
      <c r="BH1097">
        <v>9</v>
      </c>
      <c r="BI1097">
        <v>11</v>
      </c>
      <c r="BJ1097">
        <v>656</v>
      </c>
      <c r="BK1097">
        <v>0.68</v>
      </c>
      <c r="BL1097">
        <v>0</v>
      </c>
      <c r="BM1097">
        <v>0</v>
      </c>
      <c r="BN1097">
        <v>1</v>
      </c>
      <c r="BO1097">
        <v>0</v>
      </c>
      <c r="BP1097" t="s">
        <v>68</v>
      </c>
    </row>
    <row r="1098" spans="1:68" x14ac:dyDescent="0.25">
      <c r="A1098">
        <v>110334</v>
      </c>
      <c r="B1098" t="s">
        <v>69</v>
      </c>
      <c r="C1098" t="s">
        <v>130</v>
      </c>
      <c r="D1098">
        <v>16</v>
      </c>
      <c r="E1098">
        <v>494</v>
      </c>
      <c r="F1098" t="s">
        <v>247</v>
      </c>
      <c r="G1098">
        <v>15</v>
      </c>
      <c r="J1098">
        <v>3</v>
      </c>
      <c r="K1098">
        <v>1</v>
      </c>
      <c r="L1098" t="s">
        <v>248</v>
      </c>
      <c r="M1098">
        <v>0</v>
      </c>
      <c r="N1098">
        <v>0</v>
      </c>
      <c r="O1098">
        <v>1</v>
      </c>
      <c r="P1098">
        <v>0</v>
      </c>
      <c r="Q1098">
        <v>0</v>
      </c>
      <c r="R1098">
        <v>1</v>
      </c>
      <c r="S1098">
        <v>0</v>
      </c>
      <c r="T1098">
        <v>0</v>
      </c>
      <c r="U1098">
        <v>0</v>
      </c>
      <c r="V1098">
        <v>0</v>
      </c>
      <c r="W1098">
        <v>1</v>
      </c>
      <c r="X1098">
        <v>0</v>
      </c>
      <c r="Y1098">
        <v>0</v>
      </c>
      <c r="Z1098">
        <v>0</v>
      </c>
      <c r="AA1098">
        <v>0</v>
      </c>
      <c r="AB1098">
        <v>1</v>
      </c>
      <c r="AC1098">
        <v>0</v>
      </c>
      <c r="AD1098">
        <v>1</v>
      </c>
      <c r="AE1098">
        <v>0</v>
      </c>
      <c r="AF1098">
        <v>1</v>
      </c>
      <c r="AG1098">
        <v>1</v>
      </c>
      <c r="AH1098">
        <v>1</v>
      </c>
      <c r="AI1098">
        <v>0</v>
      </c>
      <c r="AJ1098">
        <v>1</v>
      </c>
      <c r="AK1098">
        <v>0</v>
      </c>
      <c r="AL1098">
        <v>1</v>
      </c>
      <c r="AM1098">
        <v>1</v>
      </c>
      <c r="AN1098">
        <v>1</v>
      </c>
      <c r="AO1098">
        <v>0</v>
      </c>
      <c r="AP1098">
        <v>1</v>
      </c>
      <c r="AQ1098">
        <v>0</v>
      </c>
      <c r="AR1098">
        <v>1</v>
      </c>
      <c r="AS1098">
        <v>0</v>
      </c>
      <c r="AT1098">
        <v>0</v>
      </c>
      <c r="AU1098">
        <v>0</v>
      </c>
      <c r="AV1098">
        <v>1</v>
      </c>
      <c r="AW1098">
        <v>1</v>
      </c>
      <c r="AX1098">
        <v>1</v>
      </c>
      <c r="AY1098">
        <v>0</v>
      </c>
      <c r="AZ1098">
        <v>1</v>
      </c>
      <c r="BA1098">
        <v>0</v>
      </c>
      <c r="BB1098">
        <v>0</v>
      </c>
      <c r="BC1098">
        <v>0</v>
      </c>
      <c r="BD1098">
        <v>0</v>
      </c>
      <c r="BE1098">
        <v>0</v>
      </c>
      <c r="BF1098">
        <v>2.9175E-2</v>
      </c>
      <c r="BG1098">
        <v>2014</v>
      </c>
      <c r="BH1098">
        <v>9</v>
      </c>
      <c r="BI1098">
        <v>11</v>
      </c>
      <c r="BJ1098">
        <v>656</v>
      </c>
      <c r="BK1098">
        <v>0.68</v>
      </c>
      <c r="BL1098">
        <v>0</v>
      </c>
      <c r="BM1098">
        <v>0</v>
      </c>
      <c r="BN1098">
        <v>1</v>
      </c>
      <c r="BO1098">
        <v>0</v>
      </c>
      <c r="BP1098" t="s">
        <v>68</v>
      </c>
    </row>
    <row r="1099" spans="1:68" x14ac:dyDescent="0.25">
      <c r="A1099">
        <v>110404</v>
      </c>
      <c r="B1099" t="s">
        <v>69</v>
      </c>
      <c r="C1099" t="s">
        <v>130</v>
      </c>
      <c r="D1099">
        <v>4</v>
      </c>
      <c r="E1099">
        <v>78</v>
      </c>
      <c r="F1099" t="s">
        <v>259</v>
      </c>
      <c r="G1099">
        <v>25</v>
      </c>
      <c r="J1099">
        <v>3</v>
      </c>
      <c r="K1099">
        <v>1</v>
      </c>
      <c r="L1099" t="s">
        <v>260</v>
      </c>
      <c r="M1099">
        <v>0</v>
      </c>
      <c r="N1099">
        <v>0</v>
      </c>
      <c r="O1099">
        <v>1</v>
      </c>
      <c r="P1099">
        <v>0</v>
      </c>
      <c r="Q1099">
        <v>0</v>
      </c>
      <c r="R1099">
        <v>1</v>
      </c>
      <c r="S1099">
        <v>0</v>
      </c>
      <c r="T1099">
        <v>0</v>
      </c>
      <c r="U1099">
        <v>0</v>
      </c>
      <c r="V1099">
        <v>0</v>
      </c>
      <c r="W1099">
        <v>1</v>
      </c>
      <c r="X1099">
        <v>0</v>
      </c>
      <c r="Y1099">
        <v>0</v>
      </c>
      <c r="Z1099">
        <v>0</v>
      </c>
      <c r="AA1099">
        <v>0</v>
      </c>
      <c r="AB1099">
        <v>1</v>
      </c>
      <c r="AC1099">
        <v>0</v>
      </c>
      <c r="AD1099">
        <v>1</v>
      </c>
      <c r="AE1099">
        <v>0</v>
      </c>
      <c r="AF1099">
        <v>1</v>
      </c>
      <c r="AG1099">
        <v>1</v>
      </c>
      <c r="AH1099">
        <v>1</v>
      </c>
      <c r="AI1099">
        <v>0</v>
      </c>
      <c r="AJ1099">
        <v>1</v>
      </c>
      <c r="AK1099">
        <v>0</v>
      </c>
      <c r="AL1099">
        <v>1</v>
      </c>
      <c r="AM1099">
        <v>1</v>
      </c>
      <c r="AN1099">
        <v>1</v>
      </c>
      <c r="AO1099">
        <v>0</v>
      </c>
      <c r="AP1099">
        <v>1</v>
      </c>
      <c r="AQ1099">
        <v>0</v>
      </c>
      <c r="AR1099">
        <v>1</v>
      </c>
      <c r="AS1099">
        <v>0</v>
      </c>
      <c r="AT1099">
        <v>0</v>
      </c>
      <c r="AU1099">
        <v>0</v>
      </c>
      <c r="AV1099">
        <v>1</v>
      </c>
      <c r="AW1099">
        <v>1</v>
      </c>
      <c r="AX1099">
        <v>1</v>
      </c>
      <c r="AY1099">
        <v>0</v>
      </c>
      <c r="AZ1099">
        <v>1</v>
      </c>
      <c r="BA1099">
        <v>0</v>
      </c>
      <c r="BB1099">
        <v>0</v>
      </c>
      <c r="BC1099">
        <v>0</v>
      </c>
      <c r="BD1099">
        <v>0</v>
      </c>
      <c r="BE1099">
        <v>0</v>
      </c>
      <c r="BF1099">
        <v>2.9175E-2</v>
      </c>
      <c r="BG1099">
        <v>2014</v>
      </c>
      <c r="BH1099">
        <v>9</v>
      </c>
      <c r="BI1099">
        <v>11</v>
      </c>
      <c r="BJ1099">
        <v>656</v>
      </c>
      <c r="BK1099">
        <v>0.68</v>
      </c>
      <c r="BL1099">
        <v>0</v>
      </c>
      <c r="BM1099">
        <v>0</v>
      </c>
      <c r="BN1099">
        <v>1</v>
      </c>
      <c r="BO1099">
        <v>0</v>
      </c>
      <c r="BP1099" t="s">
        <v>68</v>
      </c>
    </row>
    <row r="1100" spans="1:68" x14ac:dyDescent="0.25">
      <c r="A1100">
        <v>110435</v>
      </c>
      <c r="B1100" t="s">
        <v>69</v>
      </c>
      <c r="C1100" t="s">
        <v>130</v>
      </c>
      <c r="D1100">
        <v>10</v>
      </c>
      <c r="E1100">
        <v>329</v>
      </c>
      <c r="F1100" t="s">
        <v>263</v>
      </c>
      <c r="G1100">
        <v>18</v>
      </c>
      <c r="J1100">
        <v>3</v>
      </c>
      <c r="K1100">
        <v>1</v>
      </c>
      <c r="L1100" t="s">
        <v>264</v>
      </c>
      <c r="M1100">
        <v>0</v>
      </c>
      <c r="N1100">
        <v>0</v>
      </c>
      <c r="O1100">
        <v>1</v>
      </c>
      <c r="P1100">
        <v>0</v>
      </c>
      <c r="Q1100">
        <v>0</v>
      </c>
      <c r="R1100">
        <v>1</v>
      </c>
      <c r="S1100">
        <v>0</v>
      </c>
      <c r="T1100">
        <v>0</v>
      </c>
      <c r="U1100">
        <v>0</v>
      </c>
      <c r="V1100">
        <v>0</v>
      </c>
      <c r="W1100">
        <v>1</v>
      </c>
      <c r="X1100">
        <v>0</v>
      </c>
      <c r="Y1100">
        <v>0</v>
      </c>
      <c r="Z1100">
        <v>0</v>
      </c>
      <c r="AA1100">
        <v>0</v>
      </c>
      <c r="AB1100">
        <v>1</v>
      </c>
      <c r="AC1100">
        <v>0</v>
      </c>
      <c r="AD1100">
        <v>1</v>
      </c>
      <c r="AE1100">
        <v>0</v>
      </c>
      <c r="AF1100">
        <v>1</v>
      </c>
      <c r="AG1100">
        <v>1</v>
      </c>
      <c r="AH1100">
        <v>1</v>
      </c>
      <c r="AI1100">
        <v>0</v>
      </c>
      <c r="AJ1100">
        <v>1</v>
      </c>
      <c r="AK1100">
        <v>0</v>
      </c>
      <c r="AL1100">
        <v>1</v>
      </c>
      <c r="AM1100">
        <v>1</v>
      </c>
      <c r="AN1100">
        <v>1</v>
      </c>
      <c r="AO1100">
        <v>0</v>
      </c>
      <c r="AP1100">
        <v>1</v>
      </c>
      <c r="AQ1100">
        <v>0</v>
      </c>
      <c r="AR1100">
        <v>1</v>
      </c>
      <c r="AS1100">
        <v>0</v>
      </c>
      <c r="AT1100">
        <v>0</v>
      </c>
      <c r="AU1100">
        <v>0</v>
      </c>
      <c r="AV1100">
        <v>1</v>
      </c>
      <c r="AW1100">
        <v>1</v>
      </c>
      <c r="AX1100">
        <v>1</v>
      </c>
      <c r="AY1100">
        <v>0</v>
      </c>
      <c r="AZ1100">
        <v>1</v>
      </c>
      <c r="BA1100">
        <v>0</v>
      </c>
      <c r="BB1100">
        <v>0</v>
      </c>
      <c r="BC1100">
        <v>0</v>
      </c>
      <c r="BD1100">
        <v>0</v>
      </c>
      <c r="BE1100">
        <v>0</v>
      </c>
      <c r="BF1100">
        <v>2.9175E-2</v>
      </c>
      <c r="BG1100">
        <v>2014</v>
      </c>
      <c r="BH1100">
        <v>9</v>
      </c>
      <c r="BI1100">
        <v>11</v>
      </c>
      <c r="BJ1100">
        <v>656</v>
      </c>
      <c r="BK1100">
        <v>0.68</v>
      </c>
      <c r="BL1100">
        <v>0</v>
      </c>
      <c r="BM1100">
        <v>0</v>
      </c>
      <c r="BN1100">
        <v>1</v>
      </c>
      <c r="BO1100">
        <v>0</v>
      </c>
      <c r="BP1100" t="s">
        <v>68</v>
      </c>
    </row>
    <row r="1101" spans="1:68" x14ac:dyDescent="0.25">
      <c r="A1101">
        <v>110600</v>
      </c>
      <c r="B1101" t="s">
        <v>69</v>
      </c>
      <c r="C1101" t="s">
        <v>130</v>
      </c>
      <c r="D1101">
        <v>32</v>
      </c>
      <c r="E1101">
        <v>1203</v>
      </c>
      <c r="F1101" t="s">
        <v>247</v>
      </c>
      <c r="G1101">
        <v>15</v>
      </c>
      <c r="J1101">
        <v>3</v>
      </c>
      <c r="K1101">
        <v>1</v>
      </c>
      <c r="L1101" t="s">
        <v>248</v>
      </c>
      <c r="M1101">
        <v>0</v>
      </c>
      <c r="N1101">
        <v>0</v>
      </c>
      <c r="O1101">
        <v>1</v>
      </c>
      <c r="P1101">
        <v>0</v>
      </c>
      <c r="Q1101">
        <v>0</v>
      </c>
      <c r="R1101">
        <v>1</v>
      </c>
      <c r="S1101">
        <v>0</v>
      </c>
      <c r="T1101">
        <v>0</v>
      </c>
      <c r="U1101">
        <v>0</v>
      </c>
      <c r="V1101">
        <v>0</v>
      </c>
      <c r="W1101">
        <v>1</v>
      </c>
      <c r="X1101">
        <v>0</v>
      </c>
      <c r="Y1101">
        <v>0</v>
      </c>
      <c r="Z1101">
        <v>0</v>
      </c>
      <c r="AA1101">
        <v>0</v>
      </c>
      <c r="AB1101">
        <v>1</v>
      </c>
      <c r="AC1101">
        <v>0</v>
      </c>
      <c r="AD1101">
        <v>1</v>
      </c>
      <c r="AE1101">
        <v>0</v>
      </c>
      <c r="AF1101">
        <v>1</v>
      </c>
      <c r="AG1101">
        <v>1</v>
      </c>
      <c r="AH1101">
        <v>1</v>
      </c>
      <c r="AI1101">
        <v>0</v>
      </c>
      <c r="AJ1101">
        <v>1</v>
      </c>
      <c r="AK1101">
        <v>0</v>
      </c>
      <c r="AL1101">
        <v>1</v>
      </c>
      <c r="AM1101">
        <v>1</v>
      </c>
      <c r="AN1101">
        <v>1</v>
      </c>
      <c r="AO1101">
        <v>0</v>
      </c>
      <c r="AP1101">
        <v>1</v>
      </c>
      <c r="AQ1101">
        <v>0</v>
      </c>
      <c r="AR1101">
        <v>1</v>
      </c>
      <c r="AS1101">
        <v>0</v>
      </c>
      <c r="AT1101">
        <v>0</v>
      </c>
      <c r="AU1101">
        <v>0</v>
      </c>
      <c r="AV1101">
        <v>1</v>
      </c>
      <c r="AW1101">
        <v>1</v>
      </c>
      <c r="AX1101">
        <v>1</v>
      </c>
      <c r="AY1101">
        <v>0</v>
      </c>
      <c r="AZ1101">
        <v>1</v>
      </c>
      <c r="BA1101">
        <v>0</v>
      </c>
      <c r="BB1101">
        <v>0</v>
      </c>
      <c r="BC1101">
        <v>0</v>
      </c>
      <c r="BD1101">
        <v>0</v>
      </c>
      <c r="BE1101">
        <v>0</v>
      </c>
      <c r="BF1101">
        <v>2.9175E-2</v>
      </c>
      <c r="BG1101">
        <v>2014</v>
      </c>
      <c r="BH1101">
        <v>9</v>
      </c>
      <c r="BI1101">
        <v>11</v>
      </c>
      <c r="BJ1101">
        <v>656</v>
      </c>
      <c r="BK1101">
        <v>0.68</v>
      </c>
      <c r="BL1101">
        <v>0</v>
      </c>
      <c r="BM1101">
        <v>0</v>
      </c>
      <c r="BN1101">
        <v>1</v>
      </c>
      <c r="BO1101">
        <v>0</v>
      </c>
      <c r="BP1101" t="s">
        <v>68</v>
      </c>
    </row>
    <row r="1102" spans="1:68" x14ac:dyDescent="0.25">
      <c r="A1102">
        <v>110662</v>
      </c>
      <c r="B1102" t="s">
        <v>69</v>
      </c>
      <c r="C1102" t="s">
        <v>130</v>
      </c>
      <c r="D1102">
        <v>10</v>
      </c>
      <c r="E1102">
        <v>308</v>
      </c>
      <c r="F1102" t="s">
        <v>293</v>
      </c>
      <c r="G1102">
        <v>25</v>
      </c>
      <c r="J1102">
        <v>3</v>
      </c>
      <c r="K1102">
        <v>1</v>
      </c>
      <c r="L1102" t="s">
        <v>294</v>
      </c>
      <c r="M1102">
        <v>0</v>
      </c>
      <c r="N1102">
        <v>0</v>
      </c>
      <c r="O1102">
        <v>1</v>
      </c>
      <c r="P1102">
        <v>0</v>
      </c>
      <c r="Q1102">
        <v>0</v>
      </c>
      <c r="R1102">
        <v>1</v>
      </c>
      <c r="S1102">
        <v>0</v>
      </c>
      <c r="T1102">
        <v>0</v>
      </c>
      <c r="U1102">
        <v>0</v>
      </c>
      <c r="V1102">
        <v>0</v>
      </c>
      <c r="W1102">
        <v>1</v>
      </c>
      <c r="X1102">
        <v>0</v>
      </c>
      <c r="Y1102">
        <v>0</v>
      </c>
      <c r="Z1102">
        <v>0</v>
      </c>
      <c r="AA1102">
        <v>0</v>
      </c>
      <c r="AB1102">
        <v>1</v>
      </c>
      <c r="AC1102">
        <v>0</v>
      </c>
      <c r="AD1102">
        <v>1</v>
      </c>
      <c r="AE1102">
        <v>0</v>
      </c>
      <c r="AF1102">
        <v>1</v>
      </c>
      <c r="AG1102">
        <v>1</v>
      </c>
      <c r="AH1102">
        <v>1</v>
      </c>
      <c r="AI1102">
        <v>0</v>
      </c>
      <c r="AJ1102">
        <v>1</v>
      </c>
      <c r="AK1102">
        <v>0</v>
      </c>
      <c r="AL1102">
        <v>1</v>
      </c>
      <c r="AM1102">
        <v>1</v>
      </c>
      <c r="AN1102">
        <v>1</v>
      </c>
      <c r="AO1102">
        <v>0</v>
      </c>
      <c r="AP1102">
        <v>1</v>
      </c>
      <c r="AQ1102">
        <v>0</v>
      </c>
      <c r="AR1102">
        <v>1</v>
      </c>
      <c r="AS1102">
        <v>0</v>
      </c>
      <c r="AT1102">
        <v>0</v>
      </c>
      <c r="AU1102">
        <v>0</v>
      </c>
      <c r="AV1102">
        <v>1</v>
      </c>
      <c r="AW1102">
        <v>1</v>
      </c>
      <c r="AX1102">
        <v>1</v>
      </c>
      <c r="AY1102">
        <v>0</v>
      </c>
      <c r="AZ1102">
        <v>1</v>
      </c>
      <c r="BA1102">
        <v>0</v>
      </c>
      <c r="BB1102">
        <v>0</v>
      </c>
      <c r="BC1102">
        <v>0</v>
      </c>
      <c r="BD1102">
        <v>0</v>
      </c>
      <c r="BE1102">
        <v>0</v>
      </c>
      <c r="BF1102">
        <v>2.9175E-2</v>
      </c>
      <c r="BG1102">
        <v>2014</v>
      </c>
      <c r="BH1102">
        <v>9</v>
      </c>
      <c r="BI1102">
        <v>11</v>
      </c>
      <c r="BJ1102">
        <v>656</v>
      </c>
      <c r="BK1102">
        <v>0.68</v>
      </c>
      <c r="BL1102">
        <v>0</v>
      </c>
      <c r="BM1102">
        <v>0</v>
      </c>
      <c r="BN1102">
        <v>1</v>
      </c>
      <c r="BO1102">
        <v>0</v>
      </c>
      <c r="BP1102" t="s">
        <v>68</v>
      </c>
    </row>
    <row r="1103" spans="1:68" x14ac:dyDescent="0.25">
      <c r="A1103">
        <v>110823</v>
      </c>
      <c r="B1103" t="s">
        <v>69</v>
      </c>
      <c r="C1103" t="s">
        <v>130</v>
      </c>
      <c r="D1103">
        <v>9</v>
      </c>
      <c r="E1103">
        <v>268</v>
      </c>
      <c r="F1103" t="s">
        <v>309</v>
      </c>
      <c r="G1103">
        <v>19</v>
      </c>
      <c r="J1103">
        <v>3</v>
      </c>
      <c r="K1103">
        <v>1</v>
      </c>
      <c r="L1103" t="s">
        <v>310</v>
      </c>
      <c r="M1103">
        <v>0</v>
      </c>
      <c r="N1103">
        <v>0</v>
      </c>
      <c r="O1103">
        <v>1</v>
      </c>
      <c r="P1103">
        <v>0</v>
      </c>
      <c r="Q1103">
        <v>0</v>
      </c>
      <c r="R1103">
        <v>1</v>
      </c>
      <c r="S1103">
        <v>0</v>
      </c>
      <c r="T1103">
        <v>0</v>
      </c>
      <c r="U1103">
        <v>0</v>
      </c>
      <c r="V1103">
        <v>0</v>
      </c>
      <c r="W1103">
        <v>1</v>
      </c>
      <c r="X1103">
        <v>0</v>
      </c>
      <c r="Y1103">
        <v>0</v>
      </c>
      <c r="Z1103">
        <v>0</v>
      </c>
      <c r="AA1103">
        <v>0</v>
      </c>
      <c r="AB1103">
        <v>1</v>
      </c>
      <c r="AC1103">
        <v>0</v>
      </c>
      <c r="AD1103">
        <v>1</v>
      </c>
      <c r="AE1103">
        <v>0</v>
      </c>
      <c r="AF1103">
        <v>1</v>
      </c>
      <c r="AG1103">
        <v>1</v>
      </c>
      <c r="AH1103">
        <v>1</v>
      </c>
      <c r="AI1103">
        <v>0</v>
      </c>
      <c r="AJ1103">
        <v>1</v>
      </c>
      <c r="AK1103">
        <v>0</v>
      </c>
      <c r="AL1103">
        <v>1</v>
      </c>
      <c r="AM1103">
        <v>1</v>
      </c>
      <c r="AN1103">
        <v>1</v>
      </c>
      <c r="AO1103">
        <v>0</v>
      </c>
      <c r="AP1103">
        <v>1</v>
      </c>
      <c r="AQ1103">
        <v>0</v>
      </c>
      <c r="AR1103">
        <v>1</v>
      </c>
      <c r="AS1103">
        <v>0</v>
      </c>
      <c r="AT1103">
        <v>0</v>
      </c>
      <c r="AU1103">
        <v>0</v>
      </c>
      <c r="AV1103">
        <v>1</v>
      </c>
      <c r="AW1103">
        <v>1</v>
      </c>
      <c r="AX1103">
        <v>1</v>
      </c>
      <c r="AY1103">
        <v>0</v>
      </c>
      <c r="AZ1103">
        <v>1</v>
      </c>
      <c r="BA1103">
        <v>0</v>
      </c>
      <c r="BB1103">
        <v>0</v>
      </c>
      <c r="BC1103">
        <v>0</v>
      </c>
      <c r="BD1103">
        <v>0</v>
      </c>
      <c r="BE1103">
        <v>0</v>
      </c>
      <c r="BF1103">
        <v>2.9175E-2</v>
      </c>
      <c r="BG1103">
        <v>2014</v>
      </c>
      <c r="BH1103">
        <v>9</v>
      </c>
      <c r="BI1103">
        <v>11</v>
      </c>
      <c r="BJ1103">
        <v>656</v>
      </c>
      <c r="BK1103">
        <v>0.68</v>
      </c>
      <c r="BL1103">
        <v>0</v>
      </c>
      <c r="BM1103">
        <v>0</v>
      </c>
      <c r="BN1103">
        <v>1</v>
      </c>
      <c r="BO1103">
        <v>0</v>
      </c>
      <c r="BP1103" t="s">
        <v>68</v>
      </c>
    </row>
    <row r="1104" spans="1:68" x14ac:dyDescent="0.25">
      <c r="A1104">
        <v>110856</v>
      </c>
      <c r="B1104" t="s">
        <v>69</v>
      </c>
      <c r="C1104" t="s">
        <v>130</v>
      </c>
      <c r="D1104">
        <v>19</v>
      </c>
      <c r="E1104">
        <v>633</v>
      </c>
      <c r="F1104" t="s">
        <v>311</v>
      </c>
      <c r="G1104">
        <v>31</v>
      </c>
      <c r="J1104">
        <v>3</v>
      </c>
      <c r="K1104">
        <v>1</v>
      </c>
      <c r="L1104" t="s">
        <v>312</v>
      </c>
      <c r="M1104">
        <v>0</v>
      </c>
      <c r="N1104">
        <v>1</v>
      </c>
      <c r="O1104">
        <v>1</v>
      </c>
      <c r="P1104">
        <v>0</v>
      </c>
      <c r="Q1104">
        <v>0</v>
      </c>
      <c r="R1104">
        <v>1</v>
      </c>
      <c r="S1104">
        <v>0</v>
      </c>
      <c r="T1104">
        <v>0</v>
      </c>
      <c r="U1104">
        <v>0</v>
      </c>
      <c r="V1104">
        <v>0</v>
      </c>
      <c r="W1104">
        <v>1</v>
      </c>
      <c r="X1104">
        <v>0</v>
      </c>
      <c r="Y1104">
        <v>0</v>
      </c>
      <c r="Z1104">
        <v>0</v>
      </c>
      <c r="AA1104">
        <v>0</v>
      </c>
      <c r="AB1104">
        <v>1</v>
      </c>
      <c r="AC1104">
        <v>0</v>
      </c>
      <c r="AD1104">
        <v>1</v>
      </c>
      <c r="AE1104">
        <v>1</v>
      </c>
      <c r="AF1104">
        <v>1</v>
      </c>
      <c r="AG1104">
        <v>1</v>
      </c>
      <c r="AH1104">
        <v>1</v>
      </c>
      <c r="AI1104">
        <v>0</v>
      </c>
      <c r="AJ1104">
        <v>1</v>
      </c>
      <c r="AK1104">
        <v>0</v>
      </c>
      <c r="AL1104">
        <v>1</v>
      </c>
      <c r="AM1104">
        <v>1</v>
      </c>
      <c r="AN1104">
        <v>1</v>
      </c>
      <c r="AO1104">
        <v>0</v>
      </c>
      <c r="AP1104">
        <v>1</v>
      </c>
      <c r="AQ1104">
        <v>0</v>
      </c>
      <c r="AR1104">
        <v>1</v>
      </c>
      <c r="AS1104">
        <v>0</v>
      </c>
      <c r="AT1104">
        <v>0</v>
      </c>
      <c r="AU1104">
        <v>0</v>
      </c>
      <c r="AV1104">
        <v>1</v>
      </c>
      <c r="AW1104">
        <v>1</v>
      </c>
      <c r="AX1104">
        <v>1</v>
      </c>
      <c r="AY1104">
        <v>0</v>
      </c>
      <c r="AZ1104">
        <v>1</v>
      </c>
      <c r="BA1104">
        <v>0</v>
      </c>
      <c r="BB1104">
        <v>0</v>
      </c>
      <c r="BC1104">
        <v>0</v>
      </c>
      <c r="BD1104">
        <v>0</v>
      </c>
      <c r="BE1104">
        <v>0</v>
      </c>
      <c r="BF1104">
        <v>2.9175E-2</v>
      </c>
      <c r="BG1104">
        <v>2014</v>
      </c>
      <c r="BH1104">
        <v>9</v>
      </c>
      <c r="BI1104">
        <v>11</v>
      </c>
      <c r="BJ1104">
        <v>656</v>
      </c>
      <c r="BK1104">
        <v>0.68</v>
      </c>
      <c r="BL1104">
        <v>0</v>
      </c>
      <c r="BM1104">
        <v>0</v>
      </c>
      <c r="BN1104">
        <v>1</v>
      </c>
      <c r="BO1104">
        <v>0</v>
      </c>
      <c r="BP1104" t="s">
        <v>68</v>
      </c>
    </row>
    <row r="1105" spans="1:68" x14ac:dyDescent="0.25">
      <c r="A1105">
        <v>110867</v>
      </c>
      <c r="B1105" t="s">
        <v>69</v>
      </c>
      <c r="C1105" t="s">
        <v>130</v>
      </c>
      <c r="D1105">
        <v>19</v>
      </c>
      <c r="E1105">
        <v>637</v>
      </c>
      <c r="F1105" t="s">
        <v>315</v>
      </c>
      <c r="G1105">
        <v>17</v>
      </c>
      <c r="J1105">
        <v>3</v>
      </c>
      <c r="K1105">
        <v>1</v>
      </c>
      <c r="L1105" t="s">
        <v>316</v>
      </c>
      <c r="M1105">
        <v>0</v>
      </c>
      <c r="N1105">
        <v>0</v>
      </c>
      <c r="O1105">
        <v>1</v>
      </c>
      <c r="P1105">
        <v>0</v>
      </c>
      <c r="Q1105">
        <v>0</v>
      </c>
      <c r="R1105">
        <v>1</v>
      </c>
      <c r="S1105">
        <v>0</v>
      </c>
      <c r="T1105">
        <v>0</v>
      </c>
      <c r="U1105">
        <v>0</v>
      </c>
      <c r="V1105">
        <v>0</v>
      </c>
      <c r="W1105">
        <v>1</v>
      </c>
      <c r="X1105">
        <v>0</v>
      </c>
      <c r="Y1105">
        <v>0</v>
      </c>
      <c r="Z1105">
        <v>0</v>
      </c>
      <c r="AA1105">
        <v>0</v>
      </c>
      <c r="AB1105">
        <v>1</v>
      </c>
      <c r="AC1105">
        <v>0</v>
      </c>
      <c r="AD1105">
        <v>1</v>
      </c>
      <c r="AE1105">
        <v>0</v>
      </c>
      <c r="AF1105">
        <v>1</v>
      </c>
      <c r="AG1105">
        <v>1</v>
      </c>
      <c r="AH1105">
        <v>1</v>
      </c>
      <c r="AI1105">
        <v>0</v>
      </c>
      <c r="AJ1105">
        <v>1</v>
      </c>
      <c r="AK1105">
        <v>0</v>
      </c>
      <c r="AL1105">
        <v>1</v>
      </c>
      <c r="AM1105">
        <v>1</v>
      </c>
      <c r="AN1105">
        <v>1</v>
      </c>
      <c r="AO1105">
        <v>0</v>
      </c>
      <c r="AP1105">
        <v>1</v>
      </c>
      <c r="AQ1105">
        <v>0</v>
      </c>
      <c r="AR1105">
        <v>1</v>
      </c>
      <c r="AS1105">
        <v>0</v>
      </c>
      <c r="AT1105">
        <v>0</v>
      </c>
      <c r="AU1105">
        <v>0</v>
      </c>
      <c r="AV1105">
        <v>1</v>
      </c>
      <c r="AW1105">
        <v>1</v>
      </c>
      <c r="AX1105">
        <v>1</v>
      </c>
      <c r="AY1105">
        <v>0</v>
      </c>
      <c r="AZ1105">
        <v>1</v>
      </c>
      <c r="BA1105">
        <v>0</v>
      </c>
      <c r="BB1105">
        <v>0</v>
      </c>
      <c r="BC1105">
        <v>0</v>
      </c>
      <c r="BD1105">
        <v>0</v>
      </c>
      <c r="BE1105">
        <v>0</v>
      </c>
      <c r="BF1105">
        <v>2.9175E-2</v>
      </c>
      <c r="BG1105">
        <v>2014</v>
      </c>
      <c r="BH1105">
        <v>9</v>
      </c>
      <c r="BI1105">
        <v>11</v>
      </c>
      <c r="BJ1105">
        <v>656</v>
      </c>
      <c r="BK1105">
        <v>0.68</v>
      </c>
      <c r="BL1105">
        <v>0</v>
      </c>
      <c r="BM1105">
        <v>0</v>
      </c>
      <c r="BN1105">
        <v>1</v>
      </c>
      <c r="BO1105">
        <v>0</v>
      </c>
      <c r="BP1105" t="s">
        <v>68</v>
      </c>
    </row>
    <row r="1106" spans="1:68" x14ac:dyDescent="0.25">
      <c r="A1106">
        <v>110908</v>
      </c>
      <c r="B1106" t="s">
        <v>69</v>
      </c>
      <c r="C1106" t="s">
        <v>130</v>
      </c>
      <c r="D1106">
        <v>10</v>
      </c>
      <c r="E1106">
        <v>304</v>
      </c>
      <c r="F1106" t="s">
        <v>321</v>
      </c>
      <c r="G1106">
        <v>42</v>
      </c>
      <c r="J1106">
        <v>3</v>
      </c>
      <c r="K1106">
        <v>1</v>
      </c>
      <c r="L1106" t="s">
        <v>322</v>
      </c>
      <c r="M1106">
        <v>0</v>
      </c>
      <c r="N1106">
        <v>0</v>
      </c>
      <c r="O1106">
        <v>1</v>
      </c>
      <c r="P1106">
        <v>0</v>
      </c>
      <c r="Q1106">
        <v>0</v>
      </c>
      <c r="R1106">
        <v>1</v>
      </c>
      <c r="S1106">
        <v>0</v>
      </c>
      <c r="T1106">
        <v>0</v>
      </c>
      <c r="U1106">
        <v>0</v>
      </c>
      <c r="V1106">
        <v>0</v>
      </c>
      <c r="W1106">
        <v>1</v>
      </c>
      <c r="X1106">
        <v>0</v>
      </c>
      <c r="Y1106">
        <v>0</v>
      </c>
      <c r="Z1106">
        <v>0</v>
      </c>
      <c r="AA1106">
        <v>0</v>
      </c>
      <c r="AB1106">
        <v>1</v>
      </c>
      <c r="AC1106">
        <v>0</v>
      </c>
      <c r="AD1106">
        <v>1</v>
      </c>
      <c r="AE1106">
        <v>0</v>
      </c>
      <c r="AF1106">
        <v>1</v>
      </c>
      <c r="AG1106">
        <v>1</v>
      </c>
      <c r="AH1106">
        <v>1</v>
      </c>
      <c r="AI1106">
        <v>0</v>
      </c>
      <c r="AJ1106">
        <v>1</v>
      </c>
      <c r="AK1106">
        <v>0</v>
      </c>
      <c r="AL1106">
        <v>1</v>
      </c>
      <c r="AM1106">
        <v>1</v>
      </c>
      <c r="AN1106">
        <v>1</v>
      </c>
      <c r="AO1106">
        <v>0</v>
      </c>
      <c r="AP1106">
        <v>1</v>
      </c>
      <c r="AQ1106">
        <v>0</v>
      </c>
      <c r="AR1106">
        <v>1</v>
      </c>
      <c r="AS1106">
        <v>0</v>
      </c>
      <c r="AT1106">
        <v>0</v>
      </c>
      <c r="AU1106">
        <v>0</v>
      </c>
      <c r="AV1106">
        <v>1</v>
      </c>
      <c r="AW1106">
        <v>1</v>
      </c>
      <c r="AX1106">
        <v>1</v>
      </c>
      <c r="AY1106">
        <v>0</v>
      </c>
      <c r="AZ1106">
        <v>1</v>
      </c>
      <c r="BA1106">
        <v>0</v>
      </c>
      <c r="BB1106">
        <v>0</v>
      </c>
      <c r="BC1106">
        <v>0</v>
      </c>
      <c r="BD1106">
        <v>0</v>
      </c>
      <c r="BE1106">
        <v>0</v>
      </c>
      <c r="BF1106">
        <v>2.9175E-2</v>
      </c>
      <c r="BG1106">
        <v>2014</v>
      </c>
      <c r="BH1106">
        <v>9</v>
      </c>
      <c r="BI1106">
        <v>11</v>
      </c>
      <c r="BJ1106">
        <v>656</v>
      </c>
      <c r="BK1106">
        <v>0.68</v>
      </c>
      <c r="BL1106">
        <v>0</v>
      </c>
      <c r="BM1106">
        <v>0</v>
      </c>
      <c r="BN1106">
        <v>1</v>
      </c>
      <c r="BO1106">
        <v>0</v>
      </c>
      <c r="BP1106" t="s">
        <v>68</v>
      </c>
    </row>
    <row r="1107" spans="1:68" x14ac:dyDescent="0.25">
      <c r="A1107">
        <v>110916</v>
      </c>
      <c r="B1107" t="s">
        <v>69</v>
      </c>
      <c r="C1107" t="s">
        <v>130</v>
      </c>
      <c r="D1107">
        <v>8</v>
      </c>
      <c r="E1107">
        <v>249</v>
      </c>
      <c r="F1107" t="s">
        <v>323</v>
      </c>
      <c r="G1107">
        <v>9</v>
      </c>
      <c r="J1107">
        <v>3</v>
      </c>
      <c r="K1107">
        <v>1</v>
      </c>
      <c r="L1107" t="s">
        <v>324</v>
      </c>
      <c r="M1107">
        <v>0</v>
      </c>
      <c r="N1107">
        <v>0</v>
      </c>
      <c r="O1107">
        <v>1</v>
      </c>
      <c r="P1107">
        <v>0</v>
      </c>
      <c r="Q1107">
        <v>0</v>
      </c>
      <c r="R1107">
        <v>1</v>
      </c>
      <c r="S1107">
        <v>0</v>
      </c>
      <c r="T1107">
        <v>0</v>
      </c>
      <c r="U1107">
        <v>0</v>
      </c>
      <c r="V1107">
        <v>0</v>
      </c>
      <c r="W1107">
        <v>1</v>
      </c>
      <c r="X1107">
        <v>0</v>
      </c>
      <c r="Y1107">
        <v>0</v>
      </c>
      <c r="Z1107">
        <v>0</v>
      </c>
      <c r="AA1107">
        <v>0</v>
      </c>
      <c r="AB1107">
        <v>1</v>
      </c>
      <c r="AC1107">
        <v>0</v>
      </c>
      <c r="AD1107">
        <v>1</v>
      </c>
      <c r="AE1107">
        <v>0</v>
      </c>
      <c r="AF1107">
        <v>1</v>
      </c>
      <c r="AG1107">
        <v>1</v>
      </c>
      <c r="AH1107">
        <v>1</v>
      </c>
      <c r="AI1107">
        <v>0</v>
      </c>
      <c r="AJ1107">
        <v>1</v>
      </c>
      <c r="AK1107">
        <v>0</v>
      </c>
      <c r="AL1107">
        <v>1</v>
      </c>
      <c r="AM1107">
        <v>1</v>
      </c>
      <c r="AN1107">
        <v>1</v>
      </c>
      <c r="AO1107">
        <v>0</v>
      </c>
      <c r="AP1107">
        <v>1</v>
      </c>
      <c r="AQ1107">
        <v>0</v>
      </c>
      <c r="AR1107">
        <v>1</v>
      </c>
      <c r="AS1107">
        <v>0</v>
      </c>
      <c r="AT1107">
        <v>0</v>
      </c>
      <c r="AU1107">
        <v>0</v>
      </c>
      <c r="AV1107">
        <v>1</v>
      </c>
      <c r="AW1107">
        <v>1</v>
      </c>
      <c r="AX1107">
        <v>1</v>
      </c>
      <c r="AY1107">
        <v>0</v>
      </c>
      <c r="AZ1107">
        <v>1</v>
      </c>
      <c r="BA1107">
        <v>0</v>
      </c>
      <c r="BB1107">
        <v>0</v>
      </c>
      <c r="BC1107">
        <v>0</v>
      </c>
      <c r="BD1107">
        <v>0</v>
      </c>
      <c r="BE1107">
        <v>0</v>
      </c>
      <c r="BF1107">
        <v>2.9175E-2</v>
      </c>
      <c r="BG1107">
        <v>2014</v>
      </c>
      <c r="BH1107">
        <v>9</v>
      </c>
      <c r="BI1107">
        <v>11</v>
      </c>
      <c r="BJ1107">
        <v>656</v>
      </c>
      <c r="BK1107">
        <v>0.68</v>
      </c>
      <c r="BL1107">
        <v>0</v>
      </c>
      <c r="BM1107">
        <v>0</v>
      </c>
      <c r="BN1107">
        <v>1</v>
      </c>
      <c r="BO1107">
        <v>0</v>
      </c>
      <c r="BP1107" t="s">
        <v>68</v>
      </c>
    </row>
    <row r="1108" spans="1:68" x14ac:dyDescent="0.25">
      <c r="A1108">
        <v>110944</v>
      </c>
      <c r="B1108" t="s">
        <v>69</v>
      </c>
      <c r="C1108" t="s">
        <v>329</v>
      </c>
      <c r="D1108">
        <v>5</v>
      </c>
      <c r="E1108">
        <v>63</v>
      </c>
      <c r="F1108" t="s">
        <v>330</v>
      </c>
      <c r="G1108">
        <v>10</v>
      </c>
      <c r="J1108">
        <v>4</v>
      </c>
      <c r="K1108">
        <v>1</v>
      </c>
      <c r="L1108" t="s">
        <v>331</v>
      </c>
      <c r="M1108">
        <v>0</v>
      </c>
      <c r="N1108">
        <v>0</v>
      </c>
      <c r="O1108">
        <v>1</v>
      </c>
      <c r="P1108">
        <v>0</v>
      </c>
      <c r="Q1108">
        <v>0</v>
      </c>
      <c r="R1108">
        <v>1</v>
      </c>
      <c r="S1108">
        <v>0</v>
      </c>
      <c r="T1108">
        <v>0</v>
      </c>
      <c r="U1108">
        <v>0</v>
      </c>
      <c r="V1108">
        <v>0</v>
      </c>
      <c r="W1108">
        <v>1</v>
      </c>
      <c r="X1108">
        <v>0</v>
      </c>
      <c r="Y1108">
        <v>0</v>
      </c>
      <c r="Z1108">
        <v>0</v>
      </c>
      <c r="AA1108">
        <v>0</v>
      </c>
      <c r="AB1108">
        <v>1</v>
      </c>
      <c r="AC1108">
        <v>0</v>
      </c>
      <c r="AD1108">
        <v>1</v>
      </c>
      <c r="AE1108">
        <v>0</v>
      </c>
      <c r="AF1108">
        <v>1</v>
      </c>
      <c r="AG1108">
        <v>1</v>
      </c>
      <c r="AH1108">
        <v>1</v>
      </c>
      <c r="AI1108">
        <v>0</v>
      </c>
      <c r="AJ1108">
        <v>1</v>
      </c>
      <c r="AK1108">
        <v>0</v>
      </c>
      <c r="AL1108">
        <v>1</v>
      </c>
      <c r="AM1108">
        <v>1</v>
      </c>
      <c r="AN1108">
        <v>1</v>
      </c>
      <c r="AO1108">
        <v>0</v>
      </c>
      <c r="AP1108">
        <v>0</v>
      </c>
      <c r="AQ1108">
        <v>0</v>
      </c>
      <c r="AR1108">
        <v>1</v>
      </c>
      <c r="AS1108">
        <v>0</v>
      </c>
      <c r="AT1108">
        <v>0</v>
      </c>
      <c r="AU1108">
        <v>0</v>
      </c>
      <c r="AV1108">
        <v>1</v>
      </c>
      <c r="AW1108">
        <v>1</v>
      </c>
      <c r="AX1108">
        <v>1</v>
      </c>
      <c r="AY1108">
        <v>0</v>
      </c>
      <c r="AZ1108">
        <v>1</v>
      </c>
      <c r="BA1108">
        <v>0</v>
      </c>
      <c r="BB1108">
        <v>0</v>
      </c>
      <c r="BC1108">
        <v>0</v>
      </c>
      <c r="BD1108">
        <v>1</v>
      </c>
      <c r="BE1108">
        <v>0</v>
      </c>
      <c r="BF1108">
        <v>2.3709999999999998E-2</v>
      </c>
      <c r="BG1108">
        <v>2014</v>
      </c>
      <c r="BH1108">
        <v>9</v>
      </c>
      <c r="BI1108">
        <v>22</v>
      </c>
      <c r="BJ1108">
        <v>656</v>
      </c>
      <c r="BK1108">
        <v>0.68</v>
      </c>
      <c r="BL1108">
        <v>0</v>
      </c>
      <c r="BM1108">
        <v>0</v>
      </c>
      <c r="BN1108">
        <v>1</v>
      </c>
      <c r="BO1108">
        <v>0</v>
      </c>
      <c r="BP1108" t="s">
        <v>68</v>
      </c>
    </row>
    <row r="1109" spans="1:68" x14ac:dyDescent="0.25">
      <c r="A1109">
        <v>110969</v>
      </c>
      <c r="B1109" t="s">
        <v>69</v>
      </c>
      <c r="C1109" t="s">
        <v>329</v>
      </c>
      <c r="D1109">
        <v>10</v>
      </c>
      <c r="E1109">
        <v>291</v>
      </c>
      <c r="F1109" t="s">
        <v>342</v>
      </c>
      <c r="G1109">
        <v>36</v>
      </c>
      <c r="J1109">
        <v>4</v>
      </c>
      <c r="K1109">
        <v>1</v>
      </c>
      <c r="L1109" t="s">
        <v>343</v>
      </c>
      <c r="M1109">
        <v>0</v>
      </c>
      <c r="N1109">
        <v>0</v>
      </c>
      <c r="O1109">
        <v>1</v>
      </c>
      <c r="P1109">
        <v>0</v>
      </c>
      <c r="Q1109">
        <v>1</v>
      </c>
      <c r="R1109">
        <v>1</v>
      </c>
      <c r="S1109">
        <v>0</v>
      </c>
      <c r="T1109">
        <v>0</v>
      </c>
      <c r="U1109">
        <v>0</v>
      </c>
      <c r="V1109">
        <v>0</v>
      </c>
      <c r="W1109">
        <v>1</v>
      </c>
      <c r="X1109">
        <v>0</v>
      </c>
      <c r="Y1109">
        <v>0</v>
      </c>
      <c r="Z1109">
        <v>0</v>
      </c>
      <c r="AA1109">
        <v>0</v>
      </c>
      <c r="AB1109">
        <v>1</v>
      </c>
      <c r="AC1109">
        <v>0</v>
      </c>
      <c r="AD1109">
        <v>1</v>
      </c>
      <c r="AE1109">
        <v>0</v>
      </c>
      <c r="AF1109">
        <v>1</v>
      </c>
      <c r="AG1109">
        <v>1</v>
      </c>
      <c r="AH1109">
        <v>1</v>
      </c>
      <c r="AI1109">
        <v>0</v>
      </c>
      <c r="AJ1109">
        <v>1</v>
      </c>
      <c r="AK1109">
        <v>1</v>
      </c>
      <c r="AL1109">
        <v>1</v>
      </c>
      <c r="AM1109">
        <v>1</v>
      </c>
      <c r="AN1109">
        <v>1</v>
      </c>
      <c r="AO1109">
        <v>0</v>
      </c>
      <c r="AP1109">
        <v>0</v>
      </c>
      <c r="AQ1109">
        <v>0</v>
      </c>
      <c r="AR1109">
        <v>1</v>
      </c>
      <c r="AS1109">
        <v>0</v>
      </c>
      <c r="AT1109">
        <v>0</v>
      </c>
      <c r="AU1109">
        <v>0</v>
      </c>
      <c r="AV1109">
        <v>1</v>
      </c>
      <c r="AW1109">
        <v>1</v>
      </c>
      <c r="AX1109">
        <v>1</v>
      </c>
      <c r="AY1109">
        <v>0</v>
      </c>
      <c r="AZ1109">
        <v>1</v>
      </c>
      <c r="BA1109">
        <v>0</v>
      </c>
      <c r="BB1109">
        <v>0</v>
      </c>
      <c r="BC1109">
        <v>0</v>
      </c>
      <c r="BD1109">
        <v>1</v>
      </c>
      <c r="BE1109">
        <v>0</v>
      </c>
      <c r="BF1109">
        <v>2.3709999999999998E-2</v>
      </c>
      <c r="BG1109">
        <v>2014</v>
      </c>
      <c r="BH1109">
        <v>9</v>
      </c>
      <c r="BI1109">
        <v>22</v>
      </c>
      <c r="BJ1109">
        <v>656</v>
      </c>
      <c r="BK1109">
        <v>0.68</v>
      </c>
      <c r="BL1109">
        <v>0</v>
      </c>
      <c r="BM1109">
        <v>0</v>
      </c>
      <c r="BN1109">
        <v>1</v>
      </c>
      <c r="BO1109">
        <v>0</v>
      </c>
      <c r="BP1109" t="s">
        <v>68</v>
      </c>
    </row>
    <row r="1110" spans="1:68" x14ac:dyDescent="0.25">
      <c r="A1110">
        <v>110999</v>
      </c>
      <c r="B1110" t="s">
        <v>69</v>
      </c>
      <c r="C1110" t="s">
        <v>329</v>
      </c>
      <c r="D1110">
        <v>5</v>
      </c>
      <c r="E1110">
        <v>68</v>
      </c>
      <c r="F1110" t="s">
        <v>350</v>
      </c>
      <c r="G1110">
        <v>8</v>
      </c>
      <c r="J1110">
        <v>4</v>
      </c>
      <c r="K1110">
        <v>1</v>
      </c>
      <c r="L1110" t="s">
        <v>351</v>
      </c>
      <c r="M1110">
        <v>0</v>
      </c>
      <c r="N1110">
        <v>0</v>
      </c>
      <c r="O1110">
        <v>1</v>
      </c>
      <c r="P1110">
        <v>0</v>
      </c>
      <c r="Q1110">
        <v>0</v>
      </c>
      <c r="R1110">
        <v>1</v>
      </c>
      <c r="S1110">
        <v>0</v>
      </c>
      <c r="T1110">
        <v>0</v>
      </c>
      <c r="U1110">
        <v>0</v>
      </c>
      <c r="V1110">
        <v>0</v>
      </c>
      <c r="W1110">
        <v>1</v>
      </c>
      <c r="X1110">
        <v>0</v>
      </c>
      <c r="Y1110">
        <v>0</v>
      </c>
      <c r="Z1110">
        <v>0</v>
      </c>
      <c r="AA1110">
        <v>0</v>
      </c>
      <c r="AB1110">
        <v>1</v>
      </c>
      <c r="AC1110">
        <v>0</v>
      </c>
      <c r="AD1110">
        <v>1</v>
      </c>
      <c r="AE1110">
        <v>0</v>
      </c>
      <c r="AF1110">
        <v>1</v>
      </c>
      <c r="AG1110">
        <v>1</v>
      </c>
      <c r="AH1110">
        <v>1</v>
      </c>
      <c r="AI1110">
        <v>0</v>
      </c>
      <c r="AJ1110">
        <v>1</v>
      </c>
      <c r="AK1110">
        <v>0</v>
      </c>
      <c r="AL1110">
        <v>1</v>
      </c>
      <c r="AM1110">
        <v>1</v>
      </c>
      <c r="AN1110">
        <v>1</v>
      </c>
      <c r="AO1110">
        <v>0</v>
      </c>
      <c r="AP1110">
        <v>0</v>
      </c>
      <c r="AQ1110">
        <v>0</v>
      </c>
      <c r="AR1110">
        <v>1</v>
      </c>
      <c r="AS1110">
        <v>0</v>
      </c>
      <c r="AT1110">
        <v>0</v>
      </c>
      <c r="AU1110">
        <v>0</v>
      </c>
      <c r="AV1110">
        <v>1</v>
      </c>
      <c r="AW1110">
        <v>1</v>
      </c>
      <c r="AX1110">
        <v>1</v>
      </c>
      <c r="AY1110">
        <v>0</v>
      </c>
      <c r="AZ1110">
        <v>1</v>
      </c>
      <c r="BA1110">
        <v>0</v>
      </c>
      <c r="BB1110">
        <v>0</v>
      </c>
      <c r="BC1110">
        <v>0</v>
      </c>
      <c r="BD1110">
        <v>1</v>
      </c>
      <c r="BE1110">
        <v>0</v>
      </c>
      <c r="BF1110">
        <v>2.3709999999999998E-2</v>
      </c>
      <c r="BG1110">
        <v>2014</v>
      </c>
      <c r="BH1110">
        <v>9</v>
      </c>
      <c r="BI1110">
        <v>22</v>
      </c>
      <c r="BJ1110">
        <v>656</v>
      </c>
      <c r="BK1110">
        <v>0.68</v>
      </c>
      <c r="BL1110">
        <v>0</v>
      </c>
      <c r="BM1110">
        <v>0</v>
      </c>
      <c r="BN1110">
        <v>1</v>
      </c>
      <c r="BO1110">
        <v>0</v>
      </c>
      <c r="BP1110" t="s">
        <v>68</v>
      </c>
    </row>
    <row r="1111" spans="1:68" x14ac:dyDescent="0.25">
      <c r="A1111">
        <v>111063</v>
      </c>
      <c r="B1111" t="s">
        <v>69</v>
      </c>
      <c r="C1111" t="s">
        <v>329</v>
      </c>
      <c r="D1111">
        <v>10</v>
      </c>
      <c r="E1111">
        <v>284</v>
      </c>
      <c r="F1111" t="s">
        <v>374</v>
      </c>
      <c r="G1111">
        <v>15</v>
      </c>
      <c r="J1111">
        <v>4</v>
      </c>
      <c r="K1111">
        <v>1</v>
      </c>
      <c r="L1111" t="s">
        <v>375</v>
      </c>
      <c r="M1111">
        <v>0</v>
      </c>
      <c r="N1111">
        <v>0</v>
      </c>
      <c r="O1111">
        <v>1</v>
      </c>
      <c r="P1111">
        <v>0</v>
      </c>
      <c r="Q1111">
        <v>0</v>
      </c>
      <c r="R1111">
        <v>1</v>
      </c>
      <c r="S1111">
        <v>0</v>
      </c>
      <c r="T1111">
        <v>0</v>
      </c>
      <c r="U1111">
        <v>0</v>
      </c>
      <c r="V1111">
        <v>0</v>
      </c>
      <c r="W1111">
        <v>1</v>
      </c>
      <c r="X1111">
        <v>0</v>
      </c>
      <c r="Y1111">
        <v>0</v>
      </c>
      <c r="Z1111">
        <v>0</v>
      </c>
      <c r="AA1111">
        <v>0</v>
      </c>
      <c r="AB1111">
        <v>1</v>
      </c>
      <c r="AC1111">
        <v>0</v>
      </c>
      <c r="AD1111">
        <v>1</v>
      </c>
      <c r="AE1111">
        <v>0</v>
      </c>
      <c r="AF1111">
        <v>1</v>
      </c>
      <c r="AG1111">
        <v>1</v>
      </c>
      <c r="AH1111">
        <v>1</v>
      </c>
      <c r="AI1111">
        <v>0</v>
      </c>
      <c r="AJ1111">
        <v>1</v>
      </c>
      <c r="AK1111">
        <v>0</v>
      </c>
      <c r="AL1111">
        <v>1</v>
      </c>
      <c r="AM1111">
        <v>1</v>
      </c>
      <c r="AN1111">
        <v>1</v>
      </c>
      <c r="AO1111">
        <v>0</v>
      </c>
      <c r="AP1111">
        <v>0</v>
      </c>
      <c r="AQ1111">
        <v>0</v>
      </c>
      <c r="AR1111">
        <v>1</v>
      </c>
      <c r="AS1111">
        <v>0</v>
      </c>
      <c r="AT1111">
        <v>0</v>
      </c>
      <c r="AU1111">
        <v>0</v>
      </c>
      <c r="AV1111">
        <v>1</v>
      </c>
      <c r="AW1111">
        <v>1</v>
      </c>
      <c r="AX1111">
        <v>1</v>
      </c>
      <c r="AY1111">
        <v>0</v>
      </c>
      <c r="AZ1111">
        <v>1</v>
      </c>
      <c r="BA1111">
        <v>0</v>
      </c>
      <c r="BB1111">
        <v>0</v>
      </c>
      <c r="BC1111">
        <v>0</v>
      </c>
      <c r="BD1111">
        <v>1</v>
      </c>
      <c r="BE1111">
        <v>0</v>
      </c>
      <c r="BF1111">
        <v>2.3709999999999998E-2</v>
      </c>
      <c r="BG1111">
        <v>2014</v>
      </c>
      <c r="BH1111">
        <v>9</v>
      </c>
      <c r="BI1111">
        <v>22</v>
      </c>
      <c r="BJ1111">
        <v>656</v>
      </c>
      <c r="BK1111">
        <v>0.68</v>
      </c>
      <c r="BL1111">
        <v>0</v>
      </c>
      <c r="BM1111">
        <v>0</v>
      </c>
      <c r="BN1111">
        <v>1</v>
      </c>
      <c r="BO1111">
        <v>0</v>
      </c>
      <c r="BP1111" t="s">
        <v>68</v>
      </c>
    </row>
    <row r="1112" spans="1:68" x14ac:dyDescent="0.25">
      <c r="A1112">
        <v>111067</v>
      </c>
      <c r="B1112" t="s">
        <v>69</v>
      </c>
      <c r="C1112" t="s">
        <v>329</v>
      </c>
      <c r="D1112">
        <v>5</v>
      </c>
      <c r="E1112">
        <v>48</v>
      </c>
      <c r="F1112" t="s">
        <v>376</v>
      </c>
      <c r="G1112">
        <v>7</v>
      </c>
      <c r="J1112">
        <v>4</v>
      </c>
      <c r="K1112">
        <v>1</v>
      </c>
      <c r="L1112" t="s">
        <v>377</v>
      </c>
      <c r="M1112">
        <v>0</v>
      </c>
      <c r="N1112">
        <v>0</v>
      </c>
      <c r="O1112">
        <v>1</v>
      </c>
      <c r="P1112">
        <v>0</v>
      </c>
      <c r="Q1112">
        <v>0</v>
      </c>
      <c r="R1112">
        <v>1</v>
      </c>
      <c r="S1112">
        <v>0</v>
      </c>
      <c r="T1112">
        <v>0</v>
      </c>
      <c r="U1112">
        <v>0</v>
      </c>
      <c r="V1112">
        <v>0</v>
      </c>
      <c r="W1112">
        <v>1</v>
      </c>
      <c r="X1112">
        <v>0</v>
      </c>
      <c r="Y1112">
        <v>0</v>
      </c>
      <c r="Z1112">
        <v>0</v>
      </c>
      <c r="AA1112">
        <v>0</v>
      </c>
      <c r="AB1112">
        <v>1</v>
      </c>
      <c r="AC1112">
        <v>0</v>
      </c>
      <c r="AD1112">
        <v>1</v>
      </c>
      <c r="AE1112">
        <v>0</v>
      </c>
      <c r="AF1112">
        <v>1</v>
      </c>
      <c r="AG1112">
        <v>1</v>
      </c>
      <c r="AH1112">
        <v>1</v>
      </c>
      <c r="AI1112">
        <v>0</v>
      </c>
      <c r="AJ1112">
        <v>1</v>
      </c>
      <c r="AK1112">
        <v>0</v>
      </c>
      <c r="AL1112">
        <v>1</v>
      </c>
      <c r="AM1112">
        <v>1</v>
      </c>
      <c r="AN1112">
        <v>1</v>
      </c>
      <c r="AO1112">
        <v>0</v>
      </c>
      <c r="AP1112">
        <v>0</v>
      </c>
      <c r="AQ1112">
        <v>0</v>
      </c>
      <c r="AR1112">
        <v>1</v>
      </c>
      <c r="AS1112">
        <v>0</v>
      </c>
      <c r="AT1112">
        <v>0</v>
      </c>
      <c r="AU1112">
        <v>0</v>
      </c>
      <c r="AV1112">
        <v>1</v>
      </c>
      <c r="AW1112">
        <v>1</v>
      </c>
      <c r="AX1112">
        <v>1</v>
      </c>
      <c r="AY1112">
        <v>0</v>
      </c>
      <c r="AZ1112">
        <v>1</v>
      </c>
      <c r="BA1112">
        <v>0</v>
      </c>
      <c r="BB1112">
        <v>0</v>
      </c>
      <c r="BC1112">
        <v>0</v>
      </c>
      <c r="BD1112">
        <v>1</v>
      </c>
      <c r="BE1112">
        <v>0</v>
      </c>
      <c r="BF1112">
        <v>2.3709999999999998E-2</v>
      </c>
      <c r="BG1112">
        <v>2014</v>
      </c>
      <c r="BH1112">
        <v>9</v>
      </c>
      <c r="BI1112">
        <v>22</v>
      </c>
      <c r="BJ1112">
        <v>656</v>
      </c>
      <c r="BK1112">
        <v>0.68</v>
      </c>
      <c r="BL1112">
        <v>0</v>
      </c>
      <c r="BM1112">
        <v>0</v>
      </c>
      <c r="BN1112">
        <v>1</v>
      </c>
      <c r="BO1112">
        <v>0</v>
      </c>
      <c r="BP1112" t="s">
        <v>68</v>
      </c>
    </row>
    <row r="1113" spans="1:68" x14ac:dyDescent="0.25">
      <c r="A1113">
        <v>111102</v>
      </c>
      <c r="B1113" t="s">
        <v>69</v>
      </c>
      <c r="C1113" t="s">
        <v>329</v>
      </c>
      <c r="D1113">
        <v>5</v>
      </c>
      <c r="E1113">
        <v>62</v>
      </c>
      <c r="F1113" t="s">
        <v>382</v>
      </c>
      <c r="G1113">
        <v>10</v>
      </c>
      <c r="J1113">
        <v>4</v>
      </c>
      <c r="K1113">
        <v>1</v>
      </c>
      <c r="L1113" t="s">
        <v>383</v>
      </c>
      <c r="M1113">
        <v>0</v>
      </c>
      <c r="N1113">
        <v>0</v>
      </c>
      <c r="O1113">
        <v>1</v>
      </c>
      <c r="P1113">
        <v>0</v>
      </c>
      <c r="Q1113">
        <v>0</v>
      </c>
      <c r="R1113">
        <v>1</v>
      </c>
      <c r="S1113">
        <v>0</v>
      </c>
      <c r="T1113">
        <v>0</v>
      </c>
      <c r="U1113">
        <v>0</v>
      </c>
      <c r="V1113">
        <v>0</v>
      </c>
      <c r="W1113">
        <v>1</v>
      </c>
      <c r="X1113">
        <v>0</v>
      </c>
      <c r="Y1113">
        <v>0</v>
      </c>
      <c r="Z1113">
        <v>0</v>
      </c>
      <c r="AA1113">
        <v>0</v>
      </c>
      <c r="AB1113">
        <v>1</v>
      </c>
      <c r="AC1113">
        <v>0</v>
      </c>
      <c r="AD1113">
        <v>1</v>
      </c>
      <c r="AE1113">
        <v>0</v>
      </c>
      <c r="AF1113">
        <v>1</v>
      </c>
      <c r="AG1113">
        <v>1</v>
      </c>
      <c r="AH1113">
        <v>1</v>
      </c>
      <c r="AI1113">
        <v>0</v>
      </c>
      <c r="AJ1113">
        <v>1</v>
      </c>
      <c r="AK1113">
        <v>0</v>
      </c>
      <c r="AL1113">
        <v>1</v>
      </c>
      <c r="AM1113">
        <v>1</v>
      </c>
      <c r="AN1113">
        <v>1</v>
      </c>
      <c r="AO1113">
        <v>0</v>
      </c>
      <c r="AP1113">
        <v>0</v>
      </c>
      <c r="AQ1113">
        <v>0</v>
      </c>
      <c r="AR1113">
        <v>1</v>
      </c>
      <c r="AS1113">
        <v>0</v>
      </c>
      <c r="AT1113">
        <v>0</v>
      </c>
      <c r="AU1113">
        <v>0</v>
      </c>
      <c r="AV1113">
        <v>1</v>
      </c>
      <c r="AW1113">
        <v>1</v>
      </c>
      <c r="AX1113">
        <v>1</v>
      </c>
      <c r="AY1113">
        <v>0</v>
      </c>
      <c r="AZ1113">
        <v>1</v>
      </c>
      <c r="BA1113">
        <v>0</v>
      </c>
      <c r="BB1113">
        <v>0</v>
      </c>
      <c r="BC1113">
        <v>0</v>
      </c>
      <c r="BD1113">
        <v>1</v>
      </c>
      <c r="BE1113">
        <v>0</v>
      </c>
      <c r="BF1113">
        <v>2.3709999999999998E-2</v>
      </c>
      <c r="BG1113">
        <v>2014</v>
      </c>
      <c r="BH1113">
        <v>9</v>
      </c>
      <c r="BI1113">
        <v>22</v>
      </c>
      <c r="BJ1113">
        <v>656</v>
      </c>
      <c r="BK1113">
        <v>0.68</v>
      </c>
      <c r="BL1113">
        <v>0</v>
      </c>
      <c r="BM1113">
        <v>0</v>
      </c>
      <c r="BN1113">
        <v>1</v>
      </c>
      <c r="BO1113">
        <v>0</v>
      </c>
      <c r="BP1113" t="s">
        <v>68</v>
      </c>
    </row>
    <row r="1114" spans="1:68" x14ac:dyDescent="0.25">
      <c r="A1114">
        <v>111160</v>
      </c>
      <c r="B1114" t="s">
        <v>69</v>
      </c>
      <c r="C1114" t="s">
        <v>329</v>
      </c>
      <c r="D1114">
        <v>11</v>
      </c>
      <c r="E1114">
        <v>317</v>
      </c>
      <c r="F1114" t="s">
        <v>406</v>
      </c>
      <c r="G1114">
        <v>17</v>
      </c>
      <c r="J1114">
        <v>4</v>
      </c>
      <c r="K1114">
        <v>1</v>
      </c>
      <c r="L1114" t="s">
        <v>407</v>
      </c>
      <c r="M1114">
        <v>0</v>
      </c>
      <c r="N1114">
        <v>0</v>
      </c>
      <c r="O1114">
        <v>1</v>
      </c>
      <c r="P1114">
        <v>0</v>
      </c>
      <c r="Q1114">
        <v>0</v>
      </c>
      <c r="R1114">
        <v>1</v>
      </c>
      <c r="S1114">
        <v>0</v>
      </c>
      <c r="T1114">
        <v>0</v>
      </c>
      <c r="U1114">
        <v>0</v>
      </c>
      <c r="V1114">
        <v>0</v>
      </c>
      <c r="W1114">
        <v>1</v>
      </c>
      <c r="X1114">
        <v>0</v>
      </c>
      <c r="Y1114">
        <v>0</v>
      </c>
      <c r="Z1114">
        <v>0</v>
      </c>
      <c r="AA1114">
        <v>0</v>
      </c>
      <c r="AB1114">
        <v>1</v>
      </c>
      <c r="AC1114">
        <v>0</v>
      </c>
      <c r="AD1114">
        <v>1</v>
      </c>
      <c r="AE1114">
        <v>0</v>
      </c>
      <c r="AF1114">
        <v>1</v>
      </c>
      <c r="AG1114">
        <v>1</v>
      </c>
      <c r="AH1114">
        <v>1</v>
      </c>
      <c r="AI1114">
        <v>0</v>
      </c>
      <c r="AJ1114">
        <v>1</v>
      </c>
      <c r="AK1114">
        <v>0</v>
      </c>
      <c r="AL1114">
        <v>1</v>
      </c>
      <c r="AM1114">
        <v>1</v>
      </c>
      <c r="AN1114">
        <v>1</v>
      </c>
      <c r="AO1114">
        <v>0</v>
      </c>
      <c r="AP1114">
        <v>0</v>
      </c>
      <c r="AQ1114">
        <v>0</v>
      </c>
      <c r="AR1114">
        <v>1</v>
      </c>
      <c r="AS1114">
        <v>0</v>
      </c>
      <c r="AT1114">
        <v>0</v>
      </c>
      <c r="AU1114">
        <v>0</v>
      </c>
      <c r="AV1114">
        <v>1</v>
      </c>
      <c r="AW1114">
        <v>1</v>
      </c>
      <c r="AX1114">
        <v>1</v>
      </c>
      <c r="AY1114">
        <v>0</v>
      </c>
      <c r="AZ1114">
        <v>1</v>
      </c>
      <c r="BA1114">
        <v>0</v>
      </c>
      <c r="BB1114">
        <v>0</v>
      </c>
      <c r="BC1114">
        <v>0</v>
      </c>
      <c r="BD1114">
        <v>1</v>
      </c>
      <c r="BE1114">
        <v>0</v>
      </c>
      <c r="BF1114">
        <v>2.3709999999999998E-2</v>
      </c>
      <c r="BG1114">
        <v>2014</v>
      </c>
      <c r="BH1114">
        <v>9</v>
      </c>
      <c r="BI1114">
        <v>22</v>
      </c>
      <c r="BJ1114">
        <v>656</v>
      </c>
      <c r="BK1114">
        <v>0.68</v>
      </c>
      <c r="BL1114">
        <v>0</v>
      </c>
      <c r="BM1114">
        <v>0</v>
      </c>
      <c r="BN1114">
        <v>1</v>
      </c>
      <c r="BO1114">
        <v>0</v>
      </c>
      <c r="BP1114" t="s">
        <v>68</v>
      </c>
    </row>
    <row r="1115" spans="1:68" x14ac:dyDescent="0.25">
      <c r="A1115">
        <v>111202</v>
      </c>
      <c r="B1115" t="s">
        <v>69</v>
      </c>
      <c r="C1115" t="s">
        <v>329</v>
      </c>
      <c r="D1115">
        <v>8</v>
      </c>
      <c r="E1115">
        <v>230</v>
      </c>
      <c r="F1115" t="s">
        <v>424</v>
      </c>
      <c r="G1115">
        <v>29</v>
      </c>
      <c r="J1115">
        <v>4</v>
      </c>
      <c r="K1115">
        <v>1</v>
      </c>
      <c r="L1115" t="s">
        <v>425</v>
      </c>
      <c r="M1115">
        <v>1</v>
      </c>
      <c r="N1115">
        <v>0</v>
      </c>
      <c r="O1115">
        <v>1</v>
      </c>
      <c r="P1115">
        <v>0</v>
      </c>
      <c r="Q1115">
        <v>0</v>
      </c>
      <c r="R1115">
        <v>1</v>
      </c>
      <c r="S1115">
        <v>0</v>
      </c>
      <c r="T1115">
        <v>0</v>
      </c>
      <c r="U1115">
        <v>0</v>
      </c>
      <c r="V1115">
        <v>0</v>
      </c>
      <c r="W1115">
        <v>1</v>
      </c>
      <c r="X1115">
        <v>1</v>
      </c>
      <c r="Y1115">
        <v>0</v>
      </c>
      <c r="Z1115">
        <v>0</v>
      </c>
      <c r="AA1115">
        <v>0</v>
      </c>
      <c r="AB1115">
        <v>1</v>
      </c>
      <c r="AC1115">
        <v>1</v>
      </c>
      <c r="AD1115">
        <v>1</v>
      </c>
      <c r="AE1115">
        <v>0</v>
      </c>
      <c r="AF1115">
        <v>1</v>
      </c>
      <c r="AG1115">
        <v>1</v>
      </c>
      <c r="AH1115">
        <v>1</v>
      </c>
      <c r="AI1115">
        <v>0</v>
      </c>
      <c r="AJ1115">
        <v>1</v>
      </c>
      <c r="AK1115">
        <v>0</v>
      </c>
      <c r="AL1115">
        <v>1</v>
      </c>
      <c r="AM1115">
        <v>1</v>
      </c>
      <c r="AN1115">
        <v>1</v>
      </c>
      <c r="AO1115">
        <v>0</v>
      </c>
      <c r="AP1115">
        <v>0</v>
      </c>
      <c r="AQ1115">
        <v>0</v>
      </c>
      <c r="AR1115">
        <v>1</v>
      </c>
      <c r="AS1115">
        <v>0</v>
      </c>
      <c r="AT1115">
        <v>0</v>
      </c>
      <c r="AU1115">
        <v>0</v>
      </c>
      <c r="AV1115">
        <v>1</v>
      </c>
      <c r="AW1115">
        <v>1</v>
      </c>
      <c r="AX1115">
        <v>1</v>
      </c>
      <c r="AY1115">
        <v>1</v>
      </c>
      <c r="AZ1115">
        <v>1</v>
      </c>
      <c r="BA1115">
        <v>0</v>
      </c>
      <c r="BB1115">
        <v>0</v>
      </c>
      <c r="BC1115">
        <v>0</v>
      </c>
      <c r="BD1115">
        <v>1</v>
      </c>
      <c r="BE1115">
        <v>0</v>
      </c>
      <c r="BF1115">
        <v>2.3709999999999998E-2</v>
      </c>
      <c r="BG1115">
        <v>2014</v>
      </c>
      <c r="BH1115">
        <v>9</v>
      </c>
      <c r="BI1115">
        <v>22</v>
      </c>
      <c r="BJ1115">
        <v>656</v>
      </c>
      <c r="BK1115">
        <v>0.68</v>
      </c>
      <c r="BL1115">
        <v>0</v>
      </c>
      <c r="BM1115">
        <v>0</v>
      </c>
      <c r="BN1115">
        <v>1</v>
      </c>
      <c r="BO1115">
        <v>0</v>
      </c>
      <c r="BP1115" t="s">
        <v>68</v>
      </c>
    </row>
    <row r="1116" spans="1:68" x14ac:dyDescent="0.25">
      <c r="A1116">
        <v>111207</v>
      </c>
      <c r="B1116" t="s">
        <v>69</v>
      </c>
      <c r="C1116" t="s">
        <v>329</v>
      </c>
      <c r="D1116">
        <v>8</v>
      </c>
      <c r="E1116">
        <v>218</v>
      </c>
      <c r="F1116" t="s">
        <v>426</v>
      </c>
      <c r="G1116">
        <v>9</v>
      </c>
      <c r="J1116">
        <v>4</v>
      </c>
      <c r="K1116">
        <v>1</v>
      </c>
      <c r="L1116" t="s">
        <v>427</v>
      </c>
      <c r="M1116">
        <v>0</v>
      </c>
      <c r="N1116">
        <v>0</v>
      </c>
      <c r="O1116">
        <v>1</v>
      </c>
      <c r="P1116">
        <v>0</v>
      </c>
      <c r="Q1116">
        <v>0</v>
      </c>
      <c r="R1116">
        <v>1</v>
      </c>
      <c r="S1116">
        <v>0</v>
      </c>
      <c r="T1116">
        <v>0</v>
      </c>
      <c r="U1116">
        <v>0</v>
      </c>
      <c r="V1116">
        <v>0</v>
      </c>
      <c r="W1116">
        <v>1</v>
      </c>
      <c r="X1116">
        <v>0</v>
      </c>
      <c r="Y1116">
        <v>0</v>
      </c>
      <c r="Z1116">
        <v>0</v>
      </c>
      <c r="AA1116">
        <v>0</v>
      </c>
      <c r="AB1116">
        <v>1</v>
      </c>
      <c r="AC1116">
        <v>0</v>
      </c>
      <c r="AD1116">
        <v>1</v>
      </c>
      <c r="AE1116">
        <v>0</v>
      </c>
      <c r="AF1116">
        <v>1</v>
      </c>
      <c r="AG1116">
        <v>1</v>
      </c>
      <c r="AH1116">
        <v>1</v>
      </c>
      <c r="AI1116">
        <v>0</v>
      </c>
      <c r="AJ1116">
        <v>1</v>
      </c>
      <c r="AK1116">
        <v>0</v>
      </c>
      <c r="AL1116">
        <v>1</v>
      </c>
      <c r="AM1116">
        <v>1</v>
      </c>
      <c r="AN1116">
        <v>1</v>
      </c>
      <c r="AO1116">
        <v>0</v>
      </c>
      <c r="AP1116">
        <v>0</v>
      </c>
      <c r="AQ1116">
        <v>0</v>
      </c>
      <c r="AR1116">
        <v>1</v>
      </c>
      <c r="AS1116">
        <v>0</v>
      </c>
      <c r="AT1116">
        <v>0</v>
      </c>
      <c r="AU1116">
        <v>0</v>
      </c>
      <c r="AV1116">
        <v>1</v>
      </c>
      <c r="AW1116">
        <v>1</v>
      </c>
      <c r="AX1116">
        <v>1</v>
      </c>
      <c r="AY1116">
        <v>0</v>
      </c>
      <c r="AZ1116">
        <v>1</v>
      </c>
      <c r="BA1116">
        <v>0</v>
      </c>
      <c r="BB1116">
        <v>0</v>
      </c>
      <c r="BC1116">
        <v>0</v>
      </c>
      <c r="BD1116">
        <v>1</v>
      </c>
      <c r="BE1116">
        <v>0</v>
      </c>
      <c r="BF1116">
        <v>2.3709999999999998E-2</v>
      </c>
      <c r="BG1116">
        <v>2014</v>
      </c>
      <c r="BH1116">
        <v>9</v>
      </c>
      <c r="BI1116">
        <v>22</v>
      </c>
      <c r="BJ1116">
        <v>656</v>
      </c>
      <c r="BK1116">
        <v>0.68</v>
      </c>
      <c r="BL1116">
        <v>0</v>
      </c>
      <c r="BM1116">
        <v>0</v>
      </c>
      <c r="BN1116">
        <v>1</v>
      </c>
      <c r="BO1116">
        <v>0</v>
      </c>
      <c r="BP1116" t="s">
        <v>68</v>
      </c>
    </row>
    <row r="1117" spans="1:68" x14ac:dyDescent="0.25">
      <c r="A1117">
        <v>111211</v>
      </c>
      <c r="B1117" t="s">
        <v>69</v>
      </c>
      <c r="C1117" t="s">
        <v>329</v>
      </c>
      <c r="D1117">
        <v>5</v>
      </c>
      <c r="E1117">
        <v>46</v>
      </c>
      <c r="F1117" t="s">
        <v>430</v>
      </c>
      <c r="G1117">
        <v>6</v>
      </c>
      <c r="J1117">
        <v>4</v>
      </c>
      <c r="K1117">
        <v>1</v>
      </c>
      <c r="L1117" t="s">
        <v>431</v>
      </c>
      <c r="M1117">
        <v>0</v>
      </c>
      <c r="N1117">
        <v>0</v>
      </c>
      <c r="O1117">
        <v>1</v>
      </c>
      <c r="P1117">
        <v>0</v>
      </c>
      <c r="Q1117">
        <v>0</v>
      </c>
      <c r="R1117">
        <v>1</v>
      </c>
      <c r="S1117">
        <v>0</v>
      </c>
      <c r="T1117">
        <v>0</v>
      </c>
      <c r="U1117">
        <v>0</v>
      </c>
      <c r="V1117">
        <v>0</v>
      </c>
      <c r="W1117">
        <v>1</v>
      </c>
      <c r="X1117">
        <v>0</v>
      </c>
      <c r="Y1117">
        <v>0</v>
      </c>
      <c r="Z1117">
        <v>0</v>
      </c>
      <c r="AA1117">
        <v>0</v>
      </c>
      <c r="AB1117">
        <v>1</v>
      </c>
      <c r="AC1117">
        <v>0</v>
      </c>
      <c r="AD1117">
        <v>1</v>
      </c>
      <c r="AE1117">
        <v>0</v>
      </c>
      <c r="AF1117">
        <v>1</v>
      </c>
      <c r="AG1117">
        <v>1</v>
      </c>
      <c r="AH1117">
        <v>1</v>
      </c>
      <c r="AI1117">
        <v>0</v>
      </c>
      <c r="AJ1117">
        <v>1</v>
      </c>
      <c r="AK1117">
        <v>0</v>
      </c>
      <c r="AL1117">
        <v>1</v>
      </c>
      <c r="AM1117">
        <v>1</v>
      </c>
      <c r="AN1117">
        <v>1</v>
      </c>
      <c r="AO1117">
        <v>0</v>
      </c>
      <c r="AP1117">
        <v>0</v>
      </c>
      <c r="AQ1117">
        <v>0</v>
      </c>
      <c r="AR1117">
        <v>1</v>
      </c>
      <c r="AS1117">
        <v>0</v>
      </c>
      <c r="AT1117">
        <v>0</v>
      </c>
      <c r="AU1117">
        <v>0</v>
      </c>
      <c r="AV1117">
        <v>1</v>
      </c>
      <c r="AW1117">
        <v>1</v>
      </c>
      <c r="AX1117">
        <v>1</v>
      </c>
      <c r="AY1117">
        <v>0</v>
      </c>
      <c r="AZ1117">
        <v>1</v>
      </c>
      <c r="BA1117">
        <v>0</v>
      </c>
      <c r="BB1117">
        <v>0</v>
      </c>
      <c r="BC1117">
        <v>0</v>
      </c>
      <c r="BD1117">
        <v>1</v>
      </c>
      <c r="BE1117">
        <v>0</v>
      </c>
      <c r="BF1117">
        <v>2.3709999999999998E-2</v>
      </c>
      <c r="BG1117">
        <v>2014</v>
      </c>
      <c r="BH1117">
        <v>9</v>
      </c>
      <c r="BI1117">
        <v>22</v>
      </c>
      <c r="BJ1117">
        <v>656</v>
      </c>
      <c r="BK1117">
        <v>0.68</v>
      </c>
      <c r="BL1117">
        <v>0</v>
      </c>
      <c r="BM1117">
        <v>0</v>
      </c>
      <c r="BN1117">
        <v>1</v>
      </c>
      <c r="BO1117">
        <v>0</v>
      </c>
      <c r="BP1117" t="s">
        <v>68</v>
      </c>
    </row>
    <row r="1118" spans="1:68" x14ac:dyDescent="0.25">
      <c r="A1118">
        <v>111236</v>
      </c>
      <c r="B1118" t="s">
        <v>69</v>
      </c>
      <c r="C1118" t="s">
        <v>329</v>
      </c>
      <c r="D1118">
        <v>5</v>
      </c>
      <c r="E1118">
        <v>56</v>
      </c>
      <c r="F1118" t="s">
        <v>442</v>
      </c>
      <c r="G1118">
        <v>10</v>
      </c>
      <c r="J1118">
        <v>4</v>
      </c>
      <c r="K1118">
        <v>1</v>
      </c>
      <c r="L1118" t="s">
        <v>443</v>
      </c>
      <c r="M1118">
        <v>0</v>
      </c>
      <c r="N1118">
        <v>0</v>
      </c>
      <c r="O1118">
        <v>1</v>
      </c>
      <c r="P1118">
        <v>0</v>
      </c>
      <c r="Q1118">
        <v>0</v>
      </c>
      <c r="R1118">
        <v>1</v>
      </c>
      <c r="S1118">
        <v>0</v>
      </c>
      <c r="T1118">
        <v>0</v>
      </c>
      <c r="U1118">
        <v>0</v>
      </c>
      <c r="V1118">
        <v>0</v>
      </c>
      <c r="W1118">
        <v>1</v>
      </c>
      <c r="X1118">
        <v>0</v>
      </c>
      <c r="Y1118">
        <v>0</v>
      </c>
      <c r="Z1118">
        <v>0</v>
      </c>
      <c r="AA1118">
        <v>0</v>
      </c>
      <c r="AB1118">
        <v>1</v>
      </c>
      <c r="AC1118">
        <v>0</v>
      </c>
      <c r="AD1118">
        <v>1</v>
      </c>
      <c r="AE1118">
        <v>0</v>
      </c>
      <c r="AF1118">
        <v>1</v>
      </c>
      <c r="AG1118">
        <v>1</v>
      </c>
      <c r="AH1118">
        <v>1</v>
      </c>
      <c r="AI1118">
        <v>0</v>
      </c>
      <c r="AJ1118">
        <v>1</v>
      </c>
      <c r="AK1118">
        <v>0</v>
      </c>
      <c r="AL1118">
        <v>1</v>
      </c>
      <c r="AM1118">
        <v>1</v>
      </c>
      <c r="AN1118">
        <v>1</v>
      </c>
      <c r="AO1118">
        <v>0</v>
      </c>
      <c r="AP1118">
        <v>0</v>
      </c>
      <c r="AQ1118">
        <v>0</v>
      </c>
      <c r="AR1118">
        <v>1</v>
      </c>
      <c r="AS1118">
        <v>0</v>
      </c>
      <c r="AT1118">
        <v>0</v>
      </c>
      <c r="AU1118">
        <v>0</v>
      </c>
      <c r="AV1118">
        <v>1</v>
      </c>
      <c r="AW1118">
        <v>1</v>
      </c>
      <c r="AX1118">
        <v>1</v>
      </c>
      <c r="AY1118">
        <v>0</v>
      </c>
      <c r="AZ1118">
        <v>1</v>
      </c>
      <c r="BA1118">
        <v>0</v>
      </c>
      <c r="BB1118">
        <v>0</v>
      </c>
      <c r="BC1118">
        <v>0</v>
      </c>
      <c r="BD1118">
        <v>1</v>
      </c>
      <c r="BE1118">
        <v>0</v>
      </c>
      <c r="BF1118">
        <v>2.3709999999999998E-2</v>
      </c>
      <c r="BG1118">
        <v>2014</v>
      </c>
      <c r="BH1118">
        <v>9</v>
      </c>
      <c r="BI1118">
        <v>22</v>
      </c>
      <c r="BJ1118">
        <v>656</v>
      </c>
      <c r="BK1118">
        <v>0.68</v>
      </c>
      <c r="BL1118">
        <v>0</v>
      </c>
      <c r="BM1118">
        <v>0</v>
      </c>
      <c r="BN1118">
        <v>1</v>
      </c>
      <c r="BO1118">
        <v>0</v>
      </c>
      <c r="BP1118" t="s">
        <v>68</v>
      </c>
    </row>
    <row r="1119" spans="1:68" x14ac:dyDescent="0.25">
      <c r="A1119">
        <v>111320</v>
      </c>
      <c r="B1119" t="s">
        <v>69</v>
      </c>
      <c r="C1119" t="s">
        <v>329</v>
      </c>
      <c r="D1119">
        <v>5</v>
      </c>
      <c r="E1119">
        <v>53</v>
      </c>
      <c r="F1119" t="s">
        <v>468</v>
      </c>
      <c r="G1119">
        <v>7</v>
      </c>
      <c r="J1119">
        <v>4</v>
      </c>
      <c r="K1119">
        <v>1</v>
      </c>
      <c r="L1119" t="s">
        <v>469</v>
      </c>
      <c r="M1119">
        <v>0</v>
      </c>
      <c r="N1119">
        <v>0</v>
      </c>
      <c r="O1119">
        <v>1</v>
      </c>
      <c r="P1119">
        <v>0</v>
      </c>
      <c r="Q1119">
        <v>0</v>
      </c>
      <c r="R1119">
        <v>1</v>
      </c>
      <c r="S1119">
        <v>0</v>
      </c>
      <c r="T1119">
        <v>0</v>
      </c>
      <c r="U1119">
        <v>0</v>
      </c>
      <c r="V1119">
        <v>0</v>
      </c>
      <c r="W1119">
        <v>1</v>
      </c>
      <c r="X1119">
        <v>0</v>
      </c>
      <c r="Y1119">
        <v>0</v>
      </c>
      <c r="Z1119">
        <v>0</v>
      </c>
      <c r="AA1119">
        <v>0</v>
      </c>
      <c r="AB1119">
        <v>1</v>
      </c>
      <c r="AC1119">
        <v>0</v>
      </c>
      <c r="AD1119">
        <v>1</v>
      </c>
      <c r="AE1119">
        <v>0</v>
      </c>
      <c r="AF1119">
        <v>1</v>
      </c>
      <c r="AG1119">
        <v>1</v>
      </c>
      <c r="AH1119">
        <v>1</v>
      </c>
      <c r="AI1119">
        <v>0</v>
      </c>
      <c r="AJ1119">
        <v>1</v>
      </c>
      <c r="AK1119">
        <v>0</v>
      </c>
      <c r="AL1119">
        <v>1</v>
      </c>
      <c r="AM1119">
        <v>1</v>
      </c>
      <c r="AN1119">
        <v>1</v>
      </c>
      <c r="AO1119">
        <v>0</v>
      </c>
      <c r="AP1119">
        <v>0</v>
      </c>
      <c r="AQ1119">
        <v>0</v>
      </c>
      <c r="AR1119">
        <v>1</v>
      </c>
      <c r="AS1119">
        <v>0</v>
      </c>
      <c r="AT1119">
        <v>0</v>
      </c>
      <c r="AU1119">
        <v>0</v>
      </c>
      <c r="AV1119">
        <v>1</v>
      </c>
      <c r="AW1119">
        <v>1</v>
      </c>
      <c r="AX1119">
        <v>1</v>
      </c>
      <c r="AY1119">
        <v>0</v>
      </c>
      <c r="AZ1119">
        <v>1</v>
      </c>
      <c r="BA1119">
        <v>0</v>
      </c>
      <c r="BB1119">
        <v>0</v>
      </c>
      <c r="BC1119">
        <v>0</v>
      </c>
      <c r="BD1119">
        <v>1</v>
      </c>
      <c r="BE1119">
        <v>0</v>
      </c>
      <c r="BF1119">
        <v>2.3709999999999998E-2</v>
      </c>
      <c r="BG1119">
        <v>2014</v>
      </c>
      <c r="BH1119">
        <v>9</v>
      </c>
      <c r="BI1119">
        <v>22</v>
      </c>
      <c r="BJ1119">
        <v>656</v>
      </c>
      <c r="BK1119">
        <v>0.68</v>
      </c>
      <c r="BL1119">
        <v>0</v>
      </c>
      <c r="BM1119">
        <v>0</v>
      </c>
      <c r="BN1119">
        <v>1</v>
      </c>
      <c r="BO1119">
        <v>0</v>
      </c>
      <c r="BP1119" t="s">
        <v>68</v>
      </c>
    </row>
    <row r="1120" spans="1:68" x14ac:dyDescent="0.25">
      <c r="A1120">
        <v>111361</v>
      </c>
      <c r="B1120" t="s">
        <v>69</v>
      </c>
      <c r="C1120" t="s">
        <v>329</v>
      </c>
      <c r="D1120">
        <v>5</v>
      </c>
      <c r="E1120">
        <v>44</v>
      </c>
      <c r="F1120" t="s">
        <v>486</v>
      </c>
      <c r="G1120">
        <v>9</v>
      </c>
      <c r="J1120">
        <v>4</v>
      </c>
      <c r="K1120">
        <v>1</v>
      </c>
      <c r="L1120" t="s">
        <v>487</v>
      </c>
      <c r="M1120">
        <v>0</v>
      </c>
      <c r="N1120">
        <v>0</v>
      </c>
      <c r="O1120">
        <v>1</v>
      </c>
      <c r="P1120">
        <v>0</v>
      </c>
      <c r="Q1120">
        <v>0</v>
      </c>
      <c r="R1120">
        <v>1</v>
      </c>
      <c r="S1120">
        <v>0</v>
      </c>
      <c r="T1120">
        <v>0</v>
      </c>
      <c r="U1120">
        <v>0</v>
      </c>
      <c r="V1120">
        <v>0</v>
      </c>
      <c r="W1120">
        <v>1</v>
      </c>
      <c r="X1120">
        <v>0</v>
      </c>
      <c r="Y1120">
        <v>0</v>
      </c>
      <c r="Z1120">
        <v>0</v>
      </c>
      <c r="AA1120">
        <v>0</v>
      </c>
      <c r="AB1120">
        <v>1</v>
      </c>
      <c r="AC1120">
        <v>0</v>
      </c>
      <c r="AD1120">
        <v>1</v>
      </c>
      <c r="AE1120">
        <v>0</v>
      </c>
      <c r="AF1120">
        <v>1</v>
      </c>
      <c r="AG1120">
        <v>1</v>
      </c>
      <c r="AH1120">
        <v>1</v>
      </c>
      <c r="AI1120">
        <v>0</v>
      </c>
      <c r="AJ1120">
        <v>1</v>
      </c>
      <c r="AK1120">
        <v>0</v>
      </c>
      <c r="AL1120">
        <v>1</v>
      </c>
      <c r="AM1120">
        <v>1</v>
      </c>
      <c r="AN1120">
        <v>1</v>
      </c>
      <c r="AO1120">
        <v>0</v>
      </c>
      <c r="AP1120">
        <v>0</v>
      </c>
      <c r="AQ1120">
        <v>0</v>
      </c>
      <c r="AR1120">
        <v>1</v>
      </c>
      <c r="AS1120">
        <v>0</v>
      </c>
      <c r="AT1120">
        <v>0</v>
      </c>
      <c r="AU1120">
        <v>0</v>
      </c>
      <c r="AV1120">
        <v>1</v>
      </c>
      <c r="AW1120">
        <v>1</v>
      </c>
      <c r="AX1120">
        <v>1</v>
      </c>
      <c r="AY1120">
        <v>0</v>
      </c>
      <c r="AZ1120">
        <v>1</v>
      </c>
      <c r="BA1120">
        <v>0</v>
      </c>
      <c r="BB1120">
        <v>0</v>
      </c>
      <c r="BC1120">
        <v>0</v>
      </c>
      <c r="BD1120">
        <v>1</v>
      </c>
      <c r="BE1120">
        <v>0</v>
      </c>
      <c r="BF1120">
        <v>2.3709999999999998E-2</v>
      </c>
      <c r="BG1120">
        <v>2014</v>
      </c>
      <c r="BH1120">
        <v>9</v>
      </c>
      <c r="BI1120">
        <v>22</v>
      </c>
      <c r="BJ1120">
        <v>656</v>
      </c>
      <c r="BK1120">
        <v>0.68</v>
      </c>
      <c r="BL1120">
        <v>0</v>
      </c>
      <c r="BM1120">
        <v>0</v>
      </c>
      <c r="BN1120">
        <v>1</v>
      </c>
      <c r="BO1120">
        <v>0</v>
      </c>
      <c r="BP1120" t="s">
        <v>68</v>
      </c>
    </row>
    <row r="1121" spans="1:68" x14ac:dyDescent="0.25">
      <c r="A1121">
        <v>111388</v>
      </c>
      <c r="B1121" t="s">
        <v>69</v>
      </c>
      <c r="C1121" t="s">
        <v>329</v>
      </c>
      <c r="D1121">
        <v>5</v>
      </c>
      <c r="E1121">
        <v>61</v>
      </c>
      <c r="F1121" t="s">
        <v>494</v>
      </c>
      <c r="G1121">
        <v>19</v>
      </c>
      <c r="J1121">
        <v>4</v>
      </c>
      <c r="K1121">
        <v>1</v>
      </c>
      <c r="L1121" t="s">
        <v>495</v>
      </c>
      <c r="M1121">
        <v>0</v>
      </c>
      <c r="N1121">
        <v>0</v>
      </c>
      <c r="O1121">
        <v>1</v>
      </c>
      <c r="P1121">
        <v>0</v>
      </c>
      <c r="Q1121">
        <v>0</v>
      </c>
      <c r="R1121">
        <v>1</v>
      </c>
      <c r="S1121">
        <v>0</v>
      </c>
      <c r="T1121">
        <v>0</v>
      </c>
      <c r="U1121">
        <v>0</v>
      </c>
      <c r="V1121">
        <v>0</v>
      </c>
      <c r="W1121">
        <v>1</v>
      </c>
      <c r="X1121">
        <v>0</v>
      </c>
      <c r="Y1121">
        <v>0</v>
      </c>
      <c r="Z1121">
        <v>0</v>
      </c>
      <c r="AA1121">
        <v>0</v>
      </c>
      <c r="AB1121">
        <v>1</v>
      </c>
      <c r="AC1121">
        <v>0</v>
      </c>
      <c r="AD1121">
        <v>1</v>
      </c>
      <c r="AE1121">
        <v>0</v>
      </c>
      <c r="AF1121">
        <v>1</v>
      </c>
      <c r="AG1121">
        <v>1</v>
      </c>
      <c r="AH1121">
        <v>1</v>
      </c>
      <c r="AI1121">
        <v>0</v>
      </c>
      <c r="AJ1121">
        <v>1</v>
      </c>
      <c r="AK1121">
        <v>0</v>
      </c>
      <c r="AL1121">
        <v>1</v>
      </c>
      <c r="AM1121">
        <v>1</v>
      </c>
      <c r="AN1121">
        <v>1</v>
      </c>
      <c r="AO1121">
        <v>0</v>
      </c>
      <c r="AP1121">
        <v>0</v>
      </c>
      <c r="AQ1121">
        <v>0</v>
      </c>
      <c r="AR1121">
        <v>1</v>
      </c>
      <c r="AS1121">
        <v>0</v>
      </c>
      <c r="AT1121">
        <v>0</v>
      </c>
      <c r="AU1121">
        <v>0</v>
      </c>
      <c r="AV1121">
        <v>1</v>
      </c>
      <c r="AW1121">
        <v>1</v>
      </c>
      <c r="AX1121">
        <v>1</v>
      </c>
      <c r="AY1121">
        <v>0</v>
      </c>
      <c r="AZ1121">
        <v>1</v>
      </c>
      <c r="BA1121">
        <v>0</v>
      </c>
      <c r="BB1121">
        <v>0</v>
      </c>
      <c r="BC1121">
        <v>0</v>
      </c>
      <c r="BD1121">
        <v>1</v>
      </c>
      <c r="BE1121">
        <v>0</v>
      </c>
      <c r="BF1121">
        <v>2.3709999999999998E-2</v>
      </c>
      <c r="BG1121">
        <v>2014</v>
      </c>
      <c r="BH1121">
        <v>9</v>
      </c>
      <c r="BI1121">
        <v>22</v>
      </c>
      <c r="BJ1121">
        <v>656</v>
      </c>
      <c r="BK1121">
        <v>0.68</v>
      </c>
      <c r="BL1121">
        <v>0</v>
      </c>
      <c r="BM1121">
        <v>0</v>
      </c>
      <c r="BN1121">
        <v>1</v>
      </c>
      <c r="BO1121">
        <v>0</v>
      </c>
      <c r="BP1121" t="s">
        <v>68</v>
      </c>
    </row>
    <row r="1122" spans="1:68" x14ac:dyDescent="0.25">
      <c r="A1122">
        <v>111397</v>
      </c>
      <c r="B1122" t="s">
        <v>69</v>
      </c>
      <c r="C1122" t="s">
        <v>329</v>
      </c>
      <c r="D1122">
        <v>5</v>
      </c>
      <c r="E1122">
        <v>60</v>
      </c>
      <c r="F1122" t="s">
        <v>498</v>
      </c>
      <c r="G1122">
        <v>19</v>
      </c>
      <c r="J1122">
        <v>4</v>
      </c>
      <c r="K1122">
        <v>1</v>
      </c>
      <c r="L1122" t="s">
        <v>499</v>
      </c>
      <c r="M1122">
        <v>0</v>
      </c>
      <c r="N1122">
        <v>0</v>
      </c>
      <c r="O1122">
        <v>1</v>
      </c>
      <c r="P1122">
        <v>0</v>
      </c>
      <c r="Q1122">
        <v>0</v>
      </c>
      <c r="R1122">
        <v>1</v>
      </c>
      <c r="S1122">
        <v>0</v>
      </c>
      <c r="T1122">
        <v>0</v>
      </c>
      <c r="U1122">
        <v>0</v>
      </c>
      <c r="V1122">
        <v>0</v>
      </c>
      <c r="W1122">
        <v>1</v>
      </c>
      <c r="X1122">
        <v>0</v>
      </c>
      <c r="Y1122">
        <v>0</v>
      </c>
      <c r="Z1122">
        <v>0</v>
      </c>
      <c r="AA1122">
        <v>0</v>
      </c>
      <c r="AB1122">
        <v>1</v>
      </c>
      <c r="AC1122">
        <v>0</v>
      </c>
      <c r="AD1122">
        <v>1</v>
      </c>
      <c r="AE1122">
        <v>0</v>
      </c>
      <c r="AF1122">
        <v>1</v>
      </c>
      <c r="AG1122">
        <v>1</v>
      </c>
      <c r="AH1122">
        <v>1</v>
      </c>
      <c r="AI1122">
        <v>0</v>
      </c>
      <c r="AJ1122">
        <v>1</v>
      </c>
      <c r="AK1122">
        <v>0</v>
      </c>
      <c r="AL1122">
        <v>1</v>
      </c>
      <c r="AM1122">
        <v>1</v>
      </c>
      <c r="AN1122">
        <v>1</v>
      </c>
      <c r="AO1122">
        <v>0</v>
      </c>
      <c r="AP1122">
        <v>0</v>
      </c>
      <c r="AQ1122">
        <v>0</v>
      </c>
      <c r="AR1122">
        <v>1</v>
      </c>
      <c r="AS1122">
        <v>0</v>
      </c>
      <c r="AT1122">
        <v>0</v>
      </c>
      <c r="AU1122">
        <v>0</v>
      </c>
      <c r="AV1122">
        <v>1</v>
      </c>
      <c r="AW1122">
        <v>1</v>
      </c>
      <c r="AX1122">
        <v>1</v>
      </c>
      <c r="AY1122">
        <v>0</v>
      </c>
      <c r="AZ1122">
        <v>1</v>
      </c>
      <c r="BA1122">
        <v>0</v>
      </c>
      <c r="BB1122">
        <v>0</v>
      </c>
      <c r="BC1122">
        <v>0</v>
      </c>
      <c r="BD1122">
        <v>1</v>
      </c>
      <c r="BE1122">
        <v>0</v>
      </c>
      <c r="BF1122">
        <v>2.3709999999999998E-2</v>
      </c>
      <c r="BG1122">
        <v>2014</v>
      </c>
      <c r="BH1122">
        <v>9</v>
      </c>
      <c r="BI1122">
        <v>22</v>
      </c>
      <c r="BJ1122">
        <v>656</v>
      </c>
      <c r="BK1122">
        <v>0.68</v>
      </c>
      <c r="BL1122">
        <v>0</v>
      </c>
      <c r="BM1122">
        <v>0</v>
      </c>
      <c r="BN1122">
        <v>1</v>
      </c>
      <c r="BO1122">
        <v>0</v>
      </c>
      <c r="BP1122" t="s">
        <v>68</v>
      </c>
    </row>
    <row r="1123" spans="1:68" x14ac:dyDescent="0.25">
      <c r="A1123">
        <v>111414</v>
      </c>
      <c r="B1123" t="s">
        <v>69</v>
      </c>
      <c r="C1123" t="s">
        <v>329</v>
      </c>
      <c r="D1123">
        <v>6</v>
      </c>
      <c r="E1123">
        <v>124</v>
      </c>
      <c r="F1123" t="s">
        <v>506</v>
      </c>
      <c r="G1123">
        <v>22</v>
      </c>
      <c r="J1123">
        <v>4</v>
      </c>
      <c r="K1123">
        <v>1</v>
      </c>
      <c r="L1123" t="s">
        <v>507</v>
      </c>
      <c r="M1123">
        <v>0</v>
      </c>
      <c r="N1123">
        <v>0</v>
      </c>
      <c r="O1123">
        <v>1</v>
      </c>
      <c r="P1123">
        <v>0</v>
      </c>
      <c r="Q1123">
        <v>0</v>
      </c>
      <c r="R1123">
        <v>1</v>
      </c>
      <c r="S1123">
        <v>0</v>
      </c>
      <c r="T1123">
        <v>0</v>
      </c>
      <c r="U1123">
        <v>0</v>
      </c>
      <c r="V1123">
        <v>0</v>
      </c>
      <c r="W1123">
        <v>1</v>
      </c>
      <c r="X1123">
        <v>0</v>
      </c>
      <c r="Y1123">
        <v>0</v>
      </c>
      <c r="Z1123">
        <v>0</v>
      </c>
      <c r="AA1123">
        <v>0</v>
      </c>
      <c r="AB1123">
        <v>1</v>
      </c>
      <c r="AC1123">
        <v>0</v>
      </c>
      <c r="AD1123">
        <v>1</v>
      </c>
      <c r="AE1123">
        <v>0</v>
      </c>
      <c r="AF1123">
        <v>1</v>
      </c>
      <c r="AG1123">
        <v>1</v>
      </c>
      <c r="AH1123">
        <v>1</v>
      </c>
      <c r="AI1123">
        <v>0</v>
      </c>
      <c r="AJ1123">
        <v>1</v>
      </c>
      <c r="AK1123">
        <v>0</v>
      </c>
      <c r="AL1123">
        <v>1</v>
      </c>
      <c r="AM1123">
        <v>1</v>
      </c>
      <c r="AN1123">
        <v>1</v>
      </c>
      <c r="AO1123">
        <v>0</v>
      </c>
      <c r="AP1123">
        <v>0</v>
      </c>
      <c r="AQ1123">
        <v>0</v>
      </c>
      <c r="AR1123">
        <v>1</v>
      </c>
      <c r="AS1123">
        <v>0</v>
      </c>
      <c r="AT1123">
        <v>0</v>
      </c>
      <c r="AU1123">
        <v>0</v>
      </c>
      <c r="AV1123">
        <v>1</v>
      </c>
      <c r="AW1123">
        <v>1</v>
      </c>
      <c r="AX1123">
        <v>1</v>
      </c>
      <c r="AY1123">
        <v>0</v>
      </c>
      <c r="AZ1123">
        <v>1</v>
      </c>
      <c r="BA1123">
        <v>0</v>
      </c>
      <c r="BB1123">
        <v>0</v>
      </c>
      <c r="BC1123">
        <v>0</v>
      </c>
      <c r="BD1123">
        <v>1</v>
      </c>
      <c r="BE1123">
        <v>0</v>
      </c>
      <c r="BF1123">
        <v>2.3709999999999998E-2</v>
      </c>
      <c r="BG1123">
        <v>2014</v>
      </c>
      <c r="BH1123">
        <v>9</v>
      </c>
      <c r="BI1123">
        <v>22</v>
      </c>
      <c r="BJ1123">
        <v>656</v>
      </c>
      <c r="BK1123">
        <v>0.68</v>
      </c>
      <c r="BL1123">
        <v>0</v>
      </c>
      <c r="BM1123">
        <v>0</v>
      </c>
      <c r="BN1123">
        <v>1</v>
      </c>
      <c r="BO1123">
        <v>0</v>
      </c>
      <c r="BP1123" t="s">
        <v>68</v>
      </c>
    </row>
    <row r="1124" spans="1:68" x14ac:dyDescent="0.25">
      <c r="A1124">
        <v>111449</v>
      </c>
      <c r="B1124" t="s">
        <v>69</v>
      </c>
      <c r="C1124" t="s">
        <v>329</v>
      </c>
      <c r="D1124">
        <v>5</v>
      </c>
      <c r="E1124">
        <v>86</v>
      </c>
      <c r="F1124" t="s">
        <v>520</v>
      </c>
      <c r="G1124">
        <v>31</v>
      </c>
      <c r="J1124">
        <v>4</v>
      </c>
      <c r="K1124">
        <v>1</v>
      </c>
      <c r="L1124" t="s">
        <v>521</v>
      </c>
      <c r="M1124">
        <v>0</v>
      </c>
      <c r="N1124">
        <v>0</v>
      </c>
      <c r="O1124">
        <v>1</v>
      </c>
      <c r="P1124">
        <v>0</v>
      </c>
      <c r="Q1124">
        <v>0</v>
      </c>
      <c r="R1124">
        <v>1</v>
      </c>
      <c r="S1124">
        <v>0</v>
      </c>
      <c r="T1124">
        <v>0</v>
      </c>
      <c r="U1124">
        <v>0</v>
      </c>
      <c r="V1124">
        <v>0</v>
      </c>
      <c r="W1124">
        <v>1</v>
      </c>
      <c r="X1124">
        <v>0</v>
      </c>
      <c r="Y1124">
        <v>0</v>
      </c>
      <c r="Z1124">
        <v>0</v>
      </c>
      <c r="AA1124">
        <v>0</v>
      </c>
      <c r="AB1124">
        <v>1</v>
      </c>
      <c r="AC1124">
        <v>0</v>
      </c>
      <c r="AD1124">
        <v>1</v>
      </c>
      <c r="AE1124">
        <v>0</v>
      </c>
      <c r="AF1124">
        <v>1</v>
      </c>
      <c r="AG1124">
        <v>1</v>
      </c>
      <c r="AH1124">
        <v>1</v>
      </c>
      <c r="AI1124">
        <v>0</v>
      </c>
      <c r="AJ1124">
        <v>1</v>
      </c>
      <c r="AK1124">
        <v>0</v>
      </c>
      <c r="AL1124">
        <v>1</v>
      </c>
      <c r="AM1124">
        <v>1</v>
      </c>
      <c r="AN1124">
        <v>1</v>
      </c>
      <c r="AO1124">
        <v>0</v>
      </c>
      <c r="AP1124">
        <v>0</v>
      </c>
      <c r="AQ1124">
        <v>0</v>
      </c>
      <c r="AR1124">
        <v>1</v>
      </c>
      <c r="AS1124">
        <v>0</v>
      </c>
      <c r="AT1124">
        <v>0</v>
      </c>
      <c r="AU1124">
        <v>0</v>
      </c>
      <c r="AV1124">
        <v>1</v>
      </c>
      <c r="AW1124">
        <v>1</v>
      </c>
      <c r="AX1124">
        <v>1</v>
      </c>
      <c r="AY1124">
        <v>0</v>
      </c>
      <c r="AZ1124">
        <v>1</v>
      </c>
      <c r="BA1124">
        <v>0</v>
      </c>
      <c r="BB1124">
        <v>0</v>
      </c>
      <c r="BC1124">
        <v>0</v>
      </c>
      <c r="BD1124">
        <v>1</v>
      </c>
      <c r="BE1124">
        <v>0</v>
      </c>
      <c r="BF1124">
        <v>2.3709999999999998E-2</v>
      </c>
      <c r="BG1124">
        <v>2014</v>
      </c>
      <c r="BH1124">
        <v>9</v>
      </c>
      <c r="BI1124">
        <v>22</v>
      </c>
      <c r="BJ1124">
        <v>656</v>
      </c>
      <c r="BK1124">
        <v>0.68</v>
      </c>
      <c r="BL1124">
        <v>0</v>
      </c>
      <c r="BM1124">
        <v>0</v>
      </c>
      <c r="BN1124">
        <v>1</v>
      </c>
      <c r="BO1124">
        <v>0</v>
      </c>
      <c r="BP1124" t="s">
        <v>68</v>
      </c>
    </row>
    <row r="1125" spans="1:68" x14ac:dyDescent="0.25">
      <c r="A1125">
        <v>111461</v>
      </c>
      <c r="B1125" t="s">
        <v>69</v>
      </c>
      <c r="C1125" t="s">
        <v>329</v>
      </c>
      <c r="D1125">
        <v>5</v>
      </c>
      <c r="E1125">
        <v>67</v>
      </c>
      <c r="F1125" t="s">
        <v>524</v>
      </c>
      <c r="G1125">
        <v>9</v>
      </c>
      <c r="J1125">
        <v>4</v>
      </c>
      <c r="K1125">
        <v>1</v>
      </c>
      <c r="L1125" t="s">
        <v>525</v>
      </c>
      <c r="M1125">
        <v>0</v>
      </c>
      <c r="N1125">
        <v>0</v>
      </c>
      <c r="O1125">
        <v>1</v>
      </c>
      <c r="P1125">
        <v>0</v>
      </c>
      <c r="Q1125">
        <v>0</v>
      </c>
      <c r="R1125">
        <v>1</v>
      </c>
      <c r="S1125">
        <v>0</v>
      </c>
      <c r="T1125">
        <v>0</v>
      </c>
      <c r="U1125">
        <v>0</v>
      </c>
      <c r="V1125">
        <v>0</v>
      </c>
      <c r="W1125">
        <v>1</v>
      </c>
      <c r="X1125">
        <v>0</v>
      </c>
      <c r="Y1125">
        <v>0</v>
      </c>
      <c r="Z1125">
        <v>0</v>
      </c>
      <c r="AA1125">
        <v>0</v>
      </c>
      <c r="AB1125">
        <v>1</v>
      </c>
      <c r="AC1125">
        <v>0</v>
      </c>
      <c r="AD1125">
        <v>1</v>
      </c>
      <c r="AE1125">
        <v>0</v>
      </c>
      <c r="AF1125">
        <v>1</v>
      </c>
      <c r="AG1125">
        <v>1</v>
      </c>
      <c r="AH1125">
        <v>1</v>
      </c>
      <c r="AI1125">
        <v>0</v>
      </c>
      <c r="AJ1125">
        <v>1</v>
      </c>
      <c r="AK1125">
        <v>0</v>
      </c>
      <c r="AL1125">
        <v>1</v>
      </c>
      <c r="AM1125">
        <v>1</v>
      </c>
      <c r="AN1125">
        <v>1</v>
      </c>
      <c r="AO1125">
        <v>0</v>
      </c>
      <c r="AP1125">
        <v>0</v>
      </c>
      <c r="AQ1125">
        <v>0</v>
      </c>
      <c r="AR1125">
        <v>1</v>
      </c>
      <c r="AS1125">
        <v>0</v>
      </c>
      <c r="AT1125">
        <v>0</v>
      </c>
      <c r="AU1125">
        <v>0</v>
      </c>
      <c r="AV1125">
        <v>1</v>
      </c>
      <c r="AW1125">
        <v>1</v>
      </c>
      <c r="AX1125">
        <v>1</v>
      </c>
      <c r="AY1125">
        <v>0</v>
      </c>
      <c r="AZ1125">
        <v>1</v>
      </c>
      <c r="BA1125">
        <v>0</v>
      </c>
      <c r="BB1125">
        <v>0</v>
      </c>
      <c r="BC1125">
        <v>0</v>
      </c>
      <c r="BD1125">
        <v>1</v>
      </c>
      <c r="BE1125">
        <v>0</v>
      </c>
      <c r="BF1125">
        <v>2.3709999999999998E-2</v>
      </c>
      <c r="BG1125">
        <v>2014</v>
      </c>
      <c r="BH1125">
        <v>9</v>
      </c>
      <c r="BI1125">
        <v>22</v>
      </c>
      <c r="BJ1125">
        <v>656</v>
      </c>
      <c r="BK1125">
        <v>0.68</v>
      </c>
      <c r="BL1125">
        <v>0</v>
      </c>
      <c r="BM1125">
        <v>0</v>
      </c>
      <c r="BN1125">
        <v>1</v>
      </c>
      <c r="BO1125">
        <v>0</v>
      </c>
      <c r="BP1125" t="s">
        <v>68</v>
      </c>
    </row>
    <row r="1126" spans="1:68" x14ac:dyDescent="0.25">
      <c r="A1126">
        <v>111482</v>
      </c>
      <c r="B1126" t="s">
        <v>69</v>
      </c>
      <c r="C1126" t="s">
        <v>329</v>
      </c>
      <c r="D1126">
        <v>9</v>
      </c>
      <c r="E1126">
        <v>250</v>
      </c>
      <c r="F1126" t="s">
        <v>536</v>
      </c>
      <c r="G1126">
        <v>14</v>
      </c>
      <c r="J1126">
        <v>4</v>
      </c>
      <c r="K1126">
        <v>1</v>
      </c>
      <c r="L1126" t="s">
        <v>537</v>
      </c>
      <c r="M1126">
        <v>0</v>
      </c>
      <c r="N1126">
        <v>0</v>
      </c>
      <c r="O1126">
        <v>1</v>
      </c>
      <c r="P1126">
        <v>0</v>
      </c>
      <c r="Q1126">
        <v>0</v>
      </c>
      <c r="R1126">
        <v>1</v>
      </c>
      <c r="S1126">
        <v>0</v>
      </c>
      <c r="T1126">
        <v>0</v>
      </c>
      <c r="U1126">
        <v>0</v>
      </c>
      <c r="V1126">
        <v>0</v>
      </c>
      <c r="W1126">
        <v>1</v>
      </c>
      <c r="X1126">
        <v>0</v>
      </c>
      <c r="Y1126">
        <v>0</v>
      </c>
      <c r="Z1126">
        <v>0</v>
      </c>
      <c r="AA1126">
        <v>0</v>
      </c>
      <c r="AB1126">
        <v>1</v>
      </c>
      <c r="AC1126">
        <v>0</v>
      </c>
      <c r="AD1126">
        <v>1</v>
      </c>
      <c r="AE1126">
        <v>0</v>
      </c>
      <c r="AF1126">
        <v>1</v>
      </c>
      <c r="AG1126">
        <v>1</v>
      </c>
      <c r="AH1126">
        <v>1</v>
      </c>
      <c r="AI1126">
        <v>0</v>
      </c>
      <c r="AJ1126">
        <v>1</v>
      </c>
      <c r="AK1126">
        <v>0</v>
      </c>
      <c r="AL1126">
        <v>1</v>
      </c>
      <c r="AM1126">
        <v>1</v>
      </c>
      <c r="AN1126">
        <v>1</v>
      </c>
      <c r="AO1126">
        <v>0</v>
      </c>
      <c r="AP1126">
        <v>0</v>
      </c>
      <c r="AQ1126">
        <v>0</v>
      </c>
      <c r="AR1126">
        <v>1</v>
      </c>
      <c r="AS1126">
        <v>0</v>
      </c>
      <c r="AT1126">
        <v>0</v>
      </c>
      <c r="AU1126">
        <v>0</v>
      </c>
      <c r="AV1126">
        <v>1</v>
      </c>
      <c r="AW1126">
        <v>1</v>
      </c>
      <c r="AX1126">
        <v>1</v>
      </c>
      <c r="AY1126">
        <v>0</v>
      </c>
      <c r="AZ1126">
        <v>1</v>
      </c>
      <c r="BA1126">
        <v>0</v>
      </c>
      <c r="BB1126">
        <v>0</v>
      </c>
      <c r="BC1126">
        <v>0</v>
      </c>
      <c r="BD1126">
        <v>1</v>
      </c>
      <c r="BE1126">
        <v>0</v>
      </c>
      <c r="BF1126">
        <v>2.3709999999999998E-2</v>
      </c>
      <c r="BG1126">
        <v>2014</v>
      </c>
      <c r="BH1126">
        <v>9</v>
      </c>
      <c r="BI1126">
        <v>22</v>
      </c>
      <c r="BJ1126">
        <v>656</v>
      </c>
      <c r="BK1126">
        <v>0.68</v>
      </c>
      <c r="BL1126">
        <v>0</v>
      </c>
      <c r="BM1126">
        <v>0</v>
      </c>
      <c r="BN1126">
        <v>1</v>
      </c>
      <c r="BO1126">
        <v>0</v>
      </c>
      <c r="BP1126" t="s">
        <v>68</v>
      </c>
    </row>
    <row r="1127" spans="1:68" x14ac:dyDescent="0.25">
      <c r="A1127">
        <v>111509</v>
      </c>
      <c r="B1127" t="s">
        <v>69</v>
      </c>
      <c r="C1127" t="s">
        <v>329</v>
      </c>
      <c r="D1127">
        <v>5</v>
      </c>
      <c r="E1127">
        <v>58</v>
      </c>
      <c r="F1127" t="s">
        <v>546</v>
      </c>
      <c r="G1127">
        <v>16</v>
      </c>
      <c r="J1127">
        <v>4</v>
      </c>
      <c r="K1127">
        <v>1</v>
      </c>
      <c r="L1127" t="s">
        <v>547</v>
      </c>
      <c r="M1127">
        <v>0</v>
      </c>
      <c r="N1127">
        <v>0</v>
      </c>
      <c r="O1127">
        <v>1</v>
      </c>
      <c r="P1127">
        <v>0</v>
      </c>
      <c r="Q1127">
        <v>1</v>
      </c>
      <c r="R1127">
        <v>1</v>
      </c>
      <c r="S1127">
        <v>0</v>
      </c>
      <c r="T1127">
        <v>0</v>
      </c>
      <c r="U1127">
        <v>0</v>
      </c>
      <c r="V1127">
        <v>0</v>
      </c>
      <c r="W1127">
        <v>1</v>
      </c>
      <c r="X1127">
        <v>0</v>
      </c>
      <c r="Y1127">
        <v>0</v>
      </c>
      <c r="Z1127">
        <v>0</v>
      </c>
      <c r="AA1127">
        <v>0</v>
      </c>
      <c r="AB1127">
        <v>1</v>
      </c>
      <c r="AC1127">
        <v>0</v>
      </c>
      <c r="AD1127">
        <v>1</v>
      </c>
      <c r="AE1127">
        <v>0</v>
      </c>
      <c r="AF1127">
        <v>1</v>
      </c>
      <c r="AG1127">
        <v>1</v>
      </c>
      <c r="AH1127">
        <v>1</v>
      </c>
      <c r="AI1127">
        <v>0</v>
      </c>
      <c r="AJ1127">
        <v>1</v>
      </c>
      <c r="AK1127">
        <v>1</v>
      </c>
      <c r="AL1127">
        <v>1</v>
      </c>
      <c r="AM1127">
        <v>1</v>
      </c>
      <c r="AN1127">
        <v>1</v>
      </c>
      <c r="AO1127">
        <v>0</v>
      </c>
      <c r="AP1127">
        <v>0</v>
      </c>
      <c r="AQ1127">
        <v>0</v>
      </c>
      <c r="AR1127">
        <v>1</v>
      </c>
      <c r="AS1127">
        <v>0</v>
      </c>
      <c r="AT1127">
        <v>0</v>
      </c>
      <c r="AU1127">
        <v>0</v>
      </c>
      <c r="AV1127">
        <v>1</v>
      </c>
      <c r="AW1127">
        <v>1</v>
      </c>
      <c r="AX1127">
        <v>1</v>
      </c>
      <c r="AY1127">
        <v>0</v>
      </c>
      <c r="AZ1127">
        <v>1</v>
      </c>
      <c r="BA1127">
        <v>0</v>
      </c>
      <c r="BB1127">
        <v>0</v>
      </c>
      <c r="BC1127">
        <v>0</v>
      </c>
      <c r="BD1127">
        <v>1</v>
      </c>
      <c r="BE1127">
        <v>0</v>
      </c>
      <c r="BF1127">
        <v>2.3709999999999998E-2</v>
      </c>
      <c r="BG1127">
        <v>2014</v>
      </c>
      <c r="BH1127">
        <v>9</v>
      </c>
      <c r="BI1127">
        <v>22</v>
      </c>
      <c r="BJ1127">
        <v>656</v>
      </c>
      <c r="BK1127">
        <v>0.68</v>
      </c>
      <c r="BL1127">
        <v>0</v>
      </c>
      <c r="BM1127">
        <v>0</v>
      </c>
      <c r="BN1127">
        <v>1</v>
      </c>
      <c r="BO1127">
        <v>0</v>
      </c>
      <c r="BP1127" t="s">
        <v>68</v>
      </c>
    </row>
    <row r="1128" spans="1:68" x14ac:dyDescent="0.25">
      <c r="A1128">
        <v>111526</v>
      </c>
      <c r="B1128" t="s">
        <v>69</v>
      </c>
      <c r="C1128" t="s">
        <v>329</v>
      </c>
      <c r="D1128">
        <v>15</v>
      </c>
      <c r="E1128">
        <v>499</v>
      </c>
      <c r="F1128" t="s">
        <v>556</v>
      </c>
      <c r="G1128">
        <v>65</v>
      </c>
      <c r="J1128">
        <v>4</v>
      </c>
      <c r="K1128">
        <v>1</v>
      </c>
      <c r="L1128" t="s">
        <v>557</v>
      </c>
      <c r="M1128">
        <v>0</v>
      </c>
      <c r="N1128">
        <v>1</v>
      </c>
      <c r="O1128">
        <v>1</v>
      </c>
      <c r="P1128">
        <v>0</v>
      </c>
      <c r="Q1128">
        <v>0</v>
      </c>
      <c r="R1128">
        <v>1</v>
      </c>
      <c r="S1128">
        <v>0</v>
      </c>
      <c r="T1128">
        <v>0</v>
      </c>
      <c r="U1128">
        <v>0</v>
      </c>
      <c r="V1128">
        <v>0</v>
      </c>
      <c r="W1128">
        <v>1</v>
      </c>
      <c r="X1128">
        <v>0</v>
      </c>
      <c r="Y1128">
        <v>0</v>
      </c>
      <c r="Z1128">
        <v>0</v>
      </c>
      <c r="AA1128">
        <v>0</v>
      </c>
      <c r="AB1128">
        <v>1</v>
      </c>
      <c r="AC1128">
        <v>0</v>
      </c>
      <c r="AD1128">
        <v>1</v>
      </c>
      <c r="AE1128">
        <v>1</v>
      </c>
      <c r="AF1128">
        <v>1</v>
      </c>
      <c r="AG1128">
        <v>1</v>
      </c>
      <c r="AH1128">
        <v>1</v>
      </c>
      <c r="AI1128">
        <v>0</v>
      </c>
      <c r="AJ1128">
        <v>1</v>
      </c>
      <c r="AK1128">
        <v>0</v>
      </c>
      <c r="AL1128">
        <v>1</v>
      </c>
      <c r="AM1128">
        <v>1</v>
      </c>
      <c r="AN1128">
        <v>1</v>
      </c>
      <c r="AO1128">
        <v>0</v>
      </c>
      <c r="AP1128">
        <v>0</v>
      </c>
      <c r="AQ1128">
        <v>0</v>
      </c>
      <c r="AR1128">
        <v>1</v>
      </c>
      <c r="AS1128">
        <v>0</v>
      </c>
      <c r="AT1128">
        <v>0</v>
      </c>
      <c r="AU1128">
        <v>0</v>
      </c>
      <c r="AV1128">
        <v>1</v>
      </c>
      <c r="AW1128">
        <v>1</v>
      </c>
      <c r="AX1128">
        <v>1</v>
      </c>
      <c r="AY1128">
        <v>0</v>
      </c>
      <c r="AZ1128">
        <v>1</v>
      </c>
      <c r="BA1128">
        <v>0</v>
      </c>
      <c r="BB1128">
        <v>0</v>
      </c>
      <c r="BC1128">
        <v>0</v>
      </c>
      <c r="BD1128">
        <v>1</v>
      </c>
      <c r="BE1128">
        <v>0</v>
      </c>
      <c r="BF1128">
        <v>2.3709999999999998E-2</v>
      </c>
      <c r="BG1128">
        <v>2014</v>
      </c>
      <c r="BH1128">
        <v>9</v>
      </c>
      <c r="BI1128">
        <v>22</v>
      </c>
      <c r="BJ1128">
        <v>656</v>
      </c>
      <c r="BK1128">
        <v>0.68</v>
      </c>
      <c r="BL1128">
        <v>0</v>
      </c>
      <c r="BM1128">
        <v>8.1000000000000003E-2</v>
      </c>
      <c r="BN1128">
        <v>0.86</v>
      </c>
      <c r="BO1128">
        <v>5.8000000000000003E-2</v>
      </c>
      <c r="BP1128" t="s">
        <v>68</v>
      </c>
    </row>
    <row r="1129" spans="1:68" x14ac:dyDescent="0.25">
      <c r="A1129">
        <v>112524</v>
      </c>
      <c r="B1129" t="s">
        <v>69</v>
      </c>
      <c r="C1129" t="s">
        <v>609</v>
      </c>
      <c r="D1129">
        <v>25</v>
      </c>
      <c r="E1129">
        <v>1110</v>
      </c>
      <c r="F1129" t="s">
        <v>628</v>
      </c>
      <c r="G1129">
        <v>36</v>
      </c>
      <c r="J1129">
        <v>8</v>
      </c>
      <c r="K1129">
        <v>1</v>
      </c>
      <c r="L1129" t="s">
        <v>629</v>
      </c>
      <c r="M1129">
        <v>0</v>
      </c>
      <c r="N1129">
        <v>1</v>
      </c>
      <c r="O1129">
        <v>1</v>
      </c>
      <c r="P1129">
        <v>1</v>
      </c>
      <c r="Q1129">
        <v>0</v>
      </c>
      <c r="R1129">
        <v>1</v>
      </c>
      <c r="S1129">
        <v>0</v>
      </c>
      <c r="T1129">
        <v>0</v>
      </c>
      <c r="U1129">
        <v>0</v>
      </c>
      <c r="V1129">
        <v>0</v>
      </c>
      <c r="W1129">
        <v>1</v>
      </c>
      <c r="X1129">
        <v>0</v>
      </c>
      <c r="Y1129">
        <v>0</v>
      </c>
      <c r="Z1129">
        <v>0</v>
      </c>
      <c r="AA1129">
        <v>0</v>
      </c>
      <c r="AB1129">
        <v>1</v>
      </c>
      <c r="AC1129">
        <v>0</v>
      </c>
      <c r="AD1129">
        <v>1</v>
      </c>
      <c r="AE1129">
        <v>1</v>
      </c>
      <c r="AF1129">
        <v>1</v>
      </c>
      <c r="AG1129">
        <v>1</v>
      </c>
      <c r="AH1129">
        <v>1</v>
      </c>
      <c r="AI1129">
        <v>1</v>
      </c>
      <c r="AJ1129">
        <v>1</v>
      </c>
      <c r="AK1129">
        <v>0</v>
      </c>
      <c r="AL1129">
        <v>1</v>
      </c>
      <c r="AM1129">
        <v>1</v>
      </c>
      <c r="AN1129">
        <v>1</v>
      </c>
      <c r="AO1129">
        <v>0</v>
      </c>
      <c r="AP1129">
        <v>0</v>
      </c>
      <c r="AQ1129">
        <v>0</v>
      </c>
      <c r="AR1129">
        <v>1</v>
      </c>
      <c r="AS1129">
        <v>0</v>
      </c>
      <c r="AT1129">
        <v>0</v>
      </c>
      <c r="AU1129">
        <v>0</v>
      </c>
      <c r="AV1129">
        <v>1</v>
      </c>
      <c r="AW1129">
        <v>1</v>
      </c>
      <c r="AX1129">
        <v>1</v>
      </c>
      <c r="AY1129">
        <v>0</v>
      </c>
      <c r="AZ1129">
        <v>1</v>
      </c>
      <c r="BA1129">
        <v>0</v>
      </c>
      <c r="BB1129">
        <v>0</v>
      </c>
      <c r="BC1129">
        <v>0</v>
      </c>
      <c r="BD1129">
        <v>0</v>
      </c>
      <c r="BE1129">
        <v>0</v>
      </c>
      <c r="BF1129">
        <v>4.1501000000000003E-2</v>
      </c>
      <c r="BG1129">
        <v>2015</v>
      </c>
      <c r="BH1129">
        <v>1</v>
      </c>
      <c r="BI1129">
        <v>16</v>
      </c>
      <c r="BJ1129">
        <v>660</v>
      </c>
      <c r="BK1129">
        <v>0.72</v>
      </c>
      <c r="BL1129">
        <v>0</v>
      </c>
      <c r="BM1129">
        <v>0</v>
      </c>
      <c r="BN1129">
        <v>1</v>
      </c>
      <c r="BO1129">
        <v>0</v>
      </c>
      <c r="BP1129" t="s">
        <v>68</v>
      </c>
    </row>
    <row r="1130" spans="1:68" x14ac:dyDescent="0.25">
      <c r="A1130">
        <v>113583</v>
      </c>
      <c r="B1130" t="s">
        <v>69</v>
      </c>
      <c r="C1130" t="s">
        <v>654</v>
      </c>
      <c r="D1130">
        <v>6</v>
      </c>
      <c r="E1130">
        <v>107</v>
      </c>
      <c r="F1130" t="s">
        <v>657</v>
      </c>
      <c r="G1130">
        <v>14</v>
      </c>
      <c r="J1130">
        <v>9</v>
      </c>
      <c r="K1130">
        <v>1</v>
      </c>
      <c r="L1130" t="s">
        <v>658</v>
      </c>
      <c r="M1130">
        <v>0</v>
      </c>
      <c r="N1130">
        <v>0</v>
      </c>
      <c r="O1130">
        <v>1</v>
      </c>
      <c r="P1130">
        <v>0</v>
      </c>
      <c r="Q1130">
        <v>0</v>
      </c>
      <c r="R1130">
        <v>1</v>
      </c>
      <c r="S1130">
        <v>0</v>
      </c>
      <c r="T1130">
        <v>0</v>
      </c>
      <c r="U1130">
        <v>0</v>
      </c>
      <c r="V1130">
        <v>0</v>
      </c>
      <c r="W1130">
        <v>1</v>
      </c>
      <c r="X1130">
        <v>0</v>
      </c>
      <c r="Y1130">
        <v>0</v>
      </c>
      <c r="Z1130">
        <v>0</v>
      </c>
      <c r="AA1130">
        <v>0</v>
      </c>
      <c r="AB1130">
        <v>0</v>
      </c>
      <c r="AC1130">
        <v>0</v>
      </c>
      <c r="AD1130">
        <v>1</v>
      </c>
      <c r="AE1130">
        <v>0</v>
      </c>
      <c r="AF1130">
        <v>1</v>
      </c>
      <c r="AG1130">
        <v>1</v>
      </c>
      <c r="AH1130">
        <v>0</v>
      </c>
      <c r="AI1130">
        <v>0</v>
      </c>
      <c r="AJ1130">
        <v>0</v>
      </c>
      <c r="AK1130">
        <v>0</v>
      </c>
      <c r="AL1130">
        <v>1</v>
      </c>
      <c r="AM1130">
        <v>1</v>
      </c>
      <c r="AN1130">
        <v>0</v>
      </c>
      <c r="AO1130">
        <v>0</v>
      </c>
      <c r="AP1130">
        <v>0</v>
      </c>
      <c r="AQ1130">
        <v>0</v>
      </c>
      <c r="AR1130">
        <v>0</v>
      </c>
      <c r="AS1130">
        <v>0</v>
      </c>
      <c r="AT1130">
        <v>0</v>
      </c>
      <c r="AU1130">
        <v>0</v>
      </c>
      <c r="AV1130">
        <v>1</v>
      </c>
      <c r="AW1130">
        <v>1</v>
      </c>
      <c r="AX1130">
        <v>1</v>
      </c>
      <c r="AY1130">
        <v>0</v>
      </c>
      <c r="AZ1130">
        <v>0</v>
      </c>
      <c r="BA1130">
        <v>0</v>
      </c>
      <c r="BB1130">
        <v>0</v>
      </c>
      <c r="BC1130">
        <v>0</v>
      </c>
      <c r="BD1130">
        <v>0</v>
      </c>
      <c r="BE1130">
        <v>0</v>
      </c>
      <c r="BF1130">
        <v>5.8599999999999998E-3</v>
      </c>
      <c r="BG1130">
        <v>2015</v>
      </c>
      <c r="BH1130">
        <v>2</v>
      </c>
      <c r="BI1130">
        <v>4</v>
      </c>
      <c r="BJ1130">
        <v>661</v>
      </c>
      <c r="BK1130">
        <v>0.73</v>
      </c>
      <c r="BL1130">
        <v>0</v>
      </c>
      <c r="BM1130">
        <v>0</v>
      </c>
      <c r="BN1130">
        <v>1</v>
      </c>
      <c r="BO1130">
        <v>0</v>
      </c>
      <c r="BP1130" t="s">
        <v>68</v>
      </c>
    </row>
    <row r="1131" spans="1:68" x14ac:dyDescent="0.25">
      <c r="A1131">
        <v>113618</v>
      </c>
      <c r="B1131" t="s">
        <v>69</v>
      </c>
      <c r="C1131" t="s">
        <v>654</v>
      </c>
      <c r="D1131">
        <v>6</v>
      </c>
      <c r="E1131">
        <v>114</v>
      </c>
      <c r="F1131" t="s">
        <v>663</v>
      </c>
      <c r="G1131">
        <v>24</v>
      </c>
      <c r="J1131">
        <v>9</v>
      </c>
      <c r="K1131">
        <v>1</v>
      </c>
      <c r="L1131" t="s">
        <v>664</v>
      </c>
      <c r="M1131">
        <v>0</v>
      </c>
      <c r="N1131">
        <v>0</v>
      </c>
      <c r="O1131">
        <v>1</v>
      </c>
      <c r="P1131">
        <v>0</v>
      </c>
      <c r="Q1131">
        <v>0</v>
      </c>
      <c r="R1131">
        <v>1</v>
      </c>
      <c r="S1131">
        <v>0</v>
      </c>
      <c r="T1131">
        <v>0</v>
      </c>
      <c r="U1131">
        <v>0</v>
      </c>
      <c r="V1131">
        <v>0</v>
      </c>
      <c r="W1131">
        <v>1</v>
      </c>
      <c r="X1131">
        <v>0</v>
      </c>
      <c r="Y1131">
        <v>0</v>
      </c>
      <c r="Z1131">
        <v>0</v>
      </c>
      <c r="AA1131">
        <v>0</v>
      </c>
      <c r="AB1131">
        <v>0</v>
      </c>
      <c r="AC1131">
        <v>0</v>
      </c>
      <c r="AD1131">
        <v>1</v>
      </c>
      <c r="AE1131">
        <v>0</v>
      </c>
      <c r="AF1131">
        <v>1</v>
      </c>
      <c r="AG1131">
        <v>1</v>
      </c>
      <c r="AH1131">
        <v>0</v>
      </c>
      <c r="AI1131">
        <v>0</v>
      </c>
      <c r="AJ1131">
        <v>0</v>
      </c>
      <c r="AK1131">
        <v>0</v>
      </c>
      <c r="AL1131">
        <v>1</v>
      </c>
      <c r="AM1131">
        <v>1</v>
      </c>
      <c r="AN1131">
        <v>0</v>
      </c>
      <c r="AO1131">
        <v>0</v>
      </c>
      <c r="AP1131">
        <v>0</v>
      </c>
      <c r="AQ1131">
        <v>0</v>
      </c>
      <c r="AR1131">
        <v>0</v>
      </c>
      <c r="AS1131">
        <v>0</v>
      </c>
      <c r="AT1131">
        <v>0</v>
      </c>
      <c r="AU1131">
        <v>0</v>
      </c>
      <c r="AV1131">
        <v>1</v>
      </c>
      <c r="AW1131">
        <v>1</v>
      </c>
      <c r="AX1131">
        <v>1</v>
      </c>
      <c r="AY1131">
        <v>0</v>
      </c>
      <c r="AZ1131">
        <v>0</v>
      </c>
      <c r="BA1131">
        <v>0</v>
      </c>
      <c r="BB1131">
        <v>0</v>
      </c>
      <c r="BC1131">
        <v>0</v>
      </c>
      <c r="BD1131">
        <v>0</v>
      </c>
      <c r="BE1131">
        <v>0</v>
      </c>
      <c r="BF1131">
        <v>5.8599999999999998E-3</v>
      </c>
      <c r="BG1131">
        <v>2015</v>
      </c>
      <c r="BH1131">
        <v>2</v>
      </c>
      <c r="BI1131">
        <v>4</v>
      </c>
      <c r="BJ1131">
        <v>661</v>
      </c>
      <c r="BK1131">
        <v>0.73</v>
      </c>
      <c r="BL1131">
        <v>0</v>
      </c>
      <c r="BM1131">
        <v>0</v>
      </c>
      <c r="BN1131">
        <v>1</v>
      </c>
      <c r="BO1131">
        <v>0</v>
      </c>
      <c r="BP1131" t="s">
        <v>68</v>
      </c>
    </row>
    <row r="1132" spans="1:68" x14ac:dyDescent="0.25">
      <c r="A1132">
        <v>113635</v>
      </c>
      <c r="B1132" t="s">
        <v>69</v>
      </c>
      <c r="C1132" t="s">
        <v>654</v>
      </c>
      <c r="D1132">
        <v>6</v>
      </c>
      <c r="E1132">
        <v>84</v>
      </c>
      <c r="F1132" t="s">
        <v>667</v>
      </c>
      <c r="G1132">
        <v>39</v>
      </c>
      <c r="J1132">
        <v>9</v>
      </c>
      <c r="K1132">
        <v>1</v>
      </c>
      <c r="L1132" t="s">
        <v>668</v>
      </c>
      <c r="M1132">
        <v>0</v>
      </c>
      <c r="N1132">
        <v>1</v>
      </c>
      <c r="O1132">
        <v>1</v>
      </c>
      <c r="P1132">
        <v>0</v>
      </c>
      <c r="Q1132">
        <v>0</v>
      </c>
      <c r="R1132">
        <v>1</v>
      </c>
      <c r="S1132">
        <v>0</v>
      </c>
      <c r="T1132">
        <v>0</v>
      </c>
      <c r="U1132">
        <v>0</v>
      </c>
      <c r="V1132">
        <v>0</v>
      </c>
      <c r="W1132">
        <v>1</v>
      </c>
      <c r="X1132">
        <v>0</v>
      </c>
      <c r="Y1132">
        <v>0</v>
      </c>
      <c r="Z1132">
        <v>0</v>
      </c>
      <c r="AA1132">
        <v>0</v>
      </c>
      <c r="AB1132">
        <v>0</v>
      </c>
      <c r="AC1132">
        <v>0</v>
      </c>
      <c r="AD1132">
        <v>1</v>
      </c>
      <c r="AE1132">
        <v>1</v>
      </c>
      <c r="AF1132">
        <v>1</v>
      </c>
      <c r="AG1132">
        <v>1</v>
      </c>
      <c r="AH1132">
        <v>0</v>
      </c>
      <c r="AI1132">
        <v>0</v>
      </c>
      <c r="AJ1132">
        <v>0</v>
      </c>
      <c r="AK1132">
        <v>0</v>
      </c>
      <c r="AL1132">
        <v>1</v>
      </c>
      <c r="AM1132">
        <v>1</v>
      </c>
      <c r="AN1132">
        <v>0</v>
      </c>
      <c r="AO1132">
        <v>0</v>
      </c>
      <c r="AP1132">
        <v>0</v>
      </c>
      <c r="AQ1132">
        <v>0</v>
      </c>
      <c r="AR1132">
        <v>0</v>
      </c>
      <c r="AS1132">
        <v>0</v>
      </c>
      <c r="AT1132">
        <v>0</v>
      </c>
      <c r="AU1132">
        <v>0</v>
      </c>
      <c r="AV1132">
        <v>1</v>
      </c>
      <c r="AW1132">
        <v>1</v>
      </c>
      <c r="AX1132">
        <v>1</v>
      </c>
      <c r="AY1132">
        <v>0</v>
      </c>
      <c r="AZ1132">
        <v>0</v>
      </c>
      <c r="BA1132">
        <v>0</v>
      </c>
      <c r="BB1132">
        <v>0</v>
      </c>
      <c r="BC1132">
        <v>0</v>
      </c>
      <c r="BD1132">
        <v>0</v>
      </c>
      <c r="BE1132">
        <v>0</v>
      </c>
      <c r="BF1132">
        <v>5.8599999999999998E-3</v>
      </c>
      <c r="BG1132">
        <v>2015</v>
      </c>
      <c r="BH1132">
        <v>2</v>
      </c>
      <c r="BI1132">
        <v>4</v>
      </c>
      <c r="BJ1132">
        <v>661</v>
      </c>
      <c r="BK1132">
        <v>0.73</v>
      </c>
      <c r="BL1132">
        <v>0</v>
      </c>
      <c r="BM1132">
        <v>0</v>
      </c>
      <c r="BN1132">
        <v>1</v>
      </c>
      <c r="BO1132">
        <v>0</v>
      </c>
      <c r="BP1132" t="s">
        <v>68</v>
      </c>
    </row>
    <row r="1133" spans="1:68" x14ac:dyDescent="0.25">
      <c r="A1133">
        <v>114010</v>
      </c>
      <c r="B1133" t="s">
        <v>69</v>
      </c>
      <c r="C1133" t="s">
        <v>688</v>
      </c>
      <c r="D1133">
        <v>2</v>
      </c>
      <c r="E1133">
        <v>14</v>
      </c>
      <c r="F1133" t="s">
        <v>695</v>
      </c>
      <c r="G1133">
        <v>14</v>
      </c>
      <c r="J1133">
        <v>11</v>
      </c>
      <c r="K1133">
        <v>1</v>
      </c>
      <c r="L1133" t="s">
        <v>696</v>
      </c>
      <c r="M1133">
        <v>0</v>
      </c>
      <c r="N1133">
        <v>0</v>
      </c>
      <c r="O1133">
        <v>1</v>
      </c>
      <c r="P1133">
        <v>0</v>
      </c>
      <c r="Q1133">
        <v>0</v>
      </c>
      <c r="R1133">
        <v>1</v>
      </c>
      <c r="S1133">
        <v>0</v>
      </c>
      <c r="T1133">
        <v>0</v>
      </c>
      <c r="U1133">
        <v>0</v>
      </c>
      <c r="V1133">
        <v>0</v>
      </c>
      <c r="W1133">
        <v>1</v>
      </c>
      <c r="X1133">
        <v>0</v>
      </c>
      <c r="Y1133">
        <v>0</v>
      </c>
      <c r="Z1133">
        <v>0</v>
      </c>
      <c r="AA1133">
        <v>0</v>
      </c>
      <c r="AB1133">
        <v>1</v>
      </c>
      <c r="AC1133">
        <v>0</v>
      </c>
      <c r="AD1133">
        <v>1</v>
      </c>
      <c r="AE1133">
        <v>0</v>
      </c>
      <c r="AF1133">
        <v>1</v>
      </c>
      <c r="AG1133">
        <v>1</v>
      </c>
      <c r="AH1133">
        <v>1</v>
      </c>
      <c r="AI1133">
        <v>0</v>
      </c>
      <c r="AJ1133">
        <v>1</v>
      </c>
      <c r="AK1133">
        <v>0</v>
      </c>
      <c r="AL1133">
        <v>1</v>
      </c>
      <c r="AM1133">
        <v>1</v>
      </c>
      <c r="AN1133">
        <v>1</v>
      </c>
      <c r="AO1133">
        <v>0</v>
      </c>
      <c r="AP1133">
        <v>1</v>
      </c>
      <c r="AQ1133">
        <v>0</v>
      </c>
      <c r="AR1133">
        <v>1</v>
      </c>
      <c r="AS1133">
        <v>0</v>
      </c>
      <c r="AT1133">
        <v>0</v>
      </c>
      <c r="AU1133">
        <v>0</v>
      </c>
      <c r="AV1133">
        <v>1</v>
      </c>
      <c r="AW1133">
        <v>1</v>
      </c>
      <c r="AX1133">
        <v>1</v>
      </c>
      <c r="AY1133">
        <v>0</v>
      </c>
      <c r="AZ1133">
        <v>1</v>
      </c>
      <c r="BA1133">
        <v>0</v>
      </c>
      <c r="BB1133">
        <v>0</v>
      </c>
      <c r="BC1133">
        <v>0</v>
      </c>
      <c r="BD1133">
        <v>0</v>
      </c>
      <c r="BE1133">
        <v>0</v>
      </c>
      <c r="BF1133">
        <v>1.796E-2</v>
      </c>
      <c r="BG1133">
        <v>2015</v>
      </c>
      <c r="BH1133">
        <v>3</v>
      </c>
      <c r="BI1133">
        <v>26</v>
      </c>
      <c r="BJ1133">
        <v>662</v>
      </c>
      <c r="BK1133">
        <v>0.74</v>
      </c>
      <c r="BL1133">
        <v>0</v>
      </c>
      <c r="BM1133">
        <v>0</v>
      </c>
      <c r="BN1133">
        <v>1</v>
      </c>
      <c r="BO1133">
        <v>0</v>
      </c>
      <c r="BP1133" t="s">
        <v>68</v>
      </c>
    </row>
    <row r="1134" spans="1:68" x14ac:dyDescent="0.25">
      <c r="A1134">
        <v>114239</v>
      </c>
      <c r="B1134" t="s">
        <v>69</v>
      </c>
      <c r="C1134" t="s">
        <v>688</v>
      </c>
      <c r="D1134">
        <v>8</v>
      </c>
      <c r="E1134">
        <v>156</v>
      </c>
      <c r="F1134" t="s">
        <v>721</v>
      </c>
      <c r="G1134">
        <v>7</v>
      </c>
      <c r="J1134">
        <v>11</v>
      </c>
      <c r="K1134">
        <v>1</v>
      </c>
      <c r="L1134" t="s">
        <v>722</v>
      </c>
      <c r="M1134">
        <v>0</v>
      </c>
      <c r="N1134">
        <v>0</v>
      </c>
      <c r="O1134">
        <v>1</v>
      </c>
      <c r="P1134">
        <v>0</v>
      </c>
      <c r="Q1134">
        <v>0</v>
      </c>
      <c r="R1134">
        <v>1</v>
      </c>
      <c r="S1134">
        <v>0</v>
      </c>
      <c r="T1134">
        <v>0</v>
      </c>
      <c r="U1134">
        <v>0</v>
      </c>
      <c r="V1134">
        <v>0</v>
      </c>
      <c r="W1134">
        <v>1</v>
      </c>
      <c r="X1134">
        <v>0</v>
      </c>
      <c r="Y1134">
        <v>0</v>
      </c>
      <c r="Z1134">
        <v>0</v>
      </c>
      <c r="AA1134">
        <v>0</v>
      </c>
      <c r="AB1134">
        <v>1</v>
      </c>
      <c r="AC1134">
        <v>0</v>
      </c>
      <c r="AD1134">
        <v>1</v>
      </c>
      <c r="AE1134">
        <v>0</v>
      </c>
      <c r="AF1134">
        <v>1</v>
      </c>
      <c r="AG1134">
        <v>1</v>
      </c>
      <c r="AH1134">
        <v>1</v>
      </c>
      <c r="AI1134">
        <v>0</v>
      </c>
      <c r="AJ1134">
        <v>1</v>
      </c>
      <c r="AK1134">
        <v>0</v>
      </c>
      <c r="AL1134">
        <v>1</v>
      </c>
      <c r="AM1134">
        <v>1</v>
      </c>
      <c r="AN1134">
        <v>1</v>
      </c>
      <c r="AO1134">
        <v>0</v>
      </c>
      <c r="AP1134">
        <v>1</v>
      </c>
      <c r="AQ1134">
        <v>0</v>
      </c>
      <c r="AR1134">
        <v>1</v>
      </c>
      <c r="AS1134">
        <v>0</v>
      </c>
      <c r="AT1134">
        <v>0</v>
      </c>
      <c r="AU1134">
        <v>0</v>
      </c>
      <c r="AV1134">
        <v>1</v>
      </c>
      <c r="AW1134">
        <v>1</v>
      </c>
      <c r="AX1134">
        <v>1</v>
      </c>
      <c r="AY1134">
        <v>0</v>
      </c>
      <c r="AZ1134">
        <v>1</v>
      </c>
      <c r="BA1134">
        <v>0</v>
      </c>
      <c r="BB1134">
        <v>0</v>
      </c>
      <c r="BC1134">
        <v>0</v>
      </c>
      <c r="BD1134">
        <v>0</v>
      </c>
      <c r="BE1134">
        <v>0</v>
      </c>
      <c r="BF1134">
        <v>1.796E-2</v>
      </c>
      <c r="BG1134">
        <v>2015</v>
      </c>
      <c r="BH1134">
        <v>3</v>
      </c>
      <c r="BI1134">
        <v>26</v>
      </c>
      <c r="BJ1134">
        <v>662</v>
      </c>
      <c r="BK1134">
        <v>0.74</v>
      </c>
      <c r="BL1134">
        <v>0</v>
      </c>
      <c r="BM1134">
        <v>0</v>
      </c>
      <c r="BN1134">
        <v>1</v>
      </c>
      <c r="BO1134">
        <v>0</v>
      </c>
      <c r="BP1134" t="s">
        <v>68</v>
      </c>
    </row>
    <row r="1135" spans="1:68" x14ac:dyDescent="0.25">
      <c r="A1135">
        <v>114301</v>
      </c>
      <c r="B1135" t="s">
        <v>69</v>
      </c>
      <c r="C1135" t="s">
        <v>688</v>
      </c>
      <c r="D1135">
        <v>4</v>
      </c>
      <c r="E1135">
        <v>38</v>
      </c>
      <c r="F1135" t="s">
        <v>729</v>
      </c>
      <c r="G1135">
        <v>20</v>
      </c>
      <c r="J1135">
        <v>11</v>
      </c>
      <c r="K1135">
        <v>1</v>
      </c>
      <c r="L1135" t="s">
        <v>730</v>
      </c>
      <c r="M1135">
        <v>0</v>
      </c>
      <c r="N1135">
        <v>1</v>
      </c>
      <c r="O1135">
        <v>1</v>
      </c>
      <c r="P1135">
        <v>0</v>
      </c>
      <c r="Q1135">
        <v>1</v>
      </c>
      <c r="R1135">
        <v>1</v>
      </c>
      <c r="S1135">
        <v>0</v>
      </c>
      <c r="T1135">
        <v>0</v>
      </c>
      <c r="U1135">
        <v>0</v>
      </c>
      <c r="V1135">
        <v>0</v>
      </c>
      <c r="W1135">
        <v>1</v>
      </c>
      <c r="X1135">
        <v>0</v>
      </c>
      <c r="Y1135">
        <v>0</v>
      </c>
      <c r="Z1135">
        <v>0</v>
      </c>
      <c r="AA1135">
        <v>0</v>
      </c>
      <c r="AB1135">
        <v>1</v>
      </c>
      <c r="AC1135">
        <v>0</v>
      </c>
      <c r="AD1135">
        <v>1</v>
      </c>
      <c r="AE1135">
        <v>1</v>
      </c>
      <c r="AF1135">
        <v>1</v>
      </c>
      <c r="AG1135">
        <v>1</v>
      </c>
      <c r="AH1135">
        <v>1</v>
      </c>
      <c r="AI1135">
        <v>0</v>
      </c>
      <c r="AJ1135">
        <v>1</v>
      </c>
      <c r="AK1135">
        <v>1</v>
      </c>
      <c r="AL1135">
        <v>1</v>
      </c>
      <c r="AM1135">
        <v>1</v>
      </c>
      <c r="AN1135">
        <v>1</v>
      </c>
      <c r="AO1135">
        <v>0</v>
      </c>
      <c r="AP1135">
        <v>1</v>
      </c>
      <c r="AQ1135">
        <v>0</v>
      </c>
      <c r="AR1135">
        <v>1</v>
      </c>
      <c r="AS1135">
        <v>0</v>
      </c>
      <c r="AT1135">
        <v>0</v>
      </c>
      <c r="AU1135">
        <v>0</v>
      </c>
      <c r="AV1135">
        <v>1</v>
      </c>
      <c r="AW1135">
        <v>1</v>
      </c>
      <c r="AX1135">
        <v>1</v>
      </c>
      <c r="AY1135">
        <v>0</v>
      </c>
      <c r="AZ1135">
        <v>1</v>
      </c>
      <c r="BA1135">
        <v>0</v>
      </c>
      <c r="BB1135">
        <v>0</v>
      </c>
      <c r="BC1135">
        <v>0</v>
      </c>
      <c r="BD1135">
        <v>0</v>
      </c>
      <c r="BE1135">
        <v>0</v>
      </c>
      <c r="BF1135">
        <v>1.796E-2</v>
      </c>
      <c r="BG1135">
        <v>2015</v>
      </c>
      <c r="BH1135">
        <v>3</v>
      </c>
      <c r="BI1135">
        <v>26</v>
      </c>
      <c r="BJ1135">
        <v>662</v>
      </c>
      <c r="BK1135">
        <v>0.74</v>
      </c>
      <c r="BL1135">
        <v>0</v>
      </c>
      <c r="BM1135">
        <v>0</v>
      </c>
      <c r="BN1135">
        <v>1</v>
      </c>
      <c r="BO1135">
        <v>0</v>
      </c>
      <c r="BP1135" t="s">
        <v>68</v>
      </c>
    </row>
    <row r="1136" spans="1:68" x14ac:dyDescent="0.25">
      <c r="A1136">
        <v>114423</v>
      </c>
      <c r="B1136" t="s">
        <v>69</v>
      </c>
      <c r="C1136" t="s">
        <v>688</v>
      </c>
      <c r="D1136">
        <v>3</v>
      </c>
      <c r="E1136">
        <v>29</v>
      </c>
      <c r="F1136" t="s">
        <v>741</v>
      </c>
      <c r="G1136">
        <v>29</v>
      </c>
      <c r="J1136">
        <v>11</v>
      </c>
      <c r="K1136">
        <v>1</v>
      </c>
      <c r="L1136" t="s">
        <v>742</v>
      </c>
      <c r="M1136">
        <v>0</v>
      </c>
      <c r="N1136">
        <v>0</v>
      </c>
      <c r="O1136">
        <v>1</v>
      </c>
      <c r="P1136">
        <v>0</v>
      </c>
      <c r="Q1136">
        <v>0</v>
      </c>
      <c r="R1136">
        <v>1</v>
      </c>
      <c r="S1136">
        <v>0</v>
      </c>
      <c r="T1136">
        <v>0</v>
      </c>
      <c r="U1136">
        <v>0</v>
      </c>
      <c r="V1136">
        <v>0</v>
      </c>
      <c r="W1136">
        <v>1</v>
      </c>
      <c r="X1136">
        <v>0</v>
      </c>
      <c r="Y1136">
        <v>0</v>
      </c>
      <c r="Z1136">
        <v>0</v>
      </c>
      <c r="AA1136">
        <v>0</v>
      </c>
      <c r="AB1136">
        <v>1</v>
      </c>
      <c r="AC1136">
        <v>0</v>
      </c>
      <c r="AD1136">
        <v>1</v>
      </c>
      <c r="AE1136">
        <v>0</v>
      </c>
      <c r="AF1136">
        <v>1</v>
      </c>
      <c r="AG1136">
        <v>1</v>
      </c>
      <c r="AH1136">
        <v>1</v>
      </c>
      <c r="AI1136">
        <v>0</v>
      </c>
      <c r="AJ1136">
        <v>1</v>
      </c>
      <c r="AK1136">
        <v>0</v>
      </c>
      <c r="AL1136">
        <v>1</v>
      </c>
      <c r="AM1136">
        <v>1</v>
      </c>
      <c r="AN1136">
        <v>1</v>
      </c>
      <c r="AO1136">
        <v>0</v>
      </c>
      <c r="AP1136">
        <v>1</v>
      </c>
      <c r="AQ1136">
        <v>0</v>
      </c>
      <c r="AR1136">
        <v>1</v>
      </c>
      <c r="AS1136">
        <v>0</v>
      </c>
      <c r="AT1136">
        <v>0</v>
      </c>
      <c r="AU1136">
        <v>0</v>
      </c>
      <c r="AV1136">
        <v>1</v>
      </c>
      <c r="AW1136">
        <v>1</v>
      </c>
      <c r="AX1136">
        <v>1</v>
      </c>
      <c r="AY1136">
        <v>0</v>
      </c>
      <c r="AZ1136">
        <v>1</v>
      </c>
      <c r="BA1136">
        <v>0</v>
      </c>
      <c r="BB1136">
        <v>0</v>
      </c>
      <c r="BC1136">
        <v>0</v>
      </c>
      <c r="BD1136">
        <v>0</v>
      </c>
      <c r="BE1136">
        <v>0</v>
      </c>
      <c r="BF1136">
        <v>1.796E-2</v>
      </c>
      <c r="BG1136">
        <v>2015</v>
      </c>
      <c r="BH1136">
        <v>3</v>
      </c>
      <c r="BI1136">
        <v>26</v>
      </c>
      <c r="BJ1136">
        <v>662</v>
      </c>
      <c r="BK1136">
        <v>0.74</v>
      </c>
      <c r="BL1136">
        <v>0</v>
      </c>
      <c r="BM1136">
        <v>0</v>
      </c>
      <c r="BN1136">
        <v>1</v>
      </c>
      <c r="BO1136">
        <v>0</v>
      </c>
      <c r="BP1136" t="s">
        <v>68</v>
      </c>
    </row>
    <row r="1137" spans="1:68" x14ac:dyDescent="0.25">
      <c r="A1137">
        <v>114714</v>
      </c>
      <c r="B1137" t="s">
        <v>69</v>
      </c>
      <c r="C1137" t="s">
        <v>749</v>
      </c>
      <c r="D1137">
        <v>6</v>
      </c>
      <c r="E1137">
        <v>94</v>
      </c>
      <c r="F1137" t="s">
        <v>750</v>
      </c>
      <c r="G1137">
        <v>14</v>
      </c>
      <c r="J1137">
        <v>12</v>
      </c>
      <c r="K1137">
        <v>1</v>
      </c>
      <c r="L1137" t="s">
        <v>751</v>
      </c>
      <c r="M1137">
        <v>0</v>
      </c>
      <c r="N1137">
        <v>0</v>
      </c>
      <c r="O1137">
        <v>1</v>
      </c>
      <c r="P1137">
        <v>0</v>
      </c>
      <c r="Q1137">
        <v>0</v>
      </c>
      <c r="R1137">
        <v>1</v>
      </c>
      <c r="S1137">
        <v>0</v>
      </c>
      <c r="T1137">
        <v>0</v>
      </c>
      <c r="U1137">
        <v>0</v>
      </c>
      <c r="V1137">
        <v>0</v>
      </c>
      <c r="W1137">
        <v>1</v>
      </c>
      <c r="X1137">
        <v>0</v>
      </c>
      <c r="Y1137">
        <v>0</v>
      </c>
      <c r="Z1137">
        <v>0</v>
      </c>
      <c r="AA1137">
        <v>0</v>
      </c>
      <c r="AB1137">
        <v>0</v>
      </c>
      <c r="AC1137">
        <v>0</v>
      </c>
      <c r="AD1137">
        <v>1</v>
      </c>
      <c r="AE1137">
        <v>0</v>
      </c>
      <c r="AF1137">
        <v>1</v>
      </c>
      <c r="AG1137">
        <v>1</v>
      </c>
      <c r="AH1137">
        <v>0</v>
      </c>
      <c r="AI1137">
        <v>0</v>
      </c>
      <c r="AJ1137">
        <v>0</v>
      </c>
      <c r="AK1137">
        <v>0</v>
      </c>
      <c r="AL1137">
        <v>1</v>
      </c>
      <c r="AM1137">
        <v>1</v>
      </c>
      <c r="AN1137">
        <v>0</v>
      </c>
      <c r="AO1137">
        <v>0</v>
      </c>
      <c r="AP1137">
        <v>0</v>
      </c>
      <c r="AQ1137">
        <v>0</v>
      </c>
      <c r="AR1137">
        <v>0</v>
      </c>
      <c r="AS1137">
        <v>0</v>
      </c>
      <c r="AT1137">
        <v>0</v>
      </c>
      <c r="AU1137">
        <v>0</v>
      </c>
      <c r="AV1137">
        <v>1</v>
      </c>
      <c r="AW1137">
        <v>1</v>
      </c>
      <c r="AX1137">
        <v>0</v>
      </c>
      <c r="AY1137">
        <v>0</v>
      </c>
      <c r="AZ1137">
        <v>0</v>
      </c>
      <c r="BA1137">
        <v>0</v>
      </c>
      <c r="BB1137">
        <v>0</v>
      </c>
      <c r="BC1137">
        <v>0</v>
      </c>
      <c r="BD1137">
        <v>0</v>
      </c>
      <c r="BE1137">
        <v>0</v>
      </c>
      <c r="BF1137">
        <v>8.9589999999999999E-3</v>
      </c>
      <c r="BG1137">
        <v>2015</v>
      </c>
      <c r="BH1137">
        <v>3</v>
      </c>
      <c r="BI1137">
        <v>27</v>
      </c>
      <c r="BJ1137">
        <v>662</v>
      </c>
      <c r="BK1137">
        <v>0.74</v>
      </c>
      <c r="BL1137">
        <v>0</v>
      </c>
      <c r="BM1137">
        <v>0</v>
      </c>
      <c r="BN1137">
        <v>1</v>
      </c>
      <c r="BO1137">
        <v>0</v>
      </c>
      <c r="BP1137" t="s">
        <v>68</v>
      </c>
    </row>
    <row r="1138" spans="1:68" x14ac:dyDescent="0.25">
      <c r="A1138">
        <v>114760</v>
      </c>
      <c r="B1138" t="s">
        <v>69</v>
      </c>
      <c r="C1138" t="s">
        <v>749</v>
      </c>
      <c r="D1138">
        <v>6</v>
      </c>
      <c r="E1138">
        <v>93</v>
      </c>
      <c r="F1138" t="s">
        <v>752</v>
      </c>
      <c r="G1138">
        <v>10</v>
      </c>
      <c r="J1138">
        <v>12</v>
      </c>
      <c r="K1138">
        <v>1</v>
      </c>
      <c r="L1138" t="s">
        <v>753</v>
      </c>
      <c r="M1138">
        <v>0</v>
      </c>
      <c r="N1138">
        <v>0</v>
      </c>
      <c r="O1138">
        <v>1</v>
      </c>
      <c r="P1138">
        <v>0</v>
      </c>
      <c r="Q1138">
        <v>0</v>
      </c>
      <c r="R1138">
        <v>1</v>
      </c>
      <c r="S1138">
        <v>0</v>
      </c>
      <c r="T1138">
        <v>0</v>
      </c>
      <c r="U1138">
        <v>0</v>
      </c>
      <c r="V1138">
        <v>0</v>
      </c>
      <c r="W1138">
        <v>1</v>
      </c>
      <c r="X1138">
        <v>0</v>
      </c>
      <c r="Y1138">
        <v>0</v>
      </c>
      <c r="Z1138">
        <v>0</v>
      </c>
      <c r="AA1138">
        <v>0</v>
      </c>
      <c r="AB1138">
        <v>0</v>
      </c>
      <c r="AC1138">
        <v>0</v>
      </c>
      <c r="AD1138">
        <v>1</v>
      </c>
      <c r="AE1138">
        <v>0</v>
      </c>
      <c r="AF1138">
        <v>1</v>
      </c>
      <c r="AG1138">
        <v>1</v>
      </c>
      <c r="AH1138">
        <v>0</v>
      </c>
      <c r="AI1138">
        <v>0</v>
      </c>
      <c r="AJ1138">
        <v>0</v>
      </c>
      <c r="AK1138">
        <v>0</v>
      </c>
      <c r="AL1138">
        <v>1</v>
      </c>
      <c r="AM1138">
        <v>1</v>
      </c>
      <c r="AN1138">
        <v>0</v>
      </c>
      <c r="AO1138">
        <v>0</v>
      </c>
      <c r="AP1138">
        <v>0</v>
      </c>
      <c r="AQ1138">
        <v>0</v>
      </c>
      <c r="AR1138">
        <v>0</v>
      </c>
      <c r="AS1138">
        <v>0</v>
      </c>
      <c r="AT1138">
        <v>0</v>
      </c>
      <c r="AU1138">
        <v>0</v>
      </c>
      <c r="AV1138">
        <v>1</v>
      </c>
      <c r="AW1138">
        <v>1</v>
      </c>
      <c r="AX1138">
        <v>0</v>
      </c>
      <c r="AY1138">
        <v>0</v>
      </c>
      <c r="AZ1138">
        <v>0</v>
      </c>
      <c r="BA1138">
        <v>0</v>
      </c>
      <c r="BB1138">
        <v>0</v>
      </c>
      <c r="BC1138">
        <v>0</v>
      </c>
      <c r="BD1138">
        <v>0</v>
      </c>
      <c r="BE1138">
        <v>0</v>
      </c>
      <c r="BF1138">
        <v>8.9589999999999999E-3</v>
      </c>
      <c r="BG1138">
        <v>2015</v>
      </c>
      <c r="BH1138">
        <v>3</v>
      </c>
      <c r="BI1138">
        <v>27</v>
      </c>
      <c r="BJ1138">
        <v>662</v>
      </c>
      <c r="BK1138">
        <v>0.74</v>
      </c>
      <c r="BL1138">
        <v>0</v>
      </c>
      <c r="BM1138">
        <v>0</v>
      </c>
      <c r="BN1138">
        <v>1</v>
      </c>
      <c r="BO1138">
        <v>0</v>
      </c>
      <c r="BP1138" t="s">
        <v>68</v>
      </c>
    </row>
    <row r="1139" spans="1:68" x14ac:dyDescent="0.25">
      <c r="A1139">
        <v>116142</v>
      </c>
      <c r="B1139" t="s">
        <v>69</v>
      </c>
      <c r="C1139" t="s">
        <v>781</v>
      </c>
      <c r="D1139">
        <v>8</v>
      </c>
      <c r="E1139">
        <v>231</v>
      </c>
      <c r="F1139" t="s">
        <v>784</v>
      </c>
      <c r="G1139">
        <v>40</v>
      </c>
      <c r="J1139">
        <v>16</v>
      </c>
      <c r="K1139">
        <v>1</v>
      </c>
      <c r="L1139" t="s">
        <v>785</v>
      </c>
      <c r="M1139">
        <v>0</v>
      </c>
      <c r="N1139">
        <v>1</v>
      </c>
      <c r="O1139">
        <v>1</v>
      </c>
      <c r="P1139">
        <v>0</v>
      </c>
      <c r="Q1139">
        <v>0</v>
      </c>
      <c r="R1139">
        <v>1</v>
      </c>
      <c r="S1139">
        <v>0</v>
      </c>
      <c r="T1139">
        <v>0</v>
      </c>
      <c r="U1139">
        <v>0</v>
      </c>
      <c r="V1139">
        <v>0</v>
      </c>
      <c r="W1139">
        <v>1</v>
      </c>
      <c r="X1139">
        <v>0</v>
      </c>
      <c r="Y1139">
        <v>0</v>
      </c>
      <c r="Z1139">
        <v>0</v>
      </c>
      <c r="AA1139">
        <v>0</v>
      </c>
      <c r="AB1139">
        <v>0</v>
      </c>
      <c r="AC1139">
        <v>0</v>
      </c>
      <c r="AD1139">
        <v>1</v>
      </c>
      <c r="AE1139">
        <v>1</v>
      </c>
      <c r="AF1139">
        <v>1</v>
      </c>
      <c r="AG1139">
        <v>1</v>
      </c>
      <c r="AH1139">
        <v>0</v>
      </c>
      <c r="AI1139">
        <v>0</v>
      </c>
      <c r="AJ1139">
        <v>1</v>
      </c>
      <c r="AK1139">
        <v>0</v>
      </c>
      <c r="AL1139">
        <v>1</v>
      </c>
      <c r="AM1139">
        <v>1</v>
      </c>
      <c r="AN1139">
        <v>0</v>
      </c>
      <c r="AO1139">
        <v>0</v>
      </c>
      <c r="AP1139">
        <v>0</v>
      </c>
      <c r="AQ1139">
        <v>0</v>
      </c>
      <c r="AR1139">
        <v>1</v>
      </c>
      <c r="AS1139">
        <v>0</v>
      </c>
      <c r="AT1139">
        <v>0</v>
      </c>
      <c r="AU1139">
        <v>0</v>
      </c>
      <c r="AV1139">
        <v>1</v>
      </c>
      <c r="AW1139">
        <v>1</v>
      </c>
      <c r="AX1139">
        <v>1</v>
      </c>
      <c r="AY1139">
        <v>0</v>
      </c>
      <c r="AZ1139">
        <v>0</v>
      </c>
      <c r="BA1139">
        <v>0</v>
      </c>
      <c r="BB1139">
        <v>0</v>
      </c>
      <c r="BC1139">
        <v>0</v>
      </c>
      <c r="BD1139">
        <v>0</v>
      </c>
      <c r="BE1139">
        <v>0</v>
      </c>
      <c r="BF1139">
        <v>1.2396000000000001E-2</v>
      </c>
      <c r="BG1139">
        <v>2015</v>
      </c>
      <c r="BH1139">
        <v>7</v>
      </c>
      <c r="BI1139">
        <v>30</v>
      </c>
      <c r="BJ1139">
        <v>666</v>
      </c>
      <c r="BK1139">
        <v>0.78</v>
      </c>
      <c r="BL1139">
        <v>0</v>
      </c>
      <c r="BM1139">
        <v>0</v>
      </c>
      <c r="BN1139">
        <v>1</v>
      </c>
      <c r="BO1139">
        <v>0</v>
      </c>
      <c r="BP1139" t="s">
        <v>68</v>
      </c>
    </row>
    <row r="1140" spans="1:68" x14ac:dyDescent="0.25">
      <c r="A1140">
        <v>116510</v>
      </c>
      <c r="B1140" t="s">
        <v>69</v>
      </c>
      <c r="C1140" t="s">
        <v>781</v>
      </c>
      <c r="D1140">
        <v>5</v>
      </c>
      <c r="E1140">
        <v>79</v>
      </c>
      <c r="F1140" t="s">
        <v>809</v>
      </c>
      <c r="G1140">
        <v>28</v>
      </c>
      <c r="J1140">
        <v>16</v>
      </c>
      <c r="K1140">
        <v>1</v>
      </c>
      <c r="L1140" t="s">
        <v>810</v>
      </c>
      <c r="M1140">
        <v>0</v>
      </c>
      <c r="N1140">
        <v>1</v>
      </c>
      <c r="O1140">
        <v>1</v>
      </c>
      <c r="P1140">
        <v>0</v>
      </c>
      <c r="Q1140">
        <v>0</v>
      </c>
      <c r="R1140">
        <v>1</v>
      </c>
      <c r="S1140">
        <v>0</v>
      </c>
      <c r="T1140">
        <v>0</v>
      </c>
      <c r="U1140">
        <v>0</v>
      </c>
      <c r="V1140">
        <v>0</v>
      </c>
      <c r="W1140">
        <v>1</v>
      </c>
      <c r="X1140">
        <v>0</v>
      </c>
      <c r="Y1140">
        <v>0</v>
      </c>
      <c r="Z1140">
        <v>0</v>
      </c>
      <c r="AA1140">
        <v>0</v>
      </c>
      <c r="AB1140">
        <v>0</v>
      </c>
      <c r="AC1140">
        <v>0</v>
      </c>
      <c r="AD1140">
        <v>1</v>
      </c>
      <c r="AE1140">
        <v>1</v>
      </c>
      <c r="AF1140">
        <v>1</v>
      </c>
      <c r="AG1140">
        <v>1</v>
      </c>
      <c r="AH1140">
        <v>0</v>
      </c>
      <c r="AI1140">
        <v>0</v>
      </c>
      <c r="AJ1140">
        <v>1</v>
      </c>
      <c r="AK1140">
        <v>0</v>
      </c>
      <c r="AL1140">
        <v>1</v>
      </c>
      <c r="AM1140">
        <v>1</v>
      </c>
      <c r="AN1140">
        <v>0</v>
      </c>
      <c r="AO1140">
        <v>0</v>
      </c>
      <c r="AP1140">
        <v>0</v>
      </c>
      <c r="AQ1140">
        <v>0</v>
      </c>
      <c r="AR1140">
        <v>1</v>
      </c>
      <c r="AS1140">
        <v>0</v>
      </c>
      <c r="AT1140">
        <v>0</v>
      </c>
      <c r="AU1140">
        <v>0</v>
      </c>
      <c r="AV1140">
        <v>1</v>
      </c>
      <c r="AW1140">
        <v>1</v>
      </c>
      <c r="AX1140">
        <v>1</v>
      </c>
      <c r="AY1140">
        <v>0</v>
      </c>
      <c r="AZ1140">
        <v>0</v>
      </c>
      <c r="BA1140">
        <v>0</v>
      </c>
      <c r="BB1140">
        <v>0</v>
      </c>
      <c r="BC1140">
        <v>0</v>
      </c>
      <c r="BD1140">
        <v>0</v>
      </c>
      <c r="BE1140">
        <v>0</v>
      </c>
      <c r="BF1140">
        <v>1.2396000000000001E-2</v>
      </c>
      <c r="BG1140">
        <v>2015</v>
      </c>
      <c r="BH1140">
        <v>7</v>
      </c>
      <c r="BI1140">
        <v>30</v>
      </c>
      <c r="BJ1140">
        <v>666</v>
      </c>
      <c r="BK1140">
        <v>0.78</v>
      </c>
      <c r="BL1140">
        <v>0</v>
      </c>
      <c r="BM1140">
        <v>0</v>
      </c>
      <c r="BN1140">
        <v>1</v>
      </c>
      <c r="BO1140">
        <v>0</v>
      </c>
      <c r="BP1140" t="s">
        <v>68</v>
      </c>
    </row>
    <row r="1141" spans="1:68" x14ac:dyDescent="0.25">
      <c r="A1141">
        <v>116654</v>
      </c>
      <c r="B1141" t="s">
        <v>69</v>
      </c>
      <c r="C1141" t="s">
        <v>811</v>
      </c>
      <c r="D1141">
        <v>5</v>
      </c>
      <c r="E1141">
        <v>80</v>
      </c>
      <c r="F1141" t="s">
        <v>812</v>
      </c>
      <c r="G1141">
        <v>29</v>
      </c>
      <c r="J1141">
        <v>17</v>
      </c>
      <c r="K1141">
        <v>1</v>
      </c>
      <c r="L1141" t="s">
        <v>813</v>
      </c>
      <c r="M1141">
        <v>0</v>
      </c>
      <c r="N1141">
        <v>1</v>
      </c>
      <c r="O1141">
        <v>1</v>
      </c>
      <c r="P1141">
        <v>0</v>
      </c>
      <c r="Q1141">
        <v>0</v>
      </c>
      <c r="R1141">
        <v>1</v>
      </c>
      <c r="S1141">
        <v>0</v>
      </c>
      <c r="T1141">
        <v>0</v>
      </c>
      <c r="U1141">
        <v>0</v>
      </c>
      <c r="V1141">
        <v>0</v>
      </c>
      <c r="W1141">
        <v>1</v>
      </c>
      <c r="X1141">
        <v>0</v>
      </c>
      <c r="Y1141">
        <v>0</v>
      </c>
      <c r="Z1141">
        <v>0</v>
      </c>
      <c r="AA1141">
        <v>0</v>
      </c>
      <c r="AB1141">
        <v>0</v>
      </c>
      <c r="AC1141">
        <v>0</v>
      </c>
      <c r="AD1141">
        <v>1</v>
      </c>
      <c r="AE1141">
        <v>1</v>
      </c>
      <c r="AF1141">
        <v>1</v>
      </c>
      <c r="AG1141">
        <v>1</v>
      </c>
      <c r="AH1141">
        <v>0</v>
      </c>
      <c r="AI1141">
        <v>0</v>
      </c>
      <c r="AJ1141">
        <v>0</v>
      </c>
      <c r="AK1141">
        <v>0</v>
      </c>
      <c r="AL1141">
        <v>1</v>
      </c>
      <c r="AM1141">
        <v>1</v>
      </c>
      <c r="AN1141">
        <v>0</v>
      </c>
      <c r="AO1141">
        <v>0</v>
      </c>
      <c r="AP1141">
        <v>0</v>
      </c>
      <c r="AQ1141">
        <v>0</v>
      </c>
      <c r="AR1141">
        <v>1</v>
      </c>
      <c r="AS1141">
        <v>0</v>
      </c>
      <c r="AT1141">
        <v>0</v>
      </c>
      <c r="AU1141">
        <v>0</v>
      </c>
      <c r="AV1141">
        <v>1</v>
      </c>
      <c r="AW1141">
        <v>1</v>
      </c>
      <c r="AX1141">
        <v>1</v>
      </c>
      <c r="AY1141">
        <v>0</v>
      </c>
      <c r="AZ1141">
        <v>0</v>
      </c>
      <c r="BA1141">
        <v>0</v>
      </c>
      <c r="BB1141">
        <v>0</v>
      </c>
      <c r="BC1141">
        <v>0</v>
      </c>
      <c r="BD1141">
        <v>0</v>
      </c>
      <c r="BE1141">
        <v>0</v>
      </c>
      <c r="BF1141">
        <v>6.123E-3</v>
      </c>
      <c r="BG1141">
        <v>2015</v>
      </c>
      <c r="BH1141">
        <v>9</v>
      </c>
      <c r="BI1141">
        <v>10</v>
      </c>
      <c r="BJ1141">
        <v>668</v>
      </c>
      <c r="BK1141">
        <v>0.8</v>
      </c>
      <c r="BL1141">
        <v>0</v>
      </c>
      <c r="BM1141">
        <v>0</v>
      </c>
      <c r="BN1141">
        <v>1</v>
      </c>
      <c r="BO1141">
        <v>0</v>
      </c>
      <c r="BP1141" t="s">
        <v>68</v>
      </c>
    </row>
    <row r="1142" spans="1:68" x14ac:dyDescent="0.25">
      <c r="A1142">
        <v>116875</v>
      </c>
      <c r="B1142" t="s">
        <v>69</v>
      </c>
      <c r="C1142" t="s">
        <v>814</v>
      </c>
      <c r="D1142">
        <v>8</v>
      </c>
      <c r="E1142">
        <v>219</v>
      </c>
      <c r="F1142" t="s">
        <v>821</v>
      </c>
      <c r="G1142">
        <v>10</v>
      </c>
      <c r="J1142">
        <v>18</v>
      </c>
      <c r="K1142">
        <v>1</v>
      </c>
      <c r="L1142" t="s">
        <v>822</v>
      </c>
      <c r="M1142">
        <v>0</v>
      </c>
      <c r="N1142">
        <v>0</v>
      </c>
      <c r="O1142">
        <v>1</v>
      </c>
      <c r="P1142">
        <v>0</v>
      </c>
      <c r="Q1142">
        <v>1</v>
      </c>
      <c r="R1142">
        <v>1</v>
      </c>
      <c r="S1142">
        <v>0</v>
      </c>
      <c r="T1142">
        <v>0</v>
      </c>
      <c r="U1142">
        <v>0</v>
      </c>
      <c r="V1142">
        <v>0</v>
      </c>
      <c r="W1142">
        <v>1</v>
      </c>
      <c r="X1142">
        <v>0</v>
      </c>
      <c r="Y1142">
        <v>0</v>
      </c>
      <c r="Z1142">
        <v>0</v>
      </c>
      <c r="AA1142">
        <v>0</v>
      </c>
      <c r="AB1142">
        <v>1</v>
      </c>
      <c r="AC1142">
        <v>0</v>
      </c>
      <c r="AD1142">
        <v>1</v>
      </c>
      <c r="AE1142">
        <v>0</v>
      </c>
      <c r="AF1142">
        <v>1</v>
      </c>
      <c r="AG1142">
        <v>1</v>
      </c>
      <c r="AH1142">
        <v>0</v>
      </c>
      <c r="AI1142">
        <v>0</v>
      </c>
      <c r="AJ1142">
        <v>1</v>
      </c>
      <c r="AK1142">
        <v>1</v>
      </c>
      <c r="AL1142">
        <v>1</v>
      </c>
      <c r="AM1142">
        <v>1</v>
      </c>
      <c r="AN1142">
        <v>1</v>
      </c>
      <c r="AO1142">
        <v>0</v>
      </c>
      <c r="AP1142">
        <v>0</v>
      </c>
      <c r="AQ1142">
        <v>0</v>
      </c>
      <c r="AR1142">
        <v>0</v>
      </c>
      <c r="AS1142">
        <v>0</v>
      </c>
      <c r="AT1142">
        <v>0</v>
      </c>
      <c r="AU1142">
        <v>0</v>
      </c>
      <c r="AV1142">
        <v>1</v>
      </c>
      <c r="AW1142">
        <v>1</v>
      </c>
      <c r="AX1142">
        <v>1</v>
      </c>
      <c r="AY1142">
        <v>0</v>
      </c>
      <c r="AZ1142">
        <v>1</v>
      </c>
      <c r="BA1142">
        <v>0</v>
      </c>
      <c r="BB1142">
        <v>0</v>
      </c>
      <c r="BC1142">
        <v>0</v>
      </c>
      <c r="BD1142">
        <v>0</v>
      </c>
      <c r="BE1142">
        <v>0</v>
      </c>
      <c r="BF1142">
        <v>1.3129E-2</v>
      </c>
      <c r="BG1142">
        <v>2015</v>
      </c>
      <c r="BH1142">
        <v>9</v>
      </c>
      <c r="BI1142">
        <v>10</v>
      </c>
      <c r="BJ1142">
        <v>668</v>
      </c>
      <c r="BK1142">
        <v>0.8</v>
      </c>
      <c r="BL1142">
        <v>0</v>
      </c>
      <c r="BM1142">
        <v>0</v>
      </c>
      <c r="BN1142">
        <v>1</v>
      </c>
      <c r="BO1142">
        <v>0</v>
      </c>
      <c r="BP1142" t="s">
        <v>68</v>
      </c>
    </row>
    <row r="1143" spans="1:68" x14ac:dyDescent="0.25">
      <c r="A1143">
        <v>117021</v>
      </c>
      <c r="B1143" t="s">
        <v>69</v>
      </c>
      <c r="C1143" t="s">
        <v>814</v>
      </c>
      <c r="D1143">
        <v>6</v>
      </c>
      <c r="E1143">
        <v>81</v>
      </c>
      <c r="F1143" t="s">
        <v>831</v>
      </c>
      <c r="G1143">
        <v>9</v>
      </c>
      <c r="J1143">
        <v>18</v>
      </c>
      <c r="K1143">
        <v>1</v>
      </c>
      <c r="L1143" t="s">
        <v>832</v>
      </c>
      <c r="M1143">
        <v>0</v>
      </c>
      <c r="N1143">
        <v>0</v>
      </c>
      <c r="O1143">
        <v>1</v>
      </c>
      <c r="P1143">
        <v>0</v>
      </c>
      <c r="Q1143">
        <v>1</v>
      </c>
      <c r="R1143">
        <v>1</v>
      </c>
      <c r="S1143">
        <v>0</v>
      </c>
      <c r="T1143">
        <v>0</v>
      </c>
      <c r="U1143">
        <v>0</v>
      </c>
      <c r="V1143">
        <v>0</v>
      </c>
      <c r="W1143">
        <v>1</v>
      </c>
      <c r="X1143">
        <v>0</v>
      </c>
      <c r="Y1143">
        <v>0</v>
      </c>
      <c r="Z1143">
        <v>0</v>
      </c>
      <c r="AA1143">
        <v>0</v>
      </c>
      <c r="AB1143">
        <v>1</v>
      </c>
      <c r="AC1143">
        <v>0</v>
      </c>
      <c r="AD1143">
        <v>1</v>
      </c>
      <c r="AE1143">
        <v>0</v>
      </c>
      <c r="AF1143">
        <v>1</v>
      </c>
      <c r="AG1143">
        <v>1</v>
      </c>
      <c r="AH1143">
        <v>0</v>
      </c>
      <c r="AI1143">
        <v>0</v>
      </c>
      <c r="AJ1143">
        <v>1</v>
      </c>
      <c r="AK1143">
        <v>1</v>
      </c>
      <c r="AL1143">
        <v>1</v>
      </c>
      <c r="AM1143">
        <v>1</v>
      </c>
      <c r="AN1143">
        <v>1</v>
      </c>
      <c r="AO1143">
        <v>0</v>
      </c>
      <c r="AP1143">
        <v>0</v>
      </c>
      <c r="AQ1143">
        <v>0</v>
      </c>
      <c r="AR1143">
        <v>0</v>
      </c>
      <c r="AS1143">
        <v>0</v>
      </c>
      <c r="AT1143">
        <v>0</v>
      </c>
      <c r="AU1143">
        <v>0</v>
      </c>
      <c r="AV1143">
        <v>1</v>
      </c>
      <c r="AW1143">
        <v>1</v>
      </c>
      <c r="AX1143">
        <v>1</v>
      </c>
      <c r="AY1143">
        <v>0</v>
      </c>
      <c r="AZ1143">
        <v>1</v>
      </c>
      <c r="BA1143">
        <v>0</v>
      </c>
      <c r="BB1143">
        <v>0</v>
      </c>
      <c r="BC1143">
        <v>0</v>
      </c>
      <c r="BD1143">
        <v>0</v>
      </c>
      <c r="BE1143">
        <v>0</v>
      </c>
      <c r="BF1143">
        <v>1.3129E-2</v>
      </c>
      <c r="BG1143">
        <v>2015</v>
      </c>
      <c r="BH1143">
        <v>9</v>
      </c>
      <c r="BI1143">
        <v>10</v>
      </c>
      <c r="BJ1143">
        <v>668</v>
      </c>
      <c r="BK1143">
        <v>0.8</v>
      </c>
      <c r="BL1143">
        <v>0</v>
      </c>
      <c r="BM1143">
        <v>0</v>
      </c>
      <c r="BN1143">
        <v>1</v>
      </c>
      <c r="BO1143">
        <v>0</v>
      </c>
      <c r="BP1143" t="s">
        <v>68</v>
      </c>
    </row>
    <row r="1144" spans="1:68" x14ac:dyDescent="0.25">
      <c r="A1144">
        <v>117069</v>
      </c>
      <c r="B1144" t="s">
        <v>69</v>
      </c>
      <c r="C1144" t="s">
        <v>814</v>
      </c>
      <c r="D1144">
        <v>5</v>
      </c>
      <c r="E1144">
        <v>73</v>
      </c>
      <c r="F1144" t="s">
        <v>835</v>
      </c>
      <c r="G1144">
        <v>26</v>
      </c>
      <c r="J1144">
        <v>18</v>
      </c>
      <c r="K1144">
        <v>1</v>
      </c>
      <c r="L1144" t="s">
        <v>836</v>
      </c>
      <c r="M1144">
        <v>0</v>
      </c>
      <c r="N1144">
        <v>1</v>
      </c>
      <c r="O1144">
        <v>1</v>
      </c>
      <c r="P1144">
        <v>0</v>
      </c>
      <c r="Q1144">
        <v>0</v>
      </c>
      <c r="R1144">
        <v>1</v>
      </c>
      <c r="S1144">
        <v>0</v>
      </c>
      <c r="T1144">
        <v>0</v>
      </c>
      <c r="U1144">
        <v>0</v>
      </c>
      <c r="V1144">
        <v>0</v>
      </c>
      <c r="W1144">
        <v>1</v>
      </c>
      <c r="X1144">
        <v>0</v>
      </c>
      <c r="Y1144">
        <v>0</v>
      </c>
      <c r="Z1144">
        <v>0</v>
      </c>
      <c r="AA1144">
        <v>0</v>
      </c>
      <c r="AB1144">
        <v>1</v>
      </c>
      <c r="AC1144">
        <v>0</v>
      </c>
      <c r="AD1144">
        <v>1</v>
      </c>
      <c r="AE1144">
        <v>1</v>
      </c>
      <c r="AF1144">
        <v>1</v>
      </c>
      <c r="AG1144">
        <v>1</v>
      </c>
      <c r="AH1144">
        <v>0</v>
      </c>
      <c r="AI1144">
        <v>0</v>
      </c>
      <c r="AJ1144">
        <v>1</v>
      </c>
      <c r="AK1144">
        <v>0</v>
      </c>
      <c r="AL1144">
        <v>1</v>
      </c>
      <c r="AM1144">
        <v>1</v>
      </c>
      <c r="AN1144">
        <v>1</v>
      </c>
      <c r="AO1144">
        <v>0</v>
      </c>
      <c r="AP1144">
        <v>0</v>
      </c>
      <c r="AQ1144">
        <v>0</v>
      </c>
      <c r="AR1144">
        <v>0</v>
      </c>
      <c r="AS1144">
        <v>0</v>
      </c>
      <c r="AT1144">
        <v>0</v>
      </c>
      <c r="AU1144">
        <v>0</v>
      </c>
      <c r="AV1144">
        <v>1</v>
      </c>
      <c r="AW1144">
        <v>1</v>
      </c>
      <c r="AX1144">
        <v>1</v>
      </c>
      <c r="AY1144">
        <v>0</v>
      </c>
      <c r="AZ1144">
        <v>1</v>
      </c>
      <c r="BA1144">
        <v>0</v>
      </c>
      <c r="BB1144">
        <v>0</v>
      </c>
      <c r="BC1144">
        <v>0</v>
      </c>
      <c r="BD1144">
        <v>0</v>
      </c>
      <c r="BE1144">
        <v>0</v>
      </c>
      <c r="BF1144">
        <v>1.3129E-2</v>
      </c>
      <c r="BG1144">
        <v>2015</v>
      </c>
      <c r="BH1144">
        <v>9</v>
      </c>
      <c r="BI1144">
        <v>10</v>
      </c>
      <c r="BJ1144">
        <v>668</v>
      </c>
      <c r="BK1144">
        <v>0.8</v>
      </c>
      <c r="BL1144">
        <v>0</v>
      </c>
      <c r="BM1144">
        <v>0</v>
      </c>
      <c r="BN1144">
        <v>1</v>
      </c>
      <c r="BO1144">
        <v>0</v>
      </c>
      <c r="BP1144" t="s">
        <v>68</v>
      </c>
    </row>
    <row r="1145" spans="1:68" x14ac:dyDescent="0.25">
      <c r="A1145">
        <v>118935</v>
      </c>
      <c r="B1145" t="s">
        <v>69</v>
      </c>
      <c r="C1145" t="s">
        <v>943</v>
      </c>
      <c r="D1145">
        <v>4</v>
      </c>
      <c r="E1145">
        <v>128</v>
      </c>
      <c r="F1145" t="s">
        <v>966</v>
      </c>
      <c r="G1145">
        <v>29</v>
      </c>
      <c r="J1145">
        <v>23</v>
      </c>
      <c r="K1145">
        <v>1</v>
      </c>
      <c r="L1145" t="s">
        <v>967</v>
      </c>
      <c r="M1145">
        <v>0</v>
      </c>
      <c r="N1145">
        <v>1</v>
      </c>
      <c r="O1145">
        <v>1</v>
      </c>
      <c r="P1145">
        <v>0</v>
      </c>
      <c r="Q1145">
        <v>0</v>
      </c>
      <c r="R1145">
        <v>1</v>
      </c>
      <c r="S1145">
        <v>0</v>
      </c>
      <c r="T1145">
        <v>0</v>
      </c>
      <c r="U1145">
        <v>0</v>
      </c>
      <c r="V1145">
        <v>0</v>
      </c>
      <c r="W1145">
        <v>1</v>
      </c>
      <c r="X1145">
        <v>0</v>
      </c>
      <c r="Y1145">
        <v>0</v>
      </c>
      <c r="Z1145">
        <v>0</v>
      </c>
      <c r="AA1145">
        <v>0</v>
      </c>
      <c r="AB1145">
        <v>1</v>
      </c>
      <c r="AC1145">
        <v>0</v>
      </c>
      <c r="AD1145">
        <v>1</v>
      </c>
      <c r="AE1145">
        <v>1</v>
      </c>
      <c r="AF1145">
        <v>1</v>
      </c>
      <c r="AG1145">
        <v>1</v>
      </c>
      <c r="AH1145">
        <v>0</v>
      </c>
      <c r="AI1145">
        <v>0</v>
      </c>
      <c r="AJ1145">
        <v>1</v>
      </c>
      <c r="AK1145">
        <v>0</v>
      </c>
      <c r="AL1145">
        <v>1</v>
      </c>
      <c r="AM1145">
        <v>1</v>
      </c>
      <c r="AN1145">
        <v>1</v>
      </c>
      <c r="AO1145">
        <v>0</v>
      </c>
      <c r="AP1145">
        <v>0</v>
      </c>
      <c r="AQ1145">
        <v>0</v>
      </c>
      <c r="AR1145">
        <v>1</v>
      </c>
      <c r="AS1145">
        <v>0</v>
      </c>
      <c r="AT1145">
        <v>0</v>
      </c>
      <c r="AU1145">
        <v>0</v>
      </c>
      <c r="AV1145">
        <v>1</v>
      </c>
      <c r="AW1145">
        <v>1</v>
      </c>
      <c r="AX1145">
        <v>1</v>
      </c>
      <c r="AY1145">
        <v>0</v>
      </c>
      <c r="AZ1145">
        <v>0</v>
      </c>
      <c r="BA1145">
        <v>0</v>
      </c>
      <c r="BB1145">
        <v>0</v>
      </c>
      <c r="BC1145">
        <v>0</v>
      </c>
      <c r="BD1145">
        <v>0</v>
      </c>
      <c r="BE1145">
        <v>0</v>
      </c>
      <c r="BF1145">
        <v>6.5319999999999996E-3</v>
      </c>
      <c r="BG1145">
        <v>2016</v>
      </c>
      <c r="BH1145">
        <v>2</v>
      </c>
      <c r="BI1145">
        <v>25</v>
      </c>
      <c r="BJ1145">
        <v>673</v>
      </c>
      <c r="BK1145">
        <v>0.85</v>
      </c>
      <c r="BL1145">
        <v>0</v>
      </c>
      <c r="BM1145">
        <v>7.3999999999999996E-2</v>
      </c>
      <c r="BN1145">
        <v>0.85099999999999998</v>
      </c>
      <c r="BO1145">
        <v>7.3999999999999996E-2</v>
      </c>
      <c r="BP1145" t="s">
        <v>68</v>
      </c>
    </row>
    <row r="1146" spans="1:68" x14ac:dyDescent="0.25">
      <c r="A1146">
        <v>119956</v>
      </c>
      <c r="B1146" t="s">
        <v>69</v>
      </c>
      <c r="C1146" t="s">
        <v>1001</v>
      </c>
      <c r="D1146">
        <v>3</v>
      </c>
      <c r="E1146">
        <v>167</v>
      </c>
      <c r="F1146" t="s">
        <v>1006</v>
      </c>
      <c r="G1146">
        <v>34</v>
      </c>
      <c r="J1146">
        <v>29</v>
      </c>
      <c r="K1146">
        <v>1</v>
      </c>
      <c r="L1146" t="s">
        <v>1007</v>
      </c>
      <c r="M1146">
        <v>0</v>
      </c>
      <c r="N1146">
        <v>0</v>
      </c>
      <c r="O1146">
        <v>1</v>
      </c>
      <c r="P1146">
        <v>0</v>
      </c>
      <c r="Q1146">
        <v>0</v>
      </c>
      <c r="R1146">
        <v>1</v>
      </c>
      <c r="S1146">
        <v>0</v>
      </c>
      <c r="T1146">
        <v>0</v>
      </c>
      <c r="U1146">
        <v>0</v>
      </c>
      <c r="V1146">
        <v>0</v>
      </c>
      <c r="W1146">
        <v>1</v>
      </c>
      <c r="X1146">
        <v>0</v>
      </c>
      <c r="Y1146">
        <v>0</v>
      </c>
      <c r="Z1146">
        <v>0</v>
      </c>
      <c r="AA1146">
        <v>0</v>
      </c>
      <c r="AB1146">
        <v>1</v>
      </c>
      <c r="AC1146">
        <v>0</v>
      </c>
      <c r="AD1146">
        <v>1</v>
      </c>
      <c r="AE1146">
        <v>0</v>
      </c>
      <c r="AF1146">
        <v>1</v>
      </c>
      <c r="AG1146">
        <v>1</v>
      </c>
      <c r="AH1146">
        <v>0</v>
      </c>
      <c r="AI1146">
        <v>0</v>
      </c>
      <c r="AJ1146">
        <v>1</v>
      </c>
      <c r="AK1146">
        <v>0</v>
      </c>
      <c r="AL1146">
        <v>1</v>
      </c>
      <c r="AM1146">
        <v>1</v>
      </c>
      <c r="AN1146">
        <v>1</v>
      </c>
      <c r="AO1146">
        <v>0</v>
      </c>
      <c r="AP1146">
        <v>0</v>
      </c>
      <c r="AQ1146">
        <v>0</v>
      </c>
      <c r="AR1146">
        <v>1</v>
      </c>
      <c r="AS1146">
        <v>0</v>
      </c>
      <c r="AT1146">
        <v>0</v>
      </c>
      <c r="AU1146">
        <v>0</v>
      </c>
      <c r="AV1146">
        <v>1</v>
      </c>
      <c r="AW1146">
        <v>1</v>
      </c>
      <c r="AX1146">
        <v>1</v>
      </c>
      <c r="AY1146">
        <v>0</v>
      </c>
      <c r="AZ1146">
        <v>0</v>
      </c>
      <c r="BA1146">
        <v>0</v>
      </c>
      <c r="BB1146">
        <v>0</v>
      </c>
      <c r="BC1146">
        <v>0</v>
      </c>
      <c r="BD1146">
        <v>0</v>
      </c>
      <c r="BE1146">
        <v>0</v>
      </c>
      <c r="BF1146">
        <v>7.3280000000000003E-3</v>
      </c>
      <c r="BG1146">
        <v>2016</v>
      </c>
      <c r="BH1146">
        <v>6</v>
      </c>
      <c r="BI1146">
        <v>20</v>
      </c>
      <c r="BJ1146">
        <v>677</v>
      </c>
      <c r="BK1146">
        <v>0.89</v>
      </c>
      <c r="BL1146">
        <v>0</v>
      </c>
      <c r="BM1146">
        <v>0</v>
      </c>
      <c r="BN1146">
        <v>1</v>
      </c>
      <c r="BO1146">
        <v>0</v>
      </c>
      <c r="BP1146" t="s">
        <v>68</v>
      </c>
    </row>
    <row r="1147" spans="1:68" x14ac:dyDescent="0.25">
      <c r="A1147">
        <v>119982</v>
      </c>
      <c r="B1147" t="s">
        <v>69</v>
      </c>
      <c r="C1147" t="s">
        <v>1001</v>
      </c>
      <c r="D1147">
        <v>3</v>
      </c>
      <c r="E1147">
        <v>178</v>
      </c>
      <c r="F1147" t="s">
        <v>1016</v>
      </c>
      <c r="G1147">
        <v>42</v>
      </c>
      <c r="J1147">
        <v>29</v>
      </c>
      <c r="K1147">
        <v>1</v>
      </c>
      <c r="L1147" t="s">
        <v>1017</v>
      </c>
      <c r="M1147">
        <v>0</v>
      </c>
      <c r="N1147">
        <v>0</v>
      </c>
      <c r="O1147">
        <v>1</v>
      </c>
      <c r="P1147">
        <v>0</v>
      </c>
      <c r="Q1147">
        <v>1</v>
      </c>
      <c r="R1147">
        <v>1</v>
      </c>
      <c r="S1147">
        <v>0</v>
      </c>
      <c r="T1147">
        <v>0</v>
      </c>
      <c r="U1147">
        <v>0</v>
      </c>
      <c r="V1147">
        <v>0</v>
      </c>
      <c r="W1147">
        <v>1</v>
      </c>
      <c r="X1147">
        <v>0</v>
      </c>
      <c r="Y1147">
        <v>0</v>
      </c>
      <c r="Z1147">
        <v>0</v>
      </c>
      <c r="AA1147">
        <v>0</v>
      </c>
      <c r="AB1147">
        <v>1</v>
      </c>
      <c r="AC1147">
        <v>0</v>
      </c>
      <c r="AD1147">
        <v>1</v>
      </c>
      <c r="AE1147">
        <v>0</v>
      </c>
      <c r="AF1147">
        <v>1</v>
      </c>
      <c r="AG1147">
        <v>1</v>
      </c>
      <c r="AH1147">
        <v>0</v>
      </c>
      <c r="AI1147">
        <v>0</v>
      </c>
      <c r="AJ1147">
        <v>1</v>
      </c>
      <c r="AK1147">
        <v>1</v>
      </c>
      <c r="AL1147">
        <v>1</v>
      </c>
      <c r="AM1147">
        <v>1</v>
      </c>
      <c r="AN1147">
        <v>1</v>
      </c>
      <c r="AO1147">
        <v>0</v>
      </c>
      <c r="AP1147">
        <v>0</v>
      </c>
      <c r="AQ1147">
        <v>0</v>
      </c>
      <c r="AR1147">
        <v>1</v>
      </c>
      <c r="AS1147">
        <v>0</v>
      </c>
      <c r="AT1147">
        <v>0</v>
      </c>
      <c r="AU1147">
        <v>0</v>
      </c>
      <c r="AV1147">
        <v>1</v>
      </c>
      <c r="AW1147">
        <v>1</v>
      </c>
      <c r="AX1147">
        <v>1</v>
      </c>
      <c r="AY1147">
        <v>0</v>
      </c>
      <c r="AZ1147">
        <v>0</v>
      </c>
      <c r="BA1147">
        <v>0</v>
      </c>
      <c r="BB1147">
        <v>0</v>
      </c>
      <c r="BC1147">
        <v>0</v>
      </c>
      <c r="BD1147">
        <v>0</v>
      </c>
      <c r="BE1147">
        <v>0</v>
      </c>
      <c r="BF1147">
        <v>7.3280000000000003E-3</v>
      </c>
      <c r="BG1147">
        <v>2016</v>
      </c>
      <c r="BH1147">
        <v>6</v>
      </c>
      <c r="BI1147">
        <v>20</v>
      </c>
      <c r="BJ1147">
        <v>677</v>
      </c>
      <c r="BK1147">
        <v>0.89</v>
      </c>
      <c r="BL1147">
        <v>0</v>
      </c>
      <c r="BM1147">
        <v>0</v>
      </c>
      <c r="BN1147">
        <v>1</v>
      </c>
      <c r="BO1147">
        <v>0</v>
      </c>
      <c r="BP1147" t="s">
        <v>68</v>
      </c>
    </row>
    <row r="1148" spans="1:68" x14ac:dyDescent="0.25">
      <c r="A1148">
        <v>120005</v>
      </c>
      <c r="B1148" t="s">
        <v>69</v>
      </c>
      <c r="C1148" t="s">
        <v>1001</v>
      </c>
      <c r="D1148">
        <v>1</v>
      </c>
      <c r="E1148">
        <v>16</v>
      </c>
      <c r="F1148" t="s">
        <v>1018</v>
      </c>
      <c r="G1148">
        <v>11</v>
      </c>
      <c r="J1148">
        <v>29</v>
      </c>
      <c r="K1148">
        <v>1</v>
      </c>
      <c r="L1148" t="s">
        <v>1019</v>
      </c>
      <c r="M1148">
        <v>0</v>
      </c>
      <c r="N1148">
        <v>0</v>
      </c>
      <c r="O1148">
        <v>1</v>
      </c>
      <c r="P1148">
        <v>0</v>
      </c>
      <c r="Q1148">
        <v>0</v>
      </c>
      <c r="R1148">
        <v>1</v>
      </c>
      <c r="S1148">
        <v>0</v>
      </c>
      <c r="T1148">
        <v>0</v>
      </c>
      <c r="U1148">
        <v>0</v>
      </c>
      <c r="V1148">
        <v>0</v>
      </c>
      <c r="W1148">
        <v>1</v>
      </c>
      <c r="X1148">
        <v>0</v>
      </c>
      <c r="Y1148">
        <v>0</v>
      </c>
      <c r="Z1148">
        <v>0</v>
      </c>
      <c r="AA1148">
        <v>0</v>
      </c>
      <c r="AB1148">
        <v>1</v>
      </c>
      <c r="AC1148">
        <v>0</v>
      </c>
      <c r="AD1148">
        <v>1</v>
      </c>
      <c r="AE1148">
        <v>0</v>
      </c>
      <c r="AF1148">
        <v>1</v>
      </c>
      <c r="AG1148">
        <v>1</v>
      </c>
      <c r="AH1148">
        <v>0</v>
      </c>
      <c r="AI1148">
        <v>0</v>
      </c>
      <c r="AJ1148">
        <v>1</v>
      </c>
      <c r="AK1148">
        <v>0</v>
      </c>
      <c r="AL1148">
        <v>1</v>
      </c>
      <c r="AM1148">
        <v>1</v>
      </c>
      <c r="AN1148">
        <v>1</v>
      </c>
      <c r="AO1148">
        <v>0</v>
      </c>
      <c r="AP1148">
        <v>0</v>
      </c>
      <c r="AQ1148">
        <v>0</v>
      </c>
      <c r="AR1148">
        <v>1</v>
      </c>
      <c r="AS1148">
        <v>0</v>
      </c>
      <c r="AT1148">
        <v>0</v>
      </c>
      <c r="AU1148">
        <v>0</v>
      </c>
      <c r="AV1148">
        <v>1</v>
      </c>
      <c r="AW1148">
        <v>1</v>
      </c>
      <c r="AX1148">
        <v>1</v>
      </c>
      <c r="AY1148">
        <v>0</v>
      </c>
      <c r="AZ1148">
        <v>0</v>
      </c>
      <c r="BA1148">
        <v>0</v>
      </c>
      <c r="BB1148">
        <v>0</v>
      </c>
      <c r="BC1148">
        <v>0</v>
      </c>
      <c r="BD1148">
        <v>0</v>
      </c>
      <c r="BE1148">
        <v>0</v>
      </c>
      <c r="BF1148">
        <v>7.3280000000000003E-3</v>
      </c>
      <c r="BG1148">
        <v>2016</v>
      </c>
      <c r="BH1148">
        <v>6</v>
      </c>
      <c r="BI1148">
        <v>20</v>
      </c>
      <c r="BJ1148">
        <v>677</v>
      </c>
      <c r="BK1148">
        <v>0.89</v>
      </c>
      <c r="BL1148">
        <v>0</v>
      </c>
      <c r="BM1148">
        <v>0</v>
      </c>
      <c r="BN1148">
        <v>1</v>
      </c>
      <c r="BO1148">
        <v>0</v>
      </c>
      <c r="BP1148" t="s">
        <v>68</v>
      </c>
    </row>
    <row r="1149" spans="1:68" x14ac:dyDescent="0.25">
      <c r="A1149">
        <v>120190</v>
      </c>
      <c r="B1149" t="s">
        <v>69</v>
      </c>
      <c r="C1149" t="s">
        <v>1001</v>
      </c>
      <c r="D1149">
        <v>3</v>
      </c>
      <c r="E1149">
        <v>203</v>
      </c>
      <c r="F1149" t="s">
        <v>1074</v>
      </c>
      <c r="G1149">
        <v>15</v>
      </c>
      <c r="J1149">
        <v>29</v>
      </c>
      <c r="K1149">
        <v>1</v>
      </c>
      <c r="L1149" t="s">
        <v>1075</v>
      </c>
      <c r="M1149">
        <v>0</v>
      </c>
      <c r="N1149">
        <v>0</v>
      </c>
      <c r="O1149">
        <v>1</v>
      </c>
      <c r="P1149">
        <v>0</v>
      </c>
      <c r="Q1149">
        <v>0</v>
      </c>
      <c r="R1149">
        <v>1</v>
      </c>
      <c r="S1149">
        <v>0</v>
      </c>
      <c r="T1149">
        <v>0</v>
      </c>
      <c r="U1149">
        <v>0</v>
      </c>
      <c r="V1149">
        <v>0</v>
      </c>
      <c r="W1149">
        <v>1</v>
      </c>
      <c r="X1149">
        <v>0</v>
      </c>
      <c r="Y1149">
        <v>0</v>
      </c>
      <c r="Z1149">
        <v>0</v>
      </c>
      <c r="AA1149">
        <v>0</v>
      </c>
      <c r="AB1149">
        <v>1</v>
      </c>
      <c r="AC1149">
        <v>0</v>
      </c>
      <c r="AD1149">
        <v>1</v>
      </c>
      <c r="AE1149">
        <v>0</v>
      </c>
      <c r="AF1149">
        <v>1</v>
      </c>
      <c r="AG1149">
        <v>1</v>
      </c>
      <c r="AH1149">
        <v>0</v>
      </c>
      <c r="AI1149">
        <v>0</v>
      </c>
      <c r="AJ1149">
        <v>1</v>
      </c>
      <c r="AK1149">
        <v>0</v>
      </c>
      <c r="AL1149">
        <v>1</v>
      </c>
      <c r="AM1149">
        <v>1</v>
      </c>
      <c r="AN1149">
        <v>1</v>
      </c>
      <c r="AO1149">
        <v>0</v>
      </c>
      <c r="AP1149">
        <v>0</v>
      </c>
      <c r="AQ1149">
        <v>0</v>
      </c>
      <c r="AR1149">
        <v>1</v>
      </c>
      <c r="AS1149">
        <v>0</v>
      </c>
      <c r="AT1149">
        <v>0</v>
      </c>
      <c r="AU1149">
        <v>0</v>
      </c>
      <c r="AV1149">
        <v>1</v>
      </c>
      <c r="AW1149">
        <v>1</v>
      </c>
      <c r="AX1149">
        <v>1</v>
      </c>
      <c r="AY1149">
        <v>0</v>
      </c>
      <c r="AZ1149">
        <v>0</v>
      </c>
      <c r="BA1149">
        <v>0</v>
      </c>
      <c r="BB1149">
        <v>0</v>
      </c>
      <c r="BC1149">
        <v>0</v>
      </c>
      <c r="BD1149">
        <v>0</v>
      </c>
      <c r="BE1149">
        <v>0</v>
      </c>
      <c r="BF1149">
        <v>7.3280000000000003E-3</v>
      </c>
      <c r="BG1149">
        <v>2016</v>
      </c>
      <c r="BH1149">
        <v>6</v>
      </c>
      <c r="BI1149">
        <v>20</v>
      </c>
      <c r="BJ1149">
        <v>677</v>
      </c>
      <c r="BK1149">
        <v>0.89</v>
      </c>
      <c r="BL1149">
        <v>0</v>
      </c>
      <c r="BM1149">
        <v>0</v>
      </c>
      <c r="BN1149">
        <v>1</v>
      </c>
      <c r="BO1149">
        <v>0</v>
      </c>
      <c r="BP1149" t="s">
        <v>68</v>
      </c>
    </row>
    <row r="1150" spans="1:68" x14ac:dyDescent="0.25">
      <c r="A1150">
        <v>120239</v>
      </c>
      <c r="B1150" t="s">
        <v>69</v>
      </c>
      <c r="C1150" t="s">
        <v>1001</v>
      </c>
      <c r="D1150">
        <v>2</v>
      </c>
      <c r="E1150">
        <v>68</v>
      </c>
      <c r="F1150" t="s">
        <v>1092</v>
      </c>
      <c r="G1150">
        <v>39</v>
      </c>
      <c r="J1150">
        <v>29</v>
      </c>
      <c r="K1150">
        <v>1</v>
      </c>
      <c r="L1150" t="s">
        <v>1093</v>
      </c>
      <c r="M1150">
        <v>0</v>
      </c>
      <c r="N1150">
        <v>0</v>
      </c>
      <c r="O1150">
        <v>1</v>
      </c>
      <c r="P1150">
        <v>0</v>
      </c>
      <c r="Q1150">
        <v>0</v>
      </c>
      <c r="R1150">
        <v>1</v>
      </c>
      <c r="S1150">
        <v>0</v>
      </c>
      <c r="T1150">
        <v>0</v>
      </c>
      <c r="U1150">
        <v>0</v>
      </c>
      <c r="V1150">
        <v>0</v>
      </c>
      <c r="W1150">
        <v>1</v>
      </c>
      <c r="X1150">
        <v>0</v>
      </c>
      <c r="Y1150">
        <v>0</v>
      </c>
      <c r="Z1150">
        <v>0</v>
      </c>
      <c r="AA1150">
        <v>0</v>
      </c>
      <c r="AB1150">
        <v>1</v>
      </c>
      <c r="AC1150">
        <v>0</v>
      </c>
      <c r="AD1150">
        <v>1</v>
      </c>
      <c r="AE1150">
        <v>0</v>
      </c>
      <c r="AF1150">
        <v>1</v>
      </c>
      <c r="AG1150">
        <v>1</v>
      </c>
      <c r="AH1150">
        <v>0</v>
      </c>
      <c r="AI1150">
        <v>0</v>
      </c>
      <c r="AJ1150">
        <v>1</v>
      </c>
      <c r="AK1150">
        <v>0</v>
      </c>
      <c r="AL1150">
        <v>1</v>
      </c>
      <c r="AM1150">
        <v>1</v>
      </c>
      <c r="AN1150">
        <v>1</v>
      </c>
      <c r="AO1150">
        <v>0</v>
      </c>
      <c r="AP1150">
        <v>0</v>
      </c>
      <c r="AQ1150">
        <v>0</v>
      </c>
      <c r="AR1150">
        <v>1</v>
      </c>
      <c r="AS1150">
        <v>0</v>
      </c>
      <c r="AT1150">
        <v>0</v>
      </c>
      <c r="AU1150">
        <v>0</v>
      </c>
      <c r="AV1150">
        <v>1</v>
      </c>
      <c r="AW1150">
        <v>1</v>
      </c>
      <c r="AX1150">
        <v>1</v>
      </c>
      <c r="AY1150">
        <v>0</v>
      </c>
      <c r="AZ1150">
        <v>0</v>
      </c>
      <c r="BA1150">
        <v>0</v>
      </c>
      <c r="BB1150">
        <v>0</v>
      </c>
      <c r="BC1150">
        <v>0</v>
      </c>
      <c r="BD1150">
        <v>0</v>
      </c>
      <c r="BE1150">
        <v>0</v>
      </c>
      <c r="BF1150">
        <v>7.3280000000000003E-3</v>
      </c>
      <c r="BG1150">
        <v>2016</v>
      </c>
      <c r="BH1150">
        <v>6</v>
      </c>
      <c r="BI1150">
        <v>20</v>
      </c>
      <c r="BJ1150">
        <v>677</v>
      </c>
      <c r="BK1150">
        <v>0.89</v>
      </c>
      <c r="BL1150">
        <v>0</v>
      </c>
      <c r="BM1150">
        <v>0</v>
      </c>
      <c r="BN1150">
        <v>1</v>
      </c>
      <c r="BO1150">
        <v>0</v>
      </c>
      <c r="BP1150" t="s">
        <v>68</v>
      </c>
    </row>
    <row r="1151" spans="1:68" x14ac:dyDescent="0.25">
      <c r="A1151">
        <v>121481</v>
      </c>
      <c r="B1151" t="s">
        <v>69</v>
      </c>
      <c r="C1151" t="s">
        <v>1096</v>
      </c>
      <c r="D1151">
        <v>12</v>
      </c>
      <c r="E1151">
        <v>433</v>
      </c>
      <c r="F1151" t="s">
        <v>1107</v>
      </c>
      <c r="G1151">
        <v>42</v>
      </c>
      <c r="J1151">
        <v>32</v>
      </c>
      <c r="K1151">
        <v>1</v>
      </c>
      <c r="L1151" t="s">
        <v>1108</v>
      </c>
      <c r="M1151">
        <v>0</v>
      </c>
      <c r="N1151">
        <v>1</v>
      </c>
      <c r="O1151">
        <v>1</v>
      </c>
      <c r="P1151">
        <v>0</v>
      </c>
      <c r="Q1151">
        <v>0</v>
      </c>
      <c r="R1151">
        <v>1</v>
      </c>
      <c r="S1151">
        <v>0</v>
      </c>
      <c r="T1151">
        <v>0</v>
      </c>
      <c r="U1151">
        <v>0</v>
      </c>
      <c r="V1151">
        <v>0</v>
      </c>
      <c r="W1151">
        <v>1</v>
      </c>
      <c r="X1151">
        <v>0</v>
      </c>
      <c r="Y1151">
        <v>0</v>
      </c>
      <c r="Z1151">
        <v>0</v>
      </c>
      <c r="AA1151">
        <v>0</v>
      </c>
      <c r="AB1151">
        <v>1</v>
      </c>
      <c r="AC1151">
        <v>0</v>
      </c>
      <c r="AD1151">
        <v>1</v>
      </c>
      <c r="AE1151">
        <v>1</v>
      </c>
      <c r="AF1151">
        <v>1</v>
      </c>
      <c r="AG1151">
        <v>1</v>
      </c>
      <c r="AH1151">
        <v>0</v>
      </c>
      <c r="AI1151">
        <v>0</v>
      </c>
      <c r="AJ1151">
        <v>0</v>
      </c>
      <c r="AK1151">
        <v>0</v>
      </c>
      <c r="AL1151">
        <v>1</v>
      </c>
      <c r="AM1151">
        <v>1</v>
      </c>
      <c r="AN1151">
        <v>0</v>
      </c>
      <c r="AO1151">
        <v>0</v>
      </c>
      <c r="AP1151">
        <v>1</v>
      </c>
      <c r="AQ1151">
        <v>0</v>
      </c>
      <c r="AR1151">
        <v>0</v>
      </c>
      <c r="AS1151">
        <v>0</v>
      </c>
      <c r="AT1151">
        <v>0</v>
      </c>
      <c r="AU1151">
        <v>0</v>
      </c>
      <c r="AV1151">
        <v>1</v>
      </c>
      <c r="AW1151">
        <v>1</v>
      </c>
      <c r="AX1151">
        <v>1</v>
      </c>
      <c r="AY1151">
        <v>0</v>
      </c>
      <c r="AZ1151">
        <v>1</v>
      </c>
      <c r="BA1151">
        <v>0</v>
      </c>
      <c r="BB1151">
        <v>0</v>
      </c>
      <c r="BC1151">
        <v>0</v>
      </c>
      <c r="BD1151">
        <v>0</v>
      </c>
      <c r="BE1151">
        <v>0</v>
      </c>
      <c r="BF1151">
        <v>3.0259999999999999E-2</v>
      </c>
      <c r="BG1151">
        <v>2016</v>
      </c>
      <c r="BH1151">
        <v>7</v>
      </c>
      <c r="BI1151">
        <v>28</v>
      </c>
      <c r="BJ1151">
        <v>678</v>
      </c>
      <c r="BK1151">
        <v>0.9</v>
      </c>
      <c r="BL1151">
        <v>0</v>
      </c>
      <c r="BM1151">
        <v>0</v>
      </c>
      <c r="BN1151">
        <v>1</v>
      </c>
      <c r="BO1151">
        <v>0</v>
      </c>
      <c r="BP1151" t="s">
        <v>68</v>
      </c>
    </row>
    <row r="1152" spans="1:68" x14ac:dyDescent="0.25">
      <c r="A1152">
        <v>121630</v>
      </c>
      <c r="B1152" t="s">
        <v>69</v>
      </c>
      <c r="C1152" t="s">
        <v>1096</v>
      </c>
      <c r="D1152">
        <v>18</v>
      </c>
      <c r="E1152">
        <v>767</v>
      </c>
      <c r="F1152" t="s">
        <v>1115</v>
      </c>
      <c r="G1152">
        <v>24</v>
      </c>
      <c r="J1152">
        <v>32</v>
      </c>
      <c r="K1152">
        <v>1</v>
      </c>
      <c r="L1152" t="s">
        <v>1116</v>
      </c>
      <c r="M1152">
        <v>0</v>
      </c>
      <c r="N1152">
        <v>0</v>
      </c>
      <c r="O1152">
        <v>1</v>
      </c>
      <c r="P1152">
        <v>0</v>
      </c>
      <c r="Q1152">
        <v>0</v>
      </c>
      <c r="R1152">
        <v>1</v>
      </c>
      <c r="S1152">
        <v>0</v>
      </c>
      <c r="T1152">
        <v>0</v>
      </c>
      <c r="U1152">
        <v>0</v>
      </c>
      <c r="V1152">
        <v>0</v>
      </c>
      <c r="W1152">
        <v>1</v>
      </c>
      <c r="X1152">
        <v>0</v>
      </c>
      <c r="Y1152">
        <v>0</v>
      </c>
      <c r="Z1152">
        <v>0</v>
      </c>
      <c r="AA1152">
        <v>0</v>
      </c>
      <c r="AB1152">
        <v>1</v>
      </c>
      <c r="AC1152">
        <v>0</v>
      </c>
      <c r="AD1152">
        <v>1</v>
      </c>
      <c r="AE1152">
        <v>0</v>
      </c>
      <c r="AF1152">
        <v>1</v>
      </c>
      <c r="AG1152">
        <v>1</v>
      </c>
      <c r="AH1152">
        <v>0</v>
      </c>
      <c r="AI1152">
        <v>0</v>
      </c>
      <c r="AJ1152">
        <v>0</v>
      </c>
      <c r="AK1152">
        <v>0</v>
      </c>
      <c r="AL1152">
        <v>1</v>
      </c>
      <c r="AM1152">
        <v>1</v>
      </c>
      <c r="AN1152">
        <v>0</v>
      </c>
      <c r="AO1152">
        <v>0</v>
      </c>
      <c r="AP1152">
        <v>1</v>
      </c>
      <c r="AQ1152">
        <v>0</v>
      </c>
      <c r="AR1152">
        <v>0</v>
      </c>
      <c r="AS1152">
        <v>0</v>
      </c>
      <c r="AT1152">
        <v>0</v>
      </c>
      <c r="AU1152">
        <v>0</v>
      </c>
      <c r="AV1152">
        <v>1</v>
      </c>
      <c r="AW1152">
        <v>1</v>
      </c>
      <c r="AX1152">
        <v>1</v>
      </c>
      <c r="AY1152">
        <v>0</v>
      </c>
      <c r="AZ1152">
        <v>1</v>
      </c>
      <c r="BA1152">
        <v>0</v>
      </c>
      <c r="BB1152">
        <v>0</v>
      </c>
      <c r="BC1152">
        <v>0</v>
      </c>
      <c r="BD1152">
        <v>0</v>
      </c>
      <c r="BE1152">
        <v>0</v>
      </c>
      <c r="BF1152">
        <v>3.0259999999999999E-2</v>
      </c>
      <c r="BG1152">
        <v>2016</v>
      </c>
      <c r="BH1152">
        <v>7</v>
      </c>
      <c r="BI1152">
        <v>28</v>
      </c>
      <c r="BJ1152">
        <v>678</v>
      </c>
      <c r="BK1152">
        <v>0.9</v>
      </c>
      <c r="BL1152">
        <v>0</v>
      </c>
      <c r="BM1152">
        <v>0</v>
      </c>
      <c r="BN1152">
        <v>1</v>
      </c>
      <c r="BO1152">
        <v>0</v>
      </c>
      <c r="BP1152" t="s">
        <v>68</v>
      </c>
    </row>
    <row r="1153" spans="1:68" x14ac:dyDescent="0.25">
      <c r="A1153">
        <v>121915</v>
      </c>
      <c r="B1153" t="s">
        <v>69</v>
      </c>
      <c r="C1153" t="s">
        <v>1117</v>
      </c>
      <c r="D1153">
        <v>21</v>
      </c>
      <c r="E1153">
        <v>790</v>
      </c>
      <c r="F1153" t="s">
        <v>1122</v>
      </c>
      <c r="G1153">
        <v>37</v>
      </c>
      <c r="J1153">
        <v>33</v>
      </c>
      <c r="K1153">
        <v>1</v>
      </c>
      <c r="L1153" t="s">
        <v>1123</v>
      </c>
      <c r="M1153">
        <v>0</v>
      </c>
      <c r="N1153">
        <v>0</v>
      </c>
      <c r="O1153">
        <v>1</v>
      </c>
      <c r="P1153">
        <v>0</v>
      </c>
      <c r="Q1153">
        <v>0</v>
      </c>
      <c r="R1153">
        <v>1</v>
      </c>
      <c r="S1153">
        <v>0</v>
      </c>
      <c r="T1153">
        <v>0</v>
      </c>
      <c r="U1153">
        <v>0</v>
      </c>
      <c r="V1153">
        <v>0</v>
      </c>
      <c r="W1153">
        <v>1</v>
      </c>
      <c r="X1153">
        <v>0</v>
      </c>
      <c r="Y1153">
        <v>0</v>
      </c>
      <c r="Z1153">
        <v>0</v>
      </c>
      <c r="AA1153">
        <v>0</v>
      </c>
      <c r="AB1153">
        <v>1</v>
      </c>
      <c r="AC1153">
        <v>0</v>
      </c>
      <c r="AD1153">
        <v>1</v>
      </c>
      <c r="AE1153">
        <v>0</v>
      </c>
      <c r="AF1153">
        <v>1</v>
      </c>
      <c r="AG1153">
        <v>1</v>
      </c>
      <c r="AH1153">
        <v>1</v>
      </c>
      <c r="AI1153">
        <v>0</v>
      </c>
      <c r="AJ1153">
        <v>1</v>
      </c>
      <c r="AK1153">
        <v>0</v>
      </c>
      <c r="AL1153">
        <v>1</v>
      </c>
      <c r="AM1153">
        <v>1</v>
      </c>
      <c r="AN1153">
        <v>1</v>
      </c>
      <c r="AO1153">
        <v>0</v>
      </c>
      <c r="AP1153">
        <v>0</v>
      </c>
      <c r="AQ1153">
        <v>0</v>
      </c>
      <c r="AR1153">
        <v>1</v>
      </c>
      <c r="AS1153">
        <v>0</v>
      </c>
      <c r="AT1153">
        <v>0</v>
      </c>
      <c r="AU1153">
        <v>0</v>
      </c>
      <c r="AV1153">
        <v>1</v>
      </c>
      <c r="AW1153">
        <v>1</v>
      </c>
      <c r="AX1153">
        <v>1</v>
      </c>
      <c r="AY1153">
        <v>0</v>
      </c>
      <c r="AZ1153">
        <v>0</v>
      </c>
      <c r="BA1153">
        <v>0</v>
      </c>
      <c r="BB1153">
        <v>0</v>
      </c>
      <c r="BC1153">
        <v>0</v>
      </c>
      <c r="BD1153">
        <v>0</v>
      </c>
      <c r="BE1153">
        <v>0</v>
      </c>
      <c r="BF1153">
        <v>4.2474999999999999E-2</v>
      </c>
      <c r="BG1153">
        <v>2016</v>
      </c>
      <c r="BH1153">
        <v>8</v>
      </c>
      <c r="BI1153">
        <v>5</v>
      </c>
      <c r="BJ1153">
        <v>679</v>
      </c>
      <c r="BK1153">
        <v>0.91</v>
      </c>
      <c r="BL1153">
        <v>0</v>
      </c>
      <c r="BM1153">
        <v>0</v>
      </c>
      <c r="BN1153">
        <v>1</v>
      </c>
      <c r="BO1153">
        <v>0</v>
      </c>
      <c r="BP1153" t="s">
        <v>68</v>
      </c>
    </row>
    <row r="1154" spans="1:68" x14ac:dyDescent="0.25">
      <c r="A1154">
        <v>122947</v>
      </c>
      <c r="B1154" t="s">
        <v>69</v>
      </c>
      <c r="C1154" t="s">
        <v>1138</v>
      </c>
      <c r="D1154">
        <v>5</v>
      </c>
      <c r="E1154">
        <v>67</v>
      </c>
      <c r="F1154" t="s">
        <v>1139</v>
      </c>
      <c r="G1154">
        <v>31</v>
      </c>
      <c r="J1154">
        <v>34</v>
      </c>
      <c r="K1154">
        <v>1</v>
      </c>
      <c r="L1154" t="s">
        <v>1140</v>
      </c>
      <c r="M1154">
        <v>0</v>
      </c>
      <c r="N1154">
        <v>0</v>
      </c>
      <c r="O1154">
        <v>1</v>
      </c>
      <c r="P1154">
        <v>0</v>
      </c>
      <c r="Q1154">
        <v>0</v>
      </c>
      <c r="R1154">
        <v>1</v>
      </c>
      <c r="S1154">
        <v>0</v>
      </c>
      <c r="T1154">
        <v>0</v>
      </c>
      <c r="U1154">
        <v>0</v>
      </c>
      <c r="V1154">
        <v>0</v>
      </c>
      <c r="W1154">
        <v>1</v>
      </c>
      <c r="X1154">
        <v>0</v>
      </c>
      <c r="Y1154">
        <v>0</v>
      </c>
      <c r="Z1154">
        <v>0</v>
      </c>
      <c r="AA1154">
        <v>0</v>
      </c>
      <c r="AB1154">
        <v>0</v>
      </c>
      <c r="AC1154">
        <v>0</v>
      </c>
      <c r="AD1154">
        <v>1</v>
      </c>
      <c r="AE1154">
        <v>0</v>
      </c>
      <c r="AF1154">
        <v>1</v>
      </c>
      <c r="AG1154">
        <v>1</v>
      </c>
      <c r="AH1154">
        <v>0</v>
      </c>
      <c r="AI1154">
        <v>0</v>
      </c>
      <c r="AJ1154">
        <v>0</v>
      </c>
      <c r="AK1154">
        <v>0</v>
      </c>
      <c r="AL1154">
        <v>1</v>
      </c>
      <c r="AM1154">
        <v>1</v>
      </c>
      <c r="AN1154">
        <v>0</v>
      </c>
      <c r="AO1154">
        <v>0</v>
      </c>
      <c r="AP1154">
        <v>0</v>
      </c>
      <c r="AQ1154">
        <v>0</v>
      </c>
      <c r="AR1154">
        <v>0</v>
      </c>
      <c r="AS1154">
        <v>0</v>
      </c>
      <c r="AT1154">
        <v>1</v>
      </c>
      <c r="AU1154">
        <v>0</v>
      </c>
      <c r="AV1154">
        <v>1</v>
      </c>
      <c r="AW1154">
        <v>1</v>
      </c>
      <c r="AX1154">
        <v>1</v>
      </c>
      <c r="AY1154">
        <v>0</v>
      </c>
      <c r="AZ1154">
        <v>0</v>
      </c>
      <c r="BA1154">
        <v>0</v>
      </c>
      <c r="BB1154">
        <v>0</v>
      </c>
      <c r="BC1154">
        <v>0</v>
      </c>
      <c r="BD1154">
        <v>0</v>
      </c>
      <c r="BE1154">
        <v>0</v>
      </c>
      <c r="BF1154">
        <v>8.6890000000000005E-3</v>
      </c>
      <c r="BG1154">
        <v>2016</v>
      </c>
      <c r="BH1154">
        <v>8</v>
      </c>
      <c r="BI1154">
        <v>16</v>
      </c>
      <c r="BJ1154">
        <v>679</v>
      </c>
      <c r="BK1154">
        <v>0.91</v>
      </c>
      <c r="BL1154">
        <v>0</v>
      </c>
      <c r="BM1154">
        <v>0</v>
      </c>
      <c r="BN1154">
        <v>1</v>
      </c>
      <c r="BO1154">
        <v>0</v>
      </c>
      <c r="BP1154" t="s">
        <v>68</v>
      </c>
    </row>
    <row r="1155" spans="1:68" x14ac:dyDescent="0.25">
      <c r="A1155">
        <v>123629</v>
      </c>
      <c r="B1155" t="s">
        <v>69</v>
      </c>
      <c r="C1155" t="s">
        <v>1144</v>
      </c>
      <c r="D1155">
        <v>11</v>
      </c>
      <c r="E1155">
        <v>282</v>
      </c>
      <c r="F1155" t="s">
        <v>1165</v>
      </c>
      <c r="G1155">
        <v>40</v>
      </c>
      <c r="J1155">
        <v>36</v>
      </c>
      <c r="K1155">
        <v>1</v>
      </c>
      <c r="L1155" t="s">
        <v>1166</v>
      </c>
      <c r="M1155">
        <v>0</v>
      </c>
      <c r="N1155">
        <v>0</v>
      </c>
      <c r="O1155">
        <v>1</v>
      </c>
      <c r="P1155">
        <v>0</v>
      </c>
      <c r="Q1155">
        <v>0</v>
      </c>
      <c r="R1155">
        <v>1</v>
      </c>
      <c r="S1155">
        <v>0</v>
      </c>
      <c r="T1155">
        <v>0</v>
      </c>
      <c r="U1155">
        <v>0</v>
      </c>
      <c r="V1155">
        <v>0</v>
      </c>
      <c r="W1155">
        <v>1</v>
      </c>
      <c r="X1155">
        <v>0</v>
      </c>
      <c r="Y1155">
        <v>0</v>
      </c>
      <c r="Z1155">
        <v>0</v>
      </c>
      <c r="AA1155">
        <v>0</v>
      </c>
      <c r="AB1155">
        <v>0</v>
      </c>
      <c r="AC1155">
        <v>0</v>
      </c>
      <c r="AD1155">
        <v>1</v>
      </c>
      <c r="AE1155">
        <v>0</v>
      </c>
      <c r="AF1155">
        <v>1</v>
      </c>
      <c r="AG1155">
        <v>1</v>
      </c>
      <c r="AH1155">
        <v>0</v>
      </c>
      <c r="AI1155">
        <v>0</v>
      </c>
      <c r="AJ1155">
        <v>1</v>
      </c>
      <c r="AK1155">
        <v>0</v>
      </c>
      <c r="AL1155">
        <v>1</v>
      </c>
      <c r="AM1155">
        <v>1</v>
      </c>
      <c r="AN1155">
        <v>1</v>
      </c>
      <c r="AO1155">
        <v>0</v>
      </c>
      <c r="AP1155">
        <v>0</v>
      </c>
      <c r="AQ1155">
        <v>0</v>
      </c>
      <c r="AR1155">
        <v>1</v>
      </c>
      <c r="AS1155">
        <v>0</v>
      </c>
      <c r="AT1155">
        <v>0</v>
      </c>
      <c r="AU1155">
        <v>0</v>
      </c>
      <c r="AV1155">
        <v>1</v>
      </c>
      <c r="AW1155">
        <v>1</v>
      </c>
      <c r="AX1155">
        <v>1</v>
      </c>
      <c r="AY1155">
        <v>0</v>
      </c>
      <c r="AZ1155">
        <v>0</v>
      </c>
      <c r="BA1155">
        <v>0</v>
      </c>
      <c r="BB1155">
        <v>0</v>
      </c>
      <c r="BC1155">
        <v>0</v>
      </c>
      <c r="BD1155">
        <v>0</v>
      </c>
      <c r="BE1155">
        <v>0</v>
      </c>
      <c r="BF1155">
        <v>8.5050000000000004E-3</v>
      </c>
      <c r="BG1155">
        <v>2016</v>
      </c>
      <c r="BH1155">
        <v>10</v>
      </c>
      <c r="BI1155">
        <v>12</v>
      </c>
      <c r="BJ1155">
        <v>681</v>
      </c>
      <c r="BK1155">
        <v>0.93</v>
      </c>
      <c r="BL1155">
        <v>0</v>
      </c>
      <c r="BM1155">
        <v>0</v>
      </c>
      <c r="BN1155">
        <v>1</v>
      </c>
      <c r="BO1155">
        <v>0</v>
      </c>
      <c r="BP1155" t="s">
        <v>68</v>
      </c>
    </row>
    <row r="1156" spans="1:68" x14ac:dyDescent="0.25">
      <c r="A1156">
        <v>124561</v>
      </c>
      <c r="B1156" t="s">
        <v>69</v>
      </c>
      <c r="C1156" t="s">
        <v>1180</v>
      </c>
      <c r="D1156">
        <v>2</v>
      </c>
      <c r="E1156">
        <v>17</v>
      </c>
      <c r="F1156" t="s">
        <v>1221</v>
      </c>
      <c r="G1156">
        <v>20</v>
      </c>
      <c r="J1156">
        <v>39</v>
      </c>
      <c r="K1156">
        <v>1</v>
      </c>
      <c r="L1156" t="s">
        <v>1222</v>
      </c>
      <c r="M1156">
        <v>0</v>
      </c>
      <c r="N1156">
        <v>0</v>
      </c>
      <c r="O1156">
        <v>1</v>
      </c>
      <c r="P1156">
        <v>0</v>
      </c>
      <c r="Q1156">
        <v>1</v>
      </c>
      <c r="R1156">
        <v>1</v>
      </c>
      <c r="S1156">
        <v>0</v>
      </c>
      <c r="T1156">
        <v>0</v>
      </c>
      <c r="U1156">
        <v>0</v>
      </c>
      <c r="V1156">
        <v>0</v>
      </c>
      <c r="W1156">
        <v>1</v>
      </c>
      <c r="X1156">
        <v>0</v>
      </c>
      <c r="Y1156">
        <v>0</v>
      </c>
      <c r="Z1156">
        <v>0</v>
      </c>
      <c r="AA1156">
        <v>0</v>
      </c>
      <c r="AB1156">
        <v>1</v>
      </c>
      <c r="AC1156">
        <v>0</v>
      </c>
      <c r="AD1156">
        <v>1</v>
      </c>
      <c r="AE1156">
        <v>0</v>
      </c>
      <c r="AF1156">
        <v>1</v>
      </c>
      <c r="AG1156">
        <v>1</v>
      </c>
      <c r="AH1156">
        <v>1</v>
      </c>
      <c r="AI1156">
        <v>0</v>
      </c>
      <c r="AJ1156">
        <v>1</v>
      </c>
      <c r="AK1156">
        <v>1</v>
      </c>
      <c r="AL1156">
        <v>1</v>
      </c>
      <c r="AM1156">
        <v>1</v>
      </c>
      <c r="AN1156">
        <v>1</v>
      </c>
      <c r="AO1156">
        <v>0</v>
      </c>
      <c r="AP1156">
        <v>0</v>
      </c>
      <c r="AQ1156">
        <v>0</v>
      </c>
      <c r="AR1156">
        <v>1</v>
      </c>
      <c r="AS1156">
        <v>0</v>
      </c>
      <c r="AT1156">
        <v>0</v>
      </c>
      <c r="AU1156">
        <v>0</v>
      </c>
      <c r="AV1156">
        <v>1</v>
      </c>
      <c r="AW1156">
        <v>1</v>
      </c>
      <c r="AX1156">
        <v>1</v>
      </c>
      <c r="AY1156">
        <v>0</v>
      </c>
      <c r="AZ1156">
        <v>1</v>
      </c>
      <c r="BA1156">
        <v>0</v>
      </c>
      <c r="BB1156">
        <v>0</v>
      </c>
      <c r="BC1156">
        <v>0</v>
      </c>
      <c r="BD1156">
        <v>0</v>
      </c>
      <c r="BE1156">
        <v>0</v>
      </c>
      <c r="BF1156">
        <v>1.1106E-2</v>
      </c>
      <c r="BG1156">
        <v>2016</v>
      </c>
      <c r="BH1156">
        <v>11</v>
      </c>
      <c r="BI1156">
        <v>22</v>
      </c>
      <c r="BJ1156">
        <v>682</v>
      </c>
      <c r="BK1156">
        <v>0.94</v>
      </c>
      <c r="BL1156">
        <v>0</v>
      </c>
      <c r="BM1156">
        <v>0</v>
      </c>
      <c r="BN1156">
        <v>1</v>
      </c>
      <c r="BO1156">
        <v>0</v>
      </c>
      <c r="BP1156" t="s">
        <v>68</v>
      </c>
    </row>
    <row r="1157" spans="1:68" x14ac:dyDescent="0.25">
      <c r="A1157">
        <v>125384</v>
      </c>
      <c r="B1157" t="s">
        <v>69</v>
      </c>
      <c r="C1157" t="s">
        <v>1237</v>
      </c>
      <c r="D1157">
        <v>9</v>
      </c>
      <c r="E1157">
        <v>183</v>
      </c>
      <c r="F1157" t="s">
        <v>1246</v>
      </c>
      <c r="G1157">
        <v>52</v>
      </c>
      <c r="J1157">
        <v>41</v>
      </c>
      <c r="K1157">
        <v>1</v>
      </c>
      <c r="L1157" t="s">
        <v>1247</v>
      </c>
      <c r="M1157">
        <v>0</v>
      </c>
      <c r="N1157">
        <v>0</v>
      </c>
      <c r="O1157">
        <v>1</v>
      </c>
      <c r="P1157">
        <v>0</v>
      </c>
      <c r="Q1157">
        <v>0</v>
      </c>
      <c r="R1157">
        <v>1</v>
      </c>
      <c r="S1157">
        <v>0</v>
      </c>
      <c r="T1157">
        <v>0</v>
      </c>
      <c r="U1157">
        <v>0</v>
      </c>
      <c r="V1157">
        <v>0</v>
      </c>
      <c r="W1157">
        <v>1</v>
      </c>
      <c r="X1157">
        <v>0</v>
      </c>
      <c r="Y1157">
        <v>0</v>
      </c>
      <c r="Z1157">
        <v>0</v>
      </c>
      <c r="AA1157">
        <v>0</v>
      </c>
      <c r="AB1157">
        <v>0</v>
      </c>
      <c r="AC1157">
        <v>0</v>
      </c>
      <c r="AD1157">
        <v>1</v>
      </c>
      <c r="AE1157">
        <v>0</v>
      </c>
      <c r="AF1157">
        <v>1</v>
      </c>
      <c r="AG1157">
        <v>1</v>
      </c>
      <c r="AH1157">
        <v>0</v>
      </c>
      <c r="AI1157">
        <v>0</v>
      </c>
      <c r="AJ1157">
        <v>0</v>
      </c>
      <c r="AK1157">
        <v>0</v>
      </c>
      <c r="AL1157">
        <v>1</v>
      </c>
      <c r="AM1157">
        <v>1</v>
      </c>
      <c r="AN1157">
        <v>0</v>
      </c>
      <c r="AO1157">
        <v>0</v>
      </c>
      <c r="AP1157">
        <v>0</v>
      </c>
      <c r="AQ1157">
        <v>0</v>
      </c>
      <c r="AR1157">
        <v>1</v>
      </c>
      <c r="AS1157">
        <v>0</v>
      </c>
      <c r="AT1157">
        <v>0</v>
      </c>
      <c r="AU1157">
        <v>0</v>
      </c>
      <c r="AV1157">
        <v>1</v>
      </c>
      <c r="AW1157">
        <v>1</v>
      </c>
      <c r="AX1157">
        <v>1</v>
      </c>
      <c r="AY1157">
        <v>0</v>
      </c>
      <c r="AZ1157">
        <v>1</v>
      </c>
      <c r="BA1157">
        <v>0</v>
      </c>
      <c r="BB1157">
        <v>0</v>
      </c>
      <c r="BC1157">
        <v>0</v>
      </c>
      <c r="BD1157">
        <v>0</v>
      </c>
      <c r="BE1157">
        <v>0</v>
      </c>
      <c r="BF1157">
        <v>1.2279999999999999E-2</v>
      </c>
      <c r="BG1157">
        <v>2016</v>
      </c>
      <c r="BH1157">
        <v>12</v>
      </c>
      <c r="BI1157">
        <v>20</v>
      </c>
      <c r="BJ1157">
        <v>683</v>
      </c>
      <c r="BK1157">
        <v>0.95</v>
      </c>
      <c r="BL1157">
        <v>0</v>
      </c>
      <c r="BM1157">
        <v>8.6999999999999994E-2</v>
      </c>
      <c r="BN1157">
        <v>0.82699999999999996</v>
      </c>
      <c r="BO1157">
        <v>8.6999999999999994E-2</v>
      </c>
      <c r="BP1157" t="s">
        <v>68</v>
      </c>
    </row>
    <row r="1158" spans="1:68" x14ac:dyDescent="0.25">
      <c r="A1158">
        <v>126618</v>
      </c>
      <c r="B1158" t="s">
        <v>69</v>
      </c>
      <c r="C1158" t="s">
        <v>1265</v>
      </c>
      <c r="D1158">
        <v>54</v>
      </c>
      <c r="E1158">
        <v>1414</v>
      </c>
      <c r="F1158" t="s">
        <v>1266</v>
      </c>
      <c r="G1158">
        <v>31</v>
      </c>
      <c r="J1158">
        <v>43</v>
      </c>
      <c r="K1158">
        <v>1</v>
      </c>
      <c r="L1158" t="s">
        <v>1267</v>
      </c>
      <c r="M1158">
        <v>1</v>
      </c>
      <c r="N1158">
        <v>1</v>
      </c>
      <c r="O1158">
        <v>1</v>
      </c>
      <c r="P1158">
        <v>0</v>
      </c>
      <c r="Q1158">
        <v>0</v>
      </c>
      <c r="R1158">
        <v>1</v>
      </c>
      <c r="S1158">
        <v>0</v>
      </c>
      <c r="T1158">
        <v>0</v>
      </c>
      <c r="U1158">
        <v>0</v>
      </c>
      <c r="V1158">
        <v>0</v>
      </c>
      <c r="W1158">
        <v>1</v>
      </c>
      <c r="X1158">
        <v>0</v>
      </c>
      <c r="Y1158">
        <v>0</v>
      </c>
      <c r="Z1158">
        <v>0</v>
      </c>
      <c r="AA1158">
        <v>0</v>
      </c>
      <c r="AB1158">
        <v>1</v>
      </c>
      <c r="AC1158">
        <v>1</v>
      </c>
      <c r="AD1158">
        <v>1</v>
      </c>
      <c r="AE1158">
        <v>1</v>
      </c>
      <c r="AF1158">
        <v>1</v>
      </c>
      <c r="AG1158">
        <v>1</v>
      </c>
      <c r="AH1158">
        <v>0</v>
      </c>
      <c r="AI1158">
        <v>0</v>
      </c>
      <c r="AJ1158">
        <v>0</v>
      </c>
      <c r="AK1158">
        <v>0</v>
      </c>
      <c r="AL1158">
        <v>1</v>
      </c>
      <c r="AM1158">
        <v>1</v>
      </c>
      <c r="AN1158">
        <v>0</v>
      </c>
      <c r="AO1158">
        <v>0</v>
      </c>
      <c r="AP1158">
        <v>1</v>
      </c>
      <c r="AQ1158">
        <v>0</v>
      </c>
      <c r="AR1158">
        <v>1</v>
      </c>
      <c r="AS1158">
        <v>0</v>
      </c>
      <c r="AT1158">
        <v>0</v>
      </c>
      <c r="AU1158">
        <v>0</v>
      </c>
      <c r="AV1158">
        <v>1</v>
      </c>
      <c r="AW1158">
        <v>1</v>
      </c>
      <c r="AX1158">
        <v>1</v>
      </c>
      <c r="AY1158">
        <v>0</v>
      </c>
      <c r="AZ1158">
        <v>1</v>
      </c>
      <c r="BA1158">
        <v>0</v>
      </c>
      <c r="BB1158">
        <v>1</v>
      </c>
      <c r="BC1158">
        <v>0</v>
      </c>
      <c r="BD1158">
        <v>0</v>
      </c>
      <c r="BE1158">
        <v>0</v>
      </c>
      <c r="BF1158">
        <v>3.1666E-2</v>
      </c>
      <c r="BG1158">
        <v>2017</v>
      </c>
      <c r="BH1158">
        <v>3</v>
      </c>
      <c r="BI1158">
        <v>31</v>
      </c>
      <c r="BJ1158">
        <v>686</v>
      </c>
      <c r="BK1158">
        <v>0.98</v>
      </c>
      <c r="BL1158">
        <v>0</v>
      </c>
      <c r="BM1158">
        <v>0</v>
      </c>
      <c r="BN1158">
        <v>1</v>
      </c>
      <c r="BO1158">
        <v>0</v>
      </c>
      <c r="BP1158" t="s">
        <v>68</v>
      </c>
    </row>
    <row r="1159" spans="1:68" x14ac:dyDescent="0.25">
      <c r="A1159">
        <v>128646</v>
      </c>
      <c r="B1159" t="s">
        <v>69</v>
      </c>
      <c r="C1159" t="s">
        <v>1272</v>
      </c>
      <c r="D1159">
        <v>12</v>
      </c>
      <c r="E1159">
        <v>281</v>
      </c>
      <c r="F1159" t="s">
        <v>1287</v>
      </c>
      <c r="G1159">
        <v>22</v>
      </c>
      <c r="J1159">
        <v>44</v>
      </c>
      <c r="K1159">
        <v>1</v>
      </c>
      <c r="L1159" t="s">
        <v>1288</v>
      </c>
      <c r="M1159">
        <v>0</v>
      </c>
      <c r="N1159">
        <v>1</v>
      </c>
      <c r="O1159">
        <v>1</v>
      </c>
      <c r="P1159">
        <v>0</v>
      </c>
      <c r="Q1159">
        <v>0</v>
      </c>
      <c r="R1159">
        <v>1</v>
      </c>
      <c r="S1159">
        <v>0</v>
      </c>
      <c r="T1159">
        <v>0</v>
      </c>
      <c r="U1159">
        <v>0</v>
      </c>
      <c r="V1159">
        <v>0</v>
      </c>
      <c r="W1159">
        <v>1</v>
      </c>
      <c r="X1159">
        <v>0</v>
      </c>
      <c r="Y1159">
        <v>0</v>
      </c>
      <c r="Z1159">
        <v>0</v>
      </c>
      <c r="AA1159">
        <v>0</v>
      </c>
      <c r="AB1159">
        <v>1</v>
      </c>
      <c r="AC1159">
        <v>0</v>
      </c>
      <c r="AD1159">
        <v>1</v>
      </c>
      <c r="AE1159">
        <v>1</v>
      </c>
      <c r="AF1159">
        <v>1</v>
      </c>
      <c r="AG1159">
        <v>1</v>
      </c>
      <c r="AH1159">
        <v>1</v>
      </c>
      <c r="AI1159">
        <v>0</v>
      </c>
      <c r="AJ1159">
        <v>1</v>
      </c>
      <c r="AK1159">
        <v>0</v>
      </c>
      <c r="AL1159">
        <v>1</v>
      </c>
      <c r="AM1159">
        <v>1</v>
      </c>
      <c r="AN1159">
        <v>0</v>
      </c>
      <c r="AO1159">
        <v>0</v>
      </c>
      <c r="AP1159">
        <v>0</v>
      </c>
      <c r="AQ1159">
        <v>0</v>
      </c>
      <c r="AR1159">
        <v>0</v>
      </c>
      <c r="AS1159">
        <v>0</v>
      </c>
      <c r="AT1159">
        <v>0</v>
      </c>
      <c r="AU1159">
        <v>0</v>
      </c>
      <c r="AV1159">
        <v>1</v>
      </c>
      <c r="AW1159">
        <v>1</v>
      </c>
      <c r="AX1159">
        <v>1</v>
      </c>
      <c r="AY1159">
        <v>0</v>
      </c>
      <c r="AZ1159">
        <v>0</v>
      </c>
      <c r="BA1159">
        <v>0</v>
      </c>
      <c r="BB1159">
        <v>0</v>
      </c>
      <c r="BC1159">
        <v>0</v>
      </c>
      <c r="BD1159">
        <v>0</v>
      </c>
      <c r="BE1159">
        <v>0</v>
      </c>
      <c r="BF1159">
        <v>1.6E-2</v>
      </c>
      <c r="BG1159">
        <v>2017</v>
      </c>
      <c r="BH1159">
        <v>4</v>
      </c>
      <c r="BI1159">
        <v>11</v>
      </c>
      <c r="BJ1159">
        <v>687</v>
      </c>
      <c r="BK1159">
        <v>0.99</v>
      </c>
      <c r="BL1159">
        <v>0</v>
      </c>
      <c r="BM1159">
        <v>0</v>
      </c>
      <c r="BN1159">
        <v>1</v>
      </c>
      <c r="BO1159">
        <v>0</v>
      </c>
      <c r="BP1159" t="s">
        <v>68</v>
      </c>
    </row>
    <row r="1160" spans="1:68" x14ac:dyDescent="0.25">
      <c r="A1160">
        <v>128863</v>
      </c>
      <c r="B1160" t="s">
        <v>69</v>
      </c>
      <c r="C1160" t="s">
        <v>1304</v>
      </c>
      <c r="D1160">
        <v>12</v>
      </c>
      <c r="E1160">
        <v>279</v>
      </c>
      <c r="F1160" t="s">
        <v>1305</v>
      </c>
      <c r="G1160">
        <v>19</v>
      </c>
      <c r="J1160">
        <v>46</v>
      </c>
      <c r="K1160">
        <v>1</v>
      </c>
      <c r="L1160" t="s">
        <v>1306</v>
      </c>
      <c r="M1160">
        <v>0</v>
      </c>
      <c r="N1160">
        <v>0</v>
      </c>
      <c r="O1160">
        <v>1</v>
      </c>
      <c r="P1160">
        <v>0</v>
      </c>
      <c r="Q1160">
        <v>0</v>
      </c>
      <c r="R1160">
        <v>1</v>
      </c>
      <c r="S1160">
        <v>0</v>
      </c>
      <c r="T1160">
        <v>0</v>
      </c>
      <c r="U1160">
        <v>0</v>
      </c>
      <c r="V1160">
        <v>0</v>
      </c>
      <c r="W1160">
        <v>1</v>
      </c>
      <c r="X1160">
        <v>0</v>
      </c>
      <c r="Y1160">
        <v>0</v>
      </c>
      <c r="Z1160">
        <v>0</v>
      </c>
      <c r="AA1160">
        <v>0</v>
      </c>
      <c r="AB1160">
        <v>1</v>
      </c>
      <c r="AC1160">
        <v>0</v>
      </c>
      <c r="AD1160">
        <v>1</v>
      </c>
      <c r="AE1160">
        <v>0</v>
      </c>
      <c r="AF1160">
        <v>1</v>
      </c>
      <c r="AG1160">
        <v>1</v>
      </c>
      <c r="AH1160">
        <v>1</v>
      </c>
      <c r="AI1160">
        <v>0</v>
      </c>
      <c r="AJ1160">
        <v>0</v>
      </c>
      <c r="AK1160">
        <v>0</v>
      </c>
      <c r="AL1160">
        <v>1</v>
      </c>
      <c r="AM1160">
        <v>1</v>
      </c>
      <c r="AN1160">
        <v>1</v>
      </c>
      <c r="AO1160">
        <v>0</v>
      </c>
      <c r="AP1160">
        <v>1</v>
      </c>
      <c r="AQ1160">
        <v>0</v>
      </c>
      <c r="AR1160">
        <v>1</v>
      </c>
      <c r="AS1160">
        <v>0</v>
      </c>
      <c r="AT1160">
        <v>1</v>
      </c>
      <c r="AU1160">
        <v>0</v>
      </c>
      <c r="AV1160">
        <v>1</v>
      </c>
      <c r="AW1160">
        <v>1</v>
      </c>
      <c r="AX1160">
        <v>1</v>
      </c>
      <c r="AY1160">
        <v>0</v>
      </c>
      <c r="AZ1160">
        <v>1</v>
      </c>
      <c r="BA1160">
        <v>0</v>
      </c>
      <c r="BB1160">
        <v>0</v>
      </c>
      <c r="BC1160">
        <v>0</v>
      </c>
      <c r="BD1160">
        <v>1</v>
      </c>
      <c r="BE1160">
        <v>0</v>
      </c>
      <c r="BF1160">
        <v>1.8086999999999999E-2</v>
      </c>
      <c r="BG1160">
        <v>2017</v>
      </c>
      <c r="BH1160">
        <v>4</v>
      </c>
      <c r="BI1160">
        <v>25</v>
      </c>
      <c r="BJ1160">
        <v>687</v>
      </c>
      <c r="BK1160">
        <v>0.99</v>
      </c>
      <c r="BL1160">
        <v>0</v>
      </c>
      <c r="BM1160">
        <v>0</v>
      </c>
      <c r="BN1160">
        <v>1</v>
      </c>
      <c r="BO1160">
        <v>0</v>
      </c>
      <c r="BP1160" t="s">
        <v>68</v>
      </c>
    </row>
    <row r="1161" spans="1:68" x14ac:dyDescent="0.25">
      <c r="A1161">
        <v>128867</v>
      </c>
      <c r="B1161" t="s">
        <v>69</v>
      </c>
      <c r="C1161" t="s">
        <v>1304</v>
      </c>
      <c r="D1161">
        <v>6</v>
      </c>
      <c r="E1161">
        <v>98</v>
      </c>
      <c r="F1161" t="s">
        <v>1309</v>
      </c>
      <c r="G1161">
        <v>25</v>
      </c>
      <c r="J1161">
        <v>46</v>
      </c>
      <c r="K1161">
        <v>1</v>
      </c>
      <c r="L1161" t="s">
        <v>1310</v>
      </c>
      <c r="M1161">
        <v>1</v>
      </c>
      <c r="N1161">
        <v>0</v>
      </c>
      <c r="O1161">
        <v>1</v>
      </c>
      <c r="P1161">
        <v>0</v>
      </c>
      <c r="Q1161">
        <v>0</v>
      </c>
      <c r="R1161">
        <v>1</v>
      </c>
      <c r="S1161">
        <v>0</v>
      </c>
      <c r="T1161">
        <v>0</v>
      </c>
      <c r="U1161">
        <v>0</v>
      </c>
      <c r="V1161">
        <v>0</v>
      </c>
      <c r="W1161">
        <v>1</v>
      </c>
      <c r="X1161">
        <v>0</v>
      </c>
      <c r="Y1161">
        <v>0</v>
      </c>
      <c r="Z1161">
        <v>0</v>
      </c>
      <c r="AA1161">
        <v>0</v>
      </c>
      <c r="AB1161">
        <v>1</v>
      </c>
      <c r="AC1161">
        <v>1</v>
      </c>
      <c r="AD1161">
        <v>1</v>
      </c>
      <c r="AE1161">
        <v>0</v>
      </c>
      <c r="AF1161">
        <v>1</v>
      </c>
      <c r="AG1161">
        <v>1</v>
      </c>
      <c r="AH1161">
        <v>1</v>
      </c>
      <c r="AI1161">
        <v>0</v>
      </c>
      <c r="AJ1161">
        <v>0</v>
      </c>
      <c r="AK1161">
        <v>0</v>
      </c>
      <c r="AL1161">
        <v>1</v>
      </c>
      <c r="AM1161">
        <v>1</v>
      </c>
      <c r="AN1161">
        <v>1</v>
      </c>
      <c r="AO1161">
        <v>0</v>
      </c>
      <c r="AP1161">
        <v>1</v>
      </c>
      <c r="AQ1161">
        <v>0</v>
      </c>
      <c r="AR1161">
        <v>1</v>
      </c>
      <c r="AS1161">
        <v>0</v>
      </c>
      <c r="AT1161">
        <v>1</v>
      </c>
      <c r="AU1161">
        <v>0</v>
      </c>
      <c r="AV1161">
        <v>1</v>
      </c>
      <c r="AW1161">
        <v>1</v>
      </c>
      <c r="AX1161">
        <v>1</v>
      </c>
      <c r="AY1161">
        <v>0</v>
      </c>
      <c r="AZ1161">
        <v>1</v>
      </c>
      <c r="BA1161">
        <v>0</v>
      </c>
      <c r="BB1161">
        <v>0</v>
      </c>
      <c r="BC1161">
        <v>0</v>
      </c>
      <c r="BD1161">
        <v>1</v>
      </c>
      <c r="BE1161">
        <v>0</v>
      </c>
      <c r="BF1161">
        <v>1.8086999999999999E-2</v>
      </c>
      <c r="BG1161">
        <v>2017</v>
      </c>
      <c r="BH1161">
        <v>4</v>
      </c>
      <c r="BI1161">
        <v>25</v>
      </c>
      <c r="BJ1161">
        <v>687</v>
      </c>
      <c r="BK1161">
        <v>0.99</v>
      </c>
      <c r="BL1161">
        <v>0</v>
      </c>
      <c r="BM1161">
        <v>0</v>
      </c>
      <c r="BN1161">
        <v>1</v>
      </c>
      <c r="BO1161">
        <v>0</v>
      </c>
      <c r="BP1161" t="s">
        <v>68</v>
      </c>
    </row>
    <row r="1162" spans="1:68" x14ac:dyDescent="0.25">
      <c r="A1162">
        <v>128885</v>
      </c>
      <c r="B1162" t="s">
        <v>69</v>
      </c>
      <c r="C1162" t="s">
        <v>1304</v>
      </c>
      <c r="D1162">
        <v>20</v>
      </c>
      <c r="E1162">
        <v>577</v>
      </c>
      <c r="F1162" t="s">
        <v>1313</v>
      </c>
      <c r="G1162">
        <v>40</v>
      </c>
      <c r="J1162">
        <v>46</v>
      </c>
      <c r="K1162">
        <v>1</v>
      </c>
      <c r="L1162" t="s">
        <v>1314</v>
      </c>
      <c r="M1162">
        <v>0</v>
      </c>
      <c r="N1162">
        <v>0</v>
      </c>
      <c r="O1162">
        <v>1</v>
      </c>
      <c r="P1162">
        <v>0</v>
      </c>
      <c r="Q1162">
        <v>0</v>
      </c>
      <c r="R1162">
        <v>1</v>
      </c>
      <c r="S1162">
        <v>0</v>
      </c>
      <c r="T1162">
        <v>0</v>
      </c>
      <c r="U1162">
        <v>0</v>
      </c>
      <c r="V1162">
        <v>0</v>
      </c>
      <c r="W1162">
        <v>1</v>
      </c>
      <c r="X1162">
        <v>0</v>
      </c>
      <c r="Y1162">
        <v>0</v>
      </c>
      <c r="Z1162">
        <v>0</v>
      </c>
      <c r="AA1162">
        <v>0</v>
      </c>
      <c r="AB1162">
        <v>1</v>
      </c>
      <c r="AC1162">
        <v>0</v>
      </c>
      <c r="AD1162">
        <v>1</v>
      </c>
      <c r="AE1162">
        <v>0</v>
      </c>
      <c r="AF1162">
        <v>1</v>
      </c>
      <c r="AG1162">
        <v>1</v>
      </c>
      <c r="AH1162">
        <v>1</v>
      </c>
      <c r="AI1162">
        <v>0</v>
      </c>
      <c r="AJ1162">
        <v>0</v>
      </c>
      <c r="AK1162">
        <v>0</v>
      </c>
      <c r="AL1162">
        <v>1</v>
      </c>
      <c r="AM1162">
        <v>1</v>
      </c>
      <c r="AN1162">
        <v>1</v>
      </c>
      <c r="AO1162">
        <v>0</v>
      </c>
      <c r="AP1162">
        <v>1</v>
      </c>
      <c r="AQ1162">
        <v>0</v>
      </c>
      <c r="AR1162">
        <v>1</v>
      </c>
      <c r="AS1162">
        <v>0</v>
      </c>
      <c r="AT1162">
        <v>1</v>
      </c>
      <c r="AU1162">
        <v>0</v>
      </c>
      <c r="AV1162">
        <v>1</v>
      </c>
      <c r="AW1162">
        <v>1</v>
      </c>
      <c r="AX1162">
        <v>1</v>
      </c>
      <c r="AY1162">
        <v>0</v>
      </c>
      <c r="AZ1162">
        <v>1</v>
      </c>
      <c r="BA1162">
        <v>0</v>
      </c>
      <c r="BB1162">
        <v>0</v>
      </c>
      <c r="BC1162">
        <v>0</v>
      </c>
      <c r="BD1162">
        <v>1</v>
      </c>
      <c r="BE1162">
        <v>0</v>
      </c>
      <c r="BF1162">
        <v>1.8086999999999999E-2</v>
      </c>
      <c r="BG1162">
        <v>2017</v>
      </c>
      <c r="BH1162">
        <v>4</v>
      </c>
      <c r="BI1162">
        <v>25</v>
      </c>
      <c r="BJ1162">
        <v>687</v>
      </c>
      <c r="BK1162">
        <v>0.99</v>
      </c>
      <c r="BL1162">
        <v>0</v>
      </c>
      <c r="BM1162">
        <v>0</v>
      </c>
      <c r="BN1162">
        <v>1</v>
      </c>
      <c r="BO1162">
        <v>0</v>
      </c>
      <c r="BP1162" t="s">
        <v>68</v>
      </c>
    </row>
    <row r="1163" spans="1:68" x14ac:dyDescent="0.25">
      <c r="A1163">
        <v>128953</v>
      </c>
      <c r="B1163" t="s">
        <v>69</v>
      </c>
      <c r="C1163" t="s">
        <v>1304</v>
      </c>
      <c r="D1163">
        <v>20</v>
      </c>
      <c r="E1163">
        <v>575</v>
      </c>
      <c r="F1163" t="s">
        <v>1321</v>
      </c>
      <c r="G1163">
        <v>27</v>
      </c>
      <c r="J1163">
        <v>46</v>
      </c>
      <c r="K1163">
        <v>1</v>
      </c>
      <c r="L1163" t="s">
        <v>1322</v>
      </c>
      <c r="M1163">
        <v>0</v>
      </c>
      <c r="N1163">
        <v>0</v>
      </c>
      <c r="O1163">
        <v>1</v>
      </c>
      <c r="P1163">
        <v>0</v>
      </c>
      <c r="Q1163">
        <v>0</v>
      </c>
      <c r="R1163">
        <v>1</v>
      </c>
      <c r="S1163">
        <v>0</v>
      </c>
      <c r="T1163">
        <v>0</v>
      </c>
      <c r="U1163">
        <v>0</v>
      </c>
      <c r="V1163">
        <v>0</v>
      </c>
      <c r="W1163">
        <v>1</v>
      </c>
      <c r="X1163">
        <v>0</v>
      </c>
      <c r="Y1163">
        <v>0</v>
      </c>
      <c r="Z1163">
        <v>0</v>
      </c>
      <c r="AA1163">
        <v>0</v>
      </c>
      <c r="AB1163">
        <v>1</v>
      </c>
      <c r="AC1163">
        <v>0</v>
      </c>
      <c r="AD1163">
        <v>1</v>
      </c>
      <c r="AE1163">
        <v>0</v>
      </c>
      <c r="AF1163">
        <v>1</v>
      </c>
      <c r="AG1163">
        <v>1</v>
      </c>
      <c r="AH1163">
        <v>1</v>
      </c>
      <c r="AI1163">
        <v>0</v>
      </c>
      <c r="AJ1163">
        <v>0</v>
      </c>
      <c r="AK1163">
        <v>0</v>
      </c>
      <c r="AL1163">
        <v>1</v>
      </c>
      <c r="AM1163">
        <v>1</v>
      </c>
      <c r="AN1163">
        <v>1</v>
      </c>
      <c r="AO1163">
        <v>0</v>
      </c>
      <c r="AP1163">
        <v>1</v>
      </c>
      <c r="AQ1163">
        <v>0</v>
      </c>
      <c r="AR1163">
        <v>1</v>
      </c>
      <c r="AS1163">
        <v>0</v>
      </c>
      <c r="AT1163">
        <v>1</v>
      </c>
      <c r="AU1163">
        <v>0</v>
      </c>
      <c r="AV1163">
        <v>1</v>
      </c>
      <c r="AW1163">
        <v>1</v>
      </c>
      <c r="AX1163">
        <v>1</v>
      </c>
      <c r="AY1163">
        <v>0</v>
      </c>
      <c r="AZ1163">
        <v>1</v>
      </c>
      <c r="BA1163">
        <v>0</v>
      </c>
      <c r="BB1163">
        <v>0</v>
      </c>
      <c r="BC1163">
        <v>0</v>
      </c>
      <c r="BD1163">
        <v>1</v>
      </c>
      <c r="BE1163">
        <v>0</v>
      </c>
      <c r="BF1163">
        <v>1.8086999999999999E-2</v>
      </c>
      <c r="BG1163">
        <v>2017</v>
      </c>
      <c r="BH1163">
        <v>4</v>
      </c>
      <c r="BI1163">
        <v>25</v>
      </c>
      <c r="BJ1163">
        <v>687</v>
      </c>
      <c r="BK1163">
        <v>0.99</v>
      </c>
      <c r="BL1163">
        <v>0</v>
      </c>
      <c r="BM1163">
        <v>0</v>
      </c>
      <c r="BN1163">
        <v>1</v>
      </c>
      <c r="BO1163">
        <v>0</v>
      </c>
      <c r="BP1163" t="s">
        <v>68</v>
      </c>
    </row>
    <row r="1164" spans="1:68" x14ac:dyDescent="0.25">
      <c r="A1164">
        <v>128991</v>
      </c>
      <c r="B1164" t="s">
        <v>69</v>
      </c>
      <c r="C1164" t="s">
        <v>1304</v>
      </c>
      <c r="D1164">
        <v>13</v>
      </c>
      <c r="E1164">
        <v>310</v>
      </c>
      <c r="F1164" t="s">
        <v>1325</v>
      </c>
      <c r="G1164">
        <v>27</v>
      </c>
      <c r="J1164">
        <v>46</v>
      </c>
      <c r="K1164">
        <v>1</v>
      </c>
      <c r="L1164" t="s">
        <v>1326</v>
      </c>
      <c r="M1164">
        <v>1</v>
      </c>
      <c r="N1164">
        <v>0</v>
      </c>
      <c r="O1164">
        <v>1</v>
      </c>
      <c r="P1164">
        <v>0</v>
      </c>
      <c r="Q1164">
        <v>0</v>
      </c>
      <c r="R1164">
        <v>1</v>
      </c>
      <c r="S1164">
        <v>0</v>
      </c>
      <c r="T1164">
        <v>0</v>
      </c>
      <c r="U1164">
        <v>0</v>
      </c>
      <c r="V1164">
        <v>0</v>
      </c>
      <c r="W1164">
        <v>1</v>
      </c>
      <c r="X1164">
        <v>1</v>
      </c>
      <c r="Y1164">
        <v>0</v>
      </c>
      <c r="Z1164">
        <v>0</v>
      </c>
      <c r="AA1164">
        <v>0</v>
      </c>
      <c r="AB1164">
        <v>1</v>
      </c>
      <c r="AC1164">
        <v>1</v>
      </c>
      <c r="AD1164">
        <v>1</v>
      </c>
      <c r="AE1164">
        <v>0</v>
      </c>
      <c r="AF1164">
        <v>1</v>
      </c>
      <c r="AG1164">
        <v>1</v>
      </c>
      <c r="AH1164">
        <v>1</v>
      </c>
      <c r="AI1164">
        <v>0</v>
      </c>
      <c r="AJ1164">
        <v>0</v>
      </c>
      <c r="AK1164">
        <v>0</v>
      </c>
      <c r="AL1164">
        <v>1</v>
      </c>
      <c r="AM1164">
        <v>1</v>
      </c>
      <c r="AN1164">
        <v>1</v>
      </c>
      <c r="AO1164">
        <v>0</v>
      </c>
      <c r="AP1164">
        <v>1</v>
      </c>
      <c r="AQ1164">
        <v>0</v>
      </c>
      <c r="AR1164">
        <v>1</v>
      </c>
      <c r="AS1164">
        <v>0</v>
      </c>
      <c r="AT1164">
        <v>1</v>
      </c>
      <c r="AU1164">
        <v>0</v>
      </c>
      <c r="AV1164">
        <v>1</v>
      </c>
      <c r="AW1164">
        <v>1</v>
      </c>
      <c r="AX1164">
        <v>1</v>
      </c>
      <c r="AY1164">
        <v>1</v>
      </c>
      <c r="AZ1164">
        <v>1</v>
      </c>
      <c r="BA1164">
        <v>0</v>
      </c>
      <c r="BB1164">
        <v>0</v>
      </c>
      <c r="BC1164">
        <v>0</v>
      </c>
      <c r="BD1164">
        <v>1</v>
      </c>
      <c r="BE1164">
        <v>0</v>
      </c>
      <c r="BF1164">
        <v>1.8086999999999999E-2</v>
      </c>
      <c r="BG1164">
        <v>2017</v>
      </c>
      <c r="BH1164">
        <v>4</v>
      </c>
      <c r="BI1164">
        <v>25</v>
      </c>
      <c r="BJ1164">
        <v>687</v>
      </c>
      <c r="BK1164">
        <v>0.99</v>
      </c>
      <c r="BL1164">
        <v>0</v>
      </c>
      <c r="BM1164">
        <v>0</v>
      </c>
      <c r="BN1164">
        <v>1</v>
      </c>
      <c r="BO1164">
        <v>0</v>
      </c>
      <c r="BP1164" t="s">
        <v>68</v>
      </c>
    </row>
    <row r="1165" spans="1:68" x14ac:dyDescent="0.25">
      <c r="A1165">
        <v>129690</v>
      </c>
      <c r="B1165" t="s">
        <v>69</v>
      </c>
      <c r="C1165" t="s">
        <v>1304</v>
      </c>
      <c r="D1165">
        <v>18</v>
      </c>
      <c r="E1165">
        <v>524</v>
      </c>
      <c r="F1165" t="s">
        <v>1403</v>
      </c>
      <c r="G1165">
        <v>28</v>
      </c>
      <c r="J1165">
        <v>46</v>
      </c>
      <c r="K1165">
        <v>1</v>
      </c>
      <c r="L1165" t="s">
        <v>1404</v>
      </c>
      <c r="M1165">
        <v>1</v>
      </c>
      <c r="N1165">
        <v>0</v>
      </c>
      <c r="O1165">
        <v>1</v>
      </c>
      <c r="P1165">
        <v>0</v>
      </c>
      <c r="Q1165">
        <v>0</v>
      </c>
      <c r="R1165">
        <v>1</v>
      </c>
      <c r="S1165">
        <v>0</v>
      </c>
      <c r="T1165">
        <v>0</v>
      </c>
      <c r="U1165">
        <v>0</v>
      </c>
      <c r="V1165">
        <v>0</v>
      </c>
      <c r="W1165">
        <v>1</v>
      </c>
      <c r="X1165">
        <v>0</v>
      </c>
      <c r="Y1165">
        <v>0</v>
      </c>
      <c r="Z1165">
        <v>0</v>
      </c>
      <c r="AA1165">
        <v>0</v>
      </c>
      <c r="AB1165">
        <v>1</v>
      </c>
      <c r="AC1165">
        <v>1</v>
      </c>
      <c r="AD1165">
        <v>1</v>
      </c>
      <c r="AE1165">
        <v>0</v>
      </c>
      <c r="AF1165">
        <v>1</v>
      </c>
      <c r="AG1165">
        <v>1</v>
      </c>
      <c r="AH1165">
        <v>1</v>
      </c>
      <c r="AI1165">
        <v>0</v>
      </c>
      <c r="AJ1165">
        <v>0</v>
      </c>
      <c r="AK1165">
        <v>0</v>
      </c>
      <c r="AL1165">
        <v>1</v>
      </c>
      <c r="AM1165">
        <v>1</v>
      </c>
      <c r="AN1165">
        <v>1</v>
      </c>
      <c r="AO1165">
        <v>0</v>
      </c>
      <c r="AP1165">
        <v>1</v>
      </c>
      <c r="AQ1165">
        <v>0</v>
      </c>
      <c r="AR1165">
        <v>1</v>
      </c>
      <c r="AS1165">
        <v>0</v>
      </c>
      <c r="AT1165">
        <v>1</v>
      </c>
      <c r="AU1165">
        <v>0</v>
      </c>
      <c r="AV1165">
        <v>1</v>
      </c>
      <c r="AW1165">
        <v>1</v>
      </c>
      <c r="AX1165">
        <v>1</v>
      </c>
      <c r="AY1165">
        <v>0</v>
      </c>
      <c r="AZ1165">
        <v>1</v>
      </c>
      <c r="BA1165">
        <v>0</v>
      </c>
      <c r="BB1165">
        <v>0</v>
      </c>
      <c r="BC1165">
        <v>0</v>
      </c>
      <c r="BD1165">
        <v>1</v>
      </c>
      <c r="BE1165">
        <v>0</v>
      </c>
      <c r="BF1165">
        <v>1.8086999999999999E-2</v>
      </c>
      <c r="BG1165">
        <v>2017</v>
      </c>
      <c r="BH1165">
        <v>4</v>
      </c>
      <c r="BI1165">
        <v>25</v>
      </c>
      <c r="BJ1165">
        <v>687</v>
      </c>
      <c r="BK1165">
        <v>0.99</v>
      </c>
      <c r="BL1165">
        <v>0</v>
      </c>
      <c r="BM1165">
        <v>0</v>
      </c>
      <c r="BN1165">
        <v>1</v>
      </c>
      <c r="BO1165">
        <v>0</v>
      </c>
      <c r="BP1165" t="s">
        <v>68</v>
      </c>
    </row>
    <row r="1166" spans="1:68" x14ac:dyDescent="0.25">
      <c r="A1166">
        <v>129692</v>
      </c>
      <c r="B1166" t="s">
        <v>69</v>
      </c>
      <c r="C1166" t="s">
        <v>1304</v>
      </c>
      <c r="D1166">
        <v>20</v>
      </c>
      <c r="E1166">
        <v>586</v>
      </c>
      <c r="F1166" t="s">
        <v>1405</v>
      </c>
      <c r="G1166">
        <v>34</v>
      </c>
      <c r="J1166">
        <v>46</v>
      </c>
      <c r="K1166">
        <v>1</v>
      </c>
      <c r="L1166" t="s">
        <v>1406</v>
      </c>
      <c r="M1166">
        <v>1</v>
      </c>
      <c r="N1166">
        <v>0</v>
      </c>
      <c r="O1166">
        <v>1</v>
      </c>
      <c r="P1166">
        <v>0</v>
      </c>
      <c r="Q1166">
        <v>0</v>
      </c>
      <c r="R1166">
        <v>1</v>
      </c>
      <c r="S1166">
        <v>0</v>
      </c>
      <c r="T1166">
        <v>0</v>
      </c>
      <c r="U1166">
        <v>0</v>
      </c>
      <c r="V1166">
        <v>0</v>
      </c>
      <c r="W1166">
        <v>1</v>
      </c>
      <c r="X1166">
        <v>1</v>
      </c>
      <c r="Y1166">
        <v>0</v>
      </c>
      <c r="Z1166">
        <v>0</v>
      </c>
      <c r="AA1166">
        <v>0</v>
      </c>
      <c r="AB1166">
        <v>1</v>
      </c>
      <c r="AC1166">
        <v>1</v>
      </c>
      <c r="AD1166">
        <v>1</v>
      </c>
      <c r="AE1166">
        <v>0</v>
      </c>
      <c r="AF1166">
        <v>1</v>
      </c>
      <c r="AG1166">
        <v>1</v>
      </c>
      <c r="AH1166">
        <v>1</v>
      </c>
      <c r="AI1166">
        <v>0</v>
      </c>
      <c r="AJ1166">
        <v>0</v>
      </c>
      <c r="AK1166">
        <v>0</v>
      </c>
      <c r="AL1166">
        <v>1</v>
      </c>
      <c r="AM1166">
        <v>1</v>
      </c>
      <c r="AN1166">
        <v>1</v>
      </c>
      <c r="AO1166">
        <v>0</v>
      </c>
      <c r="AP1166">
        <v>1</v>
      </c>
      <c r="AQ1166">
        <v>0</v>
      </c>
      <c r="AR1166">
        <v>1</v>
      </c>
      <c r="AS1166">
        <v>0</v>
      </c>
      <c r="AT1166">
        <v>1</v>
      </c>
      <c r="AU1166">
        <v>0</v>
      </c>
      <c r="AV1166">
        <v>1</v>
      </c>
      <c r="AW1166">
        <v>1</v>
      </c>
      <c r="AX1166">
        <v>1</v>
      </c>
      <c r="AY1166">
        <v>1</v>
      </c>
      <c r="AZ1166">
        <v>1</v>
      </c>
      <c r="BA1166">
        <v>0</v>
      </c>
      <c r="BB1166">
        <v>0</v>
      </c>
      <c r="BC1166">
        <v>0</v>
      </c>
      <c r="BD1166">
        <v>1</v>
      </c>
      <c r="BE1166">
        <v>0</v>
      </c>
      <c r="BF1166">
        <v>1.8086999999999999E-2</v>
      </c>
      <c r="BG1166">
        <v>2017</v>
      </c>
      <c r="BH1166">
        <v>4</v>
      </c>
      <c r="BI1166">
        <v>25</v>
      </c>
      <c r="BJ1166">
        <v>687</v>
      </c>
      <c r="BK1166">
        <v>0.99</v>
      </c>
      <c r="BL1166">
        <v>0</v>
      </c>
      <c r="BM1166">
        <v>5.3999999999999999E-2</v>
      </c>
      <c r="BN1166">
        <v>0.89300000000000002</v>
      </c>
      <c r="BO1166">
        <v>5.3999999999999999E-2</v>
      </c>
      <c r="BP1166" t="s">
        <v>68</v>
      </c>
    </row>
    <row r="1167" spans="1:68" x14ac:dyDescent="0.25">
      <c r="A1167">
        <v>130888</v>
      </c>
      <c r="B1167" t="s">
        <v>69</v>
      </c>
      <c r="C1167" t="s">
        <v>1412</v>
      </c>
      <c r="D1167">
        <v>17</v>
      </c>
      <c r="E1167">
        <v>433</v>
      </c>
      <c r="F1167" t="s">
        <v>1425</v>
      </c>
      <c r="G1167">
        <v>39</v>
      </c>
      <c r="J1167">
        <v>49</v>
      </c>
      <c r="K1167">
        <v>1</v>
      </c>
      <c r="L1167" t="s">
        <v>1426</v>
      </c>
      <c r="M1167">
        <v>1</v>
      </c>
      <c r="N1167">
        <v>1</v>
      </c>
      <c r="O1167">
        <v>1</v>
      </c>
      <c r="P1167">
        <v>0</v>
      </c>
      <c r="Q1167">
        <v>0</v>
      </c>
      <c r="R1167">
        <v>1</v>
      </c>
      <c r="S1167">
        <v>0</v>
      </c>
      <c r="T1167">
        <v>1</v>
      </c>
      <c r="U1167">
        <v>1</v>
      </c>
      <c r="V1167">
        <v>0</v>
      </c>
      <c r="W1167">
        <v>1</v>
      </c>
      <c r="X1167">
        <v>1</v>
      </c>
      <c r="Y1167">
        <v>0</v>
      </c>
      <c r="Z1167">
        <v>0</v>
      </c>
      <c r="AA1167">
        <v>0</v>
      </c>
      <c r="AB1167">
        <v>1</v>
      </c>
      <c r="AC1167">
        <v>1</v>
      </c>
      <c r="AD1167">
        <v>1</v>
      </c>
      <c r="AE1167">
        <v>1</v>
      </c>
      <c r="AF1167">
        <v>1</v>
      </c>
      <c r="AG1167">
        <v>1</v>
      </c>
      <c r="AH1167">
        <v>0</v>
      </c>
      <c r="AI1167">
        <v>0</v>
      </c>
      <c r="AJ1167">
        <v>0</v>
      </c>
      <c r="AK1167">
        <v>0</v>
      </c>
      <c r="AL1167">
        <v>1</v>
      </c>
      <c r="AM1167">
        <v>1</v>
      </c>
      <c r="AN1167">
        <v>1</v>
      </c>
      <c r="AO1167">
        <v>0</v>
      </c>
      <c r="AP1167">
        <v>1</v>
      </c>
      <c r="AQ1167">
        <v>1</v>
      </c>
      <c r="AR1167">
        <v>1</v>
      </c>
      <c r="AS1167">
        <v>1</v>
      </c>
      <c r="AT1167">
        <v>1</v>
      </c>
      <c r="AU1167">
        <v>0</v>
      </c>
      <c r="AV1167">
        <v>1</v>
      </c>
      <c r="AW1167">
        <v>1</v>
      </c>
      <c r="AX1167">
        <v>1</v>
      </c>
      <c r="AY1167">
        <v>1</v>
      </c>
      <c r="AZ1167">
        <v>1</v>
      </c>
      <c r="BA1167">
        <v>0</v>
      </c>
      <c r="BB1167">
        <v>0</v>
      </c>
      <c r="BC1167">
        <v>0</v>
      </c>
      <c r="BD1167">
        <v>0</v>
      </c>
      <c r="BE1167">
        <v>0</v>
      </c>
      <c r="BF1167">
        <v>1.917E-2</v>
      </c>
      <c r="BG1167">
        <v>2017</v>
      </c>
      <c r="BH1167">
        <v>6</v>
      </c>
      <c r="BI1167">
        <v>28</v>
      </c>
      <c r="BJ1167">
        <v>689</v>
      </c>
      <c r="BK1167">
        <v>1.01</v>
      </c>
      <c r="BL1167">
        <v>0</v>
      </c>
      <c r="BM1167">
        <v>0</v>
      </c>
      <c r="BN1167">
        <v>1</v>
      </c>
      <c r="BO1167">
        <v>0</v>
      </c>
      <c r="BP1167" t="s">
        <v>68</v>
      </c>
    </row>
    <row r="1168" spans="1:68" x14ac:dyDescent="0.25">
      <c r="A1168">
        <v>131186</v>
      </c>
      <c r="B1168" t="s">
        <v>69</v>
      </c>
      <c r="C1168" t="s">
        <v>1429</v>
      </c>
      <c r="D1168">
        <v>7</v>
      </c>
      <c r="E1168">
        <v>89</v>
      </c>
      <c r="F1168" t="s">
        <v>1452</v>
      </c>
      <c r="G1168">
        <v>11</v>
      </c>
      <c r="J1168">
        <v>50</v>
      </c>
      <c r="K1168">
        <v>1</v>
      </c>
      <c r="L1168" t="s">
        <v>1453</v>
      </c>
      <c r="M1168">
        <v>0</v>
      </c>
      <c r="N1168">
        <v>1</v>
      </c>
      <c r="O1168">
        <v>1</v>
      </c>
      <c r="P1168">
        <v>0</v>
      </c>
      <c r="Q1168">
        <v>0</v>
      </c>
      <c r="R1168">
        <v>1</v>
      </c>
      <c r="S1168">
        <v>0</v>
      </c>
      <c r="T1168">
        <v>0</v>
      </c>
      <c r="U1168">
        <v>0</v>
      </c>
      <c r="V1168">
        <v>0</v>
      </c>
      <c r="W1168">
        <v>1</v>
      </c>
      <c r="X1168">
        <v>0</v>
      </c>
      <c r="Y1168">
        <v>0</v>
      </c>
      <c r="Z1168">
        <v>0</v>
      </c>
      <c r="AA1168">
        <v>0</v>
      </c>
      <c r="AB1168">
        <v>0</v>
      </c>
      <c r="AC1168">
        <v>0</v>
      </c>
      <c r="AD1168">
        <v>1</v>
      </c>
      <c r="AE1168">
        <v>1</v>
      </c>
      <c r="AF1168">
        <v>1</v>
      </c>
      <c r="AG1168">
        <v>1</v>
      </c>
      <c r="AH1168">
        <v>0</v>
      </c>
      <c r="AI1168">
        <v>0</v>
      </c>
      <c r="AJ1168">
        <v>1</v>
      </c>
      <c r="AK1168">
        <v>0</v>
      </c>
      <c r="AL1168">
        <v>1</v>
      </c>
      <c r="AM1168">
        <v>1</v>
      </c>
      <c r="AN1168">
        <v>0</v>
      </c>
      <c r="AO1168">
        <v>0</v>
      </c>
      <c r="AP1168">
        <v>0</v>
      </c>
      <c r="AQ1168">
        <v>0</v>
      </c>
      <c r="AR1168">
        <v>0</v>
      </c>
      <c r="AS1168">
        <v>0</v>
      </c>
      <c r="AT1168">
        <v>0</v>
      </c>
      <c r="AU1168">
        <v>0</v>
      </c>
      <c r="AV1168">
        <v>1</v>
      </c>
      <c r="AW1168">
        <v>1</v>
      </c>
      <c r="AX1168">
        <v>0</v>
      </c>
      <c r="AY1168">
        <v>0</v>
      </c>
      <c r="AZ1168">
        <v>0</v>
      </c>
      <c r="BA1168">
        <v>0</v>
      </c>
      <c r="BB1168">
        <v>0</v>
      </c>
      <c r="BC1168">
        <v>0</v>
      </c>
      <c r="BD1168">
        <v>0</v>
      </c>
      <c r="BE1168">
        <v>0</v>
      </c>
      <c r="BF1168">
        <v>8.7600000000000004E-3</v>
      </c>
      <c r="BG1168">
        <v>2017</v>
      </c>
      <c r="BH1168">
        <v>7</v>
      </c>
      <c r="BI1168">
        <v>31</v>
      </c>
      <c r="BJ1168">
        <v>690</v>
      </c>
      <c r="BK1168">
        <v>1.02</v>
      </c>
      <c r="BL1168">
        <v>0</v>
      </c>
      <c r="BM1168">
        <v>0</v>
      </c>
      <c r="BN1168">
        <v>1</v>
      </c>
      <c r="BO1168">
        <v>0</v>
      </c>
      <c r="BP1168" t="s">
        <v>68</v>
      </c>
    </row>
    <row r="1169" spans="1:68" x14ac:dyDescent="0.25">
      <c r="A1169">
        <v>131214</v>
      </c>
      <c r="B1169" t="s">
        <v>69</v>
      </c>
      <c r="C1169" t="s">
        <v>1429</v>
      </c>
      <c r="D1169">
        <v>9</v>
      </c>
      <c r="E1169">
        <v>145</v>
      </c>
      <c r="F1169" t="s">
        <v>1462</v>
      </c>
      <c r="G1169">
        <v>74</v>
      </c>
      <c r="J1169">
        <v>50</v>
      </c>
      <c r="K1169">
        <v>1</v>
      </c>
      <c r="L1169" t="s">
        <v>1463</v>
      </c>
      <c r="M1169">
        <v>0</v>
      </c>
      <c r="N1169">
        <v>0</v>
      </c>
      <c r="O1169">
        <v>1</v>
      </c>
      <c r="P1169">
        <v>0</v>
      </c>
      <c r="Q1169">
        <v>0</v>
      </c>
      <c r="R1169">
        <v>1</v>
      </c>
      <c r="S1169">
        <v>0</v>
      </c>
      <c r="T1169">
        <v>0</v>
      </c>
      <c r="U1169">
        <v>0</v>
      </c>
      <c r="V1169">
        <v>0</v>
      </c>
      <c r="W1169">
        <v>1</v>
      </c>
      <c r="X1169">
        <v>0</v>
      </c>
      <c r="Y1169">
        <v>0</v>
      </c>
      <c r="Z1169">
        <v>0</v>
      </c>
      <c r="AA1169">
        <v>0</v>
      </c>
      <c r="AB1169">
        <v>0</v>
      </c>
      <c r="AC1169">
        <v>0</v>
      </c>
      <c r="AD1169">
        <v>1</v>
      </c>
      <c r="AE1169">
        <v>0</v>
      </c>
      <c r="AF1169">
        <v>1</v>
      </c>
      <c r="AG1169">
        <v>1</v>
      </c>
      <c r="AH1169">
        <v>0</v>
      </c>
      <c r="AI1169">
        <v>0</v>
      </c>
      <c r="AJ1169">
        <v>1</v>
      </c>
      <c r="AK1169">
        <v>0</v>
      </c>
      <c r="AL1169">
        <v>1</v>
      </c>
      <c r="AM1169">
        <v>1</v>
      </c>
      <c r="AN1169">
        <v>0</v>
      </c>
      <c r="AO1169">
        <v>0</v>
      </c>
      <c r="AP1169">
        <v>0</v>
      </c>
      <c r="AQ1169">
        <v>0</v>
      </c>
      <c r="AR1169">
        <v>0</v>
      </c>
      <c r="AS1169">
        <v>0</v>
      </c>
      <c r="AT1169">
        <v>0</v>
      </c>
      <c r="AU1169">
        <v>0</v>
      </c>
      <c r="AV1169">
        <v>1</v>
      </c>
      <c r="AW1169">
        <v>1</v>
      </c>
      <c r="AX1169">
        <v>0</v>
      </c>
      <c r="AY1169">
        <v>0</v>
      </c>
      <c r="AZ1169">
        <v>0</v>
      </c>
      <c r="BA1169">
        <v>0</v>
      </c>
      <c r="BB1169">
        <v>0</v>
      </c>
      <c r="BC1169">
        <v>0</v>
      </c>
      <c r="BD1169">
        <v>0</v>
      </c>
      <c r="BE1169">
        <v>0</v>
      </c>
      <c r="BF1169">
        <v>8.7600000000000004E-3</v>
      </c>
      <c r="BG1169">
        <v>2017</v>
      </c>
      <c r="BH1169">
        <v>7</v>
      </c>
      <c r="BI1169">
        <v>31</v>
      </c>
      <c r="BJ1169">
        <v>690</v>
      </c>
      <c r="BK1169">
        <v>1.02</v>
      </c>
      <c r="BL1169">
        <v>0</v>
      </c>
      <c r="BM1169">
        <v>0</v>
      </c>
      <c r="BN1169">
        <v>1</v>
      </c>
      <c r="BO1169">
        <v>0</v>
      </c>
      <c r="BP1169" t="s">
        <v>68</v>
      </c>
    </row>
    <row r="1170" spans="1:68" x14ac:dyDescent="0.25">
      <c r="A1170">
        <v>131339</v>
      </c>
      <c r="B1170" t="s">
        <v>69</v>
      </c>
      <c r="C1170" t="s">
        <v>1429</v>
      </c>
      <c r="D1170">
        <v>9</v>
      </c>
      <c r="E1170">
        <v>144</v>
      </c>
      <c r="F1170" t="s">
        <v>1490</v>
      </c>
      <c r="G1170">
        <v>21</v>
      </c>
      <c r="J1170">
        <v>50</v>
      </c>
      <c r="K1170">
        <v>1</v>
      </c>
      <c r="L1170" t="s">
        <v>1491</v>
      </c>
      <c r="M1170">
        <v>0</v>
      </c>
      <c r="N1170">
        <v>0</v>
      </c>
      <c r="O1170">
        <v>1</v>
      </c>
      <c r="P1170">
        <v>0</v>
      </c>
      <c r="Q1170">
        <v>0</v>
      </c>
      <c r="R1170">
        <v>1</v>
      </c>
      <c r="S1170">
        <v>0</v>
      </c>
      <c r="T1170">
        <v>0</v>
      </c>
      <c r="U1170">
        <v>0</v>
      </c>
      <c r="V1170">
        <v>0</v>
      </c>
      <c r="W1170">
        <v>1</v>
      </c>
      <c r="X1170">
        <v>0</v>
      </c>
      <c r="Y1170">
        <v>0</v>
      </c>
      <c r="Z1170">
        <v>0</v>
      </c>
      <c r="AA1170">
        <v>0</v>
      </c>
      <c r="AB1170">
        <v>0</v>
      </c>
      <c r="AC1170">
        <v>0</v>
      </c>
      <c r="AD1170">
        <v>1</v>
      </c>
      <c r="AE1170">
        <v>0</v>
      </c>
      <c r="AF1170">
        <v>1</v>
      </c>
      <c r="AG1170">
        <v>1</v>
      </c>
      <c r="AH1170">
        <v>0</v>
      </c>
      <c r="AI1170">
        <v>0</v>
      </c>
      <c r="AJ1170">
        <v>1</v>
      </c>
      <c r="AK1170">
        <v>0</v>
      </c>
      <c r="AL1170">
        <v>1</v>
      </c>
      <c r="AM1170">
        <v>1</v>
      </c>
      <c r="AN1170">
        <v>0</v>
      </c>
      <c r="AO1170">
        <v>0</v>
      </c>
      <c r="AP1170">
        <v>0</v>
      </c>
      <c r="AQ1170">
        <v>0</v>
      </c>
      <c r="AR1170">
        <v>0</v>
      </c>
      <c r="AS1170">
        <v>0</v>
      </c>
      <c r="AT1170">
        <v>0</v>
      </c>
      <c r="AU1170">
        <v>0</v>
      </c>
      <c r="AV1170">
        <v>1</v>
      </c>
      <c r="AW1170">
        <v>1</v>
      </c>
      <c r="AX1170">
        <v>0</v>
      </c>
      <c r="AY1170">
        <v>0</v>
      </c>
      <c r="AZ1170">
        <v>0</v>
      </c>
      <c r="BA1170">
        <v>0</v>
      </c>
      <c r="BB1170">
        <v>0</v>
      </c>
      <c r="BC1170">
        <v>0</v>
      </c>
      <c r="BD1170">
        <v>0</v>
      </c>
      <c r="BE1170">
        <v>0</v>
      </c>
      <c r="BF1170">
        <v>8.7600000000000004E-3</v>
      </c>
      <c r="BG1170">
        <v>2017</v>
      </c>
      <c r="BH1170">
        <v>7</v>
      </c>
      <c r="BI1170">
        <v>31</v>
      </c>
      <c r="BJ1170">
        <v>690</v>
      </c>
      <c r="BK1170">
        <v>1.02</v>
      </c>
      <c r="BL1170">
        <v>0</v>
      </c>
      <c r="BM1170">
        <v>0</v>
      </c>
      <c r="BN1170">
        <v>1</v>
      </c>
      <c r="BO1170">
        <v>0</v>
      </c>
      <c r="BP1170" t="s">
        <v>68</v>
      </c>
    </row>
    <row r="1171" spans="1:68" x14ac:dyDescent="0.25">
      <c r="A1171">
        <v>131440</v>
      </c>
      <c r="B1171" t="s">
        <v>69</v>
      </c>
      <c r="C1171" t="s">
        <v>1429</v>
      </c>
      <c r="D1171">
        <v>11</v>
      </c>
      <c r="E1171">
        <v>200</v>
      </c>
      <c r="F1171" t="s">
        <v>1508</v>
      </c>
      <c r="G1171">
        <v>25</v>
      </c>
      <c r="J1171">
        <v>50</v>
      </c>
      <c r="K1171">
        <v>1</v>
      </c>
      <c r="L1171" t="s">
        <v>1509</v>
      </c>
      <c r="M1171">
        <v>0</v>
      </c>
      <c r="N1171">
        <v>0</v>
      </c>
      <c r="O1171">
        <v>1</v>
      </c>
      <c r="P1171">
        <v>0</v>
      </c>
      <c r="Q1171">
        <v>0</v>
      </c>
      <c r="R1171">
        <v>1</v>
      </c>
      <c r="S1171">
        <v>0</v>
      </c>
      <c r="T1171">
        <v>0</v>
      </c>
      <c r="U1171">
        <v>0</v>
      </c>
      <c r="V1171">
        <v>0</v>
      </c>
      <c r="W1171">
        <v>1</v>
      </c>
      <c r="X1171">
        <v>0</v>
      </c>
      <c r="Y1171">
        <v>0</v>
      </c>
      <c r="Z1171">
        <v>0</v>
      </c>
      <c r="AA1171">
        <v>0</v>
      </c>
      <c r="AB1171">
        <v>0</v>
      </c>
      <c r="AC1171">
        <v>0</v>
      </c>
      <c r="AD1171">
        <v>1</v>
      </c>
      <c r="AE1171">
        <v>0</v>
      </c>
      <c r="AF1171">
        <v>1</v>
      </c>
      <c r="AG1171">
        <v>1</v>
      </c>
      <c r="AH1171">
        <v>0</v>
      </c>
      <c r="AI1171">
        <v>0</v>
      </c>
      <c r="AJ1171">
        <v>1</v>
      </c>
      <c r="AK1171">
        <v>0</v>
      </c>
      <c r="AL1171">
        <v>1</v>
      </c>
      <c r="AM1171">
        <v>1</v>
      </c>
      <c r="AN1171">
        <v>0</v>
      </c>
      <c r="AO1171">
        <v>0</v>
      </c>
      <c r="AP1171">
        <v>0</v>
      </c>
      <c r="AQ1171">
        <v>0</v>
      </c>
      <c r="AR1171">
        <v>0</v>
      </c>
      <c r="AS1171">
        <v>0</v>
      </c>
      <c r="AT1171">
        <v>0</v>
      </c>
      <c r="AU1171">
        <v>0</v>
      </c>
      <c r="AV1171">
        <v>1</v>
      </c>
      <c r="AW1171">
        <v>1</v>
      </c>
      <c r="AX1171">
        <v>0</v>
      </c>
      <c r="AY1171">
        <v>0</v>
      </c>
      <c r="AZ1171">
        <v>0</v>
      </c>
      <c r="BA1171">
        <v>0</v>
      </c>
      <c r="BB1171">
        <v>0</v>
      </c>
      <c r="BC1171">
        <v>0</v>
      </c>
      <c r="BD1171">
        <v>0</v>
      </c>
      <c r="BE1171">
        <v>0</v>
      </c>
      <c r="BF1171">
        <v>8.7600000000000004E-3</v>
      </c>
      <c r="BG1171">
        <v>2017</v>
      </c>
      <c r="BH1171">
        <v>7</v>
      </c>
      <c r="BI1171">
        <v>31</v>
      </c>
      <c r="BJ1171">
        <v>690</v>
      </c>
      <c r="BK1171">
        <v>1.02</v>
      </c>
      <c r="BL1171">
        <v>0</v>
      </c>
      <c r="BM1171">
        <v>0</v>
      </c>
      <c r="BN1171">
        <v>1</v>
      </c>
      <c r="BO1171">
        <v>0</v>
      </c>
      <c r="BP1171" t="s">
        <v>68</v>
      </c>
    </row>
    <row r="1172" spans="1:68" x14ac:dyDescent="0.25">
      <c r="A1172">
        <v>131914</v>
      </c>
      <c r="B1172" t="s">
        <v>69</v>
      </c>
      <c r="C1172" t="s">
        <v>1516</v>
      </c>
      <c r="D1172">
        <v>10</v>
      </c>
      <c r="E1172">
        <v>183</v>
      </c>
      <c r="F1172" t="s">
        <v>1527</v>
      </c>
      <c r="G1172">
        <v>17</v>
      </c>
      <c r="J1172">
        <v>51</v>
      </c>
      <c r="K1172">
        <v>1</v>
      </c>
      <c r="L1172" t="s">
        <v>1528</v>
      </c>
      <c r="M1172">
        <v>0</v>
      </c>
      <c r="N1172">
        <v>1</v>
      </c>
      <c r="O1172">
        <v>1</v>
      </c>
      <c r="P1172">
        <v>0</v>
      </c>
      <c r="Q1172">
        <v>1</v>
      </c>
      <c r="R1172">
        <v>1</v>
      </c>
      <c r="S1172">
        <v>0</v>
      </c>
      <c r="T1172">
        <v>0</v>
      </c>
      <c r="U1172">
        <v>0</v>
      </c>
      <c r="V1172">
        <v>0</v>
      </c>
      <c r="W1172">
        <v>1</v>
      </c>
      <c r="X1172">
        <v>0</v>
      </c>
      <c r="Y1172">
        <v>0</v>
      </c>
      <c r="Z1172">
        <v>0</v>
      </c>
      <c r="AA1172">
        <v>0</v>
      </c>
      <c r="AB1172">
        <v>1</v>
      </c>
      <c r="AC1172">
        <v>0</v>
      </c>
      <c r="AD1172">
        <v>1</v>
      </c>
      <c r="AE1172">
        <v>1</v>
      </c>
      <c r="AF1172">
        <v>1</v>
      </c>
      <c r="AG1172">
        <v>1</v>
      </c>
      <c r="AH1172">
        <v>1</v>
      </c>
      <c r="AI1172">
        <v>0</v>
      </c>
      <c r="AJ1172">
        <v>1</v>
      </c>
      <c r="AK1172">
        <v>1</v>
      </c>
      <c r="AL1172">
        <v>1</v>
      </c>
      <c r="AM1172">
        <v>1</v>
      </c>
      <c r="AN1172">
        <v>0</v>
      </c>
      <c r="AO1172">
        <v>0</v>
      </c>
      <c r="AP1172">
        <v>1</v>
      </c>
      <c r="AQ1172">
        <v>0</v>
      </c>
      <c r="AR1172">
        <v>1</v>
      </c>
      <c r="AS1172">
        <v>0</v>
      </c>
      <c r="AT1172">
        <v>0</v>
      </c>
      <c r="AU1172">
        <v>0</v>
      </c>
      <c r="AV1172">
        <v>1</v>
      </c>
      <c r="AW1172">
        <v>1</v>
      </c>
      <c r="AX1172">
        <v>1</v>
      </c>
      <c r="AY1172">
        <v>0</v>
      </c>
      <c r="AZ1172">
        <v>1</v>
      </c>
      <c r="BA1172">
        <v>0</v>
      </c>
      <c r="BB1172">
        <v>0</v>
      </c>
      <c r="BC1172">
        <v>0</v>
      </c>
      <c r="BD1172">
        <v>0</v>
      </c>
      <c r="BE1172">
        <v>0</v>
      </c>
      <c r="BF1172">
        <v>1.5303000000000001E-2</v>
      </c>
      <c r="BG1172">
        <v>2017</v>
      </c>
      <c r="BH1172">
        <v>8</v>
      </c>
      <c r="BI1172">
        <v>10</v>
      </c>
      <c r="BJ1172">
        <v>691</v>
      </c>
      <c r="BK1172">
        <v>1.03</v>
      </c>
      <c r="BL1172">
        <v>0</v>
      </c>
      <c r="BM1172">
        <v>0</v>
      </c>
      <c r="BN1172">
        <v>1</v>
      </c>
      <c r="BO1172">
        <v>0</v>
      </c>
      <c r="BP1172" t="s">
        <v>68</v>
      </c>
    </row>
    <row r="1173" spans="1:68" x14ac:dyDescent="0.25">
      <c r="A1173">
        <v>132631</v>
      </c>
      <c r="B1173" t="s">
        <v>69</v>
      </c>
      <c r="C1173" t="s">
        <v>1538</v>
      </c>
      <c r="D1173">
        <v>19</v>
      </c>
      <c r="E1173">
        <v>371</v>
      </c>
      <c r="F1173" t="s">
        <v>1555</v>
      </c>
      <c r="G1173">
        <v>20</v>
      </c>
      <c r="J1173">
        <v>53</v>
      </c>
      <c r="K1173">
        <v>1</v>
      </c>
      <c r="L1173" t="s">
        <v>1556</v>
      </c>
      <c r="M1173">
        <v>0</v>
      </c>
      <c r="N1173">
        <v>0</v>
      </c>
      <c r="O1173">
        <v>1</v>
      </c>
      <c r="P1173">
        <v>0</v>
      </c>
      <c r="Q1173">
        <v>0</v>
      </c>
      <c r="R1173">
        <v>1</v>
      </c>
      <c r="S1173">
        <v>0</v>
      </c>
      <c r="T1173">
        <v>0</v>
      </c>
      <c r="U1173">
        <v>0</v>
      </c>
      <c r="V1173">
        <v>0</v>
      </c>
      <c r="W1173">
        <v>1</v>
      </c>
      <c r="X1173">
        <v>0</v>
      </c>
      <c r="Y1173">
        <v>0</v>
      </c>
      <c r="Z1173">
        <v>0</v>
      </c>
      <c r="AA1173">
        <v>0</v>
      </c>
      <c r="AB1173">
        <v>1</v>
      </c>
      <c r="AC1173">
        <v>0</v>
      </c>
      <c r="AD1173">
        <v>1</v>
      </c>
      <c r="AE1173">
        <v>0</v>
      </c>
      <c r="AF1173">
        <v>1</v>
      </c>
      <c r="AG1173">
        <v>1</v>
      </c>
      <c r="AH1173">
        <v>0</v>
      </c>
      <c r="AI1173">
        <v>0</v>
      </c>
      <c r="AJ1173">
        <v>1</v>
      </c>
      <c r="AK1173">
        <v>0</v>
      </c>
      <c r="AL1173">
        <v>1</v>
      </c>
      <c r="AM1173">
        <v>1</v>
      </c>
      <c r="AN1173">
        <v>1</v>
      </c>
      <c r="AO1173">
        <v>0</v>
      </c>
      <c r="AP1173">
        <v>0</v>
      </c>
      <c r="AQ1173">
        <v>0</v>
      </c>
      <c r="AR1173">
        <v>1</v>
      </c>
      <c r="AS1173">
        <v>0</v>
      </c>
      <c r="AT1173">
        <v>1</v>
      </c>
      <c r="AU1173">
        <v>0</v>
      </c>
      <c r="AV1173">
        <v>1</v>
      </c>
      <c r="AW1173">
        <v>1</v>
      </c>
      <c r="AX1173">
        <v>1</v>
      </c>
      <c r="AY1173">
        <v>0</v>
      </c>
      <c r="AZ1173">
        <v>0</v>
      </c>
      <c r="BA1173">
        <v>0</v>
      </c>
      <c r="BB1173">
        <v>0</v>
      </c>
      <c r="BC1173">
        <v>0</v>
      </c>
      <c r="BD1173">
        <v>0</v>
      </c>
      <c r="BE1173">
        <v>0</v>
      </c>
      <c r="BF1173">
        <v>1.4902E-2</v>
      </c>
      <c r="BG1173">
        <v>2017</v>
      </c>
      <c r="BH1173">
        <v>11</v>
      </c>
      <c r="BI1173">
        <v>16</v>
      </c>
      <c r="BJ1173">
        <v>694</v>
      </c>
      <c r="BK1173">
        <v>1.06</v>
      </c>
      <c r="BL1173">
        <v>0</v>
      </c>
      <c r="BM1173">
        <v>0</v>
      </c>
      <c r="BN1173">
        <v>1</v>
      </c>
      <c r="BO1173">
        <v>0</v>
      </c>
      <c r="BP1173" t="s">
        <v>68</v>
      </c>
    </row>
    <row r="1174" spans="1:68" x14ac:dyDescent="0.25">
      <c r="A1174">
        <v>133860</v>
      </c>
      <c r="B1174" t="s">
        <v>69</v>
      </c>
      <c r="C1174" t="s">
        <v>1587</v>
      </c>
      <c r="D1174">
        <v>13</v>
      </c>
      <c r="E1174">
        <v>275</v>
      </c>
      <c r="F1174" t="s">
        <v>1606</v>
      </c>
      <c r="G1174">
        <v>12</v>
      </c>
      <c r="J1174">
        <v>54</v>
      </c>
      <c r="K1174">
        <v>1</v>
      </c>
      <c r="L1174" t="s">
        <v>1607</v>
      </c>
      <c r="M1174">
        <v>0</v>
      </c>
      <c r="N1174">
        <v>1</v>
      </c>
      <c r="O1174">
        <v>1</v>
      </c>
      <c r="P1174">
        <v>0</v>
      </c>
      <c r="Q1174">
        <v>0</v>
      </c>
      <c r="R1174">
        <v>1</v>
      </c>
      <c r="S1174">
        <v>0</v>
      </c>
      <c r="T1174">
        <v>0</v>
      </c>
      <c r="U1174">
        <v>0</v>
      </c>
      <c r="V1174">
        <v>0</v>
      </c>
      <c r="W1174">
        <v>1</v>
      </c>
      <c r="X1174">
        <v>0</v>
      </c>
      <c r="Y1174">
        <v>0</v>
      </c>
      <c r="Z1174">
        <v>0</v>
      </c>
      <c r="AA1174">
        <v>0</v>
      </c>
      <c r="AB1174">
        <v>1</v>
      </c>
      <c r="AC1174">
        <v>0</v>
      </c>
      <c r="AD1174">
        <v>1</v>
      </c>
      <c r="AE1174">
        <v>1</v>
      </c>
      <c r="AF1174">
        <v>1</v>
      </c>
      <c r="AG1174">
        <v>1</v>
      </c>
      <c r="AH1174">
        <v>1</v>
      </c>
      <c r="AI1174">
        <v>0</v>
      </c>
      <c r="AJ1174">
        <v>0</v>
      </c>
      <c r="AK1174">
        <v>0</v>
      </c>
      <c r="AL1174">
        <v>1</v>
      </c>
      <c r="AM1174">
        <v>1</v>
      </c>
      <c r="AN1174">
        <v>0</v>
      </c>
      <c r="AO1174">
        <v>0</v>
      </c>
      <c r="AP1174">
        <v>1</v>
      </c>
      <c r="AQ1174">
        <v>0</v>
      </c>
      <c r="AR1174">
        <v>1</v>
      </c>
      <c r="AS1174">
        <v>0</v>
      </c>
      <c r="AT1174">
        <v>0</v>
      </c>
      <c r="AU1174">
        <v>0</v>
      </c>
      <c r="AV1174">
        <v>1</v>
      </c>
      <c r="AW1174">
        <v>1</v>
      </c>
      <c r="AX1174">
        <v>1</v>
      </c>
      <c r="AY1174">
        <v>0</v>
      </c>
      <c r="AZ1174">
        <v>1</v>
      </c>
      <c r="BA1174">
        <v>0</v>
      </c>
      <c r="BB1174">
        <v>1</v>
      </c>
      <c r="BC1174">
        <v>0</v>
      </c>
      <c r="BD1174">
        <v>1</v>
      </c>
      <c r="BE1174">
        <v>0</v>
      </c>
      <c r="BF1174">
        <v>2.3765999999999999E-2</v>
      </c>
      <c r="BG1174">
        <v>2018</v>
      </c>
      <c r="BH1174">
        <v>1</v>
      </c>
      <c r="BI1174">
        <v>16</v>
      </c>
      <c r="BJ1174">
        <v>696</v>
      </c>
      <c r="BK1174">
        <v>1.08</v>
      </c>
      <c r="BL1174">
        <v>0</v>
      </c>
      <c r="BM1174">
        <v>0</v>
      </c>
      <c r="BN1174">
        <v>1</v>
      </c>
      <c r="BO1174">
        <v>0</v>
      </c>
      <c r="BP1174" t="s">
        <v>68</v>
      </c>
    </row>
    <row r="1175" spans="1:68" x14ac:dyDescent="0.25">
      <c r="A1175">
        <v>135053</v>
      </c>
      <c r="B1175" t="s">
        <v>69</v>
      </c>
      <c r="C1175" t="s">
        <v>1621</v>
      </c>
      <c r="D1175">
        <v>9</v>
      </c>
      <c r="E1175">
        <v>165</v>
      </c>
      <c r="F1175" t="s">
        <v>1642</v>
      </c>
      <c r="G1175">
        <v>30</v>
      </c>
      <c r="J1175">
        <v>56</v>
      </c>
      <c r="K1175">
        <v>1</v>
      </c>
      <c r="L1175" t="s">
        <v>1643</v>
      </c>
      <c r="M1175">
        <v>0</v>
      </c>
      <c r="N1175">
        <v>0</v>
      </c>
      <c r="O1175">
        <v>1</v>
      </c>
      <c r="P1175">
        <v>0</v>
      </c>
      <c r="Q1175">
        <v>0</v>
      </c>
      <c r="R1175">
        <v>1</v>
      </c>
      <c r="S1175">
        <v>0</v>
      </c>
      <c r="T1175">
        <v>0</v>
      </c>
      <c r="U1175">
        <v>0</v>
      </c>
      <c r="V1175">
        <v>0</v>
      </c>
      <c r="W1175">
        <v>1</v>
      </c>
      <c r="X1175">
        <v>0</v>
      </c>
      <c r="Y1175">
        <v>0</v>
      </c>
      <c r="Z1175">
        <v>0</v>
      </c>
      <c r="AA1175">
        <v>0</v>
      </c>
      <c r="AB1175">
        <v>1</v>
      </c>
      <c r="AC1175">
        <v>0</v>
      </c>
      <c r="AD1175">
        <v>1</v>
      </c>
      <c r="AE1175">
        <v>0</v>
      </c>
      <c r="AF1175">
        <v>1</v>
      </c>
      <c r="AG1175">
        <v>1</v>
      </c>
      <c r="AH1175">
        <v>0</v>
      </c>
      <c r="AI1175">
        <v>0</v>
      </c>
      <c r="AJ1175">
        <v>1</v>
      </c>
      <c r="AK1175">
        <v>0</v>
      </c>
      <c r="AL1175">
        <v>1</v>
      </c>
      <c r="AM1175">
        <v>1</v>
      </c>
      <c r="AN1175">
        <v>1</v>
      </c>
      <c r="AO1175">
        <v>0</v>
      </c>
      <c r="AP1175">
        <v>0</v>
      </c>
      <c r="AQ1175">
        <v>0</v>
      </c>
      <c r="AR1175">
        <v>1</v>
      </c>
      <c r="AS1175">
        <v>0</v>
      </c>
      <c r="AT1175">
        <v>0</v>
      </c>
      <c r="AU1175">
        <v>0</v>
      </c>
      <c r="AV1175">
        <v>1</v>
      </c>
      <c r="AW1175">
        <v>1</v>
      </c>
      <c r="AX1175">
        <v>1</v>
      </c>
      <c r="AY1175">
        <v>0</v>
      </c>
      <c r="AZ1175">
        <v>1</v>
      </c>
      <c r="BA1175">
        <v>0</v>
      </c>
      <c r="BB1175">
        <v>0</v>
      </c>
      <c r="BC1175">
        <v>0</v>
      </c>
      <c r="BD1175">
        <v>0</v>
      </c>
      <c r="BE1175">
        <v>0</v>
      </c>
      <c r="BF1175">
        <v>8.9409999999999993E-3</v>
      </c>
      <c r="BG1175">
        <v>2018</v>
      </c>
      <c r="BH1175">
        <v>3</v>
      </c>
      <c r="BI1175">
        <v>1</v>
      </c>
      <c r="BJ1175">
        <v>698</v>
      </c>
      <c r="BK1175">
        <v>1.1000000000000001</v>
      </c>
      <c r="BL1175">
        <v>0</v>
      </c>
      <c r="BM1175">
        <v>0</v>
      </c>
      <c r="BN1175">
        <v>1</v>
      </c>
      <c r="BO1175">
        <v>0</v>
      </c>
      <c r="BP1175" t="s">
        <v>68</v>
      </c>
    </row>
    <row r="1176" spans="1:68" x14ac:dyDescent="0.25">
      <c r="A1176">
        <v>135058</v>
      </c>
      <c r="B1176" t="s">
        <v>69</v>
      </c>
      <c r="C1176" t="s">
        <v>1621</v>
      </c>
      <c r="D1176">
        <v>9</v>
      </c>
      <c r="E1176">
        <v>187</v>
      </c>
      <c r="F1176" t="s">
        <v>1646</v>
      </c>
      <c r="G1176">
        <v>13</v>
      </c>
      <c r="J1176">
        <v>56</v>
      </c>
      <c r="K1176">
        <v>1</v>
      </c>
      <c r="L1176" t="s">
        <v>1647</v>
      </c>
      <c r="M1176">
        <v>0</v>
      </c>
      <c r="N1176">
        <v>0</v>
      </c>
      <c r="O1176">
        <v>1</v>
      </c>
      <c r="P1176">
        <v>0</v>
      </c>
      <c r="Q1176">
        <v>0</v>
      </c>
      <c r="R1176">
        <v>1</v>
      </c>
      <c r="S1176">
        <v>0</v>
      </c>
      <c r="T1176">
        <v>0</v>
      </c>
      <c r="U1176">
        <v>0</v>
      </c>
      <c r="V1176">
        <v>0</v>
      </c>
      <c r="W1176">
        <v>1</v>
      </c>
      <c r="X1176">
        <v>0</v>
      </c>
      <c r="Y1176">
        <v>0</v>
      </c>
      <c r="Z1176">
        <v>0</v>
      </c>
      <c r="AA1176">
        <v>0</v>
      </c>
      <c r="AB1176">
        <v>1</v>
      </c>
      <c r="AC1176">
        <v>0</v>
      </c>
      <c r="AD1176">
        <v>1</v>
      </c>
      <c r="AE1176">
        <v>0</v>
      </c>
      <c r="AF1176">
        <v>1</v>
      </c>
      <c r="AG1176">
        <v>1</v>
      </c>
      <c r="AH1176">
        <v>0</v>
      </c>
      <c r="AI1176">
        <v>0</v>
      </c>
      <c r="AJ1176">
        <v>1</v>
      </c>
      <c r="AK1176">
        <v>0</v>
      </c>
      <c r="AL1176">
        <v>1</v>
      </c>
      <c r="AM1176">
        <v>1</v>
      </c>
      <c r="AN1176">
        <v>1</v>
      </c>
      <c r="AO1176">
        <v>0</v>
      </c>
      <c r="AP1176">
        <v>0</v>
      </c>
      <c r="AQ1176">
        <v>0</v>
      </c>
      <c r="AR1176">
        <v>1</v>
      </c>
      <c r="AS1176">
        <v>0</v>
      </c>
      <c r="AT1176">
        <v>0</v>
      </c>
      <c r="AU1176">
        <v>0</v>
      </c>
      <c r="AV1176">
        <v>1</v>
      </c>
      <c r="AW1176">
        <v>1</v>
      </c>
      <c r="AX1176">
        <v>1</v>
      </c>
      <c r="AY1176">
        <v>0</v>
      </c>
      <c r="AZ1176">
        <v>1</v>
      </c>
      <c r="BA1176">
        <v>0</v>
      </c>
      <c r="BB1176">
        <v>0</v>
      </c>
      <c r="BC1176">
        <v>0</v>
      </c>
      <c r="BD1176">
        <v>0</v>
      </c>
      <c r="BE1176">
        <v>0</v>
      </c>
      <c r="BF1176">
        <v>8.9409999999999993E-3</v>
      </c>
      <c r="BG1176">
        <v>2018</v>
      </c>
      <c r="BH1176">
        <v>3</v>
      </c>
      <c r="BI1176">
        <v>1</v>
      </c>
      <c r="BJ1176">
        <v>698</v>
      </c>
      <c r="BK1176">
        <v>1.1000000000000001</v>
      </c>
      <c r="BL1176">
        <v>0</v>
      </c>
      <c r="BM1176">
        <v>0</v>
      </c>
      <c r="BN1176">
        <v>1</v>
      </c>
      <c r="BO1176">
        <v>0</v>
      </c>
      <c r="BP1176" t="s">
        <v>68</v>
      </c>
    </row>
    <row r="1177" spans="1:68" x14ac:dyDescent="0.25">
      <c r="A1177">
        <v>135098</v>
      </c>
      <c r="B1177" t="s">
        <v>69</v>
      </c>
      <c r="C1177" t="s">
        <v>1621</v>
      </c>
      <c r="D1177">
        <v>8</v>
      </c>
      <c r="E1177">
        <v>150</v>
      </c>
      <c r="F1177" t="s">
        <v>1658</v>
      </c>
      <c r="G1177">
        <v>28</v>
      </c>
      <c r="J1177">
        <v>56</v>
      </c>
      <c r="K1177">
        <v>1</v>
      </c>
      <c r="L1177" t="s">
        <v>1659</v>
      </c>
      <c r="M1177">
        <v>0</v>
      </c>
      <c r="N1177">
        <v>0</v>
      </c>
      <c r="O1177">
        <v>1</v>
      </c>
      <c r="P1177">
        <v>0</v>
      </c>
      <c r="Q1177">
        <v>1</v>
      </c>
      <c r="R1177">
        <v>1</v>
      </c>
      <c r="S1177">
        <v>0</v>
      </c>
      <c r="T1177">
        <v>0</v>
      </c>
      <c r="U1177">
        <v>0</v>
      </c>
      <c r="V1177">
        <v>0</v>
      </c>
      <c r="W1177">
        <v>1</v>
      </c>
      <c r="X1177">
        <v>0</v>
      </c>
      <c r="Y1177">
        <v>0</v>
      </c>
      <c r="Z1177">
        <v>0</v>
      </c>
      <c r="AA1177">
        <v>0</v>
      </c>
      <c r="AB1177">
        <v>1</v>
      </c>
      <c r="AC1177">
        <v>0</v>
      </c>
      <c r="AD1177">
        <v>1</v>
      </c>
      <c r="AE1177">
        <v>0</v>
      </c>
      <c r="AF1177">
        <v>1</v>
      </c>
      <c r="AG1177">
        <v>1</v>
      </c>
      <c r="AH1177">
        <v>0</v>
      </c>
      <c r="AI1177">
        <v>0</v>
      </c>
      <c r="AJ1177">
        <v>1</v>
      </c>
      <c r="AK1177">
        <v>1</v>
      </c>
      <c r="AL1177">
        <v>1</v>
      </c>
      <c r="AM1177">
        <v>1</v>
      </c>
      <c r="AN1177">
        <v>1</v>
      </c>
      <c r="AO1177">
        <v>0</v>
      </c>
      <c r="AP1177">
        <v>0</v>
      </c>
      <c r="AQ1177">
        <v>0</v>
      </c>
      <c r="AR1177">
        <v>1</v>
      </c>
      <c r="AS1177">
        <v>0</v>
      </c>
      <c r="AT1177">
        <v>0</v>
      </c>
      <c r="AU1177">
        <v>0</v>
      </c>
      <c r="AV1177">
        <v>1</v>
      </c>
      <c r="AW1177">
        <v>1</v>
      </c>
      <c r="AX1177">
        <v>1</v>
      </c>
      <c r="AY1177">
        <v>0</v>
      </c>
      <c r="AZ1177">
        <v>1</v>
      </c>
      <c r="BA1177">
        <v>0</v>
      </c>
      <c r="BB1177">
        <v>0</v>
      </c>
      <c r="BC1177">
        <v>0</v>
      </c>
      <c r="BD1177">
        <v>0</v>
      </c>
      <c r="BE1177">
        <v>0</v>
      </c>
      <c r="BF1177">
        <v>8.9409999999999993E-3</v>
      </c>
      <c r="BG1177">
        <v>2018</v>
      </c>
      <c r="BH1177">
        <v>3</v>
      </c>
      <c r="BI1177">
        <v>1</v>
      </c>
      <c r="BJ1177">
        <v>698</v>
      </c>
      <c r="BK1177">
        <v>1.1000000000000001</v>
      </c>
      <c r="BL1177">
        <v>0</v>
      </c>
      <c r="BM1177">
        <v>0</v>
      </c>
      <c r="BN1177">
        <v>1</v>
      </c>
      <c r="BO1177">
        <v>0</v>
      </c>
      <c r="BP1177" t="s">
        <v>68</v>
      </c>
    </row>
    <row r="1178" spans="1:68" x14ac:dyDescent="0.25">
      <c r="A1178">
        <v>135183</v>
      </c>
      <c r="B1178" t="s">
        <v>69</v>
      </c>
      <c r="C1178" t="s">
        <v>1621</v>
      </c>
      <c r="D1178">
        <v>4</v>
      </c>
      <c r="E1178">
        <v>34</v>
      </c>
      <c r="F1178" t="s">
        <v>1668</v>
      </c>
      <c r="G1178">
        <v>29</v>
      </c>
      <c r="J1178">
        <v>56</v>
      </c>
      <c r="K1178">
        <v>1</v>
      </c>
      <c r="L1178" t="s">
        <v>1669</v>
      </c>
      <c r="M1178">
        <v>0</v>
      </c>
      <c r="N1178">
        <v>0</v>
      </c>
      <c r="O1178">
        <v>1</v>
      </c>
      <c r="P1178">
        <v>0</v>
      </c>
      <c r="Q1178">
        <v>0</v>
      </c>
      <c r="R1178">
        <v>1</v>
      </c>
      <c r="S1178">
        <v>0</v>
      </c>
      <c r="T1178">
        <v>0</v>
      </c>
      <c r="U1178">
        <v>0</v>
      </c>
      <c r="V1178">
        <v>0</v>
      </c>
      <c r="W1178">
        <v>1</v>
      </c>
      <c r="X1178">
        <v>0</v>
      </c>
      <c r="Y1178">
        <v>0</v>
      </c>
      <c r="Z1178">
        <v>0</v>
      </c>
      <c r="AA1178">
        <v>0</v>
      </c>
      <c r="AB1178">
        <v>1</v>
      </c>
      <c r="AC1178">
        <v>0</v>
      </c>
      <c r="AD1178">
        <v>1</v>
      </c>
      <c r="AE1178">
        <v>0</v>
      </c>
      <c r="AF1178">
        <v>1</v>
      </c>
      <c r="AG1178">
        <v>1</v>
      </c>
      <c r="AH1178">
        <v>0</v>
      </c>
      <c r="AI1178">
        <v>0</v>
      </c>
      <c r="AJ1178">
        <v>1</v>
      </c>
      <c r="AK1178">
        <v>0</v>
      </c>
      <c r="AL1178">
        <v>1</v>
      </c>
      <c r="AM1178">
        <v>1</v>
      </c>
      <c r="AN1178">
        <v>1</v>
      </c>
      <c r="AO1178">
        <v>0</v>
      </c>
      <c r="AP1178">
        <v>0</v>
      </c>
      <c r="AQ1178">
        <v>0</v>
      </c>
      <c r="AR1178">
        <v>1</v>
      </c>
      <c r="AS1178">
        <v>0</v>
      </c>
      <c r="AT1178">
        <v>0</v>
      </c>
      <c r="AU1178">
        <v>0</v>
      </c>
      <c r="AV1178">
        <v>1</v>
      </c>
      <c r="AW1178">
        <v>1</v>
      </c>
      <c r="AX1178">
        <v>1</v>
      </c>
      <c r="AY1178">
        <v>0</v>
      </c>
      <c r="AZ1178">
        <v>1</v>
      </c>
      <c r="BA1178">
        <v>0</v>
      </c>
      <c r="BB1178">
        <v>0</v>
      </c>
      <c r="BC1178">
        <v>0</v>
      </c>
      <c r="BD1178">
        <v>0</v>
      </c>
      <c r="BE1178">
        <v>0</v>
      </c>
      <c r="BF1178">
        <v>8.9409999999999993E-3</v>
      </c>
      <c r="BG1178">
        <v>2018</v>
      </c>
      <c r="BH1178">
        <v>3</v>
      </c>
      <c r="BI1178">
        <v>1</v>
      </c>
      <c r="BJ1178">
        <v>698</v>
      </c>
      <c r="BK1178">
        <v>1.1000000000000001</v>
      </c>
      <c r="BL1178">
        <v>0</v>
      </c>
      <c r="BM1178">
        <v>0</v>
      </c>
      <c r="BN1178">
        <v>1</v>
      </c>
      <c r="BO1178">
        <v>0</v>
      </c>
      <c r="BP1178" t="s">
        <v>68</v>
      </c>
    </row>
    <row r="1179" spans="1:68" x14ac:dyDescent="0.25">
      <c r="A1179">
        <v>135187</v>
      </c>
      <c r="B1179" t="s">
        <v>69</v>
      </c>
      <c r="C1179" t="s">
        <v>1621</v>
      </c>
      <c r="D1179">
        <v>9</v>
      </c>
      <c r="E1179">
        <v>174</v>
      </c>
      <c r="F1179" t="s">
        <v>1670</v>
      </c>
      <c r="G1179">
        <v>15</v>
      </c>
      <c r="J1179">
        <v>56</v>
      </c>
      <c r="K1179">
        <v>1</v>
      </c>
      <c r="L1179" t="s">
        <v>1671</v>
      </c>
      <c r="M1179">
        <v>0</v>
      </c>
      <c r="N1179">
        <v>0</v>
      </c>
      <c r="O1179">
        <v>1</v>
      </c>
      <c r="P1179">
        <v>0</v>
      </c>
      <c r="Q1179">
        <v>0</v>
      </c>
      <c r="R1179">
        <v>1</v>
      </c>
      <c r="S1179">
        <v>0</v>
      </c>
      <c r="T1179">
        <v>0</v>
      </c>
      <c r="U1179">
        <v>0</v>
      </c>
      <c r="V1179">
        <v>0</v>
      </c>
      <c r="W1179">
        <v>1</v>
      </c>
      <c r="X1179">
        <v>0</v>
      </c>
      <c r="Y1179">
        <v>0</v>
      </c>
      <c r="Z1179">
        <v>0</v>
      </c>
      <c r="AA1179">
        <v>0</v>
      </c>
      <c r="AB1179">
        <v>1</v>
      </c>
      <c r="AC1179">
        <v>0</v>
      </c>
      <c r="AD1179">
        <v>1</v>
      </c>
      <c r="AE1179">
        <v>0</v>
      </c>
      <c r="AF1179">
        <v>1</v>
      </c>
      <c r="AG1179">
        <v>1</v>
      </c>
      <c r="AH1179">
        <v>0</v>
      </c>
      <c r="AI1179">
        <v>0</v>
      </c>
      <c r="AJ1179">
        <v>1</v>
      </c>
      <c r="AK1179">
        <v>0</v>
      </c>
      <c r="AL1179">
        <v>1</v>
      </c>
      <c r="AM1179">
        <v>1</v>
      </c>
      <c r="AN1179">
        <v>1</v>
      </c>
      <c r="AO1179">
        <v>0</v>
      </c>
      <c r="AP1179">
        <v>0</v>
      </c>
      <c r="AQ1179">
        <v>0</v>
      </c>
      <c r="AR1179">
        <v>1</v>
      </c>
      <c r="AS1179">
        <v>0</v>
      </c>
      <c r="AT1179">
        <v>0</v>
      </c>
      <c r="AU1179">
        <v>0</v>
      </c>
      <c r="AV1179">
        <v>1</v>
      </c>
      <c r="AW1179">
        <v>1</v>
      </c>
      <c r="AX1179">
        <v>1</v>
      </c>
      <c r="AY1179">
        <v>0</v>
      </c>
      <c r="AZ1179">
        <v>1</v>
      </c>
      <c r="BA1179">
        <v>0</v>
      </c>
      <c r="BB1179">
        <v>0</v>
      </c>
      <c r="BC1179">
        <v>0</v>
      </c>
      <c r="BD1179">
        <v>0</v>
      </c>
      <c r="BE1179">
        <v>0</v>
      </c>
      <c r="BF1179">
        <v>8.9409999999999993E-3</v>
      </c>
      <c r="BG1179">
        <v>2018</v>
      </c>
      <c r="BH1179">
        <v>3</v>
      </c>
      <c r="BI1179">
        <v>1</v>
      </c>
      <c r="BJ1179">
        <v>698</v>
      </c>
      <c r="BK1179">
        <v>1.1000000000000001</v>
      </c>
      <c r="BL1179">
        <v>0</v>
      </c>
      <c r="BM1179">
        <v>0</v>
      </c>
      <c r="BN1179">
        <v>1</v>
      </c>
      <c r="BO1179">
        <v>0</v>
      </c>
      <c r="BP1179" t="s">
        <v>68</v>
      </c>
    </row>
    <row r="1180" spans="1:68" x14ac:dyDescent="0.25">
      <c r="A1180">
        <v>135920</v>
      </c>
      <c r="B1180" t="s">
        <v>69</v>
      </c>
      <c r="C1180" t="s">
        <v>1686</v>
      </c>
      <c r="D1180">
        <v>10</v>
      </c>
      <c r="E1180">
        <v>245</v>
      </c>
      <c r="F1180" t="s">
        <v>1691</v>
      </c>
      <c r="G1180">
        <v>23</v>
      </c>
      <c r="J1180">
        <v>59</v>
      </c>
      <c r="K1180">
        <v>1</v>
      </c>
      <c r="L1180" t="s">
        <v>1692</v>
      </c>
      <c r="M1180">
        <v>0</v>
      </c>
      <c r="N1180">
        <v>0</v>
      </c>
      <c r="O1180">
        <v>1</v>
      </c>
      <c r="P1180">
        <v>0</v>
      </c>
      <c r="Q1180">
        <v>0</v>
      </c>
      <c r="R1180">
        <v>1</v>
      </c>
      <c r="S1180">
        <v>0</v>
      </c>
      <c r="T1180">
        <v>0</v>
      </c>
      <c r="U1180">
        <v>0</v>
      </c>
      <c r="V1180">
        <v>0</v>
      </c>
      <c r="W1180">
        <v>1</v>
      </c>
      <c r="X1180">
        <v>0</v>
      </c>
      <c r="Y1180">
        <v>0</v>
      </c>
      <c r="Z1180">
        <v>0</v>
      </c>
      <c r="AA1180">
        <v>0</v>
      </c>
      <c r="AB1180">
        <v>1</v>
      </c>
      <c r="AC1180">
        <v>0</v>
      </c>
      <c r="AD1180">
        <v>1</v>
      </c>
      <c r="AE1180">
        <v>0</v>
      </c>
      <c r="AF1180">
        <v>1</v>
      </c>
      <c r="AG1180">
        <v>1</v>
      </c>
      <c r="AH1180">
        <v>0</v>
      </c>
      <c r="AI1180">
        <v>0</v>
      </c>
      <c r="AJ1180">
        <v>1</v>
      </c>
      <c r="AK1180">
        <v>0</v>
      </c>
      <c r="AL1180">
        <v>1</v>
      </c>
      <c r="AM1180">
        <v>1</v>
      </c>
      <c r="AN1180">
        <v>0</v>
      </c>
      <c r="AO1180">
        <v>0</v>
      </c>
      <c r="AP1180">
        <v>0</v>
      </c>
      <c r="AQ1180">
        <v>0</v>
      </c>
      <c r="AR1180">
        <v>1</v>
      </c>
      <c r="AS1180">
        <v>0</v>
      </c>
      <c r="AT1180">
        <v>0</v>
      </c>
      <c r="AU1180">
        <v>0</v>
      </c>
      <c r="AV1180">
        <v>1</v>
      </c>
      <c r="AW1180">
        <v>1</v>
      </c>
      <c r="AX1180">
        <v>1</v>
      </c>
      <c r="AY1180">
        <v>0</v>
      </c>
      <c r="AZ1180">
        <v>0</v>
      </c>
      <c r="BA1180">
        <v>0</v>
      </c>
      <c r="BB1180">
        <v>0</v>
      </c>
      <c r="BC1180">
        <v>0</v>
      </c>
      <c r="BD1180">
        <v>0</v>
      </c>
      <c r="BE1180">
        <v>0</v>
      </c>
      <c r="BF1180">
        <v>2.1856E-2</v>
      </c>
      <c r="BG1180">
        <v>2018</v>
      </c>
      <c r="BH1180">
        <v>5</v>
      </c>
      <c r="BI1180">
        <v>4</v>
      </c>
      <c r="BJ1180">
        <v>700</v>
      </c>
      <c r="BK1180">
        <v>1.1200000000000001</v>
      </c>
      <c r="BL1180">
        <v>0</v>
      </c>
      <c r="BM1180">
        <v>0</v>
      </c>
      <c r="BN1180">
        <v>1</v>
      </c>
      <c r="BO1180">
        <v>0</v>
      </c>
      <c r="BP1180" t="s">
        <v>68</v>
      </c>
    </row>
    <row r="1181" spans="1:68" x14ac:dyDescent="0.25">
      <c r="A1181">
        <v>135952</v>
      </c>
      <c r="B1181" t="s">
        <v>69</v>
      </c>
      <c r="C1181" t="s">
        <v>1686</v>
      </c>
      <c r="D1181">
        <v>8</v>
      </c>
      <c r="E1181">
        <v>199</v>
      </c>
      <c r="F1181" t="s">
        <v>1695</v>
      </c>
      <c r="G1181">
        <v>37</v>
      </c>
      <c r="J1181">
        <v>59</v>
      </c>
      <c r="K1181">
        <v>1</v>
      </c>
      <c r="L1181" t="s">
        <v>1696</v>
      </c>
      <c r="M1181">
        <v>0</v>
      </c>
      <c r="N1181">
        <v>0</v>
      </c>
      <c r="O1181">
        <v>1</v>
      </c>
      <c r="P1181">
        <v>0</v>
      </c>
      <c r="Q1181">
        <v>0</v>
      </c>
      <c r="R1181">
        <v>1</v>
      </c>
      <c r="S1181">
        <v>0</v>
      </c>
      <c r="T1181">
        <v>0</v>
      </c>
      <c r="U1181">
        <v>0</v>
      </c>
      <c r="V1181">
        <v>0</v>
      </c>
      <c r="W1181">
        <v>1</v>
      </c>
      <c r="X1181">
        <v>0</v>
      </c>
      <c r="Y1181">
        <v>0</v>
      </c>
      <c r="Z1181">
        <v>0</v>
      </c>
      <c r="AA1181">
        <v>0</v>
      </c>
      <c r="AB1181">
        <v>1</v>
      </c>
      <c r="AC1181">
        <v>0</v>
      </c>
      <c r="AD1181">
        <v>1</v>
      </c>
      <c r="AE1181">
        <v>0</v>
      </c>
      <c r="AF1181">
        <v>1</v>
      </c>
      <c r="AG1181">
        <v>1</v>
      </c>
      <c r="AH1181">
        <v>0</v>
      </c>
      <c r="AI1181">
        <v>0</v>
      </c>
      <c r="AJ1181">
        <v>1</v>
      </c>
      <c r="AK1181">
        <v>0</v>
      </c>
      <c r="AL1181">
        <v>1</v>
      </c>
      <c r="AM1181">
        <v>1</v>
      </c>
      <c r="AN1181">
        <v>0</v>
      </c>
      <c r="AO1181">
        <v>0</v>
      </c>
      <c r="AP1181">
        <v>0</v>
      </c>
      <c r="AQ1181">
        <v>0</v>
      </c>
      <c r="AR1181">
        <v>1</v>
      </c>
      <c r="AS1181">
        <v>0</v>
      </c>
      <c r="AT1181">
        <v>0</v>
      </c>
      <c r="AU1181">
        <v>0</v>
      </c>
      <c r="AV1181">
        <v>1</v>
      </c>
      <c r="AW1181">
        <v>1</v>
      </c>
      <c r="AX1181">
        <v>1</v>
      </c>
      <c r="AY1181">
        <v>0</v>
      </c>
      <c r="AZ1181">
        <v>0</v>
      </c>
      <c r="BA1181">
        <v>0</v>
      </c>
      <c r="BB1181">
        <v>0</v>
      </c>
      <c r="BC1181">
        <v>0</v>
      </c>
      <c r="BD1181">
        <v>0</v>
      </c>
      <c r="BE1181">
        <v>0</v>
      </c>
      <c r="BF1181">
        <v>2.1856E-2</v>
      </c>
      <c r="BG1181">
        <v>2018</v>
      </c>
      <c r="BH1181">
        <v>5</v>
      </c>
      <c r="BI1181">
        <v>4</v>
      </c>
      <c r="BJ1181">
        <v>700</v>
      </c>
      <c r="BK1181">
        <v>1.1200000000000001</v>
      </c>
      <c r="BL1181">
        <v>0</v>
      </c>
      <c r="BM1181">
        <v>0</v>
      </c>
      <c r="BN1181">
        <v>1</v>
      </c>
      <c r="BO1181">
        <v>0</v>
      </c>
      <c r="BP1181" t="s">
        <v>68</v>
      </c>
    </row>
    <row r="1182" spans="1:68" x14ac:dyDescent="0.25">
      <c r="A1182">
        <v>136097</v>
      </c>
      <c r="B1182" t="s">
        <v>69</v>
      </c>
      <c r="C1182" t="s">
        <v>1686</v>
      </c>
      <c r="D1182">
        <v>13</v>
      </c>
      <c r="E1182">
        <v>351</v>
      </c>
      <c r="F1182" t="s">
        <v>1709</v>
      </c>
      <c r="G1182">
        <v>11</v>
      </c>
      <c r="J1182">
        <v>59</v>
      </c>
      <c r="K1182">
        <v>1</v>
      </c>
      <c r="L1182" t="s">
        <v>1710</v>
      </c>
      <c r="M1182">
        <v>0</v>
      </c>
      <c r="N1182">
        <v>0</v>
      </c>
      <c r="O1182">
        <v>1</v>
      </c>
      <c r="P1182">
        <v>0</v>
      </c>
      <c r="Q1182">
        <v>1</v>
      </c>
      <c r="R1182">
        <v>1</v>
      </c>
      <c r="S1182">
        <v>0</v>
      </c>
      <c r="T1182">
        <v>0</v>
      </c>
      <c r="U1182">
        <v>0</v>
      </c>
      <c r="V1182">
        <v>0</v>
      </c>
      <c r="W1182">
        <v>1</v>
      </c>
      <c r="X1182">
        <v>0</v>
      </c>
      <c r="Y1182">
        <v>0</v>
      </c>
      <c r="Z1182">
        <v>0</v>
      </c>
      <c r="AA1182">
        <v>0</v>
      </c>
      <c r="AB1182">
        <v>1</v>
      </c>
      <c r="AC1182">
        <v>0</v>
      </c>
      <c r="AD1182">
        <v>1</v>
      </c>
      <c r="AE1182">
        <v>0</v>
      </c>
      <c r="AF1182">
        <v>1</v>
      </c>
      <c r="AG1182">
        <v>1</v>
      </c>
      <c r="AH1182">
        <v>0</v>
      </c>
      <c r="AI1182">
        <v>0</v>
      </c>
      <c r="AJ1182">
        <v>1</v>
      </c>
      <c r="AK1182">
        <v>1</v>
      </c>
      <c r="AL1182">
        <v>1</v>
      </c>
      <c r="AM1182">
        <v>1</v>
      </c>
      <c r="AN1182">
        <v>0</v>
      </c>
      <c r="AO1182">
        <v>0</v>
      </c>
      <c r="AP1182">
        <v>0</v>
      </c>
      <c r="AQ1182">
        <v>0</v>
      </c>
      <c r="AR1182">
        <v>1</v>
      </c>
      <c r="AS1182">
        <v>0</v>
      </c>
      <c r="AT1182">
        <v>0</v>
      </c>
      <c r="AU1182">
        <v>0</v>
      </c>
      <c r="AV1182">
        <v>1</v>
      </c>
      <c r="AW1182">
        <v>1</v>
      </c>
      <c r="AX1182">
        <v>1</v>
      </c>
      <c r="AY1182">
        <v>0</v>
      </c>
      <c r="AZ1182">
        <v>0</v>
      </c>
      <c r="BA1182">
        <v>0</v>
      </c>
      <c r="BB1182">
        <v>0</v>
      </c>
      <c r="BC1182">
        <v>0</v>
      </c>
      <c r="BD1182">
        <v>0</v>
      </c>
      <c r="BE1182">
        <v>0</v>
      </c>
      <c r="BF1182">
        <v>2.1856E-2</v>
      </c>
      <c r="BG1182">
        <v>2018</v>
      </c>
      <c r="BH1182">
        <v>5</v>
      </c>
      <c r="BI1182">
        <v>4</v>
      </c>
      <c r="BJ1182">
        <v>700</v>
      </c>
      <c r="BK1182">
        <v>1.1200000000000001</v>
      </c>
      <c r="BL1182">
        <v>0</v>
      </c>
      <c r="BM1182">
        <v>0</v>
      </c>
      <c r="BN1182">
        <v>1</v>
      </c>
      <c r="BO1182">
        <v>0</v>
      </c>
      <c r="BP1182" t="s">
        <v>68</v>
      </c>
    </row>
    <row r="1183" spans="1:68" x14ac:dyDescent="0.25">
      <c r="A1183">
        <v>136175</v>
      </c>
      <c r="B1183" t="s">
        <v>69</v>
      </c>
      <c r="C1183" t="s">
        <v>1686</v>
      </c>
      <c r="D1183">
        <v>14</v>
      </c>
      <c r="E1183">
        <v>387</v>
      </c>
      <c r="F1183" t="s">
        <v>1719</v>
      </c>
      <c r="G1183">
        <v>44</v>
      </c>
      <c r="J1183">
        <v>59</v>
      </c>
      <c r="K1183">
        <v>1</v>
      </c>
      <c r="L1183" t="s">
        <v>1720</v>
      </c>
      <c r="M1183">
        <v>0</v>
      </c>
      <c r="N1183">
        <v>0</v>
      </c>
      <c r="O1183">
        <v>1</v>
      </c>
      <c r="P1183">
        <v>0</v>
      </c>
      <c r="Q1183">
        <v>0</v>
      </c>
      <c r="R1183">
        <v>1</v>
      </c>
      <c r="S1183">
        <v>0</v>
      </c>
      <c r="T1183">
        <v>0</v>
      </c>
      <c r="U1183">
        <v>0</v>
      </c>
      <c r="V1183">
        <v>0</v>
      </c>
      <c r="W1183">
        <v>1</v>
      </c>
      <c r="X1183">
        <v>0</v>
      </c>
      <c r="Y1183">
        <v>0</v>
      </c>
      <c r="Z1183">
        <v>0</v>
      </c>
      <c r="AA1183">
        <v>0</v>
      </c>
      <c r="AB1183">
        <v>1</v>
      </c>
      <c r="AC1183">
        <v>0</v>
      </c>
      <c r="AD1183">
        <v>1</v>
      </c>
      <c r="AE1183">
        <v>0</v>
      </c>
      <c r="AF1183">
        <v>1</v>
      </c>
      <c r="AG1183">
        <v>1</v>
      </c>
      <c r="AH1183">
        <v>0</v>
      </c>
      <c r="AI1183">
        <v>0</v>
      </c>
      <c r="AJ1183">
        <v>1</v>
      </c>
      <c r="AK1183">
        <v>0</v>
      </c>
      <c r="AL1183">
        <v>1</v>
      </c>
      <c r="AM1183">
        <v>1</v>
      </c>
      <c r="AN1183">
        <v>0</v>
      </c>
      <c r="AO1183">
        <v>0</v>
      </c>
      <c r="AP1183">
        <v>0</v>
      </c>
      <c r="AQ1183">
        <v>0</v>
      </c>
      <c r="AR1183">
        <v>1</v>
      </c>
      <c r="AS1183">
        <v>0</v>
      </c>
      <c r="AT1183">
        <v>0</v>
      </c>
      <c r="AU1183">
        <v>0</v>
      </c>
      <c r="AV1183">
        <v>1</v>
      </c>
      <c r="AW1183">
        <v>1</v>
      </c>
      <c r="AX1183">
        <v>1</v>
      </c>
      <c r="AY1183">
        <v>0</v>
      </c>
      <c r="AZ1183">
        <v>0</v>
      </c>
      <c r="BA1183">
        <v>0</v>
      </c>
      <c r="BB1183">
        <v>0</v>
      </c>
      <c r="BC1183">
        <v>0</v>
      </c>
      <c r="BD1183">
        <v>0</v>
      </c>
      <c r="BE1183">
        <v>0</v>
      </c>
      <c r="BF1183">
        <v>2.1856E-2</v>
      </c>
      <c r="BG1183">
        <v>2018</v>
      </c>
      <c r="BH1183">
        <v>5</v>
      </c>
      <c r="BI1183">
        <v>4</v>
      </c>
      <c r="BJ1183">
        <v>700</v>
      </c>
      <c r="BK1183">
        <v>1.1200000000000001</v>
      </c>
      <c r="BL1183">
        <v>0</v>
      </c>
      <c r="BM1183">
        <v>0</v>
      </c>
      <c r="BN1183">
        <v>1</v>
      </c>
      <c r="BO1183">
        <v>0</v>
      </c>
      <c r="BP1183" t="s">
        <v>68</v>
      </c>
    </row>
    <row r="1184" spans="1:68" x14ac:dyDescent="0.25">
      <c r="A1184">
        <v>136287</v>
      </c>
      <c r="B1184" t="s">
        <v>69</v>
      </c>
      <c r="C1184" t="s">
        <v>1686</v>
      </c>
      <c r="D1184">
        <v>8</v>
      </c>
      <c r="E1184">
        <v>198</v>
      </c>
      <c r="F1184" t="s">
        <v>1735</v>
      </c>
      <c r="G1184">
        <v>24</v>
      </c>
      <c r="J1184">
        <v>59</v>
      </c>
      <c r="K1184">
        <v>1</v>
      </c>
      <c r="L1184" t="s">
        <v>1736</v>
      </c>
      <c r="M1184">
        <v>0</v>
      </c>
      <c r="N1184">
        <v>0</v>
      </c>
      <c r="O1184">
        <v>1</v>
      </c>
      <c r="P1184">
        <v>0</v>
      </c>
      <c r="Q1184">
        <v>0</v>
      </c>
      <c r="R1184">
        <v>1</v>
      </c>
      <c r="S1184">
        <v>0</v>
      </c>
      <c r="T1184">
        <v>0</v>
      </c>
      <c r="U1184">
        <v>0</v>
      </c>
      <c r="V1184">
        <v>0</v>
      </c>
      <c r="W1184">
        <v>1</v>
      </c>
      <c r="X1184">
        <v>0</v>
      </c>
      <c r="Y1184">
        <v>0</v>
      </c>
      <c r="Z1184">
        <v>0</v>
      </c>
      <c r="AA1184">
        <v>0</v>
      </c>
      <c r="AB1184">
        <v>1</v>
      </c>
      <c r="AC1184">
        <v>0</v>
      </c>
      <c r="AD1184">
        <v>1</v>
      </c>
      <c r="AE1184">
        <v>0</v>
      </c>
      <c r="AF1184">
        <v>1</v>
      </c>
      <c r="AG1184">
        <v>1</v>
      </c>
      <c r="AH1184">
        <v>0</v>
      </c>
      <c r="AI1184">
        <v>0</v>
      </c>
      <c r="AJ1184">
        <v>1</v>
      </c>
      <c r="AK1184">
        <v>0</v>
      </c>
      <c r="AL1184">
        <v>1</v>
      </c>
      <c r="AM1184">
        <v>1</v>
      </c>
      <c r="AN1184">
        <v>0</v>
      </c>
      <c r="AO1184">
        <v>0</v>
      </c>
      <c r="AP1184">
        <v>0</v>
      </c>
      <c r="AQ1184">
        <v>0</v>
      </c>
      <c r="AR1184">
        <v>1</v>
      </c>
      <c r="AS1184">
        <v>0</v>
      </c>
      <c r="AT1184">
        <v>0</v>
      </c>
      <c r="AU1184">
        <v>0</v>
      </c>
      <c r="AV1184">
        <v>1</v>
      </c>
      <c r="AW1184">
        <v>1</v>
      </c>
      <c r="AX1184">
        <v>1</v>
      </c>
      <c r="AY1184">
        <v>0</v>
      </c>
      <c r="AZ1184">
        <v>0</v>
      </c>
      <c r="BA1184">
        <v>0</v>
      </c>
      <c r="BB1184">
        <v>0</v>
      </c>
      <c r="BC1184">
        <v>0</v>
      </c>
      <c r="BD1184">
        <v>0</v>
      </c>
      <c r="BE1184">
        <v>0</v>
      </c>
      <c r="BF1184">
        <v>2.1856E-2</v>
      </c>
      <c r="BG1184">
        <v>2018</v>
      </c>
      <c r="BH1184">
        <v>5</v>
      </c>
      <c r="BI1184">
        <v>4</v>
      </c>
      <c r="BJ1184">
        <v>700</v>
      </c>
      <c r="BK1184">
        <v>1.1200000000000001</v>
      </c>
      <c r="BL1184">
        <v>0</v>
      </c>
      <c r="BM1184">
        <v>0</v>
      </c>
      <c r="BN1184">
        <v>1</v>
      </c>
      <c r="BO1184">
        <v>0</v>
      </c>
      <c r="BP1184" t="s">
        <v>68</v>
      </c>
    </row>
    <row r="1185" spans="1:68" x14ac:dyDescent="0.25">
      <c r="A1185">
        <v>136467</v>
      </c>
      <c r="B1185" t="s">
        <v>69</v>
      </c>
      <c r="C1185" t="s">
        <v>1686</v>
      </c>
      <c r="D1185">
        <v>19</v>
      </c>
      <c r="E1185">
        <v>562</v>
      </c>
      <c r="F1185" t="s">
        <v>1753</v>
      </c>
      <c r="G1185">
        <v>36</v>
      </c>
      <c r="J1185">
        <v>59</v>
      </c>
      <c r="K1185">
        <v>1</v>
      </c>
      <c r="L1185" t="s">
        <v>1754</v>
      </c>
      <c r="M1185">
        <v>0</v>
      </c>
      <c r="N1185">
        <v>0</v>
      </c>
      <c r="O1185">
        <v>1</v>
      </c>
      <c r="P1185">
        <v>0</v>
      </c>
      <c r="Q1185">
        <v>0</v>
      </c>
      <c r="R1185">
        <v>1</v>
      </c>
      <c r="S1185">
        <v>0</v>
      </c>
      <c r="T1185">
        <v>0</v>
      </c>
      <c r="U1185">
        <v>0</v>
      </c>
      <c r="V1185">
        <v>0</v>
      </c>
      <c r="W1185">
        <v>1</v>
      </c>
      <c r="X1185">
        <v>0</v>
      </c>
      <c r="Y1185">
        <v>0</v>
      </c>
      <c r="Z1185">
        <v>0</v>
      </c>
      <c r="AA1185">
        <v>0</v>
      </c>
      <c r="AB1185">
        <v>1</v>
      </c>
      <c r="AC1185">
        <v>0</v>
      </c>
      <c r="AD1185">
        <v>1</v>
      </c>
      <c r="AE1185">
        <v>0</v>
      </c>
      <c r="AF1185">
        <v>1</v>
      </c>
      <c r="AG1185">
        <v>1</v>
      </c>
      <c r="AH1185">
        <v>0</v>
      </c>
      <c r="AI1185">
        <v>0</v>
      </c>
      <c r="AJ1185">
        <v>1</v>
      </c>
      <c r="AK1185">
        <v>0</v>
      </c>
      <c r="AL1185">
        <v>1</v>
      </c>
      <c r="AM1185">
        <v>1</v>
      </c>
      <c r="AN1185">
        <v>0</v>
      </c>
      <c r="AO1185">
        <v>0</v>
      </c>
      <c r="AP1185">
        <v>0</v>
      </c>
      <c r="AQ1185">
        <v>0</v>
      </c>
      <c r="AR1185">
        <v>1</v>
      </c>
      <c r="AS1185">
        <v>0</v>
      </c>
      <c r="AT1185">
        <v>0</v>
      </c>
      <c r="AU1185">
        <v>0</v>
      </c>
      <c r="AV1185">
        <v>1</v>
      </c>
      <c r="AW1185">
        <v>1</v>
      </c>
      <c r="AX1185">
        <v>1</v>
      </c>
      <c r="AY1185">
        <v>0</v>
      </c>
      <c r="AZ1185">
        <v>0</v>
      </c>
      <c r="BA1185">
        <v>0</v>
      </c>
      <c r="BB1185">
        <v>0</v>
      </c>
      <c r="BC1185">
        <v>0</v>
      </c>
      <c r="BD1185">
        <v>0</v>
      </c>
      <c r="BE1185">
        <v>0</v>
      </c>
      <c r="BF1185">
        <v>2.1856E-2</v>
      </c>
      <c r="BG1185">
        <v>2018</v>
      </c>
      <c r="BH1185">
        <v>5</v>
      </c>
      <c r="BI1185">
        <v>4</v>
      </c>
      <c r="BJ1185">
        <v>700</v>
      </c>
      <c r="BK1185">
        <v>1.1200000000000001</v>
      </c>
      <c r="BL1185">
        <v>0</v>
      </c>
      <c r="BM1185">
        <v>0</v>
      </c>
      <c r="BN1185">
        <v>1</v>
      </c>
      <c r="BO1185">
        <v>0</v>
      </c>
      <c r="BP1185" t="s">
        <v>68</v>
      </c>
    </row>
    <row r="1186" spans="1:68" x14ac:dyDescent="0.25">
      <c r="A1186">
        <v>136473</v>
      </c>
      <c r="B1186" t="s">
        <v>69</v>
      </c>
      <c r="C1186" t="s">
        <v>1686</v>
      </c>
      <c r="D1186">
        <v>2</v>
      </c>
      <c r="E1186">
        <v>14</v>
      </c>
      <c r="F1186" t="s">
        <v>1755</v>
      </c>
      <c r="G1186">
        <v>30</v>
      </c>
      <c r="J1186">
        <v>59</v>
      </c>
      <c r="K1186">
        <v>1</v>
      </c>
      <c r="L1186" t="s">
        <v>1756</v>
      </c>
      <c r="M1186">
        <v>0</v>
      </c>
      <c r="N1186">
        <v>0</v>
      </c>
      <c r="O1186">
        <v>1</v>
      </c>
      <c r="P1186">
        <v>0</v>
      </c>
      <c r="Q1186">
        <v>0</v>
      </c>
      <c r="R1186">
        <v>1</v>
      </c>
      <c r="S1186">
        <v>0</v>
      </c>
      <c r="T1186">
        <v>0</v>
      </c>
      <c r="U1186">
        <v>0</v>
      </c>
      <c r="V1186">
        <v>0</v>
      </c>
      <c r="W1186">
        <v>1</v>
      </c>
      <c r="X1186">
        <v>0</v>
      </c>
      <c r="Y1186">
        <v>0</v>
      </c>
      <c r="Z1186">
        <v>0</v>
      </c>
      <c r="AA1186">
        <v>0</v>
      </c>
      <c r="AB1186">
        <v>1</v>
      </c>
      <c r="AC1186">
        <v>0</v>
      </c>
      <c r="AD1186">
        <v>1</v>
      </c>
      <c r="AE1186">
        <v>0</v>
      </c>
      <c r="AF1186">
        <v>1</v>
      </c>
      <c r="AG1186">
        <v>1</v>
      </c>
      <c r="AH1186">
        <v>0</v>
      </c>
      <c r="AI1186">
        <v>0</v>
      </c>
      <c r="AJ1186">
        <v>1</v>
      </c>
      <c r="AK1186">
        <v>0</v>
      </c>
      <c r="AL1186">
        <v>1</v>
      </c>
      <c r="AM1186">
        <v>1</v>
      </c>
      <c r="AN1186">
        <v>0</v>
      </c>
      <c r="AO1186">
        <v>0</v>
      </c>
      <c r="AP1186">
        <v>0</v>
      </c>
      <c r="AQ1186">
        <v>0</v>
      </c>
      <c r="AR1186">
        <v>1</v>
      </c>
      <c r="AS1186">
        <v>0</v>
      </c>
      <c r="AT1186">
        <v>0</v>
      </c>
      <c r="AU1186">
        <v>0</v>
      </c>
      <c r="AV1186">
        <v>1</v>
      </c>
      <c r="AW1186">
        <v>1</v>
      </c>
      <c r="AX1186">
        <v>1</v>
      </c>
      <c r="AY1186">
        <v>0</v>
      </c>
      <c r="AZ1186">
        <v>0</v>
      </c>
      <c r="BA1186">
        <v>0</v>
      </c>
      <c r="BB1186">
        <v>0</v>
      </c>
      <c r="BC1186">
        <v>0</v>
      </c>
      <c r="BD1186">
        <v>0</v>
      </c>
      <c r="BE1186">
        <v>0</v>
      </c>
      <c r="BF1186">
        <v>2.1856E-2</v>
      </c>
      <c r="BG1186">
        <v>2018</v>
      </c>
      <c r="BH1186">
        <v>5</v>
      </c>
      <c r="BI1186">
        <v>4</v>
      </c>
      <c r="BJ1186">
        <v>700</v>
      </c>
      <c r="BK1186">
        <v>1.1200000000000001</v>
      </c>
      <c r="BL1186">
        <v>0</v>
      </c>
      <c r="BM1186">
        <v>0</v>
      </c>
      <c r="BN1186">
        <v>1</v>
      </c>
      <c r="BO1186">
        <v>0</v>
      </c>
      <c r="BP1186" t="s">
        <v>68</v>
      </c>
    </row>
    <row r="1187" spans="1:68" x14ac:dyDescent="0.25">
      <c r="A1187">
        <v>136496</v>
      </c>
      <c r="B1187" t="s">
        <v>69</v>
      </c>
      <c r="C1187" t="s">
        <v>1686</v>
      </c>
      <c r="D1187">
        <v>6</v>
      </c>
      <c r="E1187">
        <v>106</v>
      </c>
      <c r="F1187" t="s">
        <v>1759</v>
      </c>
      <c r="G1187">
        <v>48</v>
      </c>
      <c r="J1187">
        <v>59</v>
      </c>
      <c r="K1187">
        <v>1</v>
      </c>
      <c r="L1187" t="s">
        <v>1760</v>
      </c>
      <c r="M1187">
        <v>0</v>
      </c>
      <c r="N1187">
        <v>0</v>
      </c>
      <c r="O1187">
        <v>1</v>
      </c>
      <c r="P1187">
        <v>0</v>
      </c>
      <c r="Q1187">
        <v>0</v>
      </c>
      <c r="R1187">
        <v>1</v>
      </c>
      <c r="S1187">
        <v>0</v>
      </c>
      <c r="T1187">
        <v>0</v>
      </c>
      <c r="U1187">
        <v>0</v>
      </c>
      <c r="V1187">
        <v>0</v>
      </c>
      <c r="W1187">
        <v>1</v>
      </c>
      <c r="X1187">
        <v>0</v>
      </c>
      <c r="Y1187">
        <v>0</v>
      </c>
      <c r="Z1187">
        <v>0</v>
      </c>
      <c r="AA1187">
        <v>0</v>
      </c>
      <c r="AB1187">
        <v>1</v>
      </c>
      <c r="AC1187">
        <v>0</v>
      </c>
      <c r="AD1187">
        <v>1</v>
      </c>
      <c r="AE1187">
        <v>0</v>
      </c>
      <c r="AF1187">
        <v>1</v>
      </c>
      <c r="AG1187">
        <v>1</v>
      </c>
      <c r="AH1187">
        <v>0</v>
      </c>
      <c r="AI1187">
        <v>0</v>
      </c>
      <c r="AJ1187">
        <v>1</v>
      </c>
      <c r="AK1187">
        <v>0</v>
      </c>
      <c r="AL1187">
        <v>1</v>
      </c>
      <c r="AM1187">
        <v>1</v>
      </c>
      <c r="AN1187">
        <v>0</v>
      </c>
      <c r="AO1187">
        <v>0</v>
      </c>
      <c r="AP1187">
        <v>0</v>
      </c>
      <c r="AQ1187">
        <v>0</v>
      </c>
      <c r="AR1187">
        <v>1</v>
      </c>
      <c r="AS1187">
        <v>0</v>
      </c>
      <c r="AT1187">
        <v>0</v>
      </c>
      <c r="AU1187">
        <v>0</v>
      </c>
      <c r="AV1187">
        <v>1</v>
      </c>
      <c r="AW1187">
        <v>1</v>
      </c>
      <c r="AX1187">
        <v>1</v>
      </c>
      <c r="AY1187">
        <v>0</v>
      </c>
      <c r="AZ1187">
        <v>0</v>
      </c>
      <c r="BA1187">
        <v>0</v>
      </c>
      <c r="BB1187">
        <v>0</v>
      </c>
      <c r="BC1187">
        <v>0</v>
      </c>
      <c r="BD1187">
        <v>0</v>
      </c>
      <c r="BE1187">
        <v>0</v>
      </c>
      <c r="BF1187">
        <v>2.1856E-2</v>
      </c>
      <c r="BG1187">
        <v>2018</v>
      </c>
      <c r="BH1187">
        <v>5</v>
      </c>
      <c r="BI1187">
        <v>4</v>
      </c>
      <c r="BJ1187">
        <v>700</v>
      </c>
      <c r="BK1187">
        <v>1.1200000000000001</v>
      </c>
      <c r="BL1187">
        <v>0</v>
      </c>
      <c r="BM1187">
        <v>0</v>
      </c>
      <c r="BN1187">
        <v>1</v>
      </c>
      <c r="BO1187">
        <v>0</v>
      </c>
      <c r="BP1187" t="s">
        <v>68</v>
      </c>
    </row>
    <row r="1188" spans="1:68" x14ac:dyDescent="0.25">
      <c r="A1188">
        <v>136652</v>
      </c>
      <c r="B1188" t="s">
        <v>69</v>
      </c>
      <c r="C1188" t="s">
        <v>1686</v>
      </c>
      <c r="D1188">
        <v>22</v>
      </c>
      <c r="E1188">
        <v>697</v>
      </c>
      <c r="F1188" t="s">
        <v>1769</v>
      </c>
      <c r="G1188">
        <v>29</v>
      </c>
      <c r="J1188">
        <v>59</v>
      </c>
      <c r="K1188">
        <v>1</v>
      </c>
      <c r="L1188" t="s">
        <v>1770</v>
      </c>
      <c r="M1188">
        <v>0</v>
      </c>
      <c r="N1188">
        <v>0</v>
      </c>
      <c r="O1188">
        <v>1</v>
      </c>
      <c r="P1188">
        <v>0</v>
      </c>
      <c r="Q1188">
        <v>0</v>
      </c>
      <c r="R1188">
        <v>1</v>
      </c>
      <c r="S1188">
        <v>0</v>
      </c>
      <c r="T1188">
        <v>0</v>
      </c>
      <c r="U1188">
        <v>0</v>
      </c>
      <c r="V1188">
        <v>0</v>
      </c>
      <c r="W1188">
        <v>1</v>
      </c>
      <c r="X1188">
        <v>0</v>
      </c>
      <c r="Y1188">
        <v>0</v>
      </c>
      <c r="Z1188">
        <v>0</v>
      </c>
      <c r="AA1188">
        <v>0</v>
      </c>
      <c r="AB1188">
        <v>1</v>
      </c>
      <c r="AC1188">
        <v>0</v>
      </c>
      <c r="AD1188">
        <v>1</v>
      </c>
      <c r="AE1188">
        <v>0</v>
      </c>
      <c r="AF1188">
        <v>1</v>
      </c>
      <c r="AG1188">
        <v>1</v>
      </c>
      <c r="AH1188">
        <v>0</v>
      </c>
      <c r="AI1188">
        <v>0</v>
      </c>
      <c r="AJ1188">
        <v>1</v>
      </c>
      <c r="AK1188">
        <v>0</v>
      </c>
      <c r="AL1188">
        <v>1</v>
      </c>
      <c r="AM1188">
        <v>1</v>
      </c>
      <c r="AN1188">
        <v>0</v>
      </c>
      <c r="AO1188">
        <v>0</v>
      </c>
      <c r="AP1188">
        <v>0</v>
      </c>
      <c r="AQ1188">
        <v>0</v>
      </c>
      <c r="AR1188">
        <v>1</v>
      </c>
      <c r="AS1188">
        <v>0</v>
      </c>
      <c r="AT1188">
        <v>0</v>
      </c>
      <c r="AU1188">
        <v>0</v>
      </c>
      <c r="AV1188">
        <v>1</v>
      </c>
      <c r="AW1188">
        <v>1</v>
      </c>
      <c r="AX1188">
        <v>1</v>
      </c>
      <c r="AY1188">
        <v>0</v>
      </c>
      <c r="AZ1188">
        <v>0</v>
      </c>
      <c r="BA1188">
        <v>0</v>
      </c>
      <c r="BB1188">
        <v>0</v>
      </c>
      <c r="BC1188">
        <v>0</v>
      </c>
      <c r="BD1188">
        <v>0</v>
      </c>
      <c r="BE1188">
        <v>0</v>
      </c>
      <c r="BF1188">
        <v>2.1856E-2</v>
      </c>
      <c r="BG1188">
        <v>2018</v>
      </c>
      <c r="BH1188">
        <v>5</v>
      </c>
      <c r="BI1188">
        <v>4</v>
      </c>
      <c r="BJ1188">
        <v>700</v>
      </c>
      <c r="BK1188">
        <v>1.1200000000000001</v>
      </c>
      <c r="BL1188">
        <v>0</v>
      </c>
      <c r="BM1188">
        <v>0</v>
      </c>
      <c r="BN1188">
        <v>1</v>
      </c>
      <c r="BO1188">
        <v>0</v>
      </c>
      <c r="BP1188" t="s">
        <v>68</v>
      </c>
    </row>
    <row r="1189" spans="1:68" x14ac:dyDescent="0.25">
      <c r="A1189">
        <v>136722</v>
      </c>
      <c r="B1189" t="s">
        <v>69</v>
      </c>
      <c r="C1189" t="s">
        <v>1686</v>
      </c>
      <c r="D1189">
        <v>11</v>
      </c>
      <c r="E1189">
        <v>281</v>
      </c>
      <c r="F1189" t="s">
        <v>1783</v>
      </c>
      <c r="G1189">
        <v>10</v>
      </c>
      <c r="J1189">
        <v>59</v>
      </c>
      <c r="K1189">
        <v>1</v>
      </c>
      <c r="L1189" t="s">
        <v>1784</v>
      </c>
      <c r="M1189">
        <v>0</v>
      </c>
      <c r="N1189">
        <v>0</v>
      </c>
      <c r="O1189">
        <v>1</v>
      </c>
      <c r="P1189">
        <v>0</v>
      </c>
      <c r="Q1189">
        <v>0</v>
      </c>
      <c r="R1189">
        <v>1</v>
      </c>
      <c r="S1189">
        <v>0</v>
      </c>
      <c r="T1189">
        <v>0</v>
      </c>
      <c r="U1189">
        <v>0</v>
      </c>
      <c r="V1189">
        <v>0</v>
      </c>
      <c r="W1189">
        <v>1</v>
      </c>
      <c r="X1189">
        <v>0</v>
      </c>
      <c r="Y1189">
        <v>0</v>
      </c>
      <c r="Z1189">
        <v>0</v>
      </c>
      <c r="AA1189">
        <v>0</v>
      </c>
      <c r="AB1189">
        <v>1</v>
      </c>
      <c r="AC1189">
        <v>0</v>
      </c>
      <c r="AD1189">
        <v>1</v>
      </c>
      <c r="AE1189">
        <v>0</v>
      </c>
      <c r="AF1189">
        <v>1</v>
      </c>
      <c r="AG1189">
        <v>1</v>
      </c>
      <c r="AH1189">
        <v>0</v>
      </c>
      <c r="AI1189">
        <v>0</v>
      </c>
      <c r="AJ1189">
        <v>1</v>
      </c>
      <c r="AK1189">
        <v>0</v>
      </c>
      <c r="AL1189">
        <v>1</v>
      </c>
      <c r="AM1189">
        <v>1</v>
      </c>
      <c r="AN1189">
        <v>0</v>
      </c>
      <c r="AO1189">
        <v>0</v>
      </c>
      <c r="AP1189">
        <v>0</v>
      </c>
      <c r="AQ1189">
        <v>0</v>
      </c>
      <c r="AR1189">
        <v>1</v>
      </c>
      <c r="AS1189">
        <v>0</v>
      </c>
      <c r="AT1189">
        <v>0</v>
      </c>
      <c r="AU1189">
        <v>0</v>
      </c>
      <c r="AV1189">
        <v>1</v>
      </c>
      <c r="AW1189">
        <v>1</v>
      </c>
      <c r="AX1189">
        <v>1</v>
      </c>
      <c r="AY1189">
        <v>0</v>
      </c>
      <c r="AZ1189">
        <v>0</v>
      </c>
      <c r="BA1189">
        <v>0</v>
      </c>
      <c r="BB1189">
        <v>0</v>
      </c>
      <c r="BC1189">
        <v>0</v>
      </c>
      <c r="BD1189">
        <v>0</v>
      </c>
      <c r="BE1189">
        <v>0</v>
      </c>
      <c r="BF1189">
        <v>2.1856E-2</v>
      </c>
      <c r="BG1189">
        <v>2018</v>
      </c>
      <c r="BH1189">
        <v>5</v>
      </c>
      <c r="BI1189">
        <v>4</v>
      </c>
      <c r="BJ1189">
        <v>700</v>
      </c>
      <c r="BK1189">
        <v>1.1200000000000001</v>
      </c>
      <c r="BL1189">
        <v>0</v>
      </c>
      <c r="BM1189">
        <v>0</v>
      </c>
      <c r="BN1189">
        <v>1</v>
      </c>
      <c r="BO1189">
        <v>0</v>
      </c>
      <c r="BP1189" t="s">
        <v>68</v>
      </c>
    </row>
    <row r="1190" spans="1:68" x14ac:dyDescent="0.25">
      <c r="A1190">
        <v>137764</v>
      </c>
      <c r="B1190" t="s">
        <v>69</v>
      </c>
      <c r="C1190" t="s">
        <v>1791</v>
      </c>
      <c r="D1190">
        <v>10</v>
      </c>
      <c r="E1190">
        <v>198</v>
      </c>
      <c r="F1190" t="s">
        <v>1800</v>
      </c>
      <c r="G1190">
        <v>13</v>
      </c>
      <c r="J1190">
        <v>60</v>
      </c>
      <c r="K1190">
        <v>1</v>
      </c>
      <c r="L1190" t="s">
        <v>1801</v>
      </c>
      <c r="M1190">
        <v>0</v>
      </c>
      <c r="N1190">
        <v>1</v>
      </c>
      <c r="O1190">
        <v>1</v>
      </c>
      <c r="P1190">
        <v>0</v>
      </c>
      <c r="Q1190">
        <v>0</v>
      </c>
      <c r="R1190">
        <v>1</v>
      </c>
      <c r="S1190">
        <v>0</v>
      </c>
      <c r="T1190">
        <v>0</v>
      </c>
      <c r="U1190">
        <v>0</v>
      </c>
      <c r="V1190">
        <v>0</v>
      </c>
      <c r="W1190">
        <v>1</v>
      </c>
      <c r="X1190">
        <v>0</v>
      </c>
      <c r="Y1190">
        <v>0</v>
      </c>
      <c r="Z1190">
        <v>0</v>
      </c>
      <c r="AA1190">
        <v>0</v>
      </c>
      <c r="AB1190">
        <v>1</v>
      </c>
      <c r="AC1190">
        <v>0</v>
      </c>
      <c r="AD1190">
        <v>1</v>
      </c>
      <c r="AE1190">
        <v>1</v>
      </c>
      <c r="AF1190">
        <v>1</v>
      </c>
      <c r="AG1190">
        <v>1</v>
      </c>
      <c r="AH1190">
        <v>0</v>
      </c>
      <c r="AI1190">
        <v>0</v>
      </c>
      <c r="AJ1190">
        <v>1</v>
      </c>
      <c r="AK1190">
        <v>0</v>
      </c>
      <c r="AL1190">
        <v>1</v>
      </c>
      <c r="AM1190">
        <v>1</v>
      </c>
      <c r="AN1190">
        <v>1</v>
      </c>
      <c r="AO1190">
        <v>0</v>
      </c>
      <c r="AP1190">
        <v>0</v>
      </c>
      <c r="AQ1190">
        <v>0</v>
      </c>
      <c r="AR1190">
        <v>1</v>
      </c>
      <c r="AS1190">
        <v>0</v>
      </c>
      <c r="AT1190">
        <v>0</v>
      </c>
      <c r="AU1190">
        <v>0</v>
      </c>
      <c r="AV1190">
        <v>1</v>
      </c>
      <c r="AW1190">
        <v>1</v>
      </c>
      <c r="AX1190">
        <v>1</v>
      </c>
      <c r="AY1190">
        <v>0</v>
      </c>
      <c r="AZ1190">
        <v>1</v>
      </c>
      <c r="BA1190">
        <v>0</v>
      </c>
      <c r="BB1190">
        <v>0</v>
      </c>
      <c r="BC1190">
        <v>0</v>
      </c>
      <c r="BD1190">
        <v>0</v>
      </c>
      <c r="BE1190">
        <v>0</v>
      </c>
      <c r="BF1190">
        <v>2.9026E-2</v>
      </c>
      <c r="BG1190">
        <v>2018</v>
      </c>
      <c r="BH1190">
        <v>5</v>
      </c>
      <c r="BI1190">
        <v>30</v>
      </c>
      <c r="BJ1190">
        <v>700</v>
      </c>
      <c r="BK1190">
        <v>1.1200000000000001</v>
      </c>
      <c r="BL1190">
        <v>0</v>
      </c>
      <c r="BM1190">
        <v>0</v>
      </c>
      <c r="BN1190">
        <v>1</v>
      </c>
      <c r="BO1190">
        <v>0</v>
      </c>
      <c r="BP1190" t="s">
        <v>68</v>
      </c>
    </row>
    <row r="1191" spans="1:68" x14ac:dyDescent="0.25">
      <c r="A1191">
        <v>138205</v>
      </c>
      <c r="B1191" t="s">
        <v>69</v>
      </c>
      <c r="C1191" t="s">
        <v>1813</v>
      </c>
      <c r="D1191">
        <v>16</v>
      </c>
      <c r="E1191">
        <v>440</v>
      </c>
      <c r="F1191" t="s">
        <v>1822</v>
      </c>
      <c r="G1191">
        <v>19</v>
      </c>
      <c r="J1191">
        <v>62</v>
      </c>
      <c r="K1191">
        <v>1</v>
      </c>
      <c r="L1191" t="s">
        <v>1823</v>
      </c>
      <c r="M1191">
        <v>1</v>
      </c>
      <c r="N1191">
        <v>0</v>
      </c>
      <c r="O1191">
        <v>1</v>
      </c>
      <c r="P1191">
        <v>0</v>
      </c>
      <c r="Q1191">
        <v>0</v>
      </c>
      <c r="R1191">
        <v>1</v>
      </c>
      <c r="S1191">
        <v>0</v>
      </c>
      <c r="T1191">
        <v>0</v>
      </c>
      <c r="U1191">
        <v>0</v>
      </c>
      <c r="V1191">
        <v>0</v>
      </c>
      <c r="W1191">
        <v>1</v>
      </c>
      <c r="X1191">
        <v>0</v>
      </c>
      <c r="Y1191">
        <v>0</v>
      </c>
      <c r="Z1191">
        <v>0</v>
      </c>
      <c r="AA1191">
        <v>0</v>
      </c>
      <c r="AB1191">
        <v>1</v>
      </c>
      <c r="AC1191">
        <v>1</v>
      </c>
      <c r="AD1191">
        <v>1</v>
      </c>
      <c r="AE1191">
        <v>0</v>
      </c>
      <c r="AF1191">
        <v>1</v>
      </c>
      <c r="AG1191">
        <v>1</v>
      </c>
      <c r="AH1191">
        <v>1</v>
      </c>
      <c r="AI1191">
        <v>0</v>
      </c>
      <c r="AJ1191">
        <v>0</v>
      </c>
      <c r="AK1191">
        <v>0</v>
      </c>
      <c r="AL1191">
        <v>1</v>
      </c>
      <c r="AM1191">
        <v>1</v>
      </c>
      <c r="AN1191">
        <v>1</v>
      </c>
      <c r="AO1191">
        <v>0</v>
      </c>
      <c r="AP1191">
        <v>1</v>
      </c>
      <c r="AQ1191">
        <v>0</v>
      </c>
      <c r="AR1191">
        <v>1</v>
      </c>
      <c r="AS1191">
        <v>0</v>
      </c>
      <c r="AT1191">
        <v>1</v>
      </c>
      <c r="AU1191">
        <v>0</v>
      </c>
      <c r="AV1191">
        <v>1</v>
      </c>
      <c r="AW1191">
        <v>1</v>
      </c>
      <c r="AX1191">
        <v>1</v>
      </c>
      <c r="AY1191">
        <v>0</v>
      </c>
      <c r="AZ1191">
        <v>1</v>
      </c>
      <c r="BA1191">
        <v>0</v>
      </c>
      <c r="BB1191">
        <v>1</v>
      </c>
      <c r="BC1191">
        <v>0</v>
      </c>
      <c r="BD1191">
        <v>0</v>
      </c>
      <c r="BE1191">
        <v>0</v>
      </c>
      <c r="BF1191">
        <v>2.3082999999999999E-2</v>
      </c>
      <c r="BG1191">
        <v>2018</v>
      </c>
      <c r="BH1191">
        <v>7</v>
      </c>
      <c r="BI1191">
        <v>17</v>
      </c>
      <c r="BJ1191">
        <v>702</v>
      </c>
      <c r="BK1191">
        <v>1.1399999999999999</v>
      </c>
      <c r="BL1191">
        <v>0</v>
      </c>
      <c r="BM1191">
        <v>0</v>
      </c>
      <c r="BN1191">
        <v>1</v>
      </c>
      <c r="BO1191">
        <v>0</v>
      </c>
      <c r="BP1191" t="s">
        <v>68</v>
      </c>
    </row>
    <row r="1192" spans="1:68" x14ac:dyDescent="0.25">
      <c r="A1192">
        <v>138478</v>
      </c>
      <c r="B1192" t="s">
        <v>69</v>
      </c>
      <c r="C1192" t="s">
        <v>1813</v>
      </c>
      <c r="D1192">
        <v>32</v>
      </c>
      <c r="E1192">
        <v>881</v>
      </c>
      <c r="F1192" t="s">
        <v>1860</v>
      </c>
      <c r="G1192">
        <v>27</v>
      </c>
      <c r="J1192">
        <v>62</v>
      </c>
      <c r="K1192">
        <v>1</v>
      </c>
      <c r="L1192" t="s">
        <v>1861</v>
      </c>
      <c r="M1192">
        <v>0</v>
      </c>
      <c r="N1192">
        <v>0</v>
      </c>
      <c r="O1192">
        <v>1</v>
      </c>
      <c r="P1192">
        <v>1</v>
      </c>
      <c r="Q1192">
        <v>0</v>
      </c>
      <c r="R1192">
        <v>1</v>
      </c>
      <c r="S1192">
        <v>0</v>
      </c>
      <c r="T1192">
        <v>0</v>
      </c>
      <c r="U1192">
        <v>0</v>
      </c>
      <c r="V1192">
        <v>0</v>
      </c>
      <c r="W1192">
        <v>1</v>
      </c>
      <c r="X1192">
        <v>1</v>
      </c>
      <c r="Y1192">
        <v>0</v>
      </c>
      <c r="Z1192">
        <v>0</v>
      </c>
      <c r="AA1192">
        <v>0</v>
      </c>
      <c r="AB1192">
        <v>1</v>
      </c>
      <c r="AC1192">
        <v>0</v>
      </c>
      <c r="AD1192">
        <v>1</v>
      </c>
      <c r="AE1192">
        <v>0</v>
      </c>
      <c r="AF1192">
        <v>1</v>
      </c>
      <c r="AG1192">
        <v>1</v>
      </c>
      <c r="AH1192">
        <v>1</v>
      </c>
      <c r="AI1192">
        <v>1</v>
      </c>
      <c r="AJ1192">
        <v>0</v>
      </c>
      <c r="AK1192">
        <v>0</v>
      </c>
      <c r="AL1192">
        <v>1</v>
      </c>
      <c r="AM1192">
        <v>1</v>
      </c>
      <c r="AN1192">
        <v>1</v>
      </c>
      <c r="AO1192">
        <v>0</v>
      </c>
      <c r="AP1192">
        <v>1</v>
      </c>
      <c r="AQ1192">
        <v>0</v>
      </c>
      <c r="AR1192">
        <v>1</v>
      </c>
      <c r="AS1192">
        <v>0</v>
      </c>
      <c r="AT1192">
        <v>1</v>
      </c>
      <c r="AU1192">
        <v>0</v>
      </c>
      <c r="AV1192">
        <v>1</v>
      </c>
      <c r="AW1192">
        <v>1</v>
      </c>
      <c r="AX1192">
        <v>1</v>
      </c>
      <c r="AY1192">
        <v>1</v>
      </c>
      <c r="AZ1192">
        <v>1</v>
      </c>
      <c r="BA1192">
        <v>0</v>
      </c>
      <c r="BB1192">
        <v>1</v>
      </c>
      <c r="BC1192">
        <v>0</v>
      </c>
      <c r="BD1192">
        <v>0</v>
      </c>
      <c r="BE1192">
        <v>0</v>
      </c>
      <c r="BF1192">
        <v>2.3082999999999999E-2</v>
      </c>
      <c r="BG1192">
        <v>2018</v>
      </c>
      <c r="BH1192">
        <v>7</v>
      </c>
      <c r="BI1192">
        <v>17</v>
      </c>
      <c r="BJ1192">
        <v>702</v>
      </c>
      <c r="BK1192">
        <v>1.1399999999999999</v>
      </c>
      <c r="BL1192">
        <v>0</v>
      </c>
      <c r="BM1192">
        <v>0</v>
      </c>
      <c r="BN1192">
        <v>1</v>
      </c>
      <c r="BO1192">
        <v>0</v>
      </c>
      <c r="BP1192" t="s">
        <v>68</v>
      </c>
    </row>
    <row r="1193" spans="1:68" x14ac:dyDescent="0.25">
      <c r="A1193">
        <v>138480</v>
      </c>
      <c r="B1193" t="s">
        <v>69</v>
      </c>
      <c r="C1193" t="s">
        <v>1813</v>
      </c>
      <c r="D1193">
        <v>32</v>
      </c>
      <c r="E1193">
        <v>883</v>
      </c>
      <c r="F1193" t="s">
        <v>1862</v>
      </c>
      <c r="G1193">
        <v>17</v>
      </c>
      <c r="J1193">
        <v>62</v>
      </c>
      <c r="K1193">
        <v>1</v>
      </c>
      <c r="L1193" t="s">
        <v>1863</v>
      </c>
      <c r="M1193">
        <v>0</v>
      </c>
      <c r="N1193">
        <v>0</v>
      </c>
      <c r="O1193">
        <v>1</v>
      </c>
      <c r="P1193">
        <v>0</v>
      </c>
      <c r="Q1193">
        <v>0</v>
      </c>
      <c r="R1193">
        <v>1</v>
      </c>
      <c r="S1193">
        <v>0</v>
      </c>
      <c r="T1193">
        <v>0</v>
      </c>
      <c r="U1193">
        <v>0</v>
      </c>
      <c r="V1193">
        <v>0</v>
      </c>
      <c r="W1193">
        <v>1</v>
      </c>
      <c r="X1193">
        <v>0</v>
      </c>
      <c r="Y1193">
        <v>0</v>
      </c>
      <c r="Z1193">
        <v>0</v>
      </c>
      <c r="AA1193">
        <v>0</v>
      </c>
      <c r="AB1193">
        <v>1</v>
      </c>
      <c r="AC1193">
        <v>0</v>
      </c>
      <c r="AD1193">
        <v>1</v>
      </c>
      <c r="AE1193">
        <v>0</v>
      </c>
      <c r="AF1193">
        <v>1</v>
      </c>
      <c r="AG1193">
        <v>1</v>
      </c>
      <c r="AH1193">
        <v>1</v>
      </c>
      <c r="AI1193">
        <v>0</v>
      </c>
      <c r="AJ1193">
        <v>0</v>
      </c>
      <c r="AK1193">
        <v>0</v>
      </c>
      <c r="AL1193">
        <v>1</v>
      </c>
      <c r="AM1193">
        <v>1</v>
      </c>
      <c r="AN1193">
        <v>1</v>
      </c>
      <c r="AO1193">
        <v>0</v>
      </c>
      <c r="AP1193">
        <v>1</v>
      </c>
      <c r="AQ1193">
        <v>0</v>
      </c>
      <c r="AR1193">
        <v>1</v>
      </c>
      <c r="AS1193">
        <v>0</v>
      </c>
      <c r="AT1193">
        <v>1</v>
      </c>
      <c r="AU1193">
        <v>0</v>
      </c>
      <c r="AV1193">
        <v>1</v>
      </c>
      <c r="AW1193">
        <v>1</v>
      </c>
      <c r="AX1193">
        <v>1</v>
      </c>
      <c r="AY1193">
        <v>0</v>
      </c>
      <c r="AZ1193">
        <v>1</v>
      </c>
      <c r="BA1193">
        <v>0</v>
      </c>
      <c r="BB1193">
        <v>1</v>
      </c>
      <c r="BC1193">
        <v>0</v>
      </c>
      <c r="BD1193">
        <v>0</v>
      </c>
      <c r="BE1193">
        <v>0</v>
      </c>
      <c r="BF1193">
        <v>2.3082999999999999E-2</v>
      </c>
      <c r="BG1193">
        <v>2018</v>
      </c>
      <c r="BH1193">
        <v>7</v>
      </c>
      <c r="BI1193">
        <v>17</v>
      </c>
      <c r="BJ1193">
        <v>702</v>
      </c>
      <c r="BK1193">
        <v>1.1399999999999999</v>
      </c>
      <c r="BL1193">
        <v>0</v>
      </c>
      <c r="BM1193">
        <v>0</v>
      </c>
      <c r="BN1193">
        <v>1</v>
      </c>
      <c r="BO1193">
        <v>0</v>
      </c>
      <c r="BP1193" t="s">
        <v>68</v>
      </c>
    </row>
    <row r="1194" spans="1:68" x14ac:dyDescent="0.25">
      <c r="A1194">
        <v>138494</v>
      </c>
      <c r="B1194" t="s">
        <v>69</v>
      </c>
      <c r="C1194" t="s">
        <v>1813</v>
      </c>
      <c r="D1194">
        <v>13</v>
      </c>
      <c r="E1194">
        <v>309</v>
      </c>
      <c r="F1194" t="s">
        <v>1864</v>
      </c>
      <c r="G1194">
        <v>11</v>
      </c>
      <c r="J1194">
        <v>62</v>
      </c>
      <c r="K1194">
        <v>1</v>
      </c>
      <c r="L1194" t="s">
        <v>1865</v>
      </c>
      <c r="M1194">
        <v>0</v>
      </c>
      <c r="N1194">
        <v>0</v>
      </c>
      <c r="O1194">
        <v>1</v>
      </c>
      <c r="P1194">
        <v>0</v>
      </c>
      <c r="Q1194">
        <v>0</v>
      </c>
      <c r="R1194">
        <v>1</v>
      </c>
      <c r="S1194">
        <v>0</v>
      </c>
      <c r="T1194">
        <v>0</v>
      </c>
      <c r="U1194">
        <v>0</v>
      </c>
      <c r="V1194">
        <v>0</v>
      </c>
      <c r="W1194">
        <v>1</v>
      </c>
      <c r="X1194">
        <v>0</v>
      </c>
      <c r="Y1194">
        <v>0</v>
      </c>
      <c r="Z1194">
        <v>0</v>
      </c>
      <c r="AA1194">
        <v>0</v>
      </c>
      <c r="AB1194">
        <v>1</v>
      </c>
      <c r="AC1194">
        <v>0</v>
      </c>
      <c r="AD1194">
        <v>1</v>
      </c>
      <c r="AE1194">
        <v>0</v>
      </c>
      <c r="AF1194">
        <v>1</v>
      </c>
      <c r="AG1194">
        <v>1</v>
      </c>
      <c r="AH1194">
        <v>1</v>
      </c>
      <c r="AI1194">
        <v>0</v>
      </c>
      <c r="AJ1194">
        <v>0</v>
      </c>
      <c r="AK1194">
        <v>0</v>
      </c>
      <c r="AL1194">
        <v>1</v>
      </c>
      <c r="AM1194">
        <v>1</v>
      </c>
      <c r="AN1194">
        <v>1</v>
      </c>
      <c r="AO1194">
        <v>0</v>
      </c>
      <c r="AP1194">
        <v>1</v>
      </c>
      <c r="AQ1194">
        <v>0</v>
      </c>
      <c r="AR1194">
        <v>1</v>
      </c>
      <c r="AS1194">
        <v>0</v>
      </c>
      <c r="AT1194">
        <v>1</v>
      </c>
      <c r="AU1194">
        <v>0</v>
      </c>
      <c r="AV1194">
        <v>1</v>
      </c>
      <c r="AW1194">
        <v>1</v>
      </c>
      <c r="AX1194">
        <v>1</v>
      </c>
      <c r="AY1194">
        <v>0</v>
      </c>
      <c r="AZ1194">
        <v>1</v>
      </c>
      <c r="BA1194">
        <v>0</v>
      </c>
      <c r="BB1194">
        <v>1</v>
      </c>
      <c r="BC1194">
        <v>0</v>
      </c>
      <c r="BD1194">
        <v>0</v>
      </c>
      <c r="BE1194">
        <v>0</v>
      </c>
      <c r="BF1194">
        <v>2.3082999999999999E-2</v>
      </c>
      <c r="BG1194">
        <v>2018</v>
      </c>
      <c r="BH1194">
        <v>7</v>
      </c>
      <c r="BI1194">
        <v>17</v>
      </c>
      <c r="BJ1194">
        <v>702</v>
      </c>
      <c r="BK1194">
        <v>1.1399999999999999</v>
      </c>
      <c r="BL1194">
        <v>0</v>
      </c>
      <c r="BM1194">
        <v>0</v>
      </c>
      <c r="BN1194">
        <v>1</v>
      </c>
      <c r="BO1194">
        <v>0</v>
      </c>
      <c r="BP1194" t="s">
        <v>68</v>
      </c>
    </row>
    <row r="1195" spans="1:68" x14ac:dyDescent="0.25">
      <c r="A1195">
        <v>138729</v>
      </c>
      <c r="B1195" t="s">
        <v>69</v>
      </c>
      <c r="C1195" t="s">
        <v>1813</v>
      </c>
      <c r="D1195">
        <v>14</v>
      </c>
      <c r="E1195">
        <v>349</v>
      </c>
      <c r="F1195" t="s">
        <v>1888</v>
      </c>
      <c r="G1195">
        <v>33</v>
      </c>
      <c r="J1195">
        <v>62</v>
      </c>
      <c r="K1195">
        <v>1</v>
      </c>
      <c r="L1195" t="s">
        <v>1889</v>
      </c>
      <c r="M1195">
        <v>1</v>
      </c>
      <c r="N1195">
        <v>1</v>
      </c>
      <c r="O1195">
        <v>1</v>
      </c>
      <c r="P1195">
        <v>1</v>
      </c>
      <c r="Q1195">
        <v>0</v>
      </c>
      <c r="R1195">
        <v>1</v>
      </c>
      <c r="S1195">
        <v>0</v>
      </c>
      <c r="T1195">
        <v>0</v>
      </c>
      <c r="U1195">
        <v>0</v>
      </c>
      <c r="V1195">
        <v>0</v>
      </c>
      <c r="W1195">
        <v>1</v>
      </c>
      <c r="X1195">
        <v>0</v>
      </c>
      <c r="Y1195">
        <v>0</v>
      </c>
      <c r="Z1195">
        <v>1</v>
      </c>
      <c r="AA1195">
        <v>0</v>
      </c>
      <c r="AB1195">
        <v>1</v>
      </c>
      <c r="AC1195">
        <v>1</v>
      </c>
      <c r="AD1195">
        <v>1</v>
      </c>
      <c r="AE1195">
        <v>1</v>
      </c>
      <c r="AF1195">
        <v>1</v>
      </c>
      <c r="AG1195">
        <v>1</v>
      </c>
      <c r="AH1195">
        <v>1</v>
      </c>
      <c r="AI1195">
        <v>1</v>
      </c>
      <c r="AJ1195">
        <v>0</v>
      </c>
      <c r="AK1195">
        <v>0</v>
      </c>
      <c r="AL1195">
        <v>1</v>
      </c>
      <c r="AM1195">
        <v>1</v>
      </c>
      <c r="AN1195">
        <v>1</v>
      </c>
      <c r="AO1195">
        <v>0</v>
      </c>
      <c r="AP1195">
        <v>1</v>
      </c>
      <c r="AQ1195">
        <v>0</v>
      </c>
      <c r="AR1195">
        <v>1</v>
      </c>
      <c r="AS1195">
        <v>0</v>
      </c>
      <c r="AT1195">
        <v>1</v>
      </c>
      <c r="AU1195">
        <v>0</v>
      </c>
      <c r="AV1195">
        <v>1</v>
      </c>
      <c r="AW1195">
        <v>1</v>
      </c>
      <c r="AX1195">
        <v>1</v>
      </c>
      <c r="AY1195">
        <v>0</v>
      </c>
      <c r="AZ1195">
        <v>1</v>
      </c>
      <c r="BA1195">
        <v>0</v>
      </c>
      <c r="BB1195">
        <v>1</v>
      </c>
      <c r="BC1195">
        <v>1</v>
      </c>
      <c r="BD1195">
        <v>0</v>
      </c>
      <c r="BE1195">
        <v>0</v>
      </c>
      <c r="BF1195">
        <v>2.3082999999999999E-2</v>
      </c>
      <c r="BG1195">
        <v>2018</v>
      </c>
      <c r="BH1195">
        <v>7</v>
      </c>
      <c r="BI1195">
        <v>17</v>
      </c>
      <c r="BJ1195">
        <v>702</v>
      </c>
      <c r="BK1195">
        <v>1.1399999999999999</v>
      </c>
      <c r="BL1195">
        <v>0</v>
      </c>
      <c r="BM1195">
        <v>0</v>
      </c>
      <c r="BN1195">
        <v>1</v>
      </c>
      <c r="BO1195">
        <v>0</v>
      </c>
      <c r="BP1195" t="s">
        <v>68</v>
      </c>
    </row>
    <row r="1196" spans="1:68" x14ac:dyDescent="0.25">
      <c r="A1196">
        <v>138752</v>
      </c>
      <c r="B1196" t="s">
        <v>69</v>
      </c>
      <c r="C1196" t="s">
        <v>1813</v>
      </c>
      <c r="D1196">
        <v>25</v>
      </c>
      <c r="E1196">
        <v>720</v>
      </c>
      <c r="F1196" t="s">
        <v>1894</v>
      </c>
      <c r="G1196">
        <v>32</v>
      </c>
      <c r="J1196">
        <v>62</v>
      </c>
      <c r="K1196">
        <v>1</v>
      </c>
      <c r="L1196" t="s">
        <v>1895</v>
      </c>
      <c r="M1196">
        <v>0</v>
      </c>
      <c r="N1196">
        <v>0</v>
      </c>
      <c r="O1196">
        <v>1</v>
      </c>
      <c r="P1196">
        <v>0</v>
      </c>
      <c r="Q1196">
        <v>0</v>
      </c>
      <c r="R1196">
        <v>1</v>
      </c>
      <c r="S1196">
        <v>0</v>
      </c>
      <c r="T1196">
        <v>0</v>
      </c>
      <c r="U1196">
        <v>0</v>
      </c>
      <c r="V1196">
        <v>0</v>
      </c>
      <c r="W1196">
        <v>1</v>
      </c>
      <c r="X1196">
        <v>0</v>
      </c>
      <c r="Y1196">
        <v>0</v>
      </c>
      <c r="Z1196">
        <v>1</v>
      </c>
      <c r="AA1196">
        <v>0</v>
      </c>
      <c r="AB1196">
        <v>1</v>
      </c>
      <c r="AC1196">
        <v>0</v>
      </c>
      <c r="AD1196">
        <v>1</v>
      </c>
      <c r="AE1196">
        <v>0</v>
      </c>
      <c r="AF1196">
        <v>1</v>
      </c>
      <c r="AG1196">
        <v>1</v>
      </c>
      <c r="AH1196">
        <v>1</v>
      </c>
      <c r="AI1196">
        <v>0</v>
      </c>
      <c r="AJ1196">
        <v>0</v>
      </c>
      <c r="AK1196">
        <v>0</v>
      </c>
      <c r="AL1196">
        <v>1</v>
      </c>
      <c r="AM1196">
        <v>1</v>
      </c>
      <c r="AN1196">
        <v>1</v>
      </c>
      <c r="AO1196">
        <v>0</v>
      </c>
      <c r="AP1196">
        <v>1</v>
      </c>
      <c r="AQ1196">
        <v>0</v>
      </c>
      <c r="AR1196">
        <v>1</v>
      </c>
      <c r="AS1196">
        <v>0</v>
      </c>
      <c r="AT1196">
        <v>1</v>
      </c>
      <c r="AU1196">
        <v>0</v>
      </c>
      <c r="AV1196">
        <v>1</v>
      </c>
      <c r="AW1196">
        <v>1</v>
      </c>
      <c r="AX1196">
        <v>1</v>
      </c>
      <c r="AY1196">
        <v>0</v>
      </c>
      <c r="AZ1196">
        <v>1</v>
      </c>
      <c r="BA1196">
        <v>0</v>
      </c>
      <c r="BB1196">
        <v>1</v>
      </c>
      <c r="BC1196">
        <v>1</v>
      </c>
      <c r="BD1196">
        <v>0</v>
      </c>
      <c r="BE1196">
        <v>0</v>
      </c>
      <c r="BF1196">
        <v>2.3082999999999999E-2</v>
      </c>
      <c r="BG1196">
        <v>2018</v>
      </c>
      <c r="BH1196">
        <v>7</v>
      </c>
      <c r="BI1196">
        <v>17</v>
      </c>
      <c r="BJ1196">
        <v>702</v>
      </c>
      <c r="BK1196">
        <v>1.1399999999999999</v>
      </c>
      <c r="BL1196">
        <v>0</v>
      </c>
      <c r="BM1196">
        <v>0</v>
      </c>
      <c r="BN1196">
        <v>1</v>
      </c>
      <c r="BO1196">
        <v>0</v>
      </c>
      <c r="BP1196" t="s">
        <v>68</v>
      </c>
    </row>
    <row r="1197" spans="1:68" x14ac:dyDescent="0.25">
      <c r="A1197">
        <v>138761</v>
      </c>
      <c r="B1197" t="s">
        <v>69</v>
      </c>
      <c r="C1197" t="s">
        <v>1813</v>
      </c>
      <c r="D1197">
        <v>19</v>
      </c>
      <c r="E1197">
        <v>501</v>
      </c>
      <c r="F1197" t="s">
        <v>1898</v>
      </c>
      <c r="G1197">
        <v>18</v>
      </c>
      <c r="J1197">
        <v>62</v>
      </c>
      <c r="K1197">
        <v>1</v>
      </c>
      <c r="L1197" t="s">
        <v>1899</v>
      </c>
      <c r="M1197">
        <v>1</v>
      </c>
      <c r="N1197">
        <v>0</v>
      </c>
      <c r="O1197">
        <v>1</v>
      </c>
      <c r="P1197">
        <v>0</v>
      </c>
      <c r="Q1197">
        <v>0</v>
      </c>
      <c r="R1197">
        <v>1</v>
      </c>
      <c r="S1197">
        <v>0</v>
      </c>
      <c r="T1197">
        <v>0</v>
      </c>
      <c r="U1197">
        <v>0</v>
      </c>
      <c r="V1197">
        <v>0</v>
      </c>
      <c r="W1197">
        <v>1</v>
      </c>
      <c r="X1197">
        <v>1</v>
      </c>
      <c r="Y1197">
        <v>0</v>
      </c>
      <c r="Z1197">
        <v>1</v>
      </c>
      <c r="AA1197">
        <v>0</v>
      </c>
      <c r="AB1197">
        <v>1</v>
      </c>
      <c r="AC1197">
        <v>1</v>
      </c>
      <c r="AD1197">
        <v>1</v>
      </c>
      <c r="AE1197">
        <v>0</v>
      </c>
      <c r="AF1197">
        <v>1</v>
      </c>
      <c r="AG1197">
        <v>1</v>
      </c>
      <c r="AH1197">
        <v>1</v>
      </c>
      <c r="AI1197">
        <v>0</v>
      </c>
      <c r="AJ1197">
        <v>0</v>
      </c>
      <c r="AK1197">
        <v>0</v>
      </c>
      <c r="AL1197">
        <v>1</v>
      </c>
      <c r="AM1197">
        <v>1</v>
      </c>
      <c r="AN1197">
        <v>1</v>
      </c>
      <c r="AO1197">
        <v>0</v>
      </c>
      <c r="AP1197">
        <v>1</v>
      </c>
      <c r="AQ1197">
        <v>0</v>
      </c>
      <c r="AR1197">
        <v>1</v>
      </c>
      <c r="AS1197">
        <v>0</v>
      </c>
      <c r="AT1197">
        <v>1</v>
      </c>
      <c r="AU1197">
        <v>0</v>
      </c>
      <c r="AV1197">
        <v>1</v>
      </c>
      <c r="AW1197">
        <v>1</v>
      </c>
      <c r="AX1197">
        <v>1</v>
      </c>
      <c r="AY1197">
        <v>1</v>
      </c>
      <c r="AZ1197">
        <v>1</v>
      </c>
      <c r="BA1197">
        <v>0</v>
      </c>
      <c r="BB1197">
        <v>1</v>
      </c>
      <c r="BC1197">
        <v>1</v>
      </c>
      <c r="BD1197">
        <v>0</v>
      </c>
      <c r="BE1197">
        <v>0</v>
      </c>
      <c r="BF1197">
        <v>2.3082999999999999E-2</v>
      </c>
      <c r="BG1197">
        <v>2018</v>
      </c>
      <c r="BH1197">
        <v>7</v>
      </c>
      <c r="BI1197">
        <v>17</v>
      </c>
      <c r="BJ1197">
        <v>702</v>
      </c>
      <c r="BK1197">
        <v>1.1399999999999999</v>
      </c>
      <c r="BL1197">
        <v>0</v>
      </c>
      <c r="BM1197">
        <v>0</v>
      </c>
      <c r="BN1197">
        <v>1</v>
      </c>
      <c r="BO1197">
        <v>0</v>
      </c>
      <c r="BP1197" t="s">
        <v>68</v>
      </c>
    </row>
    <row r="1198" spans="1:68" x14ac:dyDescent="0.25">
      <c r="A1198">
        <v>138798</v>
      </c>
      <c r="B1198" t="s">
        <v>69</v>
      </c>
      <c r="C1198" t="s">
        <v>1813</v>
      </c>
      <c r="D1198">
        <v>25</v>
      </c>
      <c r="E1198">
        <v>719</v>
      </c>
      <c r="F1198" t="s">
        <v>1904</v>
      </c>
      <c r="G1198">
        <v>19</v>
      </c>
      <c r="J1198">
        <v>62</v>
      </c>
      <c r="K1198">
        <v>1</v>
      </c>
      <c r="L1198" t="s">
        <v>1905</v>
      </c>
      <c r="M1198">
        <v>0</v>
      </c>
      <c r="N1198">
        <v>0</v>
      </c>
      <c r="O1198">
        <v>1</v>
      </c>
      <c r="P1198">
        <v>0</v>
      </c>
      <c r="Q1198">
        <v>0</v>
      </c>
      <c r="R1198">
        <v>1</v>
      </c>
      <c r="S1198">
        <v>0</v>
      </c>
      <c r="T1198">
        <v>0</v>
      </c>
      <c r="U1198">
        <v>0</v>
      </c>
      <c r="V1198">
        <v>0</v>
      </c>
      <c r="W1198">
        <v>1</v>
      </c>
      <c r="X1198">
        <v>1</v>
      </c>
      <c r="Y1198">
        <v>0</v>
      </c>
      <c r="Z1198">
        <v>1</v>
      </c>
      <c r="AA1198">
        <v>0</v>
      </c>
      <c r="AB1198">
        <v>1</v>
      </c>
      <c r="AC1198">
        <v>0</v>
      </c>
      <c r="AD1198">
        <v>1</v>
      </c>
      <c r="AE1198">
        <v>0</v>
      </c>
      <c r="AF1198">
        <v>1</v>
      </c>
      <c r="AG1198">
        <v>1</v>
      </c>
      <c r="AH1198">
        <v>1</v>
      </c>
      <c r="AI1198">
        <v>0</v>
      </c>
      <c r="AJ1198">
        <v>0</v>
      </c>
      <c r="AK1198">
        <v>0</v>
      </c>
      <c r="AL1198">
        <v>1</v>
      </c>
      <c r="AM1198">
        <v>1</v>
      </c>
      <c r="AN1198">
        <v>1</v>
      </c>
      <c r="AO1198">
        <v>0</v>
      </c>
      <c r="AP1198">
        <v>1</v>
      </c>
      <c r="AQ1198">
        <v>0</v>
      </c>
      <c r="AR1198">
        <v>1</v>
      </c>
      <c r="AS1198">
        <v>0</v>
      </c>
      <c r="AT1198">
        <v>1</v>
      </c>
      <c r="AU1198">
        <v>0</v>
      </c>
      <c r="AV1198">
        <v>1</v>
      </c>
      <c r="AW1198">
        <v>1</v>
      </c>
      <c r="AX1198">
        <v>1</v>
      </c>
      <c r="AY1198">
        <v>1</v>
      </c>
      <c r="AZ1198">
        <v>1</v>
      </c>
      <c r="BA1198">
        <v>0</v>
      </c>
      <c r="BB1198">
        <v>1</v>
      </c>
      <c r="BC1198">
        <v>1</v>
      </c>
      <c r="BD1198">
        <v>0</v>
      </c>
      <c r="BE1198">
        <v>0</v>
      </c>
      <c r="BF1198">
        <v>2.3082999999999999E-2</v>
      </c>
      <c r="BG1198">
        <v>2018</v>
      </c>
      <c r="BH1198">
        <v>7</v>
      </c>
      <c r="BI1198">
        <v>17</v>
      </c>
      <c r="BJ1198">
        <v>702</v>
      </c>
      <c r="BK1198">
        <v>1.1399999999999999</v>
      </c>
      <c r="BL1198">
        <v>0</v>
      </c>
      <c r="BM1198">
        <v>0</v>
      </c>
      <c r="BN1198">
        <v>1</v>
      </c>
      <c r="BO1198">
        <v>0</v>
      </c>
      <c r="BP1198" t="s">
        <v>68</v>
      </c>
    </row>
    <row r="1199" spans="1:68" x14ac:dyDescent="0.25">
      <c r="A1199">
        <v>138801</v>
      </c>
      <c r="B1199" t="s">
        <v>69</v>
      </c>
      <c r="C1199" t="s">
        <v>1813</v>
      </c>
      <c r="D1199">
        <v>25</v>
      </c>
      <c r="E1199">
        <v>721</v>
      </c>
      <c r="F1199" t="s">
        <v>1906</v>
      </c>
      <c r="G1199">
        <v>31</v>
      </c>
      <c r="J1199">
        <v>62</v>
      </c>
      <c r="K1199">
        <v>1</v>
      </c>
      <c r="L1199" t="s">
        <v>1907</v>
      </c>
      <c r="M1199">
        <v>0</v>
      </c>
      <c r="N1199">
        <v>0</v>
      </c>
      <c r="O1199">
        <v>1</v>
      </c>
      <c r="P1199">
        <v>0</v>
      </c>
      <c r="Q1199">
        <v>0</v>
      </c>
      <c r="R1199">
        <v>1</v>
      </c>
      <c r="S1199">
        <v>0</v>
      </c>
      <c r="T1199">
        <v>0</v>
      </c>
      <c r="U1199">
        <v>0</v>
      </c>
      <c r="V1199">
        <v>0</v>
      </c>
      <c r="W1199">
        <v>1</v>
      </c>
      <c r="X1199">
        <v>0</v>
      </c>
      <c r="Y1199">
        <v>0</v>
      </c>
      <c r="Z1199">
        <v>0</v>
      </c>
      <c r="AA1199">
        <v>0</v>
      </c>
      <c r="AB1199">
        <v>1</v>
      </c>
      <c r="AC1199">
        <v>0</v>
      </c>
      <c r="AD1199">
        <v>1</v>
      </c>
      <c r="AE1199">
        <v>0</v>
      </c>
      <c r="AF1199">
        <v>1</v>
      </c>
      <c r="AG1199">
        <v>1</v>
      </c>
      <c r="AH1199">
        <v>1</v>
      </c>
      <c r="AI1199">
        <v>0</v>
      </c>
      <c r="AJ1199">
        <v>0</v>
      </c>
      <c r="AK1199">
        <v>0</v>
      </c>
      <c r="AL1199">
        <v>1</v>
      </c>
      <c r="AM1199">
        <v>1</v>
      </c>
      <c r="AN1199">
        <v>1</v>
      </c>
      <c r="AO1199">
        <v>0</v>
      </c>
      <c r="AP1199">
        <v>1</v>
      </c>
      <c r="AQ1199">
        <v>0</v>
      </c>
      <c r="AR1199">
        <v>1</v>
      </c>
      <c r="AS1199">
        <v>0</v>
      </c>
      <c r="AT1199">
        <v>1</v>
      </c>
      <c r="AU1199">
        <v>0</v>
      </c>
      <c r="AV1199">
        <v>1</v>
      </c>
      <c r="AW1199">
        <v>1</v>
      </c>
      <c r="AX1199">
        <v>1</v>
      </c>
      <c r="AY1199">
        <v>0</v>
      </c>
      <c r="AZ1199">
        <v>1</v>
      </c>
      <c r="BA1199">
        <v>0</v>
      </c>
      <c r="BB1199">
        <v>1</v>
      </c>
      <c r="BC1199">
        <v>0</v>
      </c>
      <c r="BD1199">
        <v>0</v>
      </c>
      <c r="BE1199">
        <v>0</v>
      </c>
      <c r="BF1199">
        <v>2.3082999999999999E-2</v>
      </c>
      <c r="BG1199">
        <v>2018</v>
      </c>
      <c r="BH1199">
        <v>7</v>
      </c>
      <c r="BI1199">
        <v>17</v>
      </c>
      <c r="BJ1199">
        <v>702</v>
      </c>
      <c r="BK1199">
        <v>1.1399999999999999</v>
      </c>
      <c r="BL1199">
        <v>0</v>
      </c>
      <c r="BM1199">
        <v>0</v>
      </c>
      <c r="BN1199">
        <v>1</v>
      </c>
      <c r="BO1199">
        <v>0</v>
      </c>
      <c r="BP1199" t="s">
        <v>68</v>
      </c>
    </row>
    <row r="1200" spans="1:68" x14ac:dyDescent="0.25">
      <c r="A1200">
        <v>138908</v>
      </c>
      <c r="B1200" t="s">
        <v>69</v>
      </c>
      <c r="C1200" t="s">
        <v>1813</v>
      </c>
      <c r="D1200">
        <v>7</v>
      </c>
      <c r="E1200">
        <v>119</v>
      </c>
      <c r="F1200" t="s">
        <v>1920</v>
      </c>
      <c r="G1200">
        <v>63</v>
      </c>
      <c r="J1200">
        <v>62</v>
      </c>
      <c r="K1200">
        <v>1</v>
      </c>
      <c r="L1200" t="s">
        <v>1921</v>
      </c>
      <c r="M1200">
        <v>1</v>
      </c>
      <c r="N1200">
        <v>1</v>
      </c>
      <c r="O1200">
        <v>1</v>
      </c>
      <c r="P1200">
        <v>1</v>
      </c>
      <c r="Q1200">
        <v>0</v>
      </c>
      <c r="R1200">
        <v>1</v>
      </c>
      <c r="S1200">
        <v>0</v>
      </c>
      <c r="T1200">
        <v>0</v>
      </c>
      <c r="U1200">
        <v>0</v>
      </c>
      <c r="V1200">
        <v>0</v>
      </c>
      <c r="W1200">
        <v>1</v>
      </c>
      <c r="X1200">
        <v>0</v>
      </c>
      <c r="Y1200">
        <v>1</v>
      </c>
      <c r="Z1200">
        <v>0</v>
      </c>
      <c r="AA1200">
        <v>0</v>
      </c>
      <c r="AB1200">
        <v>1</v>
      </c>
      <c r="AC1200">
        <v>1</v>
      </c>
      <c r="AD1200">
        <v>1</v>
      </c>
      <c r="AE1200">
        <v>1</v>
      </c>
      <c r="AF1200">
        <v>1</v>
      </c>
      <c r="AG1200">
        <v>1</v>
      </c>
      <c r="AH1200">
        <v>1</v>
      </c>
      <c r="AI1200">
        <v>1</v>
      </c>
      <c r="AJ1200">
        <v>0</v>
      </c>
      <c r="AK1200">
        <v>0</v>
      </c>
      <c r="AL1200">
        <v>1</v>
      </c>
      <c r="AM1200">
        <v>1</v>
      </c>
      <c r="AN1200">
        <v>1</v>
      </c>
      <c r="AO1200">
        <v>0</v>
      </c>
      <c r="AP1200">
        <v>1</v>
      </c>
      <c r="AQ1200">
        <v>0</v>
      </c>
      <c r="AR1200">
        <v>1</v>
      </c>
      <c r="AS1200">
        <v>0</v>
      </c>
      <c r="AT1200">
        <v>1</v>
      </c>
      <c r="AU1200">
        <v>0</v>
      </c>
      <c r="AV1200">
        <v>1</v>
      </c>
      <c r="AW1200">
        <v>1</v>
      </c>
      <c r="AX1200">
        <v>1</v>
      </c>
      <c r="AY1200">
        <v>0</v>
      </c>
      <c r="AZ1200">
        <v>1</v>
      </c>
      <c r="BA1200">
        <v>1</v>
      </c>
      <c r="BB1200">
        <v>1</v>
      </c>
      <c r="BC1200">
        <v>0</v>
      </c>
      <c r="BD1200">
        <v>0</v>
      </c>
      <c r="BE1200">
        <v>0</v>
      </c>
      <c r="BF1200">
        <v>2.3082999999999999E-2</v>
      </c>
      <c r="BG1200">
        <v>2018</v>
      </c>
      <c r="BH1200">
        <v>7</v>
      </c>
      <c r="BI1200">
        <v>17</v>
      </c>
      <c r="BJ1200">
        <v>702</v>
      </c>
      <c r="BK1200">
        <v>1.1399999999999999</v>
      </c>
      <c r="BL1200">
        <v>0</v>
      </c>
      <c r="BM1200">
        <v>0</v>
      </c>
      <c r="BN1200">
        <v>1</v>
      </c>
      <c r="BO1200">
        <v>0</v>
      </c>
      <c r="BP1200" t="s">
        <v>68</v>
      </c>
    </row>
    <row r="1201" spans="1:68" x14ac:dyDescent="0.25">
      <c r="A1201">
        <v>138910</v>
      </c>
      <c r="B1201" t="s">
        <v>69</v>
      </c>
      <c r="C1201" t="s">
        <v>1813</v>
      </c>
      <c r="D1201">
        <v>18</v>
      </c>
      <c r="E1201">
        <v>484</v>
      </c>
      <c r="F1201" t="s">
        <v>1922</v>
      </c>
      <c r="G1201">
        <v>18</v>
      </c>
      <c r="J1201">
        <v>62</v>
      </c>
      <c r="K1201">
        <v>1</v>
      </c>
      <c r="L1201" t="s">
        <v>1923</v>
      </c>
      <c r="M1201">
        <v>1</v>
      </c>
      <c r="N1201">
        <v>0</v>
      </c>
      <c r="O1201">
        <v>1</v>
      </c>
      <c r="P1201">
        <v>0</v>
      </c>
      <c r="Q1201">
        <v>0</v>
      </c>
      <c r="R1201">
        <v>1</v>
      </c>
      <c r="S1201">
        <v>0</v>
      </c>
      <c r="T1201">
        <v>0</v>
      </c>
      <c r="U1201">
        <v>0</v>
      </c>
      <c r="V1201">
        <v>0</v>
      </c>
      <c r="W1201">
        <v>1</v>
      </c>
      <c r="X1201">
        <v>0</v>
      </c>
      <c r="Y1201">
        <v>0</v>
      </c>
      <c r="Z1201">
        <v>0</v>
      </c>
      <c r="AA1201">
        <v>0</v>
      </c>
      <c r="AB1201">
        <v>1</v>
      </c>
      <c r="AC1201">
        <v>1</v>
      </c>
      <c r="AD1201">
        <v>1</v>
      </c>
      <c r="AE1201">
        <v>0</v>
      </c>
      <c r="AF1201">
        <v>1</v>
      </c>
      <c r="AG1201">
        <v>1</v>
      </c>
      <c r="AH1201">
        <v>1</v>
      </c>
      <c r="AI1201">
        <v>0</v>
      </c>
      <c r="AJ1201">
        <v>0</v>
      </c>
      <c r="AK1201">
        <v>0</v>
      </c>
      <c r="AL1201">
        <v>1</v>
      </c>
      <c r="AM1201">
        <v>1</v>
      </c>
      <c r="AN1201">
        <v>1</v>
      </c>
      <c r="AO1201">
        <v>0</v>
      </c>
      <c r="AP1201">
        <v>1</v>
      </c>
      <c r="AQ1201">
        <v>0</v>
      </c>
      <c r="AR1201">
        <v>1</v>
      </c>
      <c r="AS1201">
        <v>0</v>
      </c>
      <c r="AT1201">
        <v>1</v>
      </c>
      <c r="AU1201">
        <v>0</v>
      </c>
      <c r="AV1201">
        <v>1</v>
      </c>
      <c r="AW1201">
        <v>1</v>
      </c>
      <c r="AX1201">
        <v>1</v>
      </c>
      <c r="AY1201">
        <v>0</v>
      </c>
      <c r="AZ1201">
        <v>1</v>
      </c>
      <c r="BA1201">
        <v>0</v>
      </c>
      <c r="BB1201">
        <v>1</v>
      </c>
      <c r="BC1201">
        <v>0</v>
      </c>
      <c r="BD1201">
        <v>0</v>
      </c>
      <c r="BE1201">
        <v>0</v>
      </c>
      <c r="BF1201">
        <v>2.3082999999999999E-2</v>
      </c>
      <c r="BG1201">
        <v>2018</v>
      </c>
      <c r="BH1201">
        <v>7</v>
      </c>
      <c r="BI1201">
        <v>17</v>
      </c>
      <c r="BJ1201">
        <v>702</v>
      </c>
      <c r="BK1201">
        <v>1.1399999999999999</v>
      </c>
      <c r="BL1201">
        <v>0</v>
      </c>
      <c r="BM1201">
        <v>0</v>
      </c>
      <c r="BN1201">
        <v>1</v>
      </c>
      <c r="BO1201">
        <v>0</v>
      </c>
      <c r="BP1201" t="s">
        <v>68</v>
      </c>
    </row>
    <row r="1202" spans="1:68" x14ac:dyDescent="0.25">
      <c r="A1202">
        <v>138935</v>
      </c>
      <c r="B1202" t="s">
        <v>69</v>
      </c>
      <c r="C1202" t="s">
        <v>1813</v>
      </c>
      <c r="D1202">
        <v>10</v>
      </c>
      <c r="E1202">
        <v>206</v>
      </c>
      <c r="F1202" t="s">
        <v>1924</v>
      </c>
      <c r="G1202">
        <v>22</v>
      </c>
      <c r="J1202">
        <v>62</v>
      </c>
      <c r="K1202">
        <v>1</v>
      </c>
      <c r="L1202" t="s">
        <v>1925</v>
      </c>
      <c r="M1202">
        <v>1</v>
      </c>
      <c r="N1202">
        <v>0</v>
      </c>
      <c r="O1202">
        <v>1</v>
      </c>
      <c r="P1202">
        <v>0</v>
      </c>
      <c r="Q1202">
        <v>0</v>
      </c>
      <c r="R1202">
        <v>1</v>
      </c>
      <c r="S1202">
        <v>0</v>
      </c>
      <c r="T1202">
        <v>0</v>
      </c>
      <c r="U1202">
        <v>0</v>
      </c>
      <c r="V1202">
        <v>0</v>
      </c>
      <c r="W1202">
        <v>1</v>
      </c>
      <c r="X1202">
        <v>0</v>
      </c>
      <c r="Y1202">
        <v>0</v>
      </c>
      <c r="Z1202">
        <v>0</v>
      </c>
      <c r="AA1202">
        <v>0</v>
      </c>
      <c r="AB1202">
        <v>1</v>
      </c>
      <c r="AC1202">
        <v>1</v>
      </c>
      <c r="AD1202">
        <v>1</v>
      </c>
      <c r="AE1202">
        <v>0</v>
      </c>
      <c r="AF1202">
        <v>1</v>
      </c>
      <c r="AG1202">
        <v>1</v>
      </c>
      <c r="AH1202">
        <v>1</v>
      </c>
      <c r="AI1202">
        <v>0</v>
      </c>
      <c r="AJ1202">
        <v>0</v>
      </c>
      <c r="AK1202">
        <v>0</v>
      </c>
      <c r="AL1202">
        <v>1</v>
      </c>
      <c r="AM1202">
        <v>1</v>
      </c>
      <c r="AN1202">
        <v>1</v>
      </c>
      <c r="AO1202">
        <v>0</v>
      </c>
      <c r="AP1202">
        <v>1</v>
      </c>
      <c r="AQ1202">
        <v>0</v>
      </c>
      <c r="AR1202">
        <v>1</v>
      </c>
      <c r="AS1202">
        <v>0</v>
      </c>
      <c r="AT1202">
        <v>1</v>
      </c>
      <c r="AU1202">
        <v>0</v>
      </c>
      <c r="AV1202">
        <v>1</v>
      </c>
      <c r="AW1202">
        <v>1</v>
      </c>
      <c r="AX1202">
        <v>1</v>
      </c>
      <c r="AY1202">
        <v>0</v>
      </c>
      <c r="AZ1202">
        <v>1</v>
      </c>
      <c r="BA1202">
        <v>0</v>
      </c>
      <c r="BB1202">
        <v>1</v>
      </c>
      <c r="BC1202">
        <v>0</v>
      </c>
      <c r="BD1202">
        <v>0</v>
      </c>
      <c r="BE1202">
        <v>0</v>
      </c>
      <c r="BF1202">
        <v>2.3082999999999999E-2</v>
      </c>
      <c r="BG1202">
        <v>2018</v>
      </c>
      <c r="BH1202">
        <v>7</v>
      </c>
      <c r="BI1202">
        <v>17</v>
      </c>
      <c r="BJ1202">
        <v>702</v>
      </c>
      <c r="BK1202">
        <v>1.1399999999999999</v>
      </c>
      <c r="BL1202">
        <v>0</v>
      </c>
      <c r="BM1202">
        <v>0</v>
      </c>
      <c r="BN1202">
        <v>1</v>
      </c>
      <c r="BO1202">
        <v>0</v>
      </c>
      <c r="BP1202" t="s">
        <v>68</v>
      </c>
    </row>
    <row r="1203" spans="1:68" x14ac:dyDescent="0.25">
      <c r="A1203">
        <v>138993</v>
      </c>
      <c r="B1203" t="s">
        <v>69</v>
      </c>
      <c r="C1203" t="s">
        <v>1813</v>
      </c>
      <c r="D1203">
        <v>26</v>
      </c>
      <c r="E1203">
        <v>747</v>
      </c>
      <c r="F1203" t="s">
        <v>1934</v>
      </c>
      <c r="G1203">
        <v>26</v>
      </c>
      <c r="J1203">
        <v>62</v>
      </c>
      <c r="K1203">
        <v>1</v>
      </c>
      <c r="L1203" t="s">
        <v>1935</v>
      </c>
      <c r="M1203">
        <v>0</v>
      </c>
      <c r="N1203">
        <v>0</v>
      </c>
      <c r="O1203">
        <v>1</v>
      </c>
      <c r="P1203">
        <v>0</v>
      </c>
      <c r="Q1203">
        <v>0</v>
      </c>
      <c r="R1203">
        <v>1</v>
      </c>
      <c r="S1203">
        <v>0</v>
      </c>
      <c r="T1203">
        <v>0</v>
      </c>
      <c r="U1203">
        <v>0</v>
      </c>
      <c r="V1203">
        <v>0</v>
      </c>
      <c r="W1203">
        <v>1</v>
      </c>
      <c r="X1203">
        <v>0</v>
      </c>
      <c r="Y1203">
        <v>0</v>
      </c>
      <c r="Z1203">
        <v>0</v>
      </c>
      <c r="AA1203">
        <v>0</v>
      </c>
      <c r="AB1203">
        <v>1</v>
      </c>
      <c r="AC1203">
        <v>0</v>
      </c>
      <c r="AD1203">
        <v>1</v>
      </c>
      <c r="AE1203">
        <v>0</v>
      </c>
      <c r="AF1203">
        <v>1</v>
      </c>
      <c r="AG1203">
        <v>1</v>
      </c>
      <c r="AH1203">
        <v>1</v>
      </c>
      <c r="AI1203">
        <v>0</v>
      </c>
      <c r="AJ1203">
        <v>0</v>
      </c>
      <c r="AK1203">
        <v>0</v>
      </c>
      <c r="AL1203">
        <v>1</v>
      </c>
      <c r="AM1203">
        <v>1</v>
      </c>
      <c r="AN1203">
        <v>1</v>
      </c>
      <c r="AO1203">
        <v>0</v>
      </c>
      <c r="AP1203">
        <v>1</v>
      </c>
      <c r="AQ1203">
        <v>0</v>
      </c>
      <c r="AR1203">
        <v>1</v>
      </c>
      <c r="AS1203">
        <v>0</v>
      </c>
      <c r="AT1203">
        <v>1</v>
      </c>
      <c r="AU1203">
        <v>0</v>
      </c>
      <c r="AV1203">
        <v>1</v>
      </c>
      <c r="AW1203">
        <v>1</v>
      </c>
      <c r="AX1203">
        <v>1</v>
      </c>
      <c r="AY1203">
        <v>0</v>
      </c>
      <c r="AZ1203">
        <v>1</v>
      </c>
      <c r="BA1203">
        <v>0</v>
      </c>
      <c r="BB1203">
        <v>1</v>
      </c>
      <c r="BC1203">
        <v>0</v>
      </c>
      <c r="BD1203">
        <v>0</v>
      </c>
      <c r="BE1203">
        <v>0</v>
      </c>
      <c r="BF1203">
        <v>2.3082999999999999E-2</v>
      </c>
      <c r="BG1203">
        <v>2018</v>
      </c>
      <c r="BH1203">
        <v>7</v>
      </c>
      <c r="BI1203">
        <v>17</v>
      </c>
      <c r="BJ1203">
        <v>702</v>
      </c>
      <c r="BK1203">
        <v>1.1399999999999999</v>
      </c>
      <c r="BL1203">
        <v>0</v>
      </c>
      <c r="BM1203">
        <v>0</v>
      </c>
      <c r="BN1203">
        <v>1</v>
      </c>
      <c r="BO1203">
        <v>0</v>
      </c>
      <c r="BP1203" t="s">
        <v>68</v>
      </c>
    </row>
    <row r="1204" spans="1:68" x14ac:dyDescent="0.25">
      <c r="A1204">
        <v>139108</v>
      </c>
      <c r="B1204" t="s">
        <v>69</v>
      </c>
      <c r="C1204" t="s">
        <v>1813</v>
      </c>
      <c r="D1204">
        <v>22</v>
      </c>
      <c r="E1204">
        <v>602</v>
      </c>
      <c r="F1204" t="s">
        <v>1946</v>
      </c>
      <c r="G1204">
        <v>15</v>
      </c>
      <c r="J1204">
        <v>62</v>
      </c>
      <c r="K1204">
        <v>1</v>
      </c>
      <c r="L1204" t="s">
        <v>1947</v>
      </c>
      <c r="M1204">
        <v>0</v>
      </c>
      <c r="N1204">
        <v>1</v>
      </c>
      <c r="O1204">
        <v>1</v>
      </c>
      <c r="P1204">
        <v>0</v>
      </c>
      <c r="Q1204">
        <v>0</v>
      </c>
      <c r="R1204">
        <v>1</v>
      </c>
      <c r="S1204">
        <v>0</v>
      </c>
      <c r="T1204">
        <v>0</v>
      </c>
      <c r="U1204">
        <v>0</v>
      </c>
      <c r="V1204">
        <v>0</v>
      </c>
      <c r="W1204">
        <v>1</v>
      </c>
      <c r="X1204">
        <v>0</v>
      </c>
      <c r="Y1204">
        <v>0</v>
      </c>
      <c r="Z1204">
        <v>0</v>
      </c>
      <c r="AA1204">
        <v>0</v>
      </c>
      <c r="AB1204">
        <v>1</v>
      </c>
      <c r="AC1204">
        <v>0</v>
      </c>
      <c r="AD1204">
        <v>1</v>
      </c>
      <c r="AE1204">
        <v>1</v>
      </c>
      <c r="AF1204">
        <v>1</v>
      </c>
      <c r="AG1204">
        <v>1</v>
      </c>
      <c r="AH1204">
        <v>1</v>
      </c>
      <c r="AI1204">
        <v>0</v>
      </c>
      <c r="AJ1204">
        <v>0</v>
      </c>
      <c r="AK1204">
        <v>0</v>
      </c>
      <c r="AL1204">
        <v>1</v>
      </c>
      <c r="AM1204">
        <v>1</v>
      </c>
      <c r="AN1204">
        <v>1</v>
      </c>
      <c r="AO1204">
        <v>0</v>
      </c>
      <c r="AP1204">
        <v>1</v>
      </c>
      <c r="AQ1204">
        <v>0</v>
      </c>
      <c r="AR1204">
        <v>1</v>
      </c>
      <c r="AS1204">
        <v>0</v>
      </c>
      <c r="AT1204">
        <v>1</v>
      </c>
      <c r="AU1204">
        <v>0</v>
      </c>
      <c r="AV1204">
        <v>1</v>
      </c>
      <c r="AW1204">
        <v>1</v>
      </c>
      <c r="AX1204">
        <v>1</v>
      </c>
      <c r="AY1204">
        <v>0</v>
      </c>
      <c r="AZ1204">
        <v>1</v>
      </c>
      <c r="BA1204">
        <v>0</v>
      </c>
      <c r="BB1204">
        <v>1</v>
      </c>
      <c r="BC1204">
        <v>0</v>
      </c>
      <c r="BD1204">
        <v>0</v>
      </c>
      <c r="BE1204">
        <v>0</v>
      </c>
      <c r="BF1204">
        <v>2.3082999999999999E-2</v>
      </c>
      <c r="BG1204">
        <v>2018</v>
      </c>
      <c r="BH1204">
        <v>7</v>
      </c>
      <c r="BI1204">
        <v>17</v>
      </c>
      <c r="BJ1204">
        <v>702</v>
      </c>
      <c r="BK1204">
        <v>1.1399999999999999</v>
      </c>
      <c r="BL1204">
        <v>0</v>
      </c>
      <c r="BM1204">
        <v>0</v>
      </c>
      <c r="BN1204">
        <v>1</v>
      </c>
      <c r="BO1204">
        <v>0</v>
      </c>
      <c r="BP1204" t="s">
        <v>68</v>
      </c>
    </row>
    <row r="1205" spans="1:68" x14ac:dyDescent="0.25">
      <c r="A1205">
        <v>140633</v>
      </c>
      <c r="B1205" t="s">
        <v>69</v>
      </c>
      <c r="C1205" t="s">
        <v>1968</v>
      </c>
      <c r="D1205">
        <v>5</v>
      </c>
      <c r="E1205">
        <v>89</v>
      </c>
      <c r="F1205" t="s">
        <v>1979</v>
      </c>
      <c r="G1205">
        <v>23</v>
      </c>
      <c r="J1205">
        <v>65</v>
      </c>
      <c r="K1205">
        <v>1</v>
      </c>
      <c r="L1205" t="s">
        <v>1980</v>
      </c>
      <c r="M1205">
        <v>0</v>
      </c>
      <c r="N1205">
        <v>0</v>
      </c>
      <c r="O1205">
        <v>1</v>
      </c>
      <c r="P1205">
        <v>0</v>
      </c>
      <c r="Q1205">
        <v>0</v>
      </c>
      <c r="R1205">
        <v>1</v>
      </c>
      <c r="S1205">
        <v>0</v>
      </c>
      <c r="T1205">
        <v>0</v>
      </c>
      <c r="U1205">
        <v>0</v>
      </c>
      <c r="V1205">
        <v>0</v>
      </c>
      <c r="W1205">
        <v>1</v>
      </c>
      <c r="X1205">
        <v>1</v>
      </c>
      <c r="Y1205">
        <v>0</v>
      </c>
      <c r="Z1205">
        <v>1</v>
      </c>
      <c r="AA1205">
        <v>0</v>
      </c>
      <c r="AB1205">
        <v>1</v>
      </c>
      <c r="AC1205">
        <v>0</v>
      </c>
      <c r="AD1205">
        <v>1</v>
      </c>
      <c r="AE1205">
        <v>0</v>
      </c>
      <c r="AF1205">
        <v>1</v>
      </c>
      <c r="AG1205">
        <v>1</v>
      </c>
      <c r="AH1205">
        <v>1</v>
      </c>
      <c r="AI1205">
        <v>0</v>
      </c>
      <c r="AJ1205">
        <v>0</v>
      </c>
      <c r="AK1205">
        <v>0</v>
      </c>
      <c r="AL1205">
        <v>1</v>
      </c>
      <c r="AM1205">
        <v>1</v>
      </c>
      <c r="AN1205">
        <v>0</v>
      </c>
      <c r="AO1205">
        <v>0</v>
      </c>
      <c r="AP1205">
        <v>1</v>
      </c>
      <c r="AQ1205">
        <v>0</v>
      </c>
      <c r="AR1205">
        <v>1</v>
      </c>
      <c r="AS1205">
        <v>0</v>
      </c>
      <c r="AT1205">
        <v>1</v>
      </c>
      <c r="AU1205">
        <v>0</v>
      </c>
      <c r="AV1205">
        <v>1</v>
      </c>
      <c r="AW1205">
        <v>1</v>
      </c>
      <c r="AX1205">
        <v>1</v>
      </c>
      <c r="AY1205">
        <v>1</v>
      </c>
      <c r="AZ1205">
        <v>1</v>
      </c>
      <c r="BA1205">
        <v>0</v>
      </c>
      <c r="BB1205">
        <v>1</v>
      </c>
      <c r="BC1205">
        <v>1</v>
      </c>
      <c r="BD1205">
        <v>0</v>
      </c>
      <c r="BE1205">
        <v>0</v>
      </c>
      <c r="BF1205">
        <v>6.7530000000000003E-3</v>
      </c>
      <c r="BG1205">
        <v>2018</v>
      </c>
      <c r="BH1205">
        <v>7</v>
      </c>
      <c r="BI1205">
        <v>19</v>
      </c>
      <c r="BJ1205">
        <v>702</v>
      </c>
      <c r="BK1205">
        <v>1.1399999999999999</v>
      </c>
      <c r="BL1205">
        <v>0</v>
      </c>
      <c r="BM1205">
        <v>0</v>
      </c>
      <c r="BN1205">
        <v>1</v>
      </c>
      <c r="BO1205">
        <v>0</v>
      </c>
      <c r="BP1205" t="s">
        <v>68</v>
      </c>
    </row>
    <row r="1206" spans="1:68" x14ac:dyDescent="0.25">
      <c r="A1206">
        <v>140746</v>
      </c>
      <c r="B1206" t="s">
        <v>69</v>
      </c>
      <c r="C1206" t="s">
        <v>1987</v>
      </c>
      <c r="D1206">
        <v>11</v>
      </c>
      <c r="E1206">
        <v>228</v>
      </c>
      <c r="F1206" t="s">
        <v>2002</v>
      </c>
      <c r="G1206">
        <v>17</v>
      </c>
      <c r="J1206">
        <v>66</v>
      </c>
      <c r="K1206">
        <v>1</v>
      </c>
      <c r="L1206" t="s">
        <v>2003</v>
      </c>
      <c r="M1206">
        <v>0</v>
      </c>
      <c r="N1206">
        <v>0</v>
      </c>
      <c r="O1206">
        <v>1</v>
      </c>
      <c r="P1206">
        <v>0</v>
      </c>
      <c r="Q1206">
        <v>0</v>
      </c>
      <c r="R1206">
        <v>1</v>
      </c>
      <c r="S1206">
        <v>0</v>
      </c>
      <c r="T1206">
        <v>0</v>
      </c>
      <c r="U1206">
        <v>0</v>
      </c>
      <c r="V1206">
        <v>0</v>
      </c>
      <c r="W1206">
        <v>1</v>
      </c>
      <c r="X1206">
        <v>0</v>
      </c>
      <c r="Y1206">
        <v>0</v>
      </c>
      <c r="Z1206">
        <v>0</v>
      </c>
      <c r="AA1206">
        <v>0</v>
      </c>
      <c r="AB1206">
        <v>1</v>
      </c>
      <c r="AC1206">
        <v>0</v>
      </c>
      <c r="AD1206">
        <v>1</v>
      </c>
      <c r="AE1206">
        <v>0</v>
      </c>
      <c r="AF1206">
        <v>1</v>
      </c>
      <c r="AG1206">
        <v>1</v>
      </c>
      <c r="AH1206">
        <v>1</v>
      </c>
      <c r="AI1206">
        <v>0</v>
      </c>
      <c r="AJ1206">
        <v>1</v>
      </c>
      <c r="AK1206">
        <v>0</v>
      </c>
      <c r="AL1206">
        <v>1</v>
      </c>
      <c r="AM1206">
        <v>1</v>
      </c>
      <c r="AN1206">
        <v>1</v>
      </c>
      <c r="AO1206">
        <v>0</v>
      </c>
      <c r="AP1206">
        <v>1</v>
      </c>
      <c r="AQ1206">
        <v>0</v>
      </c>
      <c r="AR1206">
        <v>1</v>
      </c>
      <c r="AS1206">
        <v>0</v>
      </c>
      <c r="AT1206">
        <v>0</v>
      </c>
      <c r="AU1206">
        <v>0</v>
      </c>
      <c r="AV1206">
        <v>1</v>
      </c>
      <c r="AW1206">
        <v>1</v>
      </c>
      <c r="AX1206">
        <v>1</v>
      </c>
      <c r="AY1206">
        <v>0</v>
      </c>
      <c r="AZ1206">
        <v>0</v>
      </c>
      <c r="BA1206">
        <v>0</v>
      </c>
      <c r="BB1206">
        <v>0</v>
      </c>
      <c r="BC1206">
        <v>0</v>
      </c>
      <c r="BD1206">
        <v>0</v>
      </c>
      <c r="BE1206">
        <v>0</v>
      </c>
      <c r="BF1206">
        <v>9.8460000000000006E-3</v>
      </c>
      <c r="BG1206">
        <v>2018</v>
      </c>
      <c r="BH1206">
        <v>8</v>
      </c>
      <c r="BI1206">
        <v>7</v>
      </c>
      <c r="BJ1206">
        <v>703</v>
      </c>
      <c r="BK1206">
        <v>1.1499999999999999</v>
      </c>
      <c r="BL1206">
        <v>0</v>
      </c>
      <c r="BM1206">
        <v>0</v>
      </c>
      <c r="BN1206">
        <v>1</v>
      </c>
      <c r="BO1206">
        <v>0</v>
      </c>
      <c r="BP1206" t="s">
        <v>68</v>
      </c>
    </row>
    <row r="1207" spans="1:68" x14ac:dyDescent="0.25">
      <c r="A1207">
        <v>140752</v>
      </c>
      <c r="B1207" t="s">
        <v>69</v>
      </c>
      <c r="C1207" t="s">
        <v>1987</v>
      </c>
      <c r="D1207">
        <v>6</v>
      </c>
      <c r="E1207">
        <v>74</v>
      </c>
      <c r="F1207" t="s">
        <v>2008</v>
      </c>
      <c r="G1207">
        <v>11</v>
      </c>
      <c r="J1207">
        <v>66</v>
      </c>
      <c r="K1207">
        <v>1</v>
      </c>
      <c r="L1207" t="s">
        <v>2009</v>
      </c>
      <c r="M1207">
        <v>1</v>
      </c>
      <c r="N1207">
        <v>0</v>
      </c>
      <c r="O1207">
        <v>1</v>
      </c>
      <c r="P1207">
        <v>0</v>
      </c>
      <c r="Q1207">
        <v>0</v>
      </c>
      <c r="R1207">
        <v>1</v>
      </c>
      <c r="S1207">
        <v>0</v>
      </c>
      <c r="T1207">
        <v>0</v>
      </c>
      <c r="U1207">
        <v>0</v>
      </c>
      <c r="V1207">
        <v>0</v>
      </c>
      <c r="W1207">
        <v>1</v>
      </c>
      <c r="X1207">
        <v>0</v>
      </c>
      <c r="Y1207">
        <v>0</v>
      </c>
      <c r="Z1207">
        <v>0</v>
      </c>
      <c r="AA1207">
        <v>0</v>
      </c>
      <c r="AB1207">
        <v>1</v>
      </c>
      <c r="AC1207">
        <v>1</v>
      </c>
      <c r="AD1207">
        <v>1</v>
      </c>
      <c r="AE1207">
        <v>0</v>
      </c>
      <c r="AF1207">
        <v>1</v>
      </c>
      <c r="AG1207">
        <v>1</v>
      </c>
      <c r="AH1207">
        <v>1</v>
      </c>
      <c r="AI1207">
        <v>0</v>
      </c>
      <c r="AJ1207">
        <v>1</v>
      </c>
      <c r="AK1207">
        <v>0</v>
      </c>
      <c r="AL1207">
        <v>1</v>
      </c>
      <c r="AM1207">
        <v>1</v>
      </c>
      <c r="AN1207">
        <v>1</v>
      </c>
      <c r="AO1207">
        <v>0</v>
      </c>
      <c r="AP1207">
        <v>1</v>
      </c>
      <c r="AQ1207">
        <v>0</v>
      </c>
      <c r="AR1207">
        <v>1</v>
      </c>
      <c r="AS1207">
        <v>0</v>
      </c>
      <c r="AT1207">
        <v>0</v>
      </c>
      <c r="AU1207">
        <v>0</v>
      </c>
      <c r="AV1207">
        <v>1</v>
      </c>
      <c r="AW1207">
        <v>1</v>
      </c>
      <c r="AX1207">
        <v>1</v>
      </c>
      <c r="AY1207">
        <v>0</v>
      </c>
      <c r="AZ1207">
        <v>0</v>
      </c>
      <c r="BA1207">
        <v>0</v>
      </c>
      <c r="BB1207">
        <v>0</v>
      </c>
      <c r="BC1207">
        <v>0</v>
      </c>
      <c r="BD1207">
        <v>0</v>
      </c>
      <c r="BE1207">
        <v>0</v>
      </c>
      <c r="BF1207">
        <v>9.8460000000000006E-3</v>
      </c>
      <c r="BG1207">
        <v>2018</v>
      </c>
      <c r="BH1207">
        <v>8</v>
      </c>
      <c r="BI1207">
        <v>7</v>
      </c>
      <c r="BJ1207">
        <v>703</v>
      </c>
      <c r="BK1207">
        <v>1.1499999999999999</v>
      </c>
      <c r="BL1207">
        <v>0</v>
      </c>
      <c r="BM1207">
        <v>0</v>
      </c>
      <c r="BN1207">
        <v>1</v>
      </c>
      <c r="BO1207">
        <v>0</v>
      </c>
      <c r="BP1207" t="s">
        <v>68</v>
      </c>
    </row>
    <row r="1208" spans="1:68" x14ac:dyDescent="0.25">
      <c r="A1208">
        <v>140773</v>
      </c>
      <c r="B1208" t="s">
        <v>69</v>
      </c>
      <c r="C1208" t="s">
        <v>1987</v>
      </c>
      <c r="D1208">
        <v>7</v>
      </c>
      <c r="E1208">
        <v>118</v>
      </c>
      <c r="F1208" t="s">
        <v>2016</v>
      </c>
      <c r="G1208">
        <v>9</v>
      </c>
      <c r="J1208">
        <v>66</v>
      </c>
      <c r="K1208">
        <v>1</v>
      </c>
      <c r="L1208" t="s">
        <v>2017</v>
      </c>
      <c r="M1208">
        <v>0</v>
      </c>
      <c r="N1208">
        <v>0</v>
      </c>
      <c r="O1208">
        <v>1</v>
      </c>
      <c r="P1208">
        <v>0</v>
      </c>
      <c r="Q1208">
        <v>0</v>
      </c>
      <c r="R1208">
        <v>1</v>
      </c>
      <c r="S1208">
        <v>0</v>
      </c>
      <c r="T1208">
        <v>0</v>
      </c>
      <c r="U1208">
        <v>0</v>
      </c>
      <c r="V1208">
        <v>0</v>
      </c>
      <c r="W1208">
        <v>1</v>
      </c>
      <c r="X1208">
        <v>0</v>
      </c>
      <c r="Y1208">
        <v>0</v>
      </c>
      <c r="Z1208">
        <v>0</v>
      </c>
      <c r="AA1208">
        <v>0</v>
      </c>
      <c r="AB1208">
        <v>1</v>
      </c>
      <c r="AC1208">
        <v>0</v>
      </c>
      <c r="AD1208">
        <v>1</v>
      </c>
      <c r="AE1208">
        <v>0</v>
      </c>
      <c r="AF1208">
        <v>1</v>
      </c>
      <c r="AG1208">
        <v>1</v>
      </c>
      <c r="AH1208">
        <v>1</v>
      </c>
      <c r="AI1208">
        <v>0</v>
      </c>
      <c r="AJ1208">
        <v>1</v>
      </c>
      <c r="AK1208">
        <v>0</v>
      </c>
      <c r="AL1208">
        <v>1</v>
      </c>
      <c r="AM1208">
        <v>1</v>
      </c>
      <c r="AN1208">
        <v>1</v>
      </c>
      <c r="AO1208">
        <v>0</v>
      </c>
      <c r="AP1208">
        <v>1</v>
      </c>
      <c r="AQ1208">
        <v>0</v>
      </c>
      <c r="AR1208">
        <v>1</v>
      </c>
      <c r="AS1208">
        <v>0</v>
      </c>
      <c r="AT1208">
        <v>0</v>
      </c>
      <c r="AU1208">
        <v>0</v>
      </c>
      <c r="AV1208">
        <v>1</v>
      </c>
      <c r="AW1208">
        <v>1</v>
      </c>
      <c r="AX1208">
        <v>1</v>
      </c>
      <c r="AY1208">
        <v>0</v>
      </c>
      <c r="AZ1208">
        <v>0</v>
      </c>
      <c r="BA1208">
        <v>0</v>
      </c>
      <c r="BB1208">
        <v>0</v>
      </c>
      <c r="BC1208">
        <v>0</v>
      </c>
      <c r="BD1208">
        <v>0</v>
      </c>
      <c r="BE1208">
        <v>0</v>
      </c>
      <c r="BF1208">
        <v>9.8460000000000006E-3</v>
      </c>
      <c r="BG1208">
        <v>2018</v>
      </c>
      <c r="BH1208">
        <v>8</v>
      </c>
      <c r="BI1208">
        <v>7</v>
      </c>
      <c r="BJ1208">
        <v>703</v>
      </c>
      <c r="BK1208">
        <v>1.1499999999999999</v>
      </c>
      <c r="BL1208">
        <v>0</v>
      </c>
      <c r="BM1208">
        <v>0</v>
      </c>
      <c r="BN1208">
        <v>1</v>
      </c>
      <c r="BO1208">
        <v>0</v>
      </c>
      <c r="BP1208" t="s">
        <v>68</v>
      </c>
    </row>
    <row r="1209" spans="1:68" x14ac:dyDescent="0.25">
      <c r="A1209">
        <v>140873</v>
      </c>
      <c r="B1209" t="s">
        <v>69</v>
      </c>
      <c r="C1209" t="s">
        <v>1987</v>
      </c>
      <c r="D1209">
        <v>2</v>
      </c>
      <c r="E1209">
        <v>21</v>
      </c>
      <c r="F1209" t="s">
        <v>2052</v>
      </c>
      <c r="G1209">
        <v>24</v>
      </c>
      <c r="J1209">
        <v>66</v>
      </c>
      <c r="K1209">
        <v>1</v>
      </c>
      <c r="L1209" t="s">
        <v>2053</v>
      </c>
      <c r="M1209">
        <v>0</v>
      </c>
      <c r="N1209">
        <v>0</v>
      </c>
      <c r="O1209">
        <v>1</v>
      </c>
      <c r="P1209">
        <v>0</v>
      </c>
      <c r="Q1209">
        <v>0</v>
      </c>
      <c r="R1209">
        <v>1</v>
      </c>
      <c r="S1209">
        <v>0</v>
      </c>
      <c r="T1209">
        <v>0</v>
      </c>
      <c r="U1209">
        <v>0</v>
      </c>
      <c r="V1209">
        <v>0</v>
      </c>
      <c r="W1209">
        <v>1</v>
      </c>
      <c r="X1209">
        <v>0</v>
      </c>
      <c r="Y1209">
        <v>0</v>
      </c>
      <c r="Z1209">
        <v>0</v>
      </c>
      <c r="AA1209">
        <v>0</v>
      </c>
      <c r="AB1209">
        <v>1</v>
      </c>
      <c r="AC1209">
        <v>0</v>
      </c>
      <c r="AD1209">
        <v>1</v>
      </c>
      <c r="AE1209">
        <v>0</v>
      </c>
      <c r="AF1209">
        <v>1</v>
      </c>
      <c r="AG1209">
        <v>1</v>
      </c>
      <c r="AH1209">
        <v>1</v>
      </c>
      <c r="AI1209">
        <v>0</v>
      </c>
      <c r="AJ1209">
        <v>1</v>
      </c>
      <c r="AK1209">
        <v>0</v>
      </c>
      <c r="AL1209">
        <v>1</v>
      </c>
      <c r="AM1209">
        <v>1</v>
      </c>
      <c r="AN1209">
        <v>1</v>
      </c>
      <c r="AO1209">
        <v>0</v>
      </c>
      <c r="AP1209">
        <v>1</v>
      </c>
      <c r="AQ1209">
        <v>0</v>
      </c>
      <c r="AR1209">
        <v>1</v>
      </c>
      <c r="AS1209">
        <v>0</v>
      </c>
      <c r="AT1209">
        <v>0</v>
      </c>
      <c r="AU1209">
        <v>0</v>
      </c>
      <c r="AV1209">
        <v>1</v>
      </c>
      <c r="AW1209">
        <v>1</v>
      </c>
      <c r="AX1209">
        <v>1</v>
      </c>
      <c r="AY1209">
        <v>0</v>
      </c>
      <c r="AZ1209">
        <v>0</v>
      </c>
      <c r="BA1209">
        <v>0</v>
      </c>
      <c r="BB1209">
        <v>0</v>
      </c>
      <c r="BC1209">
        <v>0</v>
      </c>
      <c r="BD1209">
        <v>0</v>
      </c>
      <c r="BE1209">
        <v>0</v>
      </c>
      <c r="BF1209">
        <v>9.8460000000000006E-3</v>
      </c>
      <c r="BG1209">
        <v>2018</v>
      </c>
      <c r="BH1209">
        <v>8</v>
      </c>
      <c r="BI1209">
        <v>7</v>
      </c>
      <c r="BJ1209">
        <v>703</v>
      </c>
      <c r="BK1209">
        <v>1.1499999999999999</v>
      </c>
      <c r="BL1209">
        <v>0</v>
      </c>
      <c r="BM1209">
        <v>0</v>
      </c>
      <c r="BN1209">
        <v>1</v>
      </c>
      <c r="BO1209">
        <v>0</v>
      </c>
      <c r="BP1209" t="s">
        <v>68</v>
      </c>
    </row>
    <row r="1210" spans="1:68" x14ac:dyDescent="0.25">
      <c r="A1210">
        <v>140909</v>
      </c>
      <c r="B1210" t="s">
        <v>69</v>
      </c>
      <c r="C1210" t="s">
        <v>1987</v>
      </c>
      <c r="D1210">
        <v>11</v>
      </c>
      <c r="E1210">
        <v>239</v>
      </c>
      <c r="F1210" t="s">
        <v>2080</v>
      </c>
      <c r="G1210">
        <v>37</v>
      </c>
      <c r="J1210">
        <v>66</v>
      </c>
      <c r="K1210">
        <v>1</v>
      </c>
      <c r="L1210" t="s">
        <v>2081</v>
      </c>
      <c r="M1210">
        <v>0</v>
      </c>
      <c r="N1210">
        <v>0</v>
      </c>
      <c r="O1210">
        <v>1</v>
      </c>
      <c r="P1210">
        <v>0</v>
      </c>
      <c r="Q1210">
        <v>0</v>
      </c>
      <c r="R1210">
        <v>1</v>
      </c>
      <c r="S1210">
        <v>0</v>
      </c>
      <c r="T1210">
        <v>0</v>
      </c>
      <c r="U1210">
        <v>0</v>
      </c>
      <c r="V1210">
        <v>0</v>
      </c>
      <c r="W1210">
        <v>1</v>
      </c>
      <c r="X1210">
        <v>1</v>
      </c>
      <c r="Y1210">
        <v>0</v>
      </c>
      <c r="Z1210">
        <v>0</v>
      </c>
      <c r="AA1210">
        <v>0</v>
      </c>
      <c r="AB1210">
        <v>1</v>
      </c>
      <c r="AC1210">
        <v>0</v>
      </c>
      <c r="AD1210">
        <v>1</v>
      </c>
      <c r="AE1210">
        <v>0</v>
      </c>
      <c r="AF1210">
        <v>1</v>
      </c>
      <c r="AG1210">
        <v>1</v>
      </c>
      <c r="AH1210">
        <v>1</v>
      </c>
      <c r="AI1210">
        <v>0</v>
      </c>
      <c r="AJ1210">
        <v>1</v>
      </c>
      <c r="AK1210">
        <v>0</v>
      </c>
      <c r="AL1210">
        <v>1</v>
      </c>
      <c r="AM1210">
        <v>1</v>
      </c>
      <c r="AN1210">
        <v>1</v>
      </c>
      <c r="AO1210">
        <v>0</v>
      </c>
      <c r="AP1210">
        <v>1</v>
      </c>
      <c r="AQ1210">
        <v>0</v>
      </c>
      <c r="AR1210">
        <v>1</v>
      </c>
      <c r="AS1210">
        <v>0</v>
      </c>
      <c r="AT1210">
        <v>0</v>
      </c>
      <c r="AU1210">
        <v>0</v>
      </c>
      <c r="AV1210">
        <v>1</v>
      </c>
      <c r="AW1210">
        <v>1</v>
      </c>
      <c r="AX1210">
        <v>1</v>
      </c>
      <c r="AY1210">
        <v>1</v>
      </c>
      <c r="AZ1210">
        <v>0</v>
      </c>
      <c r="BA1210">
        <v>0</v>
      </c>
      <c r="BB1210">
        <v>0</v>
      </c>
      <c r="BC1210">
        <v>0</v>
      </c>
      <c r="BD1210">
        <v>0</v>
      </c>
      <c r="BE1210">
        <v>0</v>
      </c>
      <c r="BF1210">
        <v>9.8460000000000006E-3</v>
      </c>
      <c r="BG1210">
        <v>2018</v>
      </c>
      <c r="BH1210">
        <v>8</v>
      </c>
      <c r="BI1210">
        <v>7</v>
      </c>
      <c r="BJ1210">
        <v>703</v>
      </c>
      <c r="BK1210">
        <v>1.1499999999999999</v>
      </c>
      <c r="BL1210">
        <v>0</v>
      </c>
      <c r="BM1210">
        <v>0</v>
      </c>
      <c r="BN1210">
        <v>1</v>
      </c>
      <c r="BO1210">
        <v>0</v>
      </c>
      <c r="BP1210" t="s">
        <v>68</v>
      </c>
    </row>
    <row r="1211" spans="1:68" x14ac:dyDescent="0.25">
      <c r="A1211">
        <v>140940</v>
      </c>
      <c r="B1211" t="s">
        <v>69</v>
      </c>
      <c r="C1211" t="s">
        <v>1987</v>
      </c>
      <c r="D1211">
        <v>6</v>
      </c>
      <c r="E1211">
        <v>71</v>
      </c>
      <c r="F1211" t="s">
        <v>2098</v>
      </c>
      <c r="G1211">
        <v>32</v>
      </c>
      <c r="J1211">
        <v>66</v>
      </c>
      <c r="K1211">
        <v>1</v>
      </c>
      <c r="L1211" t="s">
        <v>2099</v>
      </c>
      <c r="M1211">
        <v>0</v>
      </c>
      <c r="N1211">
        <v>0</v>
      </c>
      <c r="O1211">
        <v>1</v>
      </c>
      <c r="P1211">
        <v>0</v>
      </c>
      <c r="Q1211">
        <v>0</v>
      </c>
      <c r="R1211">
        <v>1</v>
      </c>
      <c r="S1211">
        <v>0</v>
      </c>
      <c r="T1211">
        <v>0</v>
      </c>
      <c r="U1211">
        <v>0</v>
      </c>
      <c r="V1211">
        <v>0</v>
      </c>
      <c r="W1211">
        <v>1</v>
      </c>
      <c r="X1211">
        <v>0</v>
      </c>
      <c r="Y1211">
        <v>0</v>
      </c>
      <c r="Z1211">
        <v>0</v>
      </c>
      <c r="AA1211">
        <v>0</v>
      </c>
      <c r="AB1211">
        <v>1</v>
      </c>
      <c r="AC1211">
        <v>0</v>
      </c>
      <c r="AD1211">
        <v>1</v>
      </c>
      <c r="AE1211">
        <v>0</v>
      </c>
      <c r="AF1211">
        <v>1</v>
      </c>
      <c r="AG1211">
        <v>1</v>
      </c>
      <c r="AH1211">
        <v>1</v>
      </c>
      <c r="AI1211">
        <v>0</v>
      </c>
      <c r="AJ1211">
        <v>1</v>
      </c>
      <c r="AK1211">
        <v>0</v>
      </c>
      <c r="AL1211">
        <v>1</v>
      </c>
      <c r="AM1211">
        <v>1</v>
      </c>
      <c r="AN1211">
        <v>1</v>
      </c>
      <c r="AO1211">
        <v>0</v>
      </c>
      <c r="AP1211">
        <v>1</v>
      </c>
      <c r="AQ1211">
        <v>0</v>
      </c>
      <c r="AR1211">
        <v>1</v>
      </c>
      <c r="AS1211">
        <v>0</v>
      </c>
      <c r="AT1211">
        <v>0</v>
      </c>
      <c r="AU1211">
        <v>0</v>
      </c>
      <c r="AV1211">
        <v>1</v>
      </c>
      <c r="AW1211">
        <v>1</v>
      </c>
      <c r="AX1211">
        <v>1</v>
      </c>
      <c r="AY1211">
        <v>0</v>
      </c>
      <c r="AZ1211">
        <v>0</v>
      </c>
      <c r="BA1211">
        <v>0</v>
      </c>
      <c r="BB1211">
        <v>0</v>
      </c>
      <c r="BC1211">
        <v>0</v>
      </c>
      <c r="BD1211">
        <v>0</v>
      </c>
      <c r="BE1211">
        <v>0</v>
      </c>
      <c r="BF1211">
        <v>9.8460000000000006E-3</v>
      </c>
      <c r="BG1211">
        <v>2018</v>
      </c>
      <c r="BH1211">
        <v>8</v>
      </c>
      <c r="BI1211">
        <v>7</v>
      </c>
      <c r="BJ1211">
        <v>703</v>
      </c>
      <c r="BK1211">
        <v>1.1499999999999999</v>
      </c>
      <c r="BL1211">
        <v>0</v>
      </c>
      <c r="BM1211">
        <v>0</v>
      </c>
      <c r="BN1211">
        <v>1</v>
      </c>
      <c r="BO1211">
        <v>0</v>
      </c>
      <c r="BP1211" t="s">
        <v>68</v>
      </c>
    </row>
    <row r="1212" spans="1:68" x14ac:dyDescent="0.25">
      <c r="A1212">
        <v>141089</v>
      </c>
      <c r="B1212" t="s">
        <v>69</v>
      </c>
      <c r="C1212" t="s">
        <v>2126</v>
      </c>
      <c r="D1212">
        <v>17</v>
      </c>
      <c r="E1212">
        <v>514</v>
      </c>
      <c r="F1212" t="s">
        <v>2129</v>
      </c>
      <c r="G1212">
        <v>49</v>
      </c>
      <c r="J1212">
        <v>67</v>
      </c>
      <c r="K1212">
        <v>1</v>
      </c>
      <c r="L1212" t="s">
        <v>2130</v>
      </c>
      <c r="M1212">
        <v>0</v>
      </c>
      <c r="N1212">
        <v>0</v>
      </c>
      <c r="O1212">
        <v>1</v>
      </c>
      <c r="P1212">
        <v>0</v>
      </c>
      <c r="Q1212">
        <v>0</v>
      </c>
      <c r="R1212">
        <v>1</v>
      </c>
      <c r="S1212">
        <v>0</v>
      </c>
      <c r="T1212">
        <v>0</v>
      </c>
      <c r="U1212">
        <v>0</v>
      </c>
      <c r="V1212">
        <v>0</v>
      </c>
      <c r="W1212">
        <v>1</v>
      </c>
      <c r="X1212">
        <v>0</v>
      </c>
      <c r="Y1212">
        <v>0</v>
      </c>
      <c r="Z1212">
        <v>0</v>
      </c>
      <c r="AA1212">
        <v>0</v>
      </c>
      <c r="AB1212">
        <v>1</v>
      </c>
      <c r="AC1212">
        <v>0</v>
      </c>
      <c r="AD1212">
        <v>1</v>
      </c>
      <c r="AE1212">
        <v>0</v>
      </c>
      <c r="AF1212">
        <v>1</v>
      </c>
      <c r="AG1212">
        <v>1</v>
      </c>
      <c r="AH1212">
        <v>0</v>
      </c>
      <c r="AI1212">
        <v>0</v>
      </c>
      <c r="AJ1212">
        <v>1</v>
      </c>
      <c r="AK1212">
        <v>0</v>
      </c>
      <c r="AL1212">
        <v>1</v>
      </c>
      <c r="AM1212">
        <v>1</v>
      </c>
      <c r="AN1212">
        <v>0</v>
      </c>
      <c r="AO1212">
        <v>0</v>
      </c>
      <c r="AP1212">
        <v>1</v>
      </c>
      <c r="AQ1212">
        <v>0</v>
      </c>
      <c r="AR1212">
        <v>1</v>
      </c>
      <c r="AS1212">
        <v>0</v>
      </c>
      <c r="AT1212">
        <v>1</v>
      </c>
      <c r="AU1212">
        <v>0</v>
      </c>
      <c r="AV1212">
        <v>1</v>
      </c>
      <c r="AW1212">
        <v>1</v>
      </c>
      <c r="AX1212">
        <v>1</v>
      </c>
      <c r="AY1212">
        <v>0</v>
      </c>
      <c r="AZ1212">
        <v>1</v>
      </c>
      <c r="BA1212">
        <v>0</v>
      </c>
      <c r="BB1212">
        <v>0</v>
      </c>
      <c r="BC1212">
        <v>0</v>
      </c>
      <c r="BD1212">
        <v>0</v>
      </c>
      <c r="BE1212">
        <v>0</v>
      </c>
      <c r="BF1212">
        <v>1.8853000000000002E-2</v>
      </c>
      <c r="BG1212">
        <v>2018</v>
      </c>
      <c r="BH1212">
        <v>10</v>
      </c>
      <c r="BI1212">
        <v>31</v>
      </c>
      <c r="BJ1212">
        <v>705</v>
      </c>
      <c r="BK1212">
        <v>1.17</v>
      </c>
      <c r="BL1212">
        <v>0</v>
      </c>
      <c r="BM1212">
        <v>0</v>
      </c>
      <c r="BN1212">
        <v>1</v>
      </c>
      <c r="BO1212">
        <v>0</v>
      </c>
      <c r="BP1212" t="s">
        <v>68</v>
      </c>
    </row>
    <row r="1213" spans="1:68" x14ac:dyDescent="0.25">
      <c r="A1213">
        <v>141172</v>
      </c>
      <c r="B1213" t="s">
        <v>69</v>
      </c>
      <c r="C1213" t="s">
        <v>2126</v>
      </c>
      <c r="D1213">
        <v>17</v>
      </c>
      <c r="E1213">
        <v>508</v>
      </c>
      <c r="F1213" t="s">
        <v>2137</v>
      </c>
      <c r="G1213">
        <v>17</v>
      </c>
      <c r="J1213">
        <v>67</v>
      </c>
      <c r="K1213">
        <v>1</v>
      </c>
      <c r="L1213" t="s">
        <v>2138</v>
      </c>
      <c r="M1213">
        <v>0</v>
      </c>
      <c r="N1213">
        <v>0</v>
      </c>
      <c r="O1213">
        <v>1</v>
      </c>
      <c r="P1213">
        <v>0</v>
      </c>
      <c r="Q1213">
        <v>0</v>
      </c>
      <c r="R1213">
        <v>1</v>
      </c>
      <c r="S1213">
        <v>0</v>
      </c>
      <c r="T1213">
        <v>0</v>
      </c>
      <c r="U1213">
        <v>0</v>
      </c>
      <c r="V1213">
        <v>0</v>
      </c>
      <c r="W1213">
        <v>1</v>
      </c>
      <c r="X1213">
        <v>0</v>
      </c>
      <c r="Y1213">
        <v>0</v>
      </c>
      <c r="Z1213">
        <v>0</v>
      </c>
      <c r="AA1213">
        <v>0</v>
      </c>
      <c r="AB1213">
        <v>1</v>
      </c>
      <c r="AC1213">
        <v>0</v>
      </c>
      <c r="AD1213">
        <v>1</v>
      </c>
      <c r="AE1213">
        <v>0</v>
      </c>
      <c r="AF1213">
        <v>1</v>
      </c>
      <c r="AG1213">
        <v>1</v>
      </c>
      <c r="AH1213">
        <v>0</v>
      </c>
      <c r="AI1213">
        <v>0</v>
      </c>
      <c r="AJ1213">
        <v>1</v>
      </c>
      <c r="AK1213">
        <v>0</v>
      </c>
      <c r="AL1213">
        <v>1</v>
      </c>
      <c r="AM1213">
        <v>1</v>
      </c>
      <c r="AN1213">
        <v>0</v>
      </c>
      <c r="AO1213">
        <v>0</v>
      </c>
      <c r="AP1213">
        <v>1</v>
      </c>
      <c r="AQ1213">
        <v>0</v>
      </c>
      <c r="AR1213">
        <v>1</v>
      </c>
      <c r="AS1213">
        <v>0</v>
      </c>
      <c r="AT1213">
        <v>1</v>
      </c>
      <c r="AU1213">
        <v>0</v>
      </c>
      <c r="AV1213">
        <v>1</v>
      </c>
      <c r="AW1213">
        <v>1</v>
      </c>
      <c r="AX1213">
        <v>1</v>
      </c>
      <c r="AY1213">
        <v>0</v>
      </c>
      <c r="AZ1213">
        <v>1</v>
      </c>
      <c r="BA1213">
        <v>0</v>
      </c>
      <c r="BB1213">
        <v>0</v>
      </c>
      <c r="BC1213">
        <v>0</v>
      </c>
      <c r="BD1213">
        <v>0</v>
      </c>
      <c r="BE1213">
        <v>0</v>
      </c>
      <c r="BF1213">
        <v>1.8853000000000002E-2</v>
      </c>
      <c r="BG1213">
        <v>2018</v>
      </c>
      <c r="BH1213">
        <v>10</v>
      </c>
      <c r="BI1213">
        <v>31</v>
      </c>
      <c r="BJ1213">
        <v>705</v>
      </c>
      <c r="BK1213">
        <v>1.17</v>
      </c>
      <c r="BL1213">
        <v>0</v>
      </c>
      <c r="BM1213">
        <v>0</v>
      </c>
      <c r="BN1213">
        <v>1</v>
      </c>
      <c r="BO1213">
        <v>0</v>
      </c>
      <c r="BP1213" t="s">
        <v>68</v>
      </c>
    </row>
    <row r="1214" spans="1:68" x14ac:dyDescent="0.25">
      <c r="A1214">
        <v>142754</v>
      </c>
      <c r="B1214" t="s">
        <v>69</v>
      </c>
      <c r="C1214" t="s">
        <v>2192</v>
      </c>
      <c r="D1214">
        <v>34</v>
      </c>
      <c r="E1214">
        <v>764</v>
      </c>
      <c r="F1214" t="s">
        <v>2225</v>
      </c>
      <c r="G1214">
        <v>9</v>
      </c>
      <c r="J1214">
        <v>70</v>
      </c>
      <c r="K1214">
        <v>1</v>
      </c>
      <c r="L1214" t="s">
        <v>2226</v>
      </c>
      <c r="M1214">
        <v>0</v>
      </c>
      <c r="N1214">
        <v>0</v>
      </c>
      <c r="O1214">
        <v>1</v>
      </c>
      <c r="P1214">
        <v>0</v>
      </c>
      <c r="Q1214">
        <v>0</v>
      </c>
      <c r="R1214">
        <v>1</v>
      </c>
      <c r="S1214">
        <v>0</v>
      </c>
      <c r="T1214">
        <v>0</v>
      </c>
      <c r="U1214">
        <v>0</v>
      </c>
      <c r="V1214">
        <v>0</v>
      </c>
      <c r="W1214">
        <v>1</v>
      </c>
      <c r="X1214">
        <v>0</v>
      </c>
      <c r="Y1214">
        <v>0</v>
      </c>
      <c r="Z1214">
        <v>0</v>
      </c>
      <c r="AA1214">
        <v>0</v>
      </c>
      <c r="AB1214">
        <v>1</v>
      </c>
      <c r="AC1214">
        <v>0</v>
      </c>
      <c r="AD1214">
        <v>1</v>
      </c>
      <c r="AE1214">
        <v>0</v>
      </c>
      <c r="AF1214">
        <v>1</v>
      </c>
      <c r="AG1214">
        <v>1</v>
      </c>
      <c r="AH1214">
        <v>0</v>
      </c>
      <c r="AI1214">
        <v>0</v>
      </c>
      <c r="AJ1214">
        <v>1</v>
      </c>
      <c r="AK1214">
        <v>0</v>
      </c>
      <c r="AL1214">
        <v>1</v>
      </c>
      <c r="AM1214">
        <v>1</v>
      </c>
      <c r="AN1214">
        <v>1</v>
      </c>
      <c r="AO1214">
        <v>0</v>
      </c>
      <c r="AP1214">
        <v>0</v>
      </c>
      <c r="AQ1214">
        <v>0</v>
      </c>
      <c r="AR1214">
        <v>0</v>
      </c>
      <c r="AS1214">
        <v>0</v>
      </c>
      <c r="AT1214">
        <v>0</v>
      </c>
      <c r="AU1214">
        <v>0</v>
      </c>
      <c r="AV1214">
        <v>1</v>
      </c>
      <c r="AW1214">
        <v>1</v>
      </c>
      <c r="AX1214">
        <v>0</v>
      </c>
      <c r="AY1214">
        <v>0</v>
      </c>
      <c r="AZ1214">
        <v>1</v>
      </c>
      <c r="BA1214">
        <v>0</v>
      </c>
      <c r="BB1214">
        <v>0</v>
      </c>
      <c r="BC1214">
        <v>0</v>
      </c>
      <c r="BD1214">
        <v>1</v>
      </c>
      <c r="BE1214">
        <v>0</v>
      </c>
      <c r="BF1214">
        <v>1.9078999999999999E-2</v>
      </c>
      <c r="BG1214">
        <v>2018</v>
      </c>
      <c r="BH1214">
        <v>12</v>
      </c>
      <c r="BI1214">
        <v>17</v>
      </c>
      <c r="BJ1214">
        <v>707</v>
      </c>
      <c r="BK1214">
        <v>1.19</v>
      </c>
      <c r="BL1214">
        <v>0</v>
      </c>
      <c r="BM1214">
        <v>0</v>
      </c>
      <c r="BN1214">
        <v>1</v>
      </c>
      <c r="BO1214">
        <v>0</v>
      </c>
      <c r="BP1214" t="s">
        <v>68</v>
      </c>
    </row>
    <row r="1215" spans="1:68" x14ac:dyDescent="0.25">
      <c r="A1215">
        <v>142909</v>
      </c>
      <c r="B1215" t="s">
        <v>69</v>
      </c>
      <c r="C1215" t="s">
        <v>2192</v>
      </c>
      <c r="D1215">
        <v>15</v>
      </c>
      <c r="E1215">
        <v>321</v>
      </c>
      <c r="F1215" t="s">
        <v>2255</v>
      </c>
      <c r="G1215">
        <v>48</v>
      </c>
      <c r="J1215">
        <v>70</v>
      </c>
      <c r="K1215">
        <v>1</v>
      </c>
      <c r="L1215" t="s">
        <v>2256</v>
      </c>
      <c r="M1215">
        <v>0</v>
      </c>
      <c r="N1215">
        <v>0</v>
      </c>
      <c r="O1215">
        <v>1</v>
      </c>
      <c r="P1215">
        <v>0</v>
      </c>
      <c r="Q1215">
        <v>1</v>
      </c>
      <c r="R1215">
        <v>1</v>
      </c>
      <c r="S1215">
        <v>0</v>
      </c>
      <c r="T1215">
        <v>0</v>
      </c>
      <c r="U1215">
        <v>0</v>
      </c>
      <c r="V1215">
        <v>0</v>
      </c>
      <c r="W1215">
        <v>1</v>
      </c>
      <c r="X1215">
        <v>0</v>
      </c>
      <c r="Y1215">
        <v>0</v>
      </c>
      <c r="Z1215">
        <v>0</v>
      </c>
      <c r="AA1215">
        <v>0</v>
      </c>
      <c r="AB1215">
        <v>1</v>
      </c>
      <c r="AC1215">
        <v>0</v>
      </c>
      <c r="AD1215">
        <v>1</v>
      </c>
      <c r="AE1215">
        <v>0</v>
      </c>
      <c r="AF1215">
        <v>1</v>
      </c>
      <c r="AG1215">
        <v>1</v>
      </c>
      <c r="AH1215">
        <v>0</v>
      </c>
      <c r="AI1215">
        <v>0</v>
      </c>
      <c r="AJ1215">
        <v>1</v>
      </c>
      <c r="AK1215">
        <v>1</v>
      </c>
      <c r="AL1215">
        <v>1</v>
      </c>
      <c r="AM1215">
        <v>1</v>
      </c>
      <c r="AN1215">
        <v>1</v>
      </c>
      <c r="AO1215">
        <v>0</v>
      </c>
      <c r="AP1215">
        <v>0</v>
      </c>
      <c r="AQ1215">
        <v>0</v>
      </c>
      <c r="AR1215">
        <v>0</v>
      </c>
      <c r="AS1215">
        <v>0</v>
      </c>
      <c r="AT1215">
        <v>0</v>
      </c>
      <c r="AU1215">
        <v>0</v>
      </c>
      <c r="AV1215">
        <v>1</v>
      </c>
      <c r="AW1215">
        <v>1</v>
      </c>
      <c r="AX1215">
        <v>0</v>
      </c>
      <c r="AY1215">
        <v>0</v>
      </c>
      <c r="AZ1215">
        <v>1</v>
      </c>
      <c r="BA1215">
        <v>0</v>
      </c>
      <c r="BB1215">
        <v>0</v>
      </c>
      <c r="BC1215">
        <v>0</v>
      </c>
      <c r="BD1215">
        <v>1</v>
      </c>
      <c r="BE1215">
        <v>0</v>
      </c>
      <c r="BF1215">
        <v>1.9078999999999999E-2</v>
      </c>
      <c r="BG1215">
        <v>2018</v>
      </c>
      <c r="BH1215">
        <v>12</v>
      </c>
      <c r="BI1215">
        <v>17</v>
      </c>
      <c r="BJ1215">
        <v>707</v>
      </c>
      <c r="BK1215">
        <v>1.19</v>
      </c>
      <c r="BL1215">
        <v>0</v>
      </c>
      <c r="BM1215">
        <v>0</v>
      </c>
      <c r="BN1215">
        <v>1</v>
      </c>
      <c r="BO1215">
        <v>0</v>
      </c>
      <c r="BP1215" t="s">
        <v>68</v>
      </c>
    </row>
    <row r="1216" spans="1:68" x14ac:dyDescent="0.25">
      <c r="A1216">
        <v>143155</v>
      </c>
      <c r="B1216" t="s">
        <v>69</v>
      </c>
      <c r="C1216" t="s">
        <v>2192</v>
      </c>
      <c r="D1216">
        <v>19</v>
      </c>
      <c r="E1216">
        <v>446</v>
      </c>
      <c r="F1216" t="s">
        <v>2323</v>
      </c>
      <c r="G1216">
        <v>7</v>
      </c>
      <c r="J1216">
        <v>70</v>
      </c>
      <c r="K1216">
        <v>1</v>
      </c>
      <c r="L1216" t="s">
        <v>2324</v>
      </c>
      <c r="M1216">
        <v>0</v>
      </c>
      <c r="N1216">
        <v>0</v>
      </c>
      <c r="O1216">
        <v>1</v>
      </c>
      <c r="P1216">
        <v>0</v>
      </c>
      <c r="Q1216">
        <v>0</v>
      </c>
      <c r="R1216">
        <v>1</v>
      </c>
      <c r="S1216">
        <v>0</v>
      </c>
      <c r="T1216">
        <v>0</v>
      </c>
      <c r="U1216">
        <v>0</v>
      </c>
      <c r="V1216">
        <v>0</v>
      </c>
      <c r="W1216">
        <v>1</v>
      </c>
      <c r="X1216">
        <v>0</v>
      </c>
      <c r="Y1216">
        <v>0</v>
      </c>
      <c r="Z1216">
        <v>0</v>
      </c>
      <c r="AA1216">
        <v>0</v>
      </c>
      <c r="AB1216">
        <v>1</v>
      </c>
      <c r="AC1216">
        <v>0</v>
      </c>
      <c r="AD1216">
        <v>1</v>
      </c>
      <c r="AE1216">
        <v>0</v>
      </c>
      <c r="AF1216">
        <v>1</v>
      </c>
      <c r="AG1216">
        <v>1</v>
      </c>
      <c r="AH1216">
        <v>0</v>
      </c>
      <c r="AI1216">
        <v>0</v>
      </c>
      <c r="AJ1216">
        <v>1</v>
      </c>
      <c r="AK1216">
        <v>0</v>
      </c>
      <c r="AL1216">
        <v>1</v>
      </c>
      <c r="AM1216">
        <v>1</v>
      </c>
      <c r="AN1216">
        <v>1</v>
      </c>
      <c r="AO1216">
        <v>0</v>
      </c>
      <c r="AP1216">
        <v>0</v>
      </c>
      <c r="AQ1216">
        <v>0</v>
      </c>
      <c r="AR1216">
        <v>0</v>
      </c>
      <c r="AS1216">
        <v>0</v>
      </c>
      <c r="AT1216">
        <v>0</v>
      </c>
      <c r="AU1216">
        <v>0</v>
      </c>
      <c r="AV1216">
        <v>1</v>
      </c>
      <c r="AW1216">
        <v>1</v>
      </c>
      <c r="AX1216">
        <v>0</v>
      </c>
      <c r="AY1216">
        <v>0</v>
      </c>
      <c r="AZ1216">
        <v>1</v>
      </c>
      <c r="BA1216">
        <v>0</v>
      </c>
      <c r="BB1216">
        <v>0</v>
      </c>
      <c r="BC1216">
        <v>0</v>
      </c>
      <c r="BD1216">
        <v>1</v>
      </c>
      <c r="BE1216">
        <v>0</v>
      </c>
      <c r="BF1216">
        <v>1.9078999999999999E-2</v>
      </c>
      <c r="BG1216">
        <v>2018</v>
      </c>
      <c r="BH1216">
        <v>12</v>
      </c>
      <c r="BI1216">
        <v>17</v>
      </c>
      <c r="BJ1216">
        <v>707</v>
      </c>
      <c r="BK1216">
        <v>1.19</v>
      </c>
      <c r="BL1216">
        <v>0</v>
      </c>
      <c r="BM1216">
        <v>0</v>
      </c>
      <c r="BN1216">
        <v>1</v>
      </c>
      <c r="BO1216">
        <v>0</v>
      </c>
      <c r="BP1216" t="s">
        <v>68</v>
      </c>
    </row>
    <row r="1217" spans="1:68" x14ac:dyDescent="0.25">
      <c r="A1217">
        <v>143321</v>
      </c>
      <c r="B1217" t="s">
        <v>69</v>
      </c>
      <c r="C1217" t="s">
        <v>2192</v>
      </c>
      <c r="D1217">
        <v>3</v>
      </c>
      <c r="E1217">
        <v>28</v>
      </c>
      <c r="F1217" t="s">
        <v>2361</v>
      </c>
      <c r="G1217">
        <v>26</v>
      </c>
      <c r="J1217">
        <v>70</v>
      </c>
      <c r="K1217">
        <v>1</v>
      </c>
      <c r="L1217" t="s">
        <v>2362</v>
      </c>
      <c r="M1217">
        <v>0</v>
      </c>
      <c r="N1217">
        <v>0</v>
      </c>
      <c r="O1217">
        <v>1</v>
      </c>
      <c r="P1217">
        <v>0</v>
      </c>
      <c r="Q1217">
        <v>0</v>
      </c>
      <c r="R1217">
        <v>1</v>
      </c>
      <c r="S1217">
        <v>0</v>
      </c>
      <c r="T1217">
        <v>0</v>
      </c>
      <c r="U1217">
        <v>0</v>
      </c>
      <c r="V1217">
        <v>0</v>
      </c>
      <c r="W1217">
        <v>1</v>
      </c>
      <c r="X1217">
        <v>0</v>
      </c>
      <c r="Y1217">
        <v>0</v>
      </c>
      <c r="Z1217">
        <v>0</v>
      </c>
      <c r="AA1217">
        <v>0</v>
      </c>
      <c r="AB1217">
        <v>1</v>
      </c>
      <c r="AC1217">
        <v>0</v>
      </c>
      <c r="AD1217">
        <v>1</v>
      </c>
      <c r="AE1217">
        <v>0</v>
      </c>
      <c r="AF1217">
        <v>1</v>
      </c>
      <c r="AG1217">
        <v>1</v>
      </c>
      <c r="AH1217">
        <v>0</v>
      </c>
      <c r="AI1217">
        <v>0</v>
      </c>
      <c r="AJ1217">
        <v>1</v>
      </c>
      <c r="AK1217">
        <v>0</v>
      </c>
      <c r="AL1217">
        <v>1</v>
      </c>
      <c r="AM1217">
        <v>1</v>
      </c>
      <c r="AN1217">
        <v>1</v>
      </c>
      <c r="AO1217">
        <v>0</v>
      </c>
      <c r="AP1217">
        <v>0</v>
      </c>
      <c r="AQ1217">
        <v>0</v>
      </c>
      <c r="AR1217">
        <v>0</v>
      </c>
      <c r="AS1217">
        <v>0</v>
      </c>
      <c r="AT1217">
        <v>0</v>
      </c>
      <c r="AU1217">
        <v>0</v>
      </c>
      <c r="AV1217">
        <v>1</v>
      </c>
      <c r="AW1217">
        <v>1</v>
      </c>
      <c r="AX1217">
        <v>0</v>
      </c>
      <c r="AY1217">
        <v>0</v>
      </c>
      <c r="AZ1217">
        <v>1</v>
      </c>
      <c r="BA1217">
        <v>0</v>
      </c>
      <c r="BB1217">
        <v>0</v>
      </c>
      <c r="BC1217">
        <v>0</v>
      </c>
      <c r="BD1217">
        <v>1</v>
      </c>
      <c r="BE1217">
        <v>0</v>
      </c>
      <c r="BF1217">
        <v>1.9078999999999999E-2</v>
      </c>
      <c r="BG1217">
        <v>2018</v>
      </c>
      <c r="BH1217">
        <v>12</v>
      </c>
      <c r="BI1217">
        <v>17</v>
      </c>
      <c r="BJ1217">
        <v>707</v>
      </c>
      <c r="BK1217">
        <v>1.19</v>
      </c>
      <c r="BL1217">
        <v>0</v>
      </c>
      <c r="BM1217">
        <v>0</v>
      </c>
      <c r="BN1217">
        <v>1</v>
      </c>
      <c r="BO1217">
        <v>0</v>
      </c>
      <c r="BP1217" t="s">
        <v>68</v>
      </c>
    </row>
    <row r="1218" spans="1:68" x14ac:dyDescent="0.25">
      <c r="A1218">
        <v>145126</v>
      </c>
      <c r="B1218" t="s">
        <v>69</v>
      </c>
      <c r="C1218" t="s">
        <v>2380</v>
      </c>
      <c r="D1218">
        <v>22</v>
      </c>
      <c r="E1218">
        <v>640</v>
      </c>
      <c r="F1218" t="s">
        <v>2385</v>
      </c>
      <c r="G1218">
        <v>67</v>
      </c>
      <c r="J1218">
        <v>72</v>
      </c>
      <c r="K1218">
        <v>1</v>
      </c>
      <c r="L1218" t="s">
        <v>2386</v>
      </c>
      <c r="M1218">
        <v>0</v>
      </c>
      <c r="N1218">
        <v>1</v>
      </c>
      <c r="O1218">
        <v>1</v>
      </c>
      <c r="P1218">
        <v>0</v>
      </c>
      <c r="Q1218">
        <v>1</v>
      </c>
      <c r="R1218">
        <v>1</v>
      </c>
      <c r="S1218">
        <v>0</v>
      </c>
      <c r="T1218">
        <v>0</v>
      </c>
      <c r="U1218">
        <v>0</v>
      </c>
      <c r="V1218">
        <v>0</v>
      </c>
      <c r="W1218">
        <v>1</v>
      </c>
      <c r="X1218">
        <v>0</v>
      </c>
      <c r="Y1218">
        <v>0</v>
      </c>
      <c r="Z1218">
        <v>1</v>
      </c>
      <c r="AA1218">
        <v>0</v>
      </c>
      <c r="AB1218">
        <v>1</v>
      </c>
      <c r="AC1218">
        <v>0</v>
      </c>
      <c r="AD1218">
        <v>1</v>
      </c>
      <c r="AE1218">
        <v>1</v>
      </c>
      <c r="AF1218">
        <v>1</v>
      </c>
      <c r="AG1218">
        <v>1</v>
      </c>
      <c r="AH1218">
        <v>1</v>
      </c>
      <c r="AI1218">
        <v>0</v>
      </c>
      <c r="AJ1218">
        <v>1</v>
      </c>
      <c r="AK1218">
        <v>1</v>
      </c>
      <c r="AL1218">
        <v>1</v>
      </c>
      <c r="AM1218">
        <v>1</v>
      </c>
      <c r="AN1218">
        <v>1</v>
      </c>
      <c r="AO1218">
        <v>0</v>
      </c>
      <c r="AP1218">
        <v>1</v>
      </c>
      <c r="AQ1218">
        <v>0</v>
      </c>
      <c r="AR1218">
        <v>1</v>
      </c>
      <c r="AS1218">
        <v>0</v>
      </c>
      <c r="AT1218">
        <v>1</v>
      </c>
      <c r="AU1218">
        <v>0</v>
      </c>
      <c r="AV1218">
        <v>1</v>
      </c>
      <c r="AW1218">
        <v>1</v>
      </c>
      <c r="AX1218">
        <v>1</v>
      </c>
      <c r="AY1218">
        <v>0</v>
      </c>
      <c r="AZ1218">
        <v>1</v>
      </c>
      <c r="BA1218">
        <v>0</v>
      </c>
      <c r="BB1218">
        <v>1</v>
      </c>
      <c r="BC1218">
        <v>1</v>
      </c>
      <c r="BD1218">
        <v>1</v>
      </c>
      <c r="BE1218">
        <v>0</v>
      </c>
      <c r="BF1218">
        <v>2.2617000000000002E-2</v>
      </c>
      <c r="BG1218">
        <v>2019</v>
      </c>
      <c r="BH1218">
        <v>3</v>
      </c>
      <c r="BI1218">
        <v>6</v>
      </c>
      <c r="BJ1218">
        <v>710</v>
      </c>
      <c r="BK1218">
        <v>1.22</v>
      </c>
      <c r="BL1218">
        <v>0</v>
      </c>
      <c r="BM1218">
        <v>0</v>
      </c>
      <c r="BN1218">
        <v>1</v>
      </c>
      <c r="BO1218">
        <v>0</v>
      </c>
      <c r="BP1218" t="s">
        <v>68</v>
      </c>
    </row>
    <row r="1219" spans="1:68" x14ac:dyDescent="0.25">
      <c r="A1219">
        <v>147389</v>
      </c>
      <c r="B1219" t="s">
        <v>69</v>
      </c>
      <c r="C1219" t="s">
        <v>2420</v>
      </c>
      <c r="D1219">
        <v>17</v>
      </c>
      <c r="E1219">
        <v>403</v>
      </c>
      <c r="F1219" t="s">
        <v>2423</v>
      </c>
      <c r="G1219">
        <v>15</v>
      </c>
      <c r="J1219">
        <v>75</v>
      </c>
      <c r="K1219">
        <v>1</v>
      </c>
      <c r="L1219" t="s">
        <v>2424</v>
      </c>
      <c r="M1219">
        <v>0</v>
      </c>
      <c r="N1219">
        <v>0</v>
      </c>
      <c r="O1219">
        <v>1</v>
      </c>
      <c r="P1219">
        <v>0</v>
      </c>
      <c r="Q1219">
        <v>0</v>
      </c>
      <c r="R1219">
        <v>1</v>
      </c>
      <c r="S1219">
        <v>0</v>
      </c>
      <c r="T1219">
        <v>0</v>
      </c>
      <c r="U1219">
        <v>0</v>
      </c>
      <c r="V1219">
        <v>0</v>
      </c>
      <c r="W1219">
        <v>1</v>
      </c>
      <c r="X1219">
        <v>0</v>
      </c>
      <c r="Y1219">
        <v>0</v>
      </c>
      <c r="Z1219">
        <v>0</v>
      </c>
      <c r="AA1219">
        <v>0</v>
      </c>
      <c r="AB1219">
        <v>1</v>
      </c>
      <c r="AC1219">
        <v>0</v>
      </c>
      <c r="AD1219">
        <v>1</v>
      </c>
      <c r="AE1219">
        <v>0</v>
      </c>
      <c r="AF1219">
        <v>1</v>
      </c>
      <c r="AG1219">
        <v>1</v>
      </c>
      <c r="AH1219">
        <v>0</v>
      </c>
      <c r="AI1219">
        <v>0</v>
      </c>
      <c r="AJ1219">
        <v>0</v>
      </c>
      <c r="AK1219">
        <v>0</v>
      </c>
      <c r="AL1219">
        <v>1</v>
      </c>
      <c r="AM1219">
        <v>1</v>
      </c>
      <c r="AN1219">
        <v>0</v>
      </c>
      <c r="AO1219">
        <v>0</v>
      </c>
      <c r="AP1219">
        <v>1</v>
      </c>
      <c r="AQ1219">
        <v>0</v>
      </c>
      <c r="AR1219">
        <v>1</v>
      </c>
      <c r="AS1219">
        <v>0</v>
      </c>
      <c r="AT1219">
        <v>0</v>
      </c>
      <c r="AU1219">
        <v>0</v>
      </c>
      <c r="AV1219">
        <v>1</v>
      </c>
      <c r="AW1219">
        <v>1</v>
      </c>
      <c r="AX1219">
        <v>1</v>
      </c>
      <c r="AY1219">
        <v>0</v>
      </c>
      <c r="AZ1219">
        <v>1</v>
      </c>
      <c r="BA1219">
        <v>0</v>
      </c>
      <c r="BB1219">
        <v>1</v>
      </c>
      <c r="BC1219">
        <v>0</v>
      </c>
      <c r="BD1219">
        <v>1</v>
      </c>
      <c r="BE1219">
        <v>0</v>
      </c>
      <c r="BF1219">
        <v>1.7727E-2</v>
      </c>
      <c r="BG1219">
        <v>2019</v>
      </c>
      <c r="BH1219">
        <v>7</v>
      </c>
      <c r="BI1219">
        <v>15</v>
      </c>
      <c r="BJ1219">
        <v>714</v>
      </c>
      <c r="BK1219">
        <v>1.26</v>
      </c>
      <c r="BL1219">
        <v>0</v>
      </c>
      <c r="BM1219">
        <v>0.13800000000000001</v>
      </c>
      <c r="BN1219">
        <v>0.72399999999999998</v>
      </c>
      <c r="BO1219">
        <v>0.13800000000000001</v>
      </c>
      <c r="BP1219" t="s">
        <v>68</v>
      </c>
    </row>
    <row r="1220" spans="1:68" x14ac:dyDescent="0.25">
      <c r="A1220">
        <v>147707</v>
      </c>
      <c r="B1220" t="s">
        <v>69</v>
      </c>
      <c r="C1220" t="s">
        <v>2420</v>
      </c>
      <c r="D1220">
        <v>7</v>
      </c>
      <c r="E1220">
        <v>135</v>
      </c>
      <c r="F1220" t="s">
        <v>2431</v>
      </c>
      <c r="G1220">
        <v>31</v>
      </c>
      <c r="J1220">
        <v>75</v>
      </c>
      <c r="K1220">
        <v>1</v>
      </c>
      <c r="L1220" t="s">
        <v>2432</v>
      </c>
      <c r="M1220">
        <v>1</v>
      </c>
      <c r="N1220">
        <v>0</v>
      </c>
      <c r="O1220">
        <v>1</v>
      </c>
      <c r="P1220">
        <v>0</v>
      </c>
      <c r="Q1220">
        <v>0</v>
      </c>
      <c r="R1220">
        <v>1</v>
      </c>
      <c r="S1220">
        <v>0</v>
      </c>
      <c r="T1220">
        <v>0</v>
      </c>
      <c r="U1220">
        <v>0</v>
      </c>
      <c r="V1220">
        <v>0</v>
      </c>
      <c r="W1220">
        <v>1</v>
      </c>
      <c r="X1220">
        <v>0</v>
      </c>
      <c r="Y1220">
        <v>0</v>
      </c>
      <c r="Z1220">
        <v>0</v>
      </c>
      <c r="AA1220">
        <v>0</v>
      </c>
      <c r="AB1220">
        <v>1</v>
      </c>
      <c r="AC1220">
        <v>1</v>
      </c>
      <c r="AD1220">
        <v>1</v>
      </c>
      <c r="AE1220">
        <v>0</v>
      </c>
      <c r="AF1220">
        <v>1</v>
      </c>
      <c r="AG1220">
        <v>1</v>
      </c>
      <c r="AH1220">
        <v>0</v>
      </c>
      <c r="AI1220">
        <v>0</v>
      </c>
      <c r="AJ1220">
        <v>0</v>
      </c>
      <c r="AK1220">
        <v>0</v>
      </c>
      <c r="AL1220">
        <v>1</v>
      </c>
      <c r="AM1220">
        <v>1</v>
      </c>
      <c r="AN1220">
        <v>0</v>
      </c>
      <c r="AO1220">
        <v>0</v>
      </c>
      <c r="AP1220">
        <v>1</v>
      </c>
      <c r="AQ1220">
        <v>0</v>
      </c>
      <c r="AR1220">
        <v>1</v>
      </c>
      <c r="AS1220">
        <v>0</v>
      </c>
      <c r="AT1220">
        <v>0</v>
      </c>
      <c r="AU1220">
        <v>0</v>
      </c>
      <c r="AV1220">
        <v>1</v>
      </c>
      <c r="AW1220">
        <v>1</v>
      </c>
      <c r="AX1220">
        <v>1</v>
      </c>
      <c r="AY1220">
        <v>0</v>
      </c>
      <c r="AZ1220">
        <v>1</v>
      </c>
      <c r="BA1220">
        <v>0</v>
      </c>
      <c r="BB1220">
        <v>1</v>
      </c>
      <c r="BC1220">
        <v>0</v>
      </c>
      <c r="BD1220">
        <v>1</v>
      </c>
      <c r="BE1220">
        <v>0</v>
      </c>
      <c r="BF1220">
        <v>1.7727E-2</v>
      </c>
      <c r="BG1220">
        <v>2019</v>
      </c>
      <c r="BH1220">
        <v>7</v>
      </c>
      <c r="BI1220">
        <v>15</v>
      </c>
      <c r="BJ1220">
        <v>714</v>
      </c>
      <c r="BK1220">
        <v>1.26</v>
      </c>
      <c r="BL1220">
        <v>0</v>
      </c>
      <c r="BM1220">
        <v>0</v>
      </c>
      <c r="BN1220">
        <v>1</v>
      </c>
      <c r="BO1220">
        <v>0</v>
      </c>
      <c r="BP1220" t="s">
        <v>68</v>
      </c>
    </row>
    <row r="1221" spans="1:68" x14ac:dyDescent="0.25">
      <c r="A1221">
        <v>147845</v>
      </c>
      <c r="B1221" t="s">
        <v>69</v>
      </c>
      <c r="C1221" t="s">
        <v>2420</v>
      </c>
      <c r="D1221">
        <v>24</v>
      </c>
      <c r="E1221">
        <v>609</v>
      </c>
      <c r="F1221" t="s">
        <v>2439</v>
      </c>
      <c r="G1221">
        <v>23</v>
      </c>
      <c r="J1221">
        <v>75</v>
      </c>
      <c r="K1221">
        <v>1</v>
      </c>
      <c r="L1221" t="s">
        <v>2440</v>
      </c>
      <c r="M1221">
        <v>0</v>
      </c>
      <c r="N1221">
        <v>0</v>
      </c>
      <c r="O1221">
        <v>1</v>
      </c>
      <c r="P1221">
        <v>0</v>
      </c>
      <c r="Q1221">
        <v>0</v>
      </c>
      <c r="R1221">
        <v>1</v>
      </c>
      <c r="S1221">
        <v>0</v>
      </c>
      <c r="T1221">
        <v>0</v>
      </c>
      <c r="U1221">
        <v>0</v>
      </c>
      <c r="V1221">
        <v>0</v>
      </c>
      <c r="W1221">
        <v>1</v>
      </c>
      <c r="X1221">
        <v>0</v>
      </c>
      <c r="Y1221">
        <v>0</v>
      </c>
      <c r="Z1221">
        <v>0</v>
      </c>
      <c r="AA1221">
        <v>0</v>
      </c>
      <c r="AB1221">
        <v>1</v>
      </c>
      <c r="AC1221">
        <v>0</v>
      </c>
      <c r="AD1221">
        <v>1</v>
      </c>
      <c r="AE1221">
        <v>0</v>
      </c>
      <c r="AF1221">
        <v>1</v>
      </c>
      <c r="AG1221">
        <v>1</v>
      </c>
      <c r="AH1221">
        <v>0</v>
      </c>
      <c r="AI1221">
        <v>0</v>
      </c>
      <c r="AJ1221">
        <v>0</v>
      </c>
      <c r="AK1221">
        <v>0</v>
      </c>
      <c r="AL1221">
        <v>1</v>
      </c>
      <c r="AM1221">
        <v>1</v>
      </c>
      <c r="AN1221">
        <v>0</v>
      </c>
      <c r="AO1221">
        <v>0</v>
      </c>
      <c r="AP1221">
        <v>1</v>
      </c>
      <c r="AQ1221">
        <v>0</v>
      </c>
      <c r="AR1221">
        <v>1</v>
      </c>
      <c r="AS1221">
        <v>0</v>
      </c>
      <c r="AT1221">
        <v>0</v>
      </c>
      <c r="AU1221">
        <v>0</v>
      </c>
      <c r="AV1221">
        <v>1</v>
      </c>
      <c r="AW1221">
        <v>1</v>
      </c>
      <c r="AX1221">
        <v>1</v>
      </c>
      <c r="AY1221">
        <v>0</v>
      </c>
      <c r="AZ1221">
        <v>1</v>
      </c>
      <c r="BA1221">
        <v>0</v>
      </c>
      <c r="BB1221">
        <v>1</v>
      </c>
      <c r="BC1221">
        <v>0</v>
      </c>
      <c r="BD1221">
        <v>1</v>
      </c>
      <c r="BE1221">
        <v>0</v>
      </c>
      <c r="BF1221">
        <v>1.7727E-2</v>
      </c>
      <c r="BG1221">
        <v>2019</v>
      </c>
      <c r="BH1221">
        <v>7</v>
      </c>
      <c r="BI1221">
        <v>15</v>
      </c>
      <c r="BJ1221">
        <v>714</v>
      </c>
      <c r="BK1221">
        <v>1.26</v>
      </c>
      <c r="BL1221">
        <v>0</v>
      </c>
      <c r="BM1221">
        <v>0</v>
      </c>
      <c r="BN1221">
        <v>1</v>
      </c>
      <c r="BO1221">
        <v>0</v>
      </c>
      <c r="BP1221" t="s">
        <v>68</v>
      </c>
    </row>
    <row r="1222" spans="1:68" x14ac:dyDescent="0.25">
      <c r="A1222">
        <v>149054</v>
      </c>
      <c r="B1222" t="s">
        <v>69</v>
      </c>
      <c r="C1222" t="s">
        <v>2443</v>
      </c>
      <c r="D1222">
        <v>18</v>
      </c>
      <c r="E1222">
        <v>450</v>
      </c>
      <c r="F1222" t="s">
        <v>2452</v>
      </c>
      <c r="G1222">
        <v>17</v>
      </c>
      <c r="J1222">
        <v>77</v>
      </c>
      <c r="K1222">
        <v>1</v>
      </c>
      <c r="L1222" t="s">
        <v>2453</v>
      </c>
      <c r="M1222">
        <v>1</v>
      </c>
      <c r="N1222">
        <v>1</v>
      </c>
      <c r="O1222">
        <v>1</v>
      </c>
      <c r="P1222">
        <v>0</v>
      </c>
      <c r="Q1222">
        <v>0</v>
      </c>
      <c r="R1222">
        <v>1</v>
      </c>
      <c r="S1222">
        <v>0</v>
      </c>
      <c r="T1222">
        <v>0</v>
      </c>
      <c r="U1222">
        <v>0</v>
      </c>
      <c r="V1222">
        <v>0</v>
      </c>
      <c r="W1222">
        <v>1</v>
      </c>
      <c r="X1222">
        <v>0</v>
      </c>
      <c r="Y1222">
        <v>0</v>
      </c>
      <c r="Z1222">
        <v>0</v>
      </c>
      <c r="AA1222">
        <v>0</v>
      </c>
      <c r="AB1222">
        <v>1</v>
      </c>
      <c r="AC1222">
        <v>1</v>
      </c>
      <c r="AD1222">
        <v>1</v>
      </c>
      <c r="AE1222">
        <v>1</v>
      </c>
      <c r="AF1222">
        <v>1</v>
      </c>
      <c r="AG1222">
        <v>1</v>
      </c>
      <c r="AH1222">
        <v>1</v>
      </c>
      <c r="AI1222">
        <v>0</v>
      </c>
      <c r="AJ1222">
        <v>0</v>
      </c>
      <c r="AK1222">
        <v>0</v>
      </c>
      <c r="AL1222">
        <v>1</v>
      </c>
      <c r="AM1222">
        <v>1</v>
      </c>
      <c r="AN1222">
        <v>0</v>
      </c>
      <c r="AO1222">
        <v>0</v>
      </c>
      <c r="AP1222">
        <v>1</v>
      </c>
      <c r="AQ1222">
        <v>0</v>
      </c>
      <c r="AR1222">
        <v>1</v>
      </c>
      <c r="AS1222">
        <v>0</v>
      </c>
      <c r="AT1222">
        <v>1</v>
      </c>
      <c r="AU1222">
        <v>0</v>
      </c>
      <c r="AV1222">
        <v>1</v>
      </c>
      <c r="AW1222">
        <v>1</v>
      </c>
      <c r="AX1222">
        <v>1</v>
      </c>
      <c r="AY1222">
        <v>0</v>
      </c>
      <c r="AZ1222">
        <v>1</v>
      </c>
      <c r="BA1222">
        <v>0</v>
      </c>
      <c r="BB1222">
        <v>1</v>
      </c>
      <c r="BC1222">
        <v>0</v>
      </c>
      <c r="BD1222">
        <v>1</v>
      </c>
      <c r="BE1222">
        <v>0</v>
      </c>
      <c r="BF1222">
        <v>1.8161E-2</v>
      </c>
      <c r="BG1222">
        <v>2019</v>
      </c>
      <c r="BH1222">
        <v>9</v>
      </c>
      <c r="BI1222">
        <v>10</v>
      </c>
      <c r="BJ1222">
        <v>716</v>
      </c>
      <c r="BK1222">
        <v>1.28</v>
      </c>
      <c r="BL1222">
        <v>0</v>
      </c>
      <c r="BM1222">
        <v>0</v>
      </c>
      <c r="BN1222">
        <v>1</v>
      </c>
      <c r="BO1222">
        <v>0</v>
      </c>
      <c r="BP1222" t="s">
        <v>68</v>
      </c>
    </row>
    <row r="1223" spans="1:68" x14ac:dyDescent="0.25">
      <c r="A1223">
        <v>149205</v>
      </c>
      <c r="B1223" t="s">
        <v>69</v>
      </c>
      <c r="C1223" t="s">
        <v>2443</v>
      </c>
      <c r="D1223">
        <v>7</v>
      </c>
      <c r="E1223">
        <v>111</v>
      </c>
      <c r="F1223" t="s">
        <v>2454</v>
      </c>
      <c r="G1223">
        <v>37</v>
      </c>
      <c r="J1223">
        <v>77</v>
      </c>
      <c r="K1223">
        <v>1</v>
      </c>
      <c r="L1223" t="s">
        <v>2455</v>
      </c>
      <c r="M1223">
        <v>0</v>
      </c>
      <c r="N1223">
        <v>1</v>
      </c>
      <c r="O1223">
        <v>1</v>
      </c>
      <c r="P1223">
        <v>0</v>
      </c>
      <c r="Q1223">
        <v>0</v>
      </c>
      <c r="R1223">
        <v>1</v>
      </c>
      <c r="S1223">
        <v>0</v>
      </c>
      <c r="T1223">
        <v>0</v>
      </c>
      <c r="U1223">
        <v>0</v>
      </c>
      <c r="V1223">
        <v>0</v>
      </c>
      <c r="W1223">
        <v>1</v>
      </c>
      <c r="X1223">
        <v>0</v>
      </c>
      <c r="Y1223">
        <v>0</v>
      </c>
      <c r="Z1223">
        <v>0</v>
      </c>
      <c r="AA1223">
        <v>0</v>
      </c>
      <c r="AB1223">
        <v>1</v>
      </c>
      <c r="AC1223">
        <v>0</v>
      </c>
      <c r="AD1223">
        <v>1</v>
      </c>
      <c r="AE1223">
        <v>1</v>
      </c>
      <c r="AF1223">
        <v>1</v>
      </c>
      <c r="AG1223">
        <v>1</v>
      </c>
      <c r="AH1223">
        <v>1</v>
      </c>
      <c r="AI1223">
        <v>0</v>
      </c>
      <c r="AJ1223">
        <v>0</v>
      </c>
      <c r="AK1223">
        <v>0</v>
      </c>
      <c r="AL1223">
        <v>1</v>
      </c>
      <c r="AM1223">
        <v>1</v>
      </c>
      <c r="AN1223">
        <v>0</v>
      </c>
      <c r="AO1223">
        <v>0</v>
      </c>
      <c r="AP1223">
        <v>1</v>
      </c>
      <c r="AQ1223">
        <v>0</v>
      </c>
      <c r="AR1223">
        <v>1</v>
      </c>
      <c r="AS1223">
        <v>0</v>
      </c>
      <c r="AT1223">
        <v>1</v>
      </c>
      <c r="AU1223">
        <v>0</v>
      </c>
      <c r="AV1223">
        <v>1</v>
      </c>
      <c r="AW1223">
        <v>1</v>
      </c>
      <c r="AX1223">
        <v>1</v>
      </c>
      <c r="AY1223">
        <v>0</v>
      </c>
      <c r="AZ1223">
        <v>1</v>
      </c>
      <c r="BA1223">
        <v>0</v>
      </c>
      <c r="BB1223">
        <v>1</v>
      </c>
      <c r="BC1223">
        <v>0</v>
      </c>
      <c r="BD1223">
        <v>1</v>
      </c>
      <c r="BE1223">
        <v>0</v>
      </c>
      <c r="BF1223">
        <v>1.8161E-2</v>
      </c>
      <c r="BG1223">
        <v>2019</v>
      </c>
      <c r="BH1223">
        <v>9</v>
      </c>
      <c r="BI1223">
        <v>10</v>
      </c>
      <c r="BJ1223">
        <v>716</v>
      </c>
      <c r="BK1223">
        <v>1.28</v>
      </c>
      <c r="BL1223">
        <v>0</v>
      </c>
      <c r="BM1223">
        <v>0</v>
      </c>
      <c r="BN1223">
        <v>1</v>
      </c>
      <c r="BO1223">
        <v>0</v>
      </c>
      <c r="BP1223" t="s">
        <v>68</v>
      </c>
    </row>
    <row r="1224" spans="1:68" x14ac:dyDescent="0.25">
      <c r="A1224">
        <v>149468</v>
      </c>
      <c r="B1224" t="s">
        <v>69</v>
      </c>
      <c r="C1224" t="s">
        <v>2460</v>
      </c>
      <c r="D1224">
        <v>69</v>
      </c>
      <c r="E1224">
        <v>1988</v>
      </c>
      <c r="F1224" t="s">
        <v>2465</v>
      </c>
      <c r="G1224">
        <v>67</v>
      </c>
      <c r="J1224">
        <v>78</v>
      </c>
      <c r="K1224">
        <v>1</v>
      </c>
      <c r="L1224" t="s">
        <v>2466</v>
      </c>
      <c r="M1224">
        <v>0</v>
      </c>
      <c r="N1224">
        <v>0</v>
      </c>
      <c r="O1224">
        <v>1</v>
      </c>
      <c r="P1224">
        <v>0</v>
      </c>
      <c r="Q1224">
        <v>0</v>
      </c>
      <c r="R1224">
        <v>1</v>
      </c>
      <c r="S1224">
        <v>0</v>
      </c>
      <c r="T1224">
        <v>0</v>
      </c>
      <c r="U1224">
        <v>0</v>
      </c>
      <c r="V1224">
        <v>0</v>
      </c>
      <c r="W1224">
        <v>1</v>
      </c>
      <c r="X1224">
        <v>0</v>
      </c>
      <c r="Y1224">
        <v>0</v>
      </c>
      <c r="Z1224">
        <v>0</v>
      </c>
      <c r="AA1224">
        <v>0</v>
      </c>
      <c r="AB1224">
        <v>1</v>
      </c>
      <c r="AC1224">
        <v>0</v>
      </c>
      <c r="AD1224">
        <v>1</v>
      </c>
      <c r="AE1224">
        <v>0</v>
      </c>
      <c r="AF1224">
        <v>1</v>
      </c>
      <c r="AG1224">
        <v>1</v>
      </c>
      <c r="AH1224">
        <v>1</v>
      </c>
      <c r="AI1224">
        <v>0</v>
      </c>
      <c r="AJ1224">
        <v>1</v>
      </c>
      <c r="AK1224">
        <v>0</v>
      </c>
      <c r="AL1224">
        <v>1</v>
      </c>
      <c r="AM1224">
        <v>1</v>
      </c>
      <c r="AN1224">
        <v>1</v>
      </c>
      <c r="AO1224">
        <v>0</v>
      </c>
      <c r="AP1224">
        <v>1</v>
      </c>
      <c r="AQ1224">
        <v>0</v>
      </c>
      <c r="AR1224">
        <v>1</v>
      </c>
      <c r="AS1224">
        <v>0</v>
      </c>
      <c r="AT1224">
        <v>1</v>
      </c>
      <c r="AU1224">
        <v>0</v>
      </c>
      <c r="AV1224">
        <v>1</v>
      </c>
      <c r="AW1224">
        <v>1</v>
      </c>
      <c r="AX1224">
        <v>1</v>
      </c>
      <c r="AY1224">
        <v>0</v>
      </c>
      <c r="AZ1224">
        <v>1</v>
      </c>
      <c r="BA1224">
        <v>0</v>
      </c>
      <c r="BB1224">
        <v>0</v>
      </c>
      <c r="BC1224">
        <v>0</v>
      </c>
      <c r="BD1224">
        <v>1</v>
      </c>
      <c r="BE1224">
        <v>0</v>
      </c>
      <c r="BF1224">
        <v>5.6182000000000003E-2</v>
      </c>
      <c r="BG1224">
        <v>2019</v>
      </c>
      <c r="BH1224">
        <v>9</v>
      </c>
      <c r="BI1224">
        <v>13</v>
      </c>
      <c r="BJ1224">
        <v>716</v>
      </c>
      <c r="BK1224">
        <v>1.28</v>
      </c>
      <c r="BL1224">
        <v>0</v>
      </c>
      <c r="BM1224">
        <v>0</v>
      </c>
      <c r="BN1224">
        <v>1</v>
      </c>
      <c r="BO1224">
        <v>0</v>
      </c>
      <c r="BP1224" t="s">
        <v>68</v>
      </c>
    </row>
    <row r="1225" spans="1:68" x14ac:dyDescent="0.25">
      <c r="A1225">
        <v>149546</v>
      </c>
      <c r="B1225" t="s">
        <v>69</v>
      </c>
      <c r="C1225" t="s">
        <v>2460</v>
      </c>
      <c r="D1225">
        <v>41</v>
      </c>
      <c r="E1225">
        <v>1078</v>
      </c>
      <c r="F1225" t="s">
        <v>2477</v>
      </c>
      <c r="G1225">
        <v>47</v>
      </c>
      <c r="J1225">
        <v>78</v>
      </c>
      <c r="K1225">
        <v>1</v>
      </c>
      <c r="L1225" t="s">
        <v>2478</v>
      </c>
      <c r="M1225">
        <v>1</v>
      </c>
      <c r="N1225">
        <v>0</v>
      </c>
      <c r="O1225">
        <v>1</v>
      </c>
      <c r="P1225">
        <v>0</v>
      </c>
      <c r="Q1225">
        <v>0</v>
      </c>
      <c r="R1225">
        <v>1</v>
      </c>
      <c r="S1225">
        <v>0</v>
      </c>
      <c r="T1225">
        <v>0</v>
      </c>
      <c r="U1225">
        <v>0</v>
      </c>
      <c r="V1225">
        <v>0</v>
      </c>
      <c r="W1225">
        <v>1</v>
      </c>
      <c r="X1225">
        <v>0</v>
      </c>
      <c r="Y1225">
        <v>0</v>
      </c>
      <c r="Z1225">
        <v>0</v>
      </c>
      <c r="AA1225">
        <v>0</v>
      </c>
      <c r="AB1225">
        <v>1</v>
      </c>
      <c r="AC1225">
        <v>1</v>
      </c>
      <c r="AD1225">
        <v>1</v>
      </c>
      <c r="AE1225">
        <v>0</v>
      </c>
      <c r="AF1225">
        <v>1</v>
      </c>
      <c r="AG1225">
        <v>1</v>
      </c>
      <c r="AH1225">
        <v>1</v>
      </c>
      <c r="AI1225">
        <v>0</v>
      </c>
      <c r="AJ1225">
        <v>1</v>
      </c>
      <c r="AK1225">
        <v>0</v>
      </c>
      <c r="AL1225">
        <v>1</v>
      </c>
      <c r="AM1225">
        <v>1</v>
      </c>
      <c r="AN1225">
        <v>1</v>
      </c>
      <c r="AO1225">
        <v>0</v>
      </c>
      <c r="AP1225">
        <v>1</v>
      </c>
      <c r="AQ1225">
        <v>0</v>
      </c>
      <c r="AR1225">
        <v>1</v>
      </c>
      <c r="AS1225">
        <v>0</v>
      </c>
      <c r="AT1225">
        <v>1</v>
      </c>
      <c r="AU1225">
        <v>0</v>
      </c>
      <c r="AV1225">
        <v>1</v>
      </c>
      <c r="AW1225">
        <v>1</v>
      </c>
      <c r="AX1225">
        <v>1</v>
      </c>
      <c r="AY1225">
        <v>0</v>
      </c>
      <c r="AZ1225">
        <v>1</v>
      </c>
      <c r="BA1225">
        <v>0</v>
      </c>
      <c r="BB1225">
        <v>0</v>
      </c>
      <c r="BC1225">
        <v>0</v>
      </c>
      <c r="BD1225">
        <v>1</v>
      </c>
      <c r="BE1225">
        <v>0</v>
      </c>
      <c r="BF1225">
        <v>5.6182000000000003E-2</v>
      </c>
      <c r="BG1225">
        <v>2019</v>
      </c>
      <c r="BH1225">
        <v>9</v>
      </c>
      <c r="BI1225">
        <v>13</v>
      </c>
      <c r="BJ1225">
        <v>716</v>
      </c>
      <c r="BK1225">
        <v>1.28</v>
      </c>
      <c r="BL1225">
        <v>0</v>
      </c>
      <c r="BM1225">
        <v>0</v>
      </c>
      <c r="BN1225">
        <v>1</v>
      </c>
      <c r="BO1225">
        <v>0</v>
      </c>
      <c r="BP1225" t="s">
        <v>68</v>
      </c>
    </row>
    <row r="1226" spans="1:68" x14ac:dyDescent="0.25">
      <c r="A1226">
        <v>149562</v>
      </c>
      <c r="B1226" t="s">
        <v>69</v>
      </c>
      <c r="C1226" t="s">
        <v>2460</v>
      </c>
      <c r="D1226">
        <v>36</v>
      </c>
      <c r="E1226">
        <v>999</v>
      </c>
      <c r="F1226" t="s">
        <v>2481</v>
      </c>
      <c r="G1226">
        <v>42</v>
      </c>
      <c r="J1226">
        <v>78</v>
      </c>
      <c r="K1226">
        <v>1</v>
      </c>
      <c r="L1226" t="s">
        <v>2482</v>
      </c>
      <c r="M1226">
        <v>0</v>
      </c>
      <c r="N1226">
        <v>0</v>
      </c>
      <c r="O1226">
        <v>1</v>
      </c>
      <c r="P1226">
        <v>0</v>
      </c>
      <c r="Q1226">
        <v>0</v>
      </c>
      <c r="R1226">
        <v>1</v>
      </c>
      <c r="S1226">
        <v>0</v>
      </c>
      <c r="T1226">
        <v>0</v>
      </c>
      <c r="U1226">
        <v>0</v>
      </c>
      <c r="V1226">
        <v>0</v>
      </c>
      <c r="W1226">
        <v>1</v>
      </c>
      <c r="X1226">
        <v>0</v>
      </c>
      <c r="Y1226">
        <v>0</v>
      </c>
      <c r="Z1226">
        <v>0</v>
      </c>
      <c r="AA1226">
        <v>0</v>
      </c>
      <c r="AB1226">
        <v>1</v>
      </c>
      <c r="AC1226">
        <v>0</v>
      </c>
      <c r="AD1226">
        <v>1</v>
      </c>
      <c r="AE1226">
        <v>0</v>
      </c>
      <c r="AF1226">
        <v>1</v>
      </c>
      <c r="AG1226">
        <v>1</v>
      </c>
      <c r="AH1226">
        <v>1</v>
      </c>
      <c r="AI1226">
        <v>0</v>
      </c>
      <c r="AJ1226">
        <v>1</v>
      </c>
      <c r="AK1226">
        <v>0</v>
      </c>
      <c r="AL1226">
        <v>1</v>
      </c>
      <c r="AM1226">
        <v>1</v>
      </c>
      <c r="AN1226">
        <v>1</v>
      </c>
      <c r="AO1226">
        <v>0</v>
      </c>
      <c r="AP1226">
        <v>1</v>
      </c>
      <c r="AQ1226">
        <v>0</v>
      </c>
      <c r="AR1226">
        <v>1</v>
      </c>
      <c r="AS1226">
        <v>0</v>
      </c>
      <c r="AT1226">
        <v>1</v>
      </c>
      <c r="AU1226">
        <v>0</v>
      </c>
      <c r="AV1226">
        <v>1</v>
      </c>
      <c r="AW1226">
        <v>1</v>
      </c>
      <c r="AX1226">
        <v>1</v>
      </c>
      <c r="AY1226">
        <v>0</v>
      </c>
      <c r="AZ1226">
        <v>1</v>
      </c>
      <c r="BA1226">
        <v>0</v>
      </c>
      <c r="BB1226">
        <v>0</v>
      </c>
      <c r="BC1226">
        <v>0</v>
      </c>
      <c r="BD1226">
        <v>1</v>
      </c>
      <c r="BE1226">
        <v>0</v>
      </c>
      <c r="BF1226">
        <v>5.6182000000000003E-2</v>
      </c>
      <c r="BG1226">
        <v>2019</v>
      </c>
      <c r="BH1226">
        <v>9</v>
      </c>
      <c r="BI1226">
        <v>13</v>
      </c>
      <c r="BJ1226">
        <v>716</v>
      </c>
      <c r="BK1226">
        <v>1.28</v>
      </c>
      <c r="BL1226">
        <v>0</v>
      </c>
      <c r="BM1226">
        <v>0</v>
      </c>
      <c r="BN1226">
        <v>1</v>
      </c>
      <c r="BO1226">
        <v>0</v>
      </c>
      <c r="BP1226" t="s">
        <v>68</v>
      </c>
    </row>
    <row r="1227" spans="1:68" x14ac:dyDescent="0.25">
      <c r="A1227">
        <v>149585</v>
      </c>
      <c r="B1227" t="s">
        <v>69</v>
      </c>
      <c r="C1227" t="s">
        <v>2460</v>
      </c>
      <c r="D1227">
        <v>41</v>
      </c>
      <c r="E1227">
        <v>1070</v>
      </c>
      <c r="F1227" t="s">
        <v>2485</v>
      </c>
      <c r="G1227">
        <v>25</v>
      </c>
      <c r="J1227">
        <v>78</v>
      </c>
      <c r="K1227">
        <v>1</v>
      </c>
      <c r="L1227" t="s">
        <v>2486</v>
      </c>
      <c r="M1227">
        <v>1</v>
      </c>
      <c r="N1227">
        <v>0</v>
      </c>
      <c r="O1227">
        <v>1</v>
      </c>
      <c r="P1227">
        <v>0</v>
      </c>
      <c r="Q1227">
        <v>0</v>
      </c>
      <c r="R1227">
        <v>1</v>
      </c>
      <c r="S1227">
        <v>0</v>
      </c>
      <c r="T1227">
        <v>0</v>
      </c>
      <c r="U1227">
        <v>0</v>
      </c>
      <c r="V1227">
        <v>0</v>
      </c>
      <c r="W1227">
        <v>1</v>
      </c>
      <c r="X1227">
        <v>0</v>
      </c>
      <c r="Y1227">
        <v>0</v>
      </c>
      <c r="Z1227">
        <v>0</v>
      </c>
      <c r="AA1227">
        <v>0</v>
      </c>
      <c r="AB1227">
        <v>1</v>
      </c>
      <c r="AC1227">
        <v>1</v>
      </c>
      <c r="AD1227">
        <v>1</v>
      </c>
      <c r="AE1227">
        <v>0</v>
      </c>
      <c r="AF1227">
        <v>1</v>
      </c>
      <c r="AG1227">
        <v>1</v>
      </c>
      <c r="AH1227">
        <v>1</v>
      </c>
      <c r="AI1227">
        <v>0</v>
      </c>
      <c r="AJ1227">
        <v>1</v>
      </c>
      <c r="AK1227">
        <v>0</v>
      </c>
      <c r="AL1227">
        <v>1</v>
      </c>
      <c r="AM1227">
        <v>1</v>
      </c>
      <c r="AN1227">
        <v>1</v>
      </c>
      <c r="AO1227">
        <v>0</v>
      </c>
      <c r="AP1227">
        <v>1</v>
      </c>
      <c r="AQ1227">
        <v>0</v>
      </c>
      <c r="AR1227">
        <v>1</v>
      </c>
      <c r="AS1227">
        <v>0</v>
      </c>
      <c r="AT1227">
        <v>1</v>
      </c>
      <c r="AU1227">
        <v>0</v>
      </c>
      <c r="AV1227">
        <v>1</v>
      </c>
      <c r="AW1227">
        <v>1</v>
      </c>
      <c r="AX1227">
        <v>1</v>
      </c>
      <c r="AY1227">
        <v>0</v>
      </c>
      <c r="AZ1227">
        <v>1</v>
      </c>
      <c r="BA1227">
        <v>0</v>
      </c>
      <c r="BB1227">
        <v>0</v>
      </c>
      <c r="BC1227">
        <v>0</v>
      </c>
      <c r="BD1227">
        <v>1</v>
      </c>
      <c r="BE1227">
        <v>0</v>
      </c>
      <c r="BF1227">
        <v>5.6182000000000003E-2</v>
      </c>
      <c r="BG1227">
        <v>2019</v>
      </c>
      <c r="BH1227">
        <v>9</v>
      </c>
      <c r="BI1227">
        <v>13</v>
      </c>
      <c r="BJ1227">
        <v>716</v>
      </c>
      <c r="BK1227">
        <v>1.28</v>
      </c>
      <c r="BL1227">
        <v>0</v>
      </c>
      <c r="BM1227">
        <v>0</v>
      </c>
      <c r="BN1227">
        <v>1</v>
      </c>
      <c r="BO1227">
        <v>0</v>
      </c>
      <c r="BP1227" t="s">
        <v>68</v>
      </c>
    </row>
    <row r="1228" spans="1:68" x14ac:dyDescent="0.25">
      <c r="A1228">
        <v>149644</v>
      </c>
      <c r="B1228" t="s">
        <v>69</v>
      </c>
      <c r="C1228" t="s">
        <v>2460</v>
      </c>
      <c r="D1228">
        <v>36</v>
      </c>
      <c r="E1228">
        <v>1001</v>
      </c>
      <c r="F1228" t="s">
        <v>2489</v>
      </c>
      <c r="G1228">
        <v>15</v>
      </c>
      <c r="J1228">
        <v>78</v>
      </c>
      <c r="K1228">
        <v>1</v>
      </c>
      <c r="L1228" t="s">
        <v>2490</v>
      </c>
      <c r="M1228">
        <v>0</v>
      </c>
      <c r="N1228">
        <v>0</v>
      </c>
      <c r="O1228">
        <v>1</v>
      </c>
      <c r="P1228">
        <v>0</v>
      </c>
      <c r="Q1228">
        <v>0</v>
      </c>
      <c r="R1228">
        <v>1</v>
      </c>
      <c r="S1228">
        <v>0</v>
      </c>
      <c r="T1228">
        <v>0</v>
      </c>
      <c r="U1228">
        <v>0</v>
      </c>
      <c r="V1228">
        <v>0</v>
      </c>
      <c r="W1228">
        <v>1</v>
      </c>
      <c r="X1228">
        <v>0</v>
      </c>
      <c r="Y1228">
        <v>0</v>
      </c>
      <c r="Z1228">
        <v>0</v>
      </c>
      <c r="AA1228">
        <v>0</v>
      </c>
      <c r="AB1228">
        <v>1</v>
      </c>
      <c r="AC1228">
        <v>0</v>
      </c>
      <c r="AD1228">
        <v>1</v>
      </c>
      <c r="AE1228">
        <v>0</v>
      </c>
      <c r="AF1228">
        <v>1</v>
      </c>
      <c r="AG1228">
        <v>1</v>
      </c>
      <c r="AH1228">
        <v>1</v>
      </c>
      <c r="AI1228">
        <v>0</v>
      </c>
      <c r="AJ1228">
        <v>1</v>
      </c>
      <c r="AK1228">
        <v>0</v>
      </c>
      <c r="AL1228">
        <v>1</v>
      </c>
      <c r="AM1228">
        <v>1</v>
      </c>
      <c r="AN1228">
        <v>1</v>
      </c>
      <c r="AO1228">
        <v>0</v>
      </c>
      <c r="AP1228">
        <v>1</v>
      </c>
      <c r="AQ1228">
        <v>0</v>
      </c>
      <c r="AR1228">
        <v>1</v>
      </c>
      <c r="AS1228">
        <v>0</v>
      </c>
      <c r="AT1228">
        <v>1</v>
      </c>
      <c r="AU1228">
        <v>0</v>
      </c>
      <c r="AV1228">
        <v>1</v>
      </c>
      <c r="AW1228">
        <v>1</v>
      </c>
      <c r="AX1228">
        <v>1</v>
      </c>
      <c r="AY1228">
        <v>0</v>
      </c>
      <c r="AZ1228">
        <v>1</v>
      </c>
      <c r="BA1228">
        <v>0</v>
      </c>
      <c r="BB1228">
        <v>0</v>
      </c>
      <c r="BC1228">
        <v>0</v>
      </c>
      <c r="BD1228">
        <v>1</v>
      </c>
      <c r="BE1228">
        <v>0</v>
      </c>
      <c r="BF1228">
        <v>5.6182000000000003E-2</v>
      </c>
      <c r="BG1228">
        <v>2019</v>
      </c>
      <c r="BH1228">
        <v>9</v>
      </c>
      <c r="BI1228">
        <v>13</v>
      </c>
      <c r="BJ1228">
        <v>716</v>
      </c>
      <c r="BK1228">
        <v>1.28</v>
      </c>
      <c r="BL1228">
        <v>0</v>
      </c>
      <c r="BM1228">
        <v>0</v>
      </c>
      <c r="BN1228">
        <v>1</v>
      </c>
      <c r="BO1228">
        <v>0</v>
      </c>
      <c r="BP1228" t="s">
        <v>68</v>
      </c>
    </row>
    <row r="1229" spans="1:68" x14ac:dyDescent="0.25">
      <c r="A1229">
        <v>149943</v>
      </c>
      <c r="B1229" t="s">
        <v>69</v>
      </c>
      <c r="C1229" t="s">
        <v>2460</v>
      </c>
      <c r="D1229">
        <v>59</v>
      </c>
      <c r="E1229">
        <v>1708</v>
      </c>
      <c r="F1229" t="s">
        <v>2505</v>
      </c>
      <c r="G1229">
        <v>25</v>
      </c>
      <c r="J1229">
        <v>78</v>
      </c>
      <c r="K1229">
        <v>1</v>
      </c>
      <c r="L1229" t="s">
        <v>2506</v>
      </c>
      <c r="M1229">
        <v>0</v>
      </c>
      <c r="N1229">
        <v>1</v>
      </c>
      <c r="O1229">
        <v>1</v>
      </c>
      <c r="P1229">
        <v>0</v>
      </c>
      <c r="Q1229">
        <v>0</v>
      </c>
      <c r="R1229">
        <v>1</v>
      </c>
      <c r="S1229">
        <v>0</v>
      </c>
      <c r="T1229">
        <v>0</v>
      </c>
      <c r="U1229">
        <v>0</v>
      </c>
      <c r="V1229">
        <v>0</v>
      </c>
      <c r="W1229">
        <v>1</v>
      </c>
      <c r="X1229">
        <v>0</v>
      </c>
      <c r="Y1229">
        <v>0</v>
      </c>
      <c r="Z1229">
        <v>0</v>
      </c>
      <c r="AA1229">
        <v>0</v>
      </c>
      <c r="AB1229">
        <v>1</v>
      </c>
      <c r="AC1229">
        <v>0</v>
      </c>
      <c r="AD1229">
        <v>1</v>
      </c>
      <c r="AE1229">
        <v>1</v>
      </c>
      <c r="AF1229">
        <v>1</v>
      </c>
      <c r="AG1229">
        <v>1</v>
      </c>
      <c r="AH1229">
        <v>1</v>
      </c>
      <c r="AI1229">
        <v>0</v>
      </c>
      <c r="AJ1229">
        <v>1</v>
      </c>
      <c r="AK1229">
        <v>0</v>
      </c>
      <c r="AL1229">
        <v>1</v>
      </c>
      <c r="AM1229">
        <v>1</v>
      </c>
      <c r="AN1229">
        <v>1</v>
      </c>
      <c r="AO1229">
        <v>0</v>
      </c>
      <c r="AP1229">
        <v>1</v>
      </c>
      <c r="AQ1229">
        <v>0</v>
      </c>
      <c r="AR1229">
        <v>1</v>
      </c>
      <c r="AS1229">
        <v>0</v>
      </c>
      <c r="AT1229">
        <v>1</v>
      </c>
      <c r="AU1229">
        <v>0</v>
      </c>
      <c r="AV1229">
        <v>1</v>
      </c>
      <c r="AW1229">
        <v>1</v>
      </c>
      <c r="AX1229">
        <v>1</v>
      </c>
      <c r="AY1229">
        <v>0</v>
      </c>
      <c r="AZ1229">
        <v>1</v>
      </c>
      <c r="BA1229">
        <v>0</v>
      </c>
      <c r="BB1229">
        <v>0</v>
      </c>
      <c r="BC1229">
        <v>0</v>
      </c>
      <c r="BD1229">
        <v>1</v>
      </c>
      <c r="BE1229">
        <v>0</v>
      </c>
      <c r="BF1229">
        <v>5.6182000000000003E-2</v>
      </c>
      <c r="BG1229">
        <v>2019</v>
      </c>
      <c r="BH1229">
        <v>9</v>
      </c>
      <c r="BI1229">
        <v>13</v>
      </c>
      <c r="BJ1229">
        <v>716</v>
      </c>
      <c r="BK1229">
        <v>1.28</v>
      </c>
      <c r="BL1229">
        <v>0</v>
      </c>
      <c r="BM1229">
        <v>0</v>
      </c>
      <c r="BN1229">
        <v>1</v>
      </c>
      <c r="BO1229">
        <v>0</v>
      </c>
      <c r="BP1229" t="s">
        <v>68</v>
      </c>
    </row>
    <row r="1230" spans="1:68" x14ac:dyDescent="0.25">
      <c r="A1230">
        <v>150002</v>
      </c>
      <c r="B1230" t="s">
        <v>69</v>
      </c>
      <c r="C1230" t="s">
        <v>2460</v>
      </c>
      <c r="D1230">
        <v>69</v>
      </c>
      <c r="E1230">
        <v>1991</v>
      </c>
      <c r="F1230" t="s">
        <v>2513</v>
      </c>
      <c r="G1230">
        <v>40</v>
      </c>
      <c r="J1230">
        <v>78</v>
      </c>
      <c r="K1230">
        <v>1</v>
      </c>
      <c r="L1230" t="s">
        <v>2514</v>
      </c>
      <c r="M1230">
        <v>0</v>
      </c>
      <c r="N1230">
        <v>0</v>
      </c>
      <c r="O1230">
        <v>1</v>
      </c>
      <c r="P1230">
        <v>0</v>
      </c>
      <c r="Q1230">
        <v>0</v>
      </c>
      <c r="R1230">
        <v>1</v>
      </c>
      <c r="S1230">
        <v>0</v>
      </c>
      <c r="T1230">
        <v>0</v>
      </c>
      <c r="U1230">
        <v>0</v>
      </c>
      <c r="V1230">
        <v>0</v>
      </c>
      <c r="W1230">
        <v>1</v>
      </c>
      <c r="X1230">
        <v>0</v>
      </c>
      <c r="Y1230">
        <v>0</v>
      </c>
      <c r="Z1230">
        <v>0</v>
      </c>
      <c r="AA1230">
        <v>0</v>
      </c>
      <c r="AB1230">
        <v>1</v>
      </c>
      <c r="AC1230">
        <v>0</v>
      </c>
      <c r="AD1230">
        <v>1</v>
      </c>
      <c r="AE1230">
        <v>0</v>
      </c>
      <c r="AF1230">
        <v>1</v>
      </c>
      <c r="AG1230">
        <v>1</v>
      </c>
      <c r="AH1230">
        <v>1</v>
      </c>
      <c r="AI1230">
        <v>0</v>
      </c>
      <c r="AJ1230">
        <v>1</v>
      </c>
      <c r="AK1230">
        <v>0</v>
      </c>
      <c r="AL1230">
        <v>1</v>
      </c>
      <c r="AM1230">
        <v>1</v>
      </c>
      <c r="AN1230">
        <v>1</v>
      </c>
      <c r="AO1230">
        <v>0</v>
      </c>
      <c r="AP1230">
        <v>1</v>
      </c>
      <c r="AQ1230">
        <v>0</v>
      </c>
      <c r="AR1230">
        <v>1</v>
      </c>
      <c r="AS1230">
        <v>0</v>
      </c>
      <c r="AT1230">
        <v>1</v>
      </c>
      <c r="AU1230">
        <v>0</v>
      </c>
      <c r="AV1230">
        <v>1</v>
      </c>
      <c r="AW1230">
        <v>1</v>
      </c>
      <c r="AX1230">
        <v>1</v>
      </c>
      <c r="AY1230">
        <v>0</v>
      </c>
      <c r="AZ1230">
        <v>1</v>
      </c>
      <c r="BA1230">
        <v>0</v>
      </c>
      <c r="BB1230">
        <v>0</v>
      </c>
      <c r="BC1230">
        <v>0</v>
      </c>
      <c r="BD1230">
        <v>1</v>
      </c>
      <c r="BE1230">
        <v>0</v>
      </c>
      <c r="BF1230">
        <v>5.6182000000000003E-2</v>
      </c>
      <c r="BG1230">
        <v>2019</v>
      </c>
      <c r="BH1230">
        <v>9</v>
      </c>
      <c r="BI1230">
        <v>13</v>
      </c>
      <c r="BJ1230">
        <v>716</v>
      </c>
      <c r="BK1230">
        <v>1.28</v>
      </c>
      <c r="BL1230">
        <v>0</v>
      </c>
      <c r="BM1230">
        <v>0</v>
      </c>
      <c r="BN1230">
        <v>1</v>
      </c>
      <c r="BO1230">
        <v>0</v>
      </c>
      <c r="BP1230" t="s">
        <v>68</v>
      </c>
    </row>
    <row r="1231" spans="1:68" x14ac:dyDescent="0.25">
      <c r="A1231">
        <v>150126</v>
      </c>
      <c r="B1231" t="s">
        <v>69</v>
      </c>
      <c r="C1231" t="s">
        <v>2460</v>
      </c>
      <c r="D1231">
        <v>66</v>
      </c>
      <c r="E1231">
        <v>1923</v>
      </c>
      <c r="F1231" t="s">
        <v>2523</v>
      </c>
      <c r="G1231">
        <v>16</v>
      </c>
      <c r="J1231">
        <v>78</v>
      </c>
      <c r="K1231">
        <v>1</v>
      </c>
      <c r="L1231" t="s">
        <v>2524</v>
      </c>
      <c r="M1231">
        <v>1</v>
      </c>
      <c r="N1231">
        <v>0</v>
      </c>
      <c r="O1231">
        <v>1</v>
      </c>
      <c r="P1231">
        <v>0</v>
      </c>
      <c r="Q1231">
        <v>0</v>
      </c>
      <c r="R1231">
        <v>1</v>
      </c>
      <c r="S1231">
        <v>0</v>
      </c>
      <c r="T1231">
        <v>0</v>
      </c>
      <c r="U1231">
        <v>0</v>
      </c>
      <c r="V1231">
        <v>0</v>
      </c>
      <c r="W1231">
        <v>1</v>
      </c>
      <c r="X1231">
        <v>0</v>
      </c>
      <c r="Y1231">
        <v>0</v>
      </c>
      <c r="Z1231">
        <v>0</v>
      </c>
      <c r="AA1231">
        <v>0</v>
      </c>
      <c r="AB1231">
        <v>1</v>
      </c>
      <c r="AC1231">
        <v>1</v>
      </c>
      <c r="AD1231">
        <v>1</v>
      </c>
      <c r="AE1231">
        <v>0</v>
      </c>
      <c r="AF1231">
        <v>1</v>
      </c>
      <c r="AG1231">
        <v>1</v>
      </c>
      <c r="AH1231">
        <v>1</v>
      </c>
      <c r="AI1231">
        <v>0</v>
      </c>
      <c r="AJ1231">
        <v>1</v>
      </c>
      <c r="AK1231">
        <v>0</v>
      </c>
      <c r="AL1231">
        <v>1</v>
      </c>
      <c r="AM1231">
        <v>1</v>
      </c>
      <c r="AN1231">
        <v>1</v>
      </c>
      <c r="AO1231">
        <v>0</v>
      </c>
      <c r="AP1231">
        <v>1</v>
      </c>
      <c r="AQ1231">
        <v>0</v>
      </c>
      <c r="AR1231">
        <v>1</v>
      </c>
      <c r="AS1231">
        <v>0</v>
      </c>
      <c r="AT1231">
        <v>1</v>
      </c>
      <c r="AU1231">
        <v>0</v>
      </c>
      <c r="AV1231">
        <v>1</v>
      </c>
      <c r="AW1231">
        <v>1</v>
      </c>
      <c r="AX1231">
        <v>1</v>
      </c>
      <c r="AY1231">
        <v>0</v>
      </c>
      <c r="AZ1231">
        <v>1</v>
      </c>
      <c r="BA1231">
        <v>0</v>
      </c>
      <c r="BB1231">
        <v>0</v>
      </c>
      <c r="BC1231">
        <v>0</v>
      </c>
      <c r="BD1231">
        <v>1</v>
      </c>
      <c r="BE1231">
        <v>0</v>
      </c>
      <c r="BF1231">
        <v>5.6182000000000003E-2</v>
      </c>
      <c r="BG1231">
        <v>2019</v>
      </c>
      <c r="BH1231">
        <v>9</v>
      </c>
      <c r="BI1231">
        <v>13</v>
      </c>
      <c r="BJ1231">
        <v>716</v>
      </c>
      <c r="BK1231">
        <v>1.28</v>
      </c>
      <c r="BL1231">
        <v>0</v>
      </c>
      <c r="BM1231">
        <v>0</v>
      </c>
      <c r="BN1231">
        <v>1</v>
      </c>
      <c r="BO1231">
        <v>0</v>
      </c>
      <c r="BP1231" t="s">
        <v>68</v>
      </c>
    </row>
    <row r="1232" spans="1:68" x14ac:dyDescent="0.25">
      <c r="A1232">
        <v>150187</v>
      </c>
      <c r="B1232" t="s">
        <v>69</v>
      </c>
      <c r="C1232" t="s">
        <v>2460</v>
      </c>
      <c r="D1232">
        <v>68</v>
      </c>
      <c r="E1232">
        <v>1980</v>
      </c>
      <c r="F1232" t="s">
        <v>2527</v>
      </c>
      <c r="G1232">
        <v>27</v>
      </c>
      <c r="J1232">
        <v>78</v>
      </c>
      <c r="K1232">
        <v>1</v>
      </c>
      <c r="L1232" t="s">
        <v>2528</v>
      </c>
      <c r="M1232">
        <v>1</v>
      </c>
      <c r="N1232">
        <v>0</v>
      </c>
      <c r="O1232">
        <v>1</v>
      </c>
      <c r="P1232">
        <v>0</v>
      </c>
      <c r="Q1232">
        <v>0</v>
      </c>
      <c r="R1232">
        <v>1</v>
      </c>
      <c r="S1232">
        <v>0</v>
      </c>
      <c r="T1232">
        <v>0</v>
      </c>
      <c r="U1232">
        <v>0</v>
      </c>
      <c r="V1232">
        <v>0</v>
      </c>
      <c r="W1232">
        <v>1</v>
      </c>
      <c r="X1232">
        <v>0</v>
      </c>
      <c r="Y1232">
        <v>0</v>
      </c>
      <c r="Z1232">
        <v>0</v>
      </c>
      <c r="AA1232">
        <v>0</v>
      </c>
      <c r="AB1232">
        <v>1</v>
      </c>
      <c r="AC1232">
        <v>1</v>
      </c>
      <c r="AD1232">
        <v>1</v>
      </c>
      <c r="AE1232">
        <v>0</v>
      </c>
      <c r="AF1232">
        <v>1</v>
      </c>
      <c r="AG1232">
        <v>1</v>
      </c>
      <c r="AH1232">
        <v>1</v>
      </c>
      <c r="AI1232">
        <v>0</v>
      </c>
      <c r="AJ1232">
        <v>1</v>
      </c>
      <c r="AK1232">
        <v>0</v>
      </c>
      <c r="AL1232">
        <v>1</v>
      </c>
      <c r="AM1232">
        <v>1</v>
      </c>
      <c r="AN1232">
        <v>1</v>
      </c>
      <c r="AO1232">
        <v>0</v>
      </c>
      <c r="AP1232">
        <v>1</v>
      </c>
      <c r="AQ1232">
        <v>0</v>
      </c>
      <c r="AR1232">
        <v>1</v>
      </c>
      <c r="AS1232">
        <v>0</v>
      </c>
      <c r="AT1232">
        <v>1</v>
      </c>
      <c r="AU1232">
        <v>0</v>
      </c>
      <c r="AV1232">
        <v>1</v>
      </c>
      <c r="AW1232">
        <v>1</v>
      </c>
      <c r="AX1232">
        <v>1</v>
      </c>
      <c r="AY1232">
        <v>0</v>
      </c>
      <c r="AZ1232">
        <v>1</v>
      </c>
      <c r="BA1232">
        <v>0</v>
      </c>
      <c r="BB1232">
        <v>0</v>
      </c>
      <c r="BC1232">
        <v>0</v>
      </c>
      <c r="BD1232">
        <v>1</v>
      </c>
      <c r="BE1232">
        <v>0</v>
      </c>
      <c r="BF1232">
        <v>5.6182000000000003E-2</v>
      </c>
      <c r="BG1232">
        <v>2019</v>
      </c>
      <c r="BH1232">
        <v>9</v>
      </c>
      <c r="BI1232">
        <v>13</v>
      </c>
      <c r="BJ1232">
        <v>716</v>
      </c>
      <c r="BK1232">
        <v>1.28</v>
      </c>
      <c r="BL1232">
        <v>0</v>
      </c>
      <c r="BM1232">
        <v>0</v>
      </c>
      <c r="BN1232">
        <v>1</v>
      </c>
      <c r="BO1232">
        <v>0</v>
      </c>
      <c r="BP1232" t="s">
        <v>68</v>
      </c>
    </row>
    <row r="1233" spans="1:68" x14ac:dyDescent="0.25">
      <c r="A1233">
        <v>150434</v>
      </c>
      <c r="B1233" t="s">
        <v>69</v>
      </c>
      <c r="C1233" t="s">
        <v>2460</v>
      </c>
      <c r="D1233">
        <v>37</v>
      </c>
      <c r="E1233">
        <v>1034</v>
      </c>
      <c r="F1233" t="s">
        <v>2549</v>
      </c>
      <c r="G1233">
        <v>30</v>
      </c>
      <c r="J1233">
        <v>78</v>
      </c>
      <c r="K1233">
        <v>1</v>
      </c>
      <c r="L1233" t="s">
        <v>2550</v>
      </c>
      <c r="M1233">
        <v>0</v>
      </c>
      <c r="N1233">
        <v>0</v>
      </c>
      <c r="O1233">
        <v>1</v>
      </c>
      <c r="P1233">
        <v>1</v>
      </c>
      <c r="Q1233">
        <v>0</v>
      </c>
      <c r="R1233">
        <v>1</v>
      </c>
      <c r="S1233">
        <v>0</v>
      </c>
      <c r="T1233">
        <v>0</v>
      </c>
      <c r="U1233">
        <v>0</v>
      </c>
      <c r="V1233">
        <v>0</v>
      </c>
      <c r="W1233">
        <v>1</v>
      </c>
      <c r="X1233">
        <v>0</v>
      </c>
      <c r="Y1233">
        <v>0</v>
      </c>
      <c r="Z1233">
        <v>0</v>
      </c>
      <c r="AA1233">
        <v>0</v>
      </c>
      <c r="AB1233">
        <v>1</v>
      </c>
      <c r="AC1233">
        <v>0</v>
      </c>
      <c r="AD1233">
        <v>1</v>
      </c>
      <c r="AE1233">
        <v>0</v>
      </c>
      <c r="AF1233">
        <v>1</v>
      </c>
      <c r="AG1233">
        <v>1</v>
      </c>
      <c r="AH1233">
        <v>1</v>
      </c>
      <c r="AI1233">
        <v>1</v>
      </c>
      <c r="AJ1233">
        <v>1</v>
      </c>
      <c r="AK1233">
        <v>0</v>
      </c>
      <c r="AL1233">
        <v>1</v>
      </c>
      <c r="AM1233">
        <v>1</v>
      </c>
      <c r="AN1233">
        <v>1</v>
      </c>
      <c r="AO1233">
        <v>0</v>
      </c>
      <c r="AP1233">
        <v>1</v>
      </c>
      <c r="AQ1233">
        <v>0</v>
      </c>
      <c r="AR1233">
        <v>1</v>
      </c>
      <c r="AS1233">
        <v>0</v>
      </c>
      <c r="AT1233">
        <v>1</v>
      </c>
      <c r="AU1233">
        <v>0</v>
      </c>
      <c r="AV1233">
        <v>1</v>
      </c>
      <c r="AW1233">
        <v>1</v>
      </c>
      <c r="AX1233">
        <v>1</v>
      </c>
      <c r="AY1233">
        <v>0</v>
      </c>
      <c r="AZ1233">
        <v>1</v>
      </c>
      <c r="BA1233">
        <v>0</v>
      </c>
      <c r="BB1233">
        <v>0</v>
      </c>
      <c r="BC1233">
        <v>0</v>
      </c>
      <c r="BD1233">
        <v>1</v>
      </c>
      <c r="BE1233">
        <v>0</v>
      </c>
      <c r="BF1233">
        <v>5.6182000000000003E-2</v>
      </c>
      <c r="BG1233">
        <v>2019</v>
      </c>
      <c r="BH1233">
        <v>9</v>
      </c>
      <c r="BI1233">
        <v>13</v>
      </c>
      <c r="BJ1233">
        <v>716</v>
      </c>
      <c r="BK1233">
        <v>1.28</v>
      </c>
      <c r="BL1233">
        <v>0</v>
      </c>
      <c r="BM1233">
        <v>0</v>
      </c>
      <c r="BN1233">
        <v>1</v>
      </c>
      <c r="BO1233">
        <v>0</v>
      </c>
      <c r="BP1233" t="s">
        <v>68</v>
      </c>
    </row>
    <row r="1234" spans="1:68" x14ac:dyDescent="0.25">
      <c r="A1234">
        <v>150485</v>
      </c>
      <c r="B1234" t="s">
        <v>69</v>
      </c>
      <c r="C1234" t="s">
        <v>2460</v>
      </c>
      <c r="D1234">
        <v>41</v>
      </c>
      <c r="E1234">
        <v>1052</v>
      </c>
      <c r="F1234" t="s">
        <v>2553</v>
      </c>
      <c r="G1234">
        <v>30</v>
      </c>
      <c r="J1234">
        <v>78</v>
      </c>
      <c r="K1234">
        <v>1</v>
      </c>
      <c r="L1234" t="s">
        <v>2554</v>
      </c>
      <c r="M1234">
        <v>1</v>
      </c>
      <c r="N1234">
        <v>0</v>
      </c>
      <c r="O1234">
        <v>1</v>
      </c>
      <c r="P1234">
        <v>0</v>
      </c>
      <c r="Q1234">
        <v>0</v>
      </c>
      <c r="R1234">
        <v>1</v>
      </c>
      <c r="S1234">
        <v>0</v>
      </c>
      <c r="T1234">
        <v>0</v>
      </c>
      <c r="U1234">
        <v>0</v>
      </c>
      <c r="V1234">
        <v>0</v>
      </c>
      <c r="W1234">
        <v>1</v>
      </c>
      <c r="X1234">
        <v>0</v>
      </c>
      <c r="Y1234">
        <v>0</v>
      </c>
      <c r="Z1234">
        <v>0</v>
      </c>
      <c r="AA1234">
        <v>0</v>
      </c>
      <c r="AB1234">
        <v>1</v>
      </c>
      <c r="AC1234">
        <v>1</v>
      </c>
      <c r="AD1234">
        <v>1</v>
      </c>
      <c r="AE1234">
        <v>0</v>
      </c>
      <c r="AF1234">
        <v>1</v>
      </c>
      <c r="AG1234">
        <v>1</v>
      </c>
      <c r="AH1234">
        <v>1</v>
      </c>
      <c r="AI1234">
        <v>0</v>
      </c>
      <c r="AJ1234">
        <v>1</v>
      </c>
      <c r="AK1234">
        <v>0</v>
      </c>
      <c r="AL1234">
        <v>1</v>
      </c>
      <c r="AM1234">
        <v>1</v>
      </c>
      <c r="AN1234">
        <v>1</v>
      </c>
      <c r="AO1234">
        <v>0</v>
      </c>
      <c r="AP1234">
        <v>1</v>
      </c>
      <c r="AQ1234">
        <v>0</v>
      </c>
      <c r="AR1234">
        <v>1</v>
      </c>
      <c r="AS1234">
        <v>0</v>
      </c>
      <c r="AT1234">
        <v>1</v>
      </c>
      <c r="AU1234">
        <v>0</v>
      </c>
      <c r="AV1234">
        <v>1</v>
      </c>
      <c r="AW1234">
        <v>1</v>
      </c>
      <c r="AX1234">
        <v>1</v>
      </c>
      <c r="AY1234">
        <v>0</v>
      </c>
      <c r="AZ1234">
        <v>1</v>
      </c>
      <c r="BA1234">
        <v>0</v>
      </c>
      <c r="BB1234">
        <v>0</v>
      </c>
      <c r="BC1234">
        <v>0</v>
      </c>
      <c r="BD1234">
        <v>1</v>
      </c>
      <c r="BE1234">
        <v>0</v>
      </c>
      <c r="BF1234">
        <v>5.6182000000000003E-2</v>
      </c>
      <c r="BG1234">
        <v>2019</v>
      </c>
      <c r="BH1234">
        <v>9</v>
      </c>
      <c r="BI1234">
        <v>13</v>
      </c>
      <c r="BJ1234">
        <v>716</v>
      </c>
      <c r="BK1234">
        <v>1.28</v>
      </c>
      <c r="BL1234">
        <v>0</v>
      </c>
      <c r="BM1234">
        <v>0</v>
      </c>
      <c r="BN1234">
        <v>1</v>
      </c>
      <c r="BO1234">
        <v>0</v>
      </c>
      <c r="BP1234" t="s">
        <v>68</v>
      </c>
    </row>
    <row r="1235" spans="1:68" x14ac:dyDescent="0.25">
      <c r="A1235">
        <v>150504</v>
      </c>
      <c r="B1235" t="s">
        <v>69</v>
      </c>
      <c r="C1235" t="s">
        <v>2460</v>
      </c>
      <c r="D1235">
        <v>36</v>
      </c>
      <c r="E1235">
        <v>1005</v>
      </c>
      <c r="F1235" t="s">
        <v>2555</v>
      </c>
      <c r="G1235">
        <v>78</v>
      </c>
      <c r="J1235">
        <v>78</v>
      </c>
      <c r="K1235">
        <v>1</v>
      </c>
      <c r="L1235" t="s">
        <v>2556</v>
      </c>
      <c r="M1235">
        <v>0</v>
      </c>
      <c r="N1235">
        <v>1</v>
      </c>
      <c r="O1235">
        <v>1</v>
      </c>
      <c r="P1235">
        <v>0</v>
      </c>
      <c r="Q1235">
        <v>0</v>
      </c>
      <c r="R1235">
        <v>1</v>
      </c>
      <c r="S1235">
        <v>1</v>
      </c>
      <c r="T1235">
        <v>0</v>
      </c>
      <c r="U1235">
        <v>0</v>
      </c>
      <c r="V1235">
        <v>0</v>
      </c>
      <c r="W1235">
        <v>1</v>
      </c>
      <c r="X1235">
        <v>0</v>
      </c>
      <c r="Y1235">
        <v>0</v>
      </c>
      <c r="Z1235">
        <v>0</v>
      </c>
      <c r="AA1235">
        <v>0</v>
      </c>
      <c r="AB1235">
        <v>1</v>
      </c>
      <c r="AC1235">
        <v>0</v>
      </c>
      <c r="AD1235">
        <v>1</v>
      </c>
      <c r="AE1235">
        <v>1</v>
      </c>
      <c r="AF1235">
        <v>1</v>
      </c>
      <c r="AG1235">
        <v>1</v>
      </c>
      <c r="AH1235">
        <v>1</v>
      </c>
      <c r="AI1235">
        <v>0</v>
      </c>
      <c r="AJ1235">
        <v>1</v>
      </c>
      <c r="AK1235">
        <v>0</v>
      </c>
      <c r="AL1235">
        <v>1</v>
      </c>
      <c r="AM1235">
        <v>1</v>
      </c>
      <c r="AN1235">
        <v>1</v>
      </c>
      <c r="AO1235">
        <v>1</v>
      </c>
      <c r="AP1235">
        <v>1</v>
      </c>
      <c r="AQ1235">
        <v>0</v>
      </c>
      <c r="AR1235">
        <v>1</v>
      </c>
      <c r="AS1235">
        <v>0</v>
      </c>
      <c r="AT1235">
        <v>1</v>
      </c>
      <c r="AU1235">
        <v>0</v>
      </c>
      <c r="AV1235">
        <v>1</v>
      </c>
      <c r="AW1235">
        <v>1</v>
      </c>
      <c r="AX1235">
        <v>1</v>
      </c>
      <c r="AY1235">
        <v>0</v>
      </c>
      <c r="AZ1235">
        <v>1</v>
      </c>
      <c r="BA1235">
        <v>0</v>
      </c>
      <c r="BB1235">
        <v>0</v>
      </c>
      <c r="BC1235">
        <v>0</v>
      </c>
      <c r="BD1235">
        <v>1</v>
      </c>
      <c r="BE1235">
        <v>0</v>
      </c>
      <c r="BF1235">
        <v>5.6182000000000003E-2</v>
      </c>
      <c r="BG1235">
        <v>2019</v>
      </c>
      <c r="BH1235">
        <v>9</v>
      </c>
      <c r="BI1235">
        <v>13</v>
      </c>
      <c r="BJ1235">
        <v>716</v>
      </c>
      <c r="BK1235">
        <v>1.28</v>
      </c>
      <c r="BL1235">
        <v>0</v>
      </c>
      <c r="BM1235">
        <v>3.6999999999999998E-2</v>
      </c>
      <c r="BN1235">
        <v>0.93799999999999994</v>
      </c>
      <c r="BO1235">
        <v>2.5000000000000001E-2</v>
      </c>
      <c r="BP1235" t="s">
        <v>68</v>
      </c>
    </row>
    <row r="1236" spans="1:68" x14ac:dyDescent="0.25">
      <c r="A1236">
        <v>150506</v>
      </c>
      <c r="B1236" t="s">
        <v>69</v>
      </c>
      <c r="C1236" t="s">
        <v>2460</v>
      </c>
      <c r="D1236">
        <v>41</v>
      </c>
      <c r="E1236">
        <v>1073</v>
      </c>
      <c r="F1236" t="s">
        <v>2557</v>
      </c>
      <c r="G1236">
        <v>53</v>
      </c>
      <c r="J1236">
        <v>78</v>
      </c>
      <c r="K1236">
        <v>1</v>
      </c>
      <c r="L1236" t="s">
        <v>2558</v>
      </c>
      <c r="M1236">
        <v>1</v>
      </c>
      <c r="N1236">
        <v>1</v>
      </c>
      <c r="O1236">
        <v>1</v>
      </c>
      <c r="P1236">
        <v>0</v>
      </c>
      <c r="Q1236">
        <v>0</v>
      </c>
      <c r="R1236">
        <v>1</v>
      </c>
      <c r="S1236">
        <v>0</v>
      </c>
      <c r="T1236">
        <v>0</v>
      </c>
      <c r="U1236">
        <v>0</v>
      </c>
      <c r="V1236">
        <v>0</v>
      </c>
      <c r="W1236">
        <v>1</v>
      </c>
      <c r="X1236">
        <v>0</v>
      </c>
      <c r="Y1236">
        <v>0</v>
      </c>
      <c r="Z1236">
        <v>0</v>
      </c>
      <c r="AA1236">
        <v>0</v>
      </c>
      <c r="AB1236">
        <v>1</v>
      </c>
      <c r="AC1236">
        <v>1</v>
      </c>
      <c r="AD1236">
        <v>1</v>
      </c>
      <c r="AE1236">
        <v>1</v>
      </c>
      <c r="AF1236">
        <v>1</v>
      </c>
      <c r="AG1236">
        <v>1</v>
      </c>
      <c r="AH1236">
        <v>1</v>
      </c>
      <c r="AI1236">
        <v>0</v>
      </c>
      <c r="AJ1236">
        <v>1</v>
      </c>
      <c r="AK1236">
        <v>0</v>
      </c>
      <c r="AL1236">
        <v>1</v>
      </c>
      <c r="AM1236">
        <v>1</v>
      </c>
      <c r="AN1236">
        <v>1</v>
      </c>
      <c r="AO1236">
        <v>0</v>
      </c>
      <c r="AP1236">
        <v>1</v>
      </c>
      <c r="AQ1236">
        <v>0</v>
      </c>
      <c r="AR1236">
        <v>1</v>
      </c>
      <c r="AS1236">
        <v>0</v>
      </c>
      <c r="AT1236">
        <v>1</v>
      </c>
      <c r="AU1236">
        <v>0</v>
      </c>
      <c r="AV1236">
        <v>1</v>
      </c>
      <c r="AW1236">
        <v>1</v>
      </c>
      <c r="AX1236">
        <v>1</v>
      </c>
      <c r="AY1236">
        <v>0</v>
      </c>
      <c r="AZ1236">
        <v>1</v>
      </c>
      <c r="BA1236">
        <v>0</v>
      </c>
      <c r="BB1236">
        <v>0</v>
      </c>
      <c r="BC1236">
        <v>0</v>
      </c>
      <c r="BD1236">
        <v>1</v>
      </c>
      <c r="BE1236">
        <v>0</v>
      </c>
      <c r="BF1236">
        <v>5.6182000000000003E-2</v>
      </c>
      <c r="BG1236">
        <v>2019</v>
      </c>
      <c r="BH1236">
        <v>9</v>
      </c>
      <c r="BI1236">
        <v>13</v>
      </c>
      <c r="BJ1236">
        <v>716</v>
      </c>
      <c r="BK1236">
        <v>1.28</v>
      </c>
      <c r="BL1236">
        <v>0</v>
      </c>
      <c r="BM1236">
        <v>0</v>
      </c>
      <c r="BN1236">
        <v>1</v>
      </c>
      <c r="BO1236">
        <v>0</v>
      </c>
      <c r="BP1236" t="s">
        <v>68</v>
      </c>
    </row>
    <row r="1237" spans="1:68" x14ac:dyDescent="0.25">
      <c r="A1237">
        <v>150772</v>
      </c>
      <c r="B1237" t="s">
        <v>69</v>
      </c>
      <c r="C1237" t="s">
        <v>2460</v>
      </c>
      <c r="D1237">
        <v>40</v>
      </c>
      <c r="E1237">
        <v>1042</v>
      </c>
      <c r="F1237" t="s">
        <v>2579</v>
      </c>
      <c r="G1237">
        <v>26</v>
      </c>
      <c r="J1237">
        <v>78</v>
      </c>
      <c r="K1237">
        <v>1</v>
      </c>
      <c r="L1237" t="s">
        <v>2580</v>
      </c>
      <c r="M1237">
        <v>0</v>
      </c>
      <c r="N1237">
        <v>0</v>
      </c>
      <c r="O1237">
        <v>1</v>
      </c>
      <c r="P1237">
        <v>0</v>
      </c>
      <c r="Q1237">
        <v>0</v>
      </c>
      <c r="R1237">
        <v>1</v>
      </c>
      <c r="S1237">
        <v>0</v>
      </c>
      <c r="T1237">
        <v>0</v>
      </c>
      <c r="U1237">
        <v>0</v>
      </c>
      <c r="V1237">
        <v>0</v>
      </c>
      <c r="W1237">
        <v>1</v>
      </c>
      <c r="X1237">
        <v>0</v>
      </c>
      <c r="Y1237">
        <v>0</v>
      </c>
      <c r="Z1237">
        <v>0</v>
      </c>
      <c r="AA1237">
        <v>0</v>
      </c>
      <c r="AB1237">
        <v>1</v>
      </c>
      <c r="AC1237">
        <v>0</v>
      </c>
      <c r="AD1237">
        <v>1</v>
      </c>
      <c r="AE1237">
        <v>0</v>
      </c>
      <c r="AF1237">
        <v>1</v>
      </c>
      <c r="AG1237">
        <v>1</v>
      </c>
      <c r="AH1237">
        <v>1</v>
      </c>
      <c r="AI1237">
        <v>0</v>
      </c>
      <c r="AJ1237">
        <v>1</v>
      </c>
      <c r="AK1237">
        <v>0</v>
      </c>
      <c r="AL1237">
        <v>1</v>
      </c>
      <c r="AM1237">
        <v>1</v>
      </c>
      <c r="AN1237">
        <v>1</v>
      </c>
      <c r="AO1237">
        <v>0</v>
      </c>
      <c r="AP1237">
        <v>1</v>
      </c>
      <c r="AQ1237">
        <v>0</v>
      </c>
      <c r="AR1237">
        <v>1</v>
      </c>
      <c r="AS1237">
        <v>0</v>
      </c>
      <c r="AT1237">
        <v>1</v>
      </c>
      <c r="AU1237">
        <v>0</v>
      </c>
      <c r="AV1237">
        <v>1</v>
      </c>
      <c r="AW1237">
        <v>1</v>
      </c>
      <c r="AX1237">
        <v>1</v>
      </c>
      <c r="AY1237">
        <v>0</v>
      </c>
      <c r="AZ1237">
        <v>1</v>
      </c>
      <c r="BA1237">
        <v>0</v>
      </c>
      <c r="BB1237">
        <v>0</v>
      </c>
      <c r="BC1237">
        <v>0</v>
      </c>
      <c r="BD1237">
        <v>1</v>
      </c>
      <c r="BE1237">
        <v>0</v>
      </c>
      <c r="BF1237">
        <v>5.6182000000000003E-2</v>
      </c>
      <c r="BG1237">
        <v>2019</v>
      </c>
      <c r="BH1237">
        <v>9</v>
      </c>
      <c r="BI1237">
        <v>13</v>
      </c>
      <c r="BJ1237">
        <v>716</v>
      </c>
      <c r="BK1237">
        <v>1.28</v>
      </c>
      <c r="BL1237">
        <v>0</v>
      </c>
      <c r="BM1237">
        <v>0</v>
      </c>
      <c r="BN1237">
        <v>1</v>
      </c>
      <c r="BO1237">
        <v>0</v>
      </c>
      <c r="BP1237" t="s">
        <v>68</v>
      </c>
    </row>
    <row r="1238" spans="1:68" x14ac:dyDescent="0.25">
      <c r="A1238">
        <v>151008</v>
      </c>
      <c r="B1238" t="s">
        <v>69</v>
      </c>
      <c r="C1238" t="s">
        <v>2460</v>
      </c>
      <c r="D1238">
        <v>36</v>
      </c>
      <c r="E1238">
        <v>1015</v>
      </c>
      <c r="F1238" t="s">
        <v>2597</v>
      </c>
      <c r="G1238">
        <v>21</v>
      </c>
      <c r="J1238">
        <v>78</v>
      </c>
      <c r="K1238">
        <v>1</v>
      </c>
      <c r="L1238" t="s">
        <v>2598</v>
      </c>
      <c r="M1238">
        <v>0</v>
      </c>
      <c r="N1238">
        <v>0</v>
      </c>
      <c r="O1238">
        <v>1</v>
      </c>
      <c r="P1238">
        <v>0</v>
      </c>
      <c r="Q1238">
        <v>0</v>
      </c>
      <c r="R1238">
        <v>1</v>
      </c>
      <c r="S1238">
        <v>0</v>
      </c>
      <c r="T1238">
        <v>0</v>
      </c>
      <c r="U1238">
        <v>0</v>
      </c>
      <c r="V1238">
        <v>0</v>
      </c>
      <c r="W1238">
        <v>1</v>
      </c>
      <c r="X1238">
        <v>0</v>
      </c>
      <c r="Y1238">
        <v>0</v>
      </c>
      <c r="Z1238">
        <v>0</v>
      </c>
      <c r="AA1238">
        <v>0</v>
      </c>
      <c r="AB1238">
        <v>1</v>
      </c>
      <c r="AC1238">
        <v>0</v>
      </c>
      <c r="AD1238">
        <v>1</v>
      </c>
      <c r="AE1238">
        <v>0</v>
      </c>
      <c r="AF1238">
        <v>1</v>
      </c>
      <c r="AG1238">
        <v>1</v>
      </c>
      <c r="AH1238">
        <v>1</v>
      </c>
      <c r="AI1238">
        <v>0</v>
      </c>
      <c r="AJ1238">
        <v>1</v>
      </c>
      <c r="AK1238">
        <v>0</v>
      </c>
      <c r="AL1238">
        <v>1</v>
      </c>
      <c r="AM1238">
        <v>1</v>
      </c>
      <c r="AN1238">
        <v>1</v>
      </c>
      <c r="AO1238">
        <v>0</v>
      </c>
      <c r="AP1238">
        <v>1</v>
      </c>
      <c r="AQ1238">
        <v>0</v>
      </c>
      <c r="AR1238">
        <v>1</v>
      </c>
      <c r="AS1238">
        <v>0</v>
      </c>
      <c r="AT1238">
        <v>1</v>
      </c>
      <c r="AU1238">
        <v>0</v>
      </c>
      <c r="AV1238">
        <v>1</v>
      </c>
      <c r="AW1238">
        <v>1</v>
      </c>
      <c r="AX1238">
        <v>1</v>
      </c>
      <c r="AY1238">
        <v>0</v>
      </c>
      <c r="AZ1238">
        <v>1</v>
      </c>
      <c r="BA1238">
        <v>0</v>
      </c>
      <c r="BB1238">
        <v>0</v>
      </c>
      <c r="BC1238">
        <v>0</v>
      </c>
      <c r="BD1238">
        <v>1</v>
      </c>
      <c r="BE1238">
        <v>0</v>
      </c>
      <c r="BF1238">
        <v>5.6182000000000003E-2</v>
      </c>
      <c r="BG1238">
        <v>2019</v>
      </c>
      <c r="BH1238">
        <v>9</v>
      </c>
      <c r="BI1238">
        <v>13</v>
      </c>
      <c r="BJ1238">
        <v>716</v>
      </c>
      <c r="BK1238">
        <v>1.28</v>
      </c>
      <c r="BL1238">
        <v>0</v>
      </c>
      <c r="BM1238">
        <v>0</v>
      </c>
      <c r="BN1238">
        <v>1</v>
      </c>
      <c r="BO1238">
        <v>0</v>
      </c>
      <c r="BP1238" t="s">
        <v>68</v>
      </c>
    </row>
    <row r="1239" spans="1:68" x14ac:dyDescent="0.25">
      <c r="A1239">
        <v>151149</v>
      </c>
      <c r="B1239" t="s">
        <v>69</v>
      </c>
      <c r="C1239" t="s">
        <v>2460</v>
      </c>
      <c r="D1239">
        <v>36</v>
      </c>
      <c r="E1239">
        <v>987</v>
      </c>
      <c r="F1239" t="s">
        <v>2605</v>
      </c>
      <c r="G1239">
        <v>12</v>
      </c>
      <c r="J1239">
        <v>78</v>
      </c>
      <c r="K1239">
        <v>1</v>
      </c>
      <c r="L1239" t="s">
        <v>2606</v>
      </c>
      <c r="M1239">
        <v>0</v>
      </c>
      <c r="N1239">
        <v>0</v>
      </c>
      <c r="O1239">
        <v>1</v>
      </c>
      <c r="P1239">
        <v>0</v>
      </c>
      <c r="Q1239">
        <v>0</v>
      </c>
      <c r="R1239">
        <v>1</v>
      </c>
      <c r="S1239">
        <v>0</v>
      </c>
      <c r="T1239">
        <v>0</v>
      </c>
      <c r="U1239">
        <v>0</v>
      </c>
      <c r="V1239">
        <v>0</v>
      </c>
      <c r="W1239">
        <v>1</v>
      </c>
      <c r="X1239">
        <v>0</v>
      </c>
      <c r="Y1239">
        <v>0</v>
      </c>
      <c r="Z1239">
        <v>0</v>
      </c>
      <c r="AA1239">
        <v>0</v>
      </c>
      <c r="AB1239">
        <v>1</v>
      </c>
      <c r="AC1239">
        <v>0</v>
      </c>
      <c r="AD1239">
        <v>1</v>
      </c>
      <c r="AE1239">
        <v>0</v>
      </c>
      <c r="AF1239">
        <v>1</v>
      </c>
      <c r="AG1239">
        <v>1</v>
      </c>
      <c r="AH1239">
        <v>1</v>
      </c>
      <c r="AI1239">
        <v>0</v>
      </c>
      <c r="AJ1239">
        <v>1</v>
      </c>
      <c r="AK1239">
        <v>0</v>
      </c>
      <c r="AL1239">
        <v>1</v>
      </c>
      <c r="AM1239">
        <v>1</v>
      </c>
      <c r="AN1239">
        <v>1</v>
      </c>
      <c r="AO1239">
        <v>0</v>
      </c>
      <c r="AP1239">
        <v>1</v>
      </c>
      <c r="AQ1239">
        <v>0</v>
      </c>
      <c r="AR1239">
        <v>1</v>
      </c>
      <c r="AS1239">
        <v>0</v>
      </c>
      <c r="AT1239">
        <v>1</v>
      </c>
      <c r="AU1239">
        <v>0</v>
      </c>
      <c r="AV1239">
        <v>1</v>
      </c>
      <c r="AW1239">
        <v>1</v>
      </c>
      <c r="AX1239">
        <v>1</v>
      </c>
      <c r="AY1239">
        <v>0</v>
      </c>
      <c r="AZ1239">
        <v>1</v>
      </c>
      <c r="BA1239">
        <v>0</v>
      </c>
      <c r="BB1239">
        <v>0</v>
      </c>
      <c r="BC1239">
        <v>0</v>
      </c>
      <c r="BD1239">
        <v>1</v>
      </c>
      <c r="BE1239">
        <v>0</v>
      </c>
      <c r="BF1239">
        <v>5.6182000000000003E-2</v>
      </c>
      <c r="BG1239">
        <v>2019</v>
      </c>
      <c r="BH1239">
        <v>9</v>
      </c>
      <c r="BI1239">
        <v>13</v>
      </c>
      <c r="BJ1239">
        <v>716</v>
      </c>
      <c r="BK1239">
        <v>1.28</v>
      </c>
      <c r="BL1239">
        <v>0</v>
      </c>
      <c r="BM1239">
        <v>0</v>
      </c>
      <c r="BN1239">
        <v>1</v>
      </c>
      <c r="BO1239">
        <v>0</v>
      </c>
      <c r="BP1239" t="s">
        <v>68</v>
      </c>
    </row>
    <row r="1240" spans="1:68" x14ac:dyDescent="0.25">
      <c r="A1240">
        <v>151530</v>
      </c>
      <c r="B1240" t="s">
        <v>69</v>
      </c>
      <c r="C1240" t="s">
        <v>2460</v>
      </c>
      <c r="D1240">
        <v>41</v>
      </c>
      <c r="E1240">
        <v>1055</v>
      </c>
      <c r="F1240" t="s">
        <v>2627</v>
      </c>
      <c r="G1240">
        <v>27</v>
      </c>
      <c r="J1240">
        <v>78</v>
      </c>
      <c r="K1240">
        <v>1</v>
      </c>
      <c r="L1240" t="s">
        <v>2628</v>
      </c>
      <c r="M1240">
        <v>0</v>
      </c>
      <c r="N1240">
        <v>0</v>
      </c>
      <c r="O1240">
        <v>1</v>
      </c>
      <c r="P1240">
        <v>0</v>
      </c>
      <c r="Q1240">
        <v>0</v>
      </c>
      <c r="R1240">
        <v>1</v>
      </c>
      <c r="S1240">
        <v>0</v>
      </c>
      <c r="T1240">
        <v>0</v>
      </c>
      <c r="U1240">
        <v>0</v>
      </c>
      <c r="V1240">
        <v>0</v>
      </c>
      <c r="W1240">
        <v>1</v>
      </c>
      <c r="X1240">
        <v>0</v>
      </c>
      <c r="Y1240">
        <v>0</v>
      </c>
      <c r="Z1240">
        <v>0</v>
      </c>
      <c r="AA1240">
        <v>0</v>
      </c>
      <c r="AB1240">
        <v>1</v>
      </c>
      <c r="AC1240">
        <v>0</v>
      </c>
      <c r="AD1240">
        <v>1</v>
      </c>
      <c r="AE1240">
        <v>0</v>
      </c>
      <c r="AF1240">
        <v>1</v>
      </c>
      <c r="AG1240">
        <v>1</v>
      </c>
      <c r="AH1240">
        <v>1</v>
      </c>
      <c r="AI1240">
        <v>0</v>
      </c>
      <c r="AJ1240">
        <v>1</v>
      </c>
      <c r="AK1240">
        <v>0</v>
      </c>
      <c r="AL1240">
        <v>1</v>
      </c>
      <c r="AM1240">
        <v>1</v>
      </c>
      <c r="AN1240">
        <v>1</v>
      </c>
      <c r="AO1240">
        <v>0</v>
      </c>
      <c r="AP1240">
        <v>1</v>
      </c>
      <c r="AQ1240">
        <v>0</v>
      </c>
      <c r="AR1240">
        <v>1</v>
      </c>
      <c r="AS1240">
        <v>0</v>
      </c>
      <c r="AT1240">
        <v>1</v>
      </c>
      <c r="AU1240">
        <v>0</v>
      </c>
      <c r="AV1240">
        <v>1</v>
      </c>
      <c r="AW1240">
        <v>1</v>
      </c>
      <c r="AX1240">
        <v>1</v>
      </c>
      <c r="AY1240">
        <v>0</v>
      </c>
      <c r="AZ1240">
        <v>1</v>
      </c>
      <c r="BA1240">
        <v>0</v>
      </c>
      <c r="BB1240">
        <v>0</v>
      </c>
      <c r="BC1240">
        <v>0</v>
      </c>
      <c r="BD1240">
        <v>1</v>
      </c>
      <c r="BE1240">
        <v>0</v>
      </c>
      <c r="BF1240">
        <v>5.6182000000000003E-2</v>
      </c>
      <c r="BG1240">
        <v>2019</v>
      </c>
      <c r="BH1240">
        <v>9</v>
      </c>
      <c r="BI1240">
        <v>13</v>
      </c>
      <c r="BJ1240">
        <v>716</v>
      </c>
      <c r="BK1240">
        <v>1.28</v>
      </c>
      <c r="BL1240">
        <v>0</v>
      </c>
      <c r="BM1240">
        <v>0</v>
      </c>
      <c r="BN1240">
        <v>1</v>
      </c>
      <c r="BO1240">
        <v>0</v>
      </c>
      <c r="BP1240" t="s">
        <v>68</v>
      </c>
    </row>
    <row r="1241" spans="1:68" x14ac:dyDescent="0.25">
      <c r="A1241">
        <v>151547</v>
      </c>
      <c r="B1241" t="s">
        <v>69</v>
      </c>
      <c r="C1241" t="s">
        <v>2460</v>
      </c>
      <c r="D1241">
        <v>37</v>
      </c>
      <c r="E1241">
        <v>1020</v>
      </c>
      <c r="F1241" t="s">
        <v>2629</v>
      </c>
      <c r="G1241">
        <v>19</v>
      </c>
      <c r="J1241">
        <v>78</v>
      </c>
      <c r="K1241">
        <v>1</v>
      </c>
      <c r="L1241" t="s">
        <v>2630</v>
      </c>
      <c r="M1241">
        <v>0</v>
      </c>
      <c r="N1241">
        <v>1</v>
      </c>
      <c r="O1241">
        <v>1</v>
      </c>
      <c r="P1241">
        <v>0</v>
      </c>
      <c r="Q1241">
        <v>0</v>
      </c>
      <c r="R1241">
        <v>1</v>
      </c>
      <c r="S1241">
        <v>0</v>
      </c>
      <c r="T1241">
        <v>0</v>
      </c>
      <c r="U1241">
        <v>0</v>
      </c>
      <c r="V1241">
        <v>0</v>
      </c>
      <c r="W1241">
        <v>1</v>
      </c>
      <c r="X1241">
        <v>0</v>
      </c>
      <c r="Y1241">
        <v>0</v>
      </c>
      <c r="Z1241">
        <v>0</v>
      </c>
      <c r="AA1241">
        <v>0</v>
      </c>
      <c r="AB1241">
        <v>1</v>
      </c>
      <c r="AC1241">
        <v>0</v>
      </c>
      <c r="AD1241">
        <v>1</v>
      </c>
      <c r="AE1241">
        <v>1</v>
      </c>
      <c r="AF1241">
        <v>1</v>
      </c>
      <c r="AG1241">
        <v>1</v>
      </c>
      <c r="AH1241">
        <v>1</v>
      </c>
      <c r="AI1241">
        <v>0</v>
      </c>
      <c r="AJ1241">
        <v>1</v>
      </c>
      <c r="AK1241">
        <v>0</v>
      </c>
      <c r="AL1241">
        <v>1</v>
      </c>
      <c r="AM1241">
        <v>1</v>
      </c>
      <c r="AN1241">
        <v>1</v>
      </c>
      <c r="AO1241">
        <v>0</v>
      </c>
      <c r="AP1241">
        <v>1</v>
      </c>
      <c r="AQ1241">
        <v>0</v>
      </c>
      <c r="AR1241">
        <v>1</v>
      </c>
      <c r="AS1241">
        <v>0</v>
      </c>
      <c r="AT1241">
        <v>1</v>
      </c>
      <c r="AU1241">
        <v>0</v>
      </c>
      <c r="AV1241">
        <v>1</v>
      </c>
      <c r="AW1241">
        <v>1</v>
      </c>
      <c r="AX1241">
        <v>1</v>
      </c>
      <c r="AY1241">
        <v>0</v>
      </c>
      <c r="AZ1241">
        <v>1</v>
      </c>
      <c r="BA1241">
        <v>0</v>
      </c>
      <c r="BB1241">
        <v>0</v>
      </c>
      <c r="BC1241">
        <v>0</v>
      </c>
      <c r="BD1241">
        <v>1</v>
      </c>
      <c r="BE1241">
        <v>0</v>
      </c>
      <c r="BF1241">
        <v>5.6182000000000003E-2</v>
      </c>
      <c r="BG1241">
        <v>2019</v>
      </c>
      <c r="BH1241">
        <v>9</v>
      </c>
      <c r="BI1241">
        <v>13</v>
      </c>
      <c r="BJ1241">
        <v>716</v>
      </c>
      <c r="BK1241">
        <v>1.28</v>
      </c>
      <c r="BL1241">
        <v>0</v>
      </c>
      <c r="BM1241">
        <v>0</v>
      </c>
      <c r="BN1241">
        <v>1</v>
      </c>
      <c r="BO1241">
        <v>0</v>
      </c>
      <c r="BP1241" t="s">
        <v>68</v>
      </c>
    </row>
    <row r="1242" spans="1:68" x14ac:dyDescent="0.25">
      <c r="A1242">
        <v>152455</v>
      </c>
      <c r="B1242" t="s">
        <v>69</v>
      </c>
      <c r="C1242" t="s">
        <v>2638</v>
      </c>
      <c r="D1242">
        <v>31</v>
      </c>
      <c r="E1242">
        <v>892</v>
      </c>
      <c r="F1242" t="s">
        <v>2639</v>
      </c>
      <c r="G1242">
        <v>31</v>
      </c>
      <c r="J1242">
        <v>80</v>
      </c>
      <c r="K1242">
        <v>1</v>
      </c>
      <c r="L1242" t="s">
        <v>2640</v>
      </c>
      <c r="M1242">
        <v>0</v>
      </c>
      <c r="N1242">
        <v>0</v>
      </c>
      <c r="O1242">
        <v>1</v>
      </c>
      <c r="P1242">
        <v>1</v>
      </c>
      <c r="Q1242">
        <v>0</v>
      </c>
      <c r="R1242">
        <v>1</v>
      </c>
      <c r="S1242">
        <v>0</v>
      </c>
      <c r="T1242">
        <v>0</v>
      </c>
      <c r="U1242">
        <v>0</v>
      </c>
      <c r="V1242">
        <v>0</v>
      </c>
      <c r="W1242">
        <v>1</v>
      </c>
      <c r="X1242">
        <v>0</v>
      </c>
      <c r="Y1242">
        <v>0</v>
      </c>
      <c r="Z1242">
        <v>0</v>
      </c>
      <c r="AA1242">
        <v>0</v>
      </c>
      <c r="AB1242">
        <v>1</v>
      </c>
      <c r="AC1242">
        <v>0</v>
      </c>
      <c r="AD1242">
        <v>1</v>
      </c>
      <c r="AE1242">
        <v>0</v>
      </c>
      <c r="AF1242">
        <v>1</v>
      </c>
      <c r="AG1242">
        <v>1</v>
      </c>
      <c r="AH1242">
        <v>1</v>
      </c>
      <c r="AI1242">
        <v>1</v>
      </c>
      <c r="AJ1242">
        <v>0</v>
      </c>
      <c r="AK1242">
        <v>0</v>
      </c>
      <c r="AL1242">
        <v>1</v>
      </c>
      <c r="AM1242">
        <v>1</v>
      </c>
      <c r="AN1242">
        <v>0</v>
      </c>
      <c r="AO1242">
        <v>0</v>
      </c>
      <c r="AP1242">
        <v>1</v>
      </c>
      <c r="AQ1242">
        <v>0</v>
      </c>
      <c r="AR1242">
        <v>1</v>
      </c>
      <c r="AS1242">
        <v>0</v>
      </c>
      <c r="AT1242">
        <v>1</v>
      </c>
      <c r="AU1242">
        <v>0</v>
      </c>
      <c r="AV1242">
        <v>1</v>
      </c>
      <c r="AW1242">
        <v>1</v>
      </c>
      <c r="AX1242">
        <v>1</v>
      </c>
      <c r="AY1242">
        <v>0</v>
      </c>
      <c r="AZ1242">
        <v>1</v>
      </c>
      <c r="BA1242">
        <v>0</v>
      </c>
      <c r="BB1242">
        <v>1</v>
      </c>
      <c r="BC1242">
        <v>0</v>
      </c>
      <c r="BD1242">
        <v>0</v>
      </c>
      <c r="BE1242">
        <v>0</v>
      </c>
      <c r="BF1242">
        <v>3.0121999999999999E-2</v>
      </c>
      <c r="BG1242">
        <v>2019</v>
      </c>
      <c r="BH1242">
        <v>10</v>
      </c>
      <c r="BI1242">
        <v>7</v>
      </c>
      <c r="BJ1242">
        <v>717</v>
      </c>
      <c r="BK1242">
        <v>1.29</v>
      </c>
      <c r="BL1242">
        <v>0</v>
      </c>
      <c r="BM1242">
        <v>0</v>
      </c>
      <c r="BN1242">
        <v>1</v>
      </c>
      <c r="BO1242">
        <v>0</v>
      </c>
      <c r="BP1242" t="s">
        <v>68</v>
      </c>
    </row>
    <row r="1243" spans="1:68" x14ac:dyDescent="0.25">
      <c r="A1243">
        <v>152466</v>
      </c>
      <c r="B1243" t="s">
        <v>69</v>
      </c>
      <c r="C1243" t="s">
        <v>2638</v>
      </c>
      <c r="D1243">
        <v>9</v>
      </c>
      <c r="E1243">
        <v>194</v>
      </c>
      <c r="F1243" t="s">
        <v>2641</v>
      </c>
      <c r="G1243">
        <v>20</v>
      </c>
      <c r="J1243">
        <v>80</v>
      </c>
      <c r="K1243">
        <v>1</v>
      </c>
      <c r="L1243" t="s">
        <v>2642</v>
      </c>
      <c r="M1243">
        <v>0</v>
      </c>
      <c r="N1243">
        <v>0</v>
      </c>
      <c r="O1243">
        <v>1</v>
      </c>
      <c r="P1243">
        <v>0</v>
      </c>
      <c r="Q1243">
        <v>0</v>
      </c>
      <c r="R1243">
        <v>1</v>
      </c>
      <c r="S1243">
        <v>0</v>
      </c>
      <c r="T1243">
        <v>0</v>
      </c>
      <c r="U1243">
        <v>0</v>
      </c>
      <c r="V1243">
        <v>0</v>
      </c>
      <c r="W1243">
        <v>1</v>
      </c>
      <c r="X1243">
        <v>1</v>
      </c>
      <c r="Y1243">
        <v>0</v>
      </c>
      <c r="Z1243">
        <v>0</v>
      </c>
      <c r="AA1243">
        <v>0</v>
      </c>
      <c r="AB1243">
        <v>1</v>
      </c>
      <c r="AC1243">
        <v>0</v>
      </c>
      <c r="AD1243">
        <v>1</v>
      </c>
      <c r="AE1243">
        <v>0</v>
      </c>
      <c r="AF1243">
        <v>1</v>
      </c>
      <c r="AG1243">
        <v>1</v>
      </c>
      <c r="AH1243">
        <v>1</v>
      </c>
      <c r="AI1243">
        <v>0</v>
      </c>
      <c r="AJ1243">
        <v>0</v>
      </c>
      <c r="AK1243">
        <v>0</v>
      </c>
      <c r="AL1243">
        <v>1</v>
      </c>
      <c r="AM1243">
        <v>1</v>
      </c>
      <c r="AN1243">
        <v>0</v>
      </c>
      <c r="AO1243">
        <v>0</v>
      </c>
      <c r="AP1243">
        <v>1</v>
      </c>
      <c r="AQ1243">
        <v>0</v>
      </c>
      <c r="AR1243">
        <v>1</v>
      </c>
      <c r="AS1243">
        <v>0</v>
      </c>
      <c r="AT1243">
        <v>1</v>
      </c>
      <c r="AU1243">
        <v>0</v>
      </c>
      <c r="AV1243">
        <v>1</v>
      </c>
      <c r="AW1243">
        <v>1</v>
      </c>
      <c r="AX1243">
        <v>1</v>
      </c>
      <c r="AY1243">
        <v>1</v>
      </c>
      <c r="AZ1243">
        <v>1</v>
      </c>
      <c r="BA1243">
        <v>0</v>
      </c>
      <c r="BB1243">
        <v>1</v>
      </c>
      <c r="BC1243">
        <v>0</v>
      </c>
      <c r="BD1243">
        <v>0</v>
      </c>
      <c r="BE1243">
        <v>0</v>
      </c>
      <c r="BF1243">
        <v>3.0121999999999999E-2</v>
      </c>
      <c r="BG1243">
        <v>2019</v>
      </c>
      <c r="BH1243">
        <v>10</v>
      </c>
      <c r="BI1243">
        <v>7</v>
      </c>
      <c r="BJ1243">
        <v>717</v>
      </c>
      <c r="BK1243">
        <v>1.29</v>
      </c>
      <c r="BL1243">
        <v>0</v>
      </c>
      <c r="BM1243">
        <v>0</v>
      </c>
      <c r="BN1243">
        <v>1</v>
      </c>
      <c r="BO1243">
        <v>0</v>
      </c>
      <c r="BP1243" t="s">
        <v>68</v>
      </c>
    </row>
    <row r="1244" spans="1:68" x14ac:dyDescent="0.25">
      <c r="A1244">
        <v>152870</v>
      </c>
      <c r="B1244" t="s">
        <v>69</v>
      </c>
      <c r="C1244" t="s">
        <v>2638</v>
      </c>
      <c r="D1244">
        <v>34</v>
      </c>
      <c r="E1244">
        <v>1013</v>
      </c>
      <c r="F1244" t="s">
        <v>2669</v>
      </c>
      <c r="G1244">
        <v>17</v>
      </c>
      <c r="J1244">
        <v>80</v>
      </c>
      <c r="K1244">
        <v>1</v>
      </c>
      <c r="L1244" t="s">
        <v>2670</v>
      </c>
      <c r="M1244">
        <v>0</v>
      </c>
      <c r="N1244">
        <v>0</v>
      </c>
      <c r="O1244">
        <v>1</v>
      </c>
      <c r="P1244">
        <v>0</v>
      </c>
      <c r="Q1244">
        <v>0</v>
      </c>
      <c r="R1244">
        <v>1</v>
      </c>
      <c r="S1244">
        <v>0</v>
      </c>
      <c r="T1244">
        <v>0</v>
      </c>
      <c r="U1244">
        <v>0</v>
      </c>
      <c r="V1244">
        <v>0</v>
      </c>
      <c r="W1244">
        <v>1</v>
      </c>
      <c r="X1244">
        <v>1</v>
      </c>
      <c r="Y1244">
        <v>0</v>
      </c>
      <c r="Z1244">
        <v>0</v>
      </c>
      <c r="AA1244">
        <v>0</v>
      </c>
      <c r="AB1244">
        <v>1</v>
      </c>
      <c r="AC1244">
        <v>0</v>
      </c>
      <c r="AD1244">
        <v>1</v>
      </c>
      <c r="AE1244">
        <v>0</v>
      </c>
      <c r="AF1244">
        <v>1</v>
      </c>
      <c r="AG1244">
        <v>1</v>
      </c>
      <c r="AH1244">
        <v>1</v>
      </c>
      <c r="AI1244">
        <v>0</v>
      </c>
      <c r="AJ1244">
        <v>0</v>
      </c>
      <c r="AK1244">
        <v>0</v>
      </c>
      <c r="AL1244">
        <v>1</v>
      </c>
      <c r="AM1244">
        <v>1</v>
      </c>
      <c r="AN1244">
        <v>0</v>
      </c>
      <c r="AO1244">
        <v>0</v>
      </c>
      <c r="AP1244">
        <v>1</v>
      </c>
      <c r="AQ1244">
        <v>0</v>
      </c>
      <c r="AR1244">
        <v>1</v>
      </c>
      <c r="AS1244">
        <v>0</v>
      </c>
      <c r="AT1244">
        <v>1</v>
      </c>
      <c r="AU1244">
        <v>0</v>
      </c>
      <c r="AV1244">
        <v>1</v>
      </c>
      <c r="AW1244">
        <v>1</v>
      </c>
      <c r="AX1244">
        <v>1</v>
      </c>
      <c r="AY1244">
        <v>1</v>
      </c>
      <c r="AZ1244">
        <v>1</v>
      </c>
      <c r="BA1244">
        <v>0</v>
      </c>
      <c r="BB1244">
        <v>1</v>
      </c>
      <c r="BC1244">
        <v>0</v>
      </c>
      <c r="BD1244">
        <v>0</v>
      </c>
      <c r="BE1244">
        <v>0</v>
      </c>
      <c r="BF1244">
        <v>3.0121999999999999E-2</v>
      </c>
      <c r="BG1244">
        <v>2019</v>
      </c>
      <c r="BH1244">
        <v>10</v>
      </c>
      <c r="BI1244">
        <v>7</v>
      </c>
      <c r="BJ1244">
        <v>717</v>
      </c>
      <c r="BK1244">
        <v>1.29</v>
      </c>
      <c r="BL1244">
        <v>0</v>
      </c>
      <c r="BM1244">
        <v>0</v>
      </c>
      <c r="BN1244">
        <v>1</v>
      </c>
      <c r="BO1244">
        <v>0</v>
      </c>
      <c r="BP1244" t="s">
        <v>68</v>
      </c>
    </row>
    <row r="1245" spans="1:68" x14ac:dyDescent="0.25">
      <c r="A1245">
        <v>152903</v>
      </c>
      <c r="B1245" t="s">
        <v>69</v>
      </c>
      <c r="C1245" t="s">
        <v>2638</v>
      </c>
      <c r="D1245">
        <v>31</v>
      </c>
      <c r="E1245">
        <v>904</v>
      </c>
      <c r="F1245" t="s">
        <v>2673</v>
      </c>
      <c r="G1245">
        <v>22</v>
      </c>
      <c r="J1245">
        <v>80</v>
      </c>
      <c r="K1245">
        <v>1</v>
      </c>
      <c r="L1245" t="s">
        <v>2674</v>
      </c>
      <c r="M1245">
        <v>0</v>
      </c>
      <c r="N1245">
        <v>0</v>
      </c>
      <c r="O1245">
        <v>1</v>
      </c>
      <c r="P1245">
        <v>0</v>
      </c>
      <c r="Q1245">
        <v>0</v>
      </c>
      <c r="R1245">
        <v>1</v>
      </c>
      <c r="S1245">
        <v>0</v>
      </c>
      <c r="T1245">
        <v>0</v>
      </c>
      <c r="U1245">
        <v>0</v>
      </c>
      <c r="V1245">
        <v>0</v>
      </c>
      <c r="W1245">
        <v>1</v>
      </c>
      <c r="X1245">
        <v>1</v>
      </c>
      <c r="Y1245">
        <v>0</v>
      </c>
      <c r="Z1245">
        <v>0</v>
      </c>
      <c r="AA1245">
        <v>0</v>
      </c>
      <c r="AB1245">
        <v>1</v>
      </c>
      <c r="AC1245">
        <v>0</v>
      </c>
      <c r="AD1245">
        <v>1</v>
      </c>
      <c r="AE1245">
        <v>0</v>
      </c>
      <c r="AF1245">
        <v>1</v>
      </c>
      <c r="AG1245">
        <v>1</v>
      </c>
      <c r="AH1245">
        <v>1</v>
      </c>
      <c r="AI1245">
        <v>0</v>
      </c>
      <c r="AJ1245">
        <v>0</v>
      </c>
      <c r="AK1245">
        <v>0</v>
      </c>
      <c r="AL1245">
        <v>1</v>
      </c>
      <c r="AM1245">
        <v>1</v>
      </c>
      <c r="AN1245">
        <v>0</v>
      </c>
      <c r="AO1245">
        <v>0</v>
      </c>
      <c r="AP1245">
        <v>1</v>
      </c>
      <c r="AQ1245">
        <v>0</v>
      </c>
      <c r="AR1245">
        <v>1</v>
      </c>
      <c r="AS1245">
        <v>0</v>
      </c>
      <c r="AT1245">
        <v>1</v>
      </c>
      <c r="AU1245">
        <v>0</v>
      </c>
      <c r="AV1245">
        <v>1</v>
      </c>
      <c r="AW1245">
        <v>1</v>
      </c>
      <c r="AX1245">
        <v>1</v>
      </c>
      <c r="AY1245">
        <v>1</v>
      </c>
      <c r="AZ1245">
        <v>1</v>
      </c>
      <c r="BA1245">
        <v>0</v>
      </c>
      <c r="BB1245">
        <v>1</v>
      </c>
      <c r="BC1245">
        <v>0</v>
      </c>
      <c r="BD1245">
        <v>0</v>
      </c>
      <c r="BE1245">
        <v>0</v>
      </c>
      <c r="BF1245">
        <v>3.0121999999999999E-2</v>
      </c>
      <c r="BG1245">
        <v>2019</v>
      </c>
      <c r="BH1245">
        <v>10</v>
      </c>
      <c r="BI1245">
        <v>7</v>
      </c>
      <c r="BJ1245">
        <v>717</v>
      </c>
      <c r="BK1245">
        <v>1.29</v>
      </c>
      <c r="BL1245">
        <v>0</v>
      </c>
      <c r="BM1245">
        <v>0</v>
      </c>
      <c r="BN1245">
        <v>1</v>
      </c>
      <c r="BO1245">
        <v>0</v>
      </c>
      <c r="BP1245" t="s">
        <v>68</v>
      </c>
    </row>
    <row r="1246" spans="1:68" x14ac:dyDescent="0.25">
      <c r="A1246">
        <v>152974</v>
      </c>
      <c r="B1246" t="s">
        <v>69</v>
      </c>
      <c r="C1246" t="s">
        <v>2638</v>
      </c>
      <c r="D1246">
        <v>21</v>
      </c>
      <c r="E1246">
        <v>560</v>
      </c>
      <c r="F1246" t="s">
        <v>2687</v>
      </c>
      <c r="G1246">
        <v>15</v>
      </c>
      <c r="J1246">
        <v>80</v>
      </c>
      <c r="K1246">
        <v>1</v>
      </c>
      <c r="L1246" t="s">
        <v>2688</v>
      </c>
      <c r="M1246">
        <v>0</v>
      </c>
      <c r="N1246">
        <v>0</v>
      </c>
      <c r="O1246">
        <v>1</v>
      </c>
      <c r="P1246">
        <v>0</v>
      </c>
      <c r="Q1246">
        <v>0</v>
      </c>
      <c r="R1246">
        <v>1</v>
      </c>
      <c r="S1246">
        <v>0</v>
      </c>
      <c r="T1246">
        <v>0</v>
      </c>
      <c r="U1246">
        <v>0</v>
      </c>
      <c r="V1246">
        <v>0</v>
      </c>
      <c r="W1246">
        <v>1</v>
      </c>
      <c r="X1246">
        <v>0</v>
      </c>
      <c r="Y1246">
        <v>0</v>
      </c>
      <c r="Z1246">
        <v>0</v>
      </c>
      <c r="AA1246">
        <v>0</v>
      </c>
      <c r="AB1246">
        <v>1</v>
      </c>
      <c r="AC1246">
        <v>0</v>
      </c>
      <c r="AD1246">
        <v>1</v>
      </c>
      <c r="AE1246">
        <v>0</v>
      </c>
      <c r="AF1246">
        <v>1</v>
      </c>
      <c r="AG1246">
        <v>1</v>
      </c>
      <c r="AH1246">
        <v>1</v>
      </c>
      <c r="AI1246">
        <v>0</v>
      </c>
      <c r="AJ1246">
        <v>0</v>
      </c>
      <c r="AK1246">
        <v>0</v>
      </c>
      <c r="AL1246">
        <v>1</v>
      </c>
      <c r="AM1246">
        <v>1</v>
      </c>
      <c r="AN1246">
        <v>0</v>
      </c>
      <c r="AO1246">
        <v>0</v>
      </c>
      <c r="AP1246">
        <v>1</v>
      </c>
      <c r="AQ1246">
        <v>0</v>
      </c>
      <c r="AR1246">
        <v>1</v>
      </c>
      <c r="AS1246">
        <v>0</v>
      </c>
      <c r="AT1246">
        <v>1</v>
      </c>
      <c r="AU1246">
        <v>0</v>
      </c>
      <c r="AV1246">
        <v>1</v>
      </c>
      <c r="AW1246">
        <v>1</v>
      </c>
      <c r="AX1246">
        <v>1</v>
      </c>
      <c r="AY1246">
        <v>0</v>
      </c>
      <c r="AZ1246">
        <v>1</v>
      </c>
      <c r="BA1246">
        <v>0</v>
      </c>
      <c r="BB1246">
        <v>1</v>
      </c>
      <c r="BC1246">
        <v>0</v>
      </c>
      <c r="BD1246">
        <v>0</v>
      </c>
      <c r="BE1246">
        <v>0</v>
      </c>
      <c r="BF1246">
        <v>3.0121999999999999E-2</v>
      </c>
      <c r="BG1246">
        <v>2019</v>
      </c>
      <c r="BH1246">
        <v>10</v>
      </c>
      <c r="BI1246">
        <v>7</v>
      </c>
      <c r="BJ1246">
        <v>717</v>
      </c>
      <c r="BK1246">
        <v>1.29</v>
      </c>
      <c r="BL1246">
        <v>0</v>
      </c>
      <c r="BM1246">
        <v>0</v>
      </c>
      <c r="BN1246">
        <v>1</v>
      </c>
      <c r="BO1246">
        <v>0</v>
      </c>
      <c r="BP1246" t="s">
        <v>68</v>
      </c>
    </row>
    <row r="1247" spans="1:68" x14ac:dyDescent="0.25">
      <c r="A1247">
        <v>153045</v>
      </c>
      <c r="B1247" t="s">
        <v>69</v>
      </c>
      <c r="C1247" t="s">
        <v>2638</v>
      </c>
      <c r="D1247">
        <v>31</v>
      </c>
      <c r="E1247">
        <v>903</v>
      </c>
      <c r="F1247" t="s">
        <v>2689</v>
      </c>
      <c r="G1247">
        <v>32</v>
      </c>
      <c r="J1247">
        <v>80</v>
      </c>
      <c r="K1247">
        <v>1</v>
      </c>
      <c r="L1247" t="s">
        <v>2690</v>
      </c>
      <c r="M1247">
        <v>0</v>
      </c>
      <c r="N1247">
        <v>0</v>
      </c>
      <c r="O1247">
        <v>1</v>
      </c>
      <c r="P1247">
        <v>0</v>
      </c>
      <c r="Q1247">
        <v>0</v>
      </c>
      <c r="R1247">
        <v>1</v>
      </c>
      <c r="S1247">
        <v>0</v>
      </c>
      <c r="T1247">
        <v>0</v>
      </c>
      <c r="U1247">
        <v>0</v>
      </c>
      <c r="V1247">
        <v>0</v>
      </c>
      <c r="W1247">
        <v>1</v>
      </c>
      <c r="X1247">
        <v>1</v>
      </c>
      <c r="Y1247">
        <v>0</v>
      </c>
      <c r="Z1247">
        <v>0</v>
      </c>
      <c r="AA1247">
        <v>0</v>
      </c>
      <c r="AB1247">
        <v>1</v>
      </c>
      <c r="AC1247">
        <v>0</v>
      </c>
      <c r="AD1247">
        <v>1</v>
      </c>
      <c r="AE1247">
        <v>0</v>
      </c>
      <c r="AF1247">
        <v>1</v>
      </c>
      <c r="AG1247">
        <v>1</v>
      </c>
      <c r="AH1247">
        <v>1</v>
      </c>
      <c r="AI1247">
        <v>0</v>
      </c>
      <c r="AJ1247">
        <v>0</v>
      </c>
      <c r="AK1247">
        <v>0</v>
      </c>
      <c r="AL1247">
        <v>1</v>
      </c>
      <c r="AM1247">
        <v>1</v>
      </c>
      <c r="AN1247">
        <v>0</v>
      </c>
      <c r="AO1247">
        <v>0</v>
      </c>
      <c r="AP1247">
        <v>1</v>
      </c>
      <c r="AQ1247">
        <v>0</v>
      </c>
      <c r="AR1247">
        <v>1</v>
      </c>
      <c r="AS1247">
        <v>0</v>
      </c>
      <c r="AT1247">
        <v>1</v>
      </c>
      <c r="AU1247">
        <v>0</v>
      </c>
      <c r="AV1247">
        <v>1</v>
      </c>
      <c r="AW1247">
        <v>1</v>
      </c>
      <c r="AX1247">
        <v>1</v>
      </c>
      <c r="AY1247">
        <v>1</v>
      </c>
      <c r="AZ1247">
        <v>1</v>
      </c>
      <c r="BA1247">
        <v>0</v>
      </c>
      <c r="BB1247">
        <v>1</v>
      </c>
      <c r="BC1247">
        <v>0</v>
      </c>
      <c r="BD1247">
        <v>0</v>
      </c>
      <c r="BE1247">
        <v>0</v>
      </c>
      <c r="BF1247">
        <v>3.0121999999999999E-2</v>
      </c>
      <c r="BG1247">
        <v>2019</v>
      </c>
      <c r="BH1247">
        <v>10</v>
      </c>
      <c r="BI1247">
        <v>7</v>
      </c>
      <c r="BJ1247">
        <v>717</v>
      </c>
      <c r="BK1247">
        <v>1.29</v>
      </c>
      <c r="BL1247">
        <v>0</v>
      </c>
      <c r="BM1247">
        <v>0</v>
      </c>
      <c r="BN1247">
        <v>1</v>
      </c>
      <c r="BO1247">
        <v>0</v>
      </c>
      <c r="BP1247" t="s">
        <v>68</v>
      </c>
    </row>
    <row r="1248" spans="1:68" x14ac:dyDescent="0.25">
      <c r="A1248">
        <v>153327</v>
      </c>
      <c r="B1248" t="s">
        <v>69</v>
      </c>
      <c r="C1248" t="s">
        <v>2638</v>
      </c>
      <c r="D1248">
        <v>31</v>
      </c>
      <c r="E1248">
        <v>924</v>
      </c>
      <c r="F1248" t="s">
        <v>2699</v>
      </c>
      <c r="G1248">
        <v>31</v>
      </c>
      <c r="J1248">
        <v>80</v>
      </c>
      <c r="K1248">
        <v>1</v>
      </c>
      <c r="L1248" t="s">
        <v>2700</v>
      </c>
      <c r="M1248">
        <v>1</v>
      </c>
      <c r="N1248">
        <v>1</v>
      </c>
      <c r="O1248">
        <v>1</v>
      </c>
      <c r="P1248">
        <v>0</v>
      </c>
      <c r="Q1248">
        <v>0</v>
      </c>
      <c r="R1248">
        <v>1</v>
      </c>
      <c r="S1248">
        <v>0</v>
      </c>
      <c r="T1248">
        <v>0</v>
      </c>
      <c r="U1248">
        <v>0</v>
      </c>
      <c r="V1248">
        <v>0</v>
      </c>
      <c r="W1248">
        <v>1</v>
      </c>
      <c r="X1248">
        <v>0</v>
      </c>
      <c r="Y1248">
        <v>0</v>
      </c>
      <c r="Z1248">
        <v>0</v>
      </c>
      <c r="AA1248">
        <v>0</v>
      </c>
      <c r="AB1248">
        <v>1</v>
      </c>
      <c r="AC1248">
        <v>1</v>
      </c>
      <c r="AD1248">
        <v>1</v>
      </c>
      <c r="AE1248">
        <v>1</v>
      </c>
      <c r="AF1248">
        <v>1</v>
      </c>
      <c r="AG1248">
        <v>1</v>
      </c>
      <c r="AH1248">
        <v>1</v>
      </c>
      <c r="AI1248">
        <v>0</v>
      </c>
      <c r="AJ1248">
        <v>0</v>
      </c>
      <c r="AK1248">
        <v>0</v>
      </c>
      <c r="AL1248">
        <v>1</v>
      </c>
      <c r="AM1248">
        <v>1</v>
      </c>
      <c r="AN1248">
        <v>0</v>
      </c>
      <c r="AO1248">
        <v>0</v>
      </c>
      <c r="AP1248">
        <v>1</v>
      </c>
      <c r="AQ1248">
        <v>0</v>
      </c>
      <c r="AR1248">
        <v>1</v>
      </c>
      <c r="AS1248">
        <v>0</v>
      </c>
      <c r="AT1248">
        <v>1</v>
      </c>
      <c r="AU1248">
        <v>0</v>
      </c>
      <c r="AV1248">
        <v>1</v>
      </c>
      <c r="AW1248">
        <v>1</v>
      </c>
      <c r="AX1248">
        <v>1</v>
      </c>
      <c r="AY1248">
        <v>0</v>
      </c>
      <c r="AZ1248">
        <v>1</v>
      </c>
      <c r="BA1248">
        <v>0</v>
      </c>
      <c r="BB1248">
        <v>1</v>
      </c>
      <c r="BC1248">
        <v>0</v>
      </c>
      <c r="BD1248">
        <v>0</v>
      </c>
      <c r="BE1248">
        <v>0</v>
      </c>
      <c r="BF1248">
        <v>3.0121999999999999E-2</v>
      </c>
      <c r="BG1248">
        <v>2019</v>
      </c>
      <c r="BH1248">
        <v>10</v>
      </c>
      <c r="BI1248">
        <v>7</v>
      </c>
      <c r="BJ1248">
        <v>717</v>
      </c>
      <c r="BK1248">
        <v>1.29</v>
      </c>
      <c r="BL1248">
        <v>0</v>
      </c>
      <c r="BM1248">
        <v>0</v>
      </c>
      <c r="BN1248">
        <v>1</v>
      </c>
      <c r="BO1248">
        <v>0</v>
      </c>
      <c r="BP1248" t="s">
        <v>68</v>
      </c>
    </row>
    <row r="1249" spans="1:68" x14ac:dyDescent="0.25">
      <c r="A1249">
        <v>153379</v>
      </c>
      <c r="B1249" t="s">
        <v>69</v>
      </c>
      <c r="C1249" t="s">
        <v>2638</v>
      </c>
      <c r="D1249">
        <v>23</v>
      </c>
      <c r="E1249">
        <v>628</v>
      </c>
      <c r="F1249" t="s">
        <v>2703</v>
      </c>
      <c r="G1249">
        <v>24</v>
      </c>
      <c r="J1249">
        <v>80</v>
      </c>
      <c r="K1249">
        <v>1</v>
      </c>
      <c r="L1249" t="s">
        <v>2704</v>
      </c>
      <c r="M1249">
        <v>0</v>
      </c>
      <c r="N1249">
        <v>0</v>
      </c>
      <c r="O1249">
        <v>1</v>
      </c>
      <c r="P1249">
        <v>0</v>
      </c>
      <c r="Q1249">
        <v>0</v>
      </c>
      <c r="R1249">
        <v>1</v>
      </c>
      <c r="S1249">
        <v>0</v>
      </c>
      <c r="T1249">
        <v>0</v>
      </c>
      <c r="U1249">
        <v>0</v>
      </c>
      <c r="V1249">
        <v>0</v>
      </c>
      <c r="W1249">
        <v>1</v>
      </c>
      <c r="X1249">
        <v>1</v>
      </c>
      <c r="Y1249">
        <v>0</v>
      </c>
      <c r="Z1249">
        <v>0</v>
      </c>
      <c r="AA1249">
        <v>0</v>
      </c>
      <c r="AB1249">
        <v>1</v>
      </c>
      <c r="AC1249">
        <v>0</v>
      </c>
      <c r="AD1249">
        <v>1</v>
      </c>
      <c r="AE1249">
        <v>0</v>
      </c>
      <c r="AF1249">
        <v>1</v>
      </c>
      <c r="AG1249">
        <v>1</v>
      </c>
      <c r="AH1249">
        <v>1</v>
      </c>
      <c r="AI1249">
        <v>0</v>
      </c>
      <c r="AJ1249">
        <v>0</v>
      </c>
      <c r="AK1249">
        <v>0</v>
      </c>
      <c r="AL1249">
        <v>1</v>
      </c>
      <c r="AM1249">
        <v>1</v>
      </c>
      <c r="AN1249">
        <v>0</v>
      </c>
      <c r="AO1249">
        <v>0</v>
      </c>
      <c r="AP1249">
        <v>1</v>
      </c>
      <c r="AQ1249">
        <v>0</v>
      </c>
      <c r="AR1249">
        <v>1</v>
      </c>
      <c r="AS1249">
        <v>0</v>
      </c>
      <c r="AT1249">
        <v>1</v>
      </c>
      <c r="AU1249">
        <v>0</v>
      </c>
      <c r="AV1249">
        <v>1</v>
      </c>
      <c r="AW1249">
        <v>1</v>
      </c>
      <c r="AX1249">
        <v>1</v>
      </c>
      <c r="AY1249">
        <v>1</v>
      </c>
      <c r="AZ1249">
        <v>1</v>
      </c>
      <c r="BA1249">
        <v>0</v>
      </c>
      <c r="BB1249">
        <v>1</v>
      </c>
      <c r="BC1249">
        <v>0</v>
      </c>
      <c r="BD1249">
        <v>0</v>
      </c>
      <c r="BE1249">
        <v>0</v>
      </c>
      <c r="BF1249">
        <v>3.0121999999999999E-2</v>
      </c>
      <c r="BG1249">
        <v>2019</v>
      </c>
      <c r="BH1249">
        <v>10</v>
      </c>
      <c r="BI1249">
        <v>7</v>
      </c>
      <c r="BJ1249">
        <v>717</v>
      </c>
      <c r="BK1249">
        <v>1.29</v>
      </c>
      <c r="BL1249">
        <v>0</v>
      </c>
      <c r="BM1249">
        <v>0</v>
      </c>
      <c r="BN1249">
        <v>1</v>
      </c>
      <c r="BO1249">
        <v>0</v>
      </c>
      <c r="BP1249" t="s">
        <v>68</v>
      </c>
    </row>
    <row r="1250" spans="1:68" x14ac:dyDescent="0.25">
      <c r="A1250">
        <v>153512</v>
      </c>
      <c r="B1250" t="s">
        <v>69</v>
      </c>
      <c r="C1250" t="s">
        <v>2638</v>
      </c>
      <c r="D1250">
        <v>13</v>
      </c>
      <c r="E1250">
        <v>290</v>
      </c>
      <c r="F1250" t="s">
        <v>2719</v>
      </c>
      <c r="G1250">
        <v>24</v>
      </c>
      <c r="J1250">
        <v>80</v>
      </c>
      <c r="K1250">
        <v>1</v>
      </c>
      <c r="L1250" t="s">
        <v>2720</v>
      </c>
      <c r="M1250">
        <v>0</v>
      </c>
      <c r="N1250">
        <v>0</v>
      </c>
      <c r="O1250">
        <v>1</v>
      </c>
      <c r="P1250">
        <v>0</v>
      </c>
      <c r="Q1250">
        <v>0</v>
      </c>
      <c r="R1250">
        <v>1</v>
      </c>
      <c r="S1250">
        <v>0</v>
      </c>
      <c r="T1250">
        <v>0</v>
      </c>
      <c r="U1250">
        <v>0</v>
      </c>
      <c r="V1250">
        <v>0</v>
      </c>
      <c r="W1250">
        <v>1</v>
      </c>
      <c r="X1250">
        <v>0</v>
      </c>
      <c r="Y1250">
        <v>0</v>
      </c>
      <c r="Z1250">
        <v>0</v>
      </c>
      <c r="AA1250">
        <v>0</v>
      </c>
      <c r="AB1250">
        <v>1</v>
      </c>
      <c r="AC1250">
        <v>0</v>
      </c>
      <c r="AD1250">
        <v>1</v>
      </c>
      <c r="AE1250">
        <v>0</v>
      </c>
      <c r="AF1250">
        <v>1</v>
      </c>
      <c r="AG1250">
        <v>1</v>
      </c>
      <c r="AH1250">
        <v>1</v>
      </c>
      <c r="AI1250">
        <v>0</v>
      </c>
      <c r="AJ1250">
        <v>0</v>
      </c>
      <c r="AK1250">
        <v>0</v>
      </c>
      <c r="AL1250">
        <v>1</v>
      </c>
      <c r="AM1250">
        <v>1</v>
      </c>
      <c r="AN1250">
        <v>0</v>
      </c>
      <c r="AO1250">
        <v>0</v>
      </c>
      <c r="AP1250">
        <v>1</v>
      </c>
      <c r="AQ1250">
        <v>0</v>
      </c>
      <c r="AR1250">
        <v>1</v>
      </c>
      <c r="AS1250">
        <v>0</v>
      </c>
      <c r="AT1250">
        <v>1</v>
      </c>
      <c r="AU1250">
        <v>0</v>
      </c>
      <c r="AV1250">
        <v>1</v>
      </c>
      <c r="AW1250">
        <v>1</v>
      </c>
      <c r="AX1250">
        <v>1</v>
      </c>
      <c r="AY1250">
        <v>0</v>
      </c>
      <c r="AZ1250">
        <v>1</v>
      </c>
      <c r="BA1250">
        <v>0</v>
      </c>
      <c r="BB1250">
        <v>1</v>
      </c>
      <c r="BC1250">
        <v>0</v>
      </c>
      <c r="BD1250">
        <v>0</v>
      </c>
      <c r="BE1250">
        <v>0</v>
      </c>
      <c r="BF1250">
        <v>3.0121999999999999E-2</v>
      </c>
      <c r="BG1250">
        <v>2019</v>
      </c>
      <c r="BH1250">
        <v>10</v>
      </c>
      <c r="BI1250">
        <v>7</v>
      </c>
      <c r="BJ1250">
        <v>717</v>
      </c>
      <c r="BK1250">
        <v>1.29</v>
      </c>
      <c r="BL1250">
        <v>0</v>
      </c>
      <c r="BM1250">
        <v>0</v>
      </c>
      <c r="BN1250">
        <v>1</v>
      </c>
      <c r="BO1250">
        <v>0</v>
      </c>
      <c r="BP1250" t="s">
        <v>68</v>
      </c>
    </row>
    <row r="1251" spans="1:68" x14ac:dyDescent="0.25">
      <c r="A1251">
        <v>153658</v>
      </c>
      <c r="B1251" t="s">
        <v>69</v>
      </c>
      <c r="C1251" t="s">
        <v>2638</v>
      </c>
      <c r="D1251">
        <v>20</v>
      </c>
      <c r="E1251">
        <v>511</v>
      </c>
      <c r="F1251" t="s">
        <v>2729</v>
      </c>
      <c r="G1251">
        <v>21</v>
      </c>
      <c r="J1251">
        <v>80</v>
      </c>
      <c r="K1251">
        <v>1</v>
      </c>
      <c r="L1251" t="s">
        <v>2730</v>
      </c>
      <c r="M1251">
        <v>0</v>
      </c>
      <c r="N1251">
        <v>0</v>
      </c>
      <c r="O1251">
        <v>1</v>
      </c>
      <c r="P1251">
        <v>0</v>
      </c>
      <c r="Q1251">
        <v>0</v>
      </c>
      <c r="R1251">
        <v>1</v>
      </c>
      <c r="S1251">
        <v>0</v>
      </c>
      <c r="T1251">
        <v>0</v>
      </c>
      <c r="U1251">
        <v>0</v>
      </c>
      <c r="V1251">
        <v>0</v>
      </c>
      <c r="W1251">
        <v>1</v>
      </c>
      <c r="X1251">
        <v>0</v>
      </c>
      <c r="Y1251">
        <v>0</v>
      </c>
      <c r="Z1251">
        <v>0</v>
      </c>
      <c r="AA1251">
        <v>0</v>
      </c>
      <c r="AB1251">
        <v>1</v>
      </c>
      <c r="AC1251">
        <v>0</v>
      </c>
      <c r="AD1251">
        <v>1</v>
      </c>
      <c r="AE1251">
        <v>0</v>
      </c>
      <c r="AF1251">
        <v>1</v>
      </c>
      <c r="AG1251">
        <v>1</v>
      </c>
      <c r="AH1251">
        <v>1</v>
      </c>
      <c r="AI1251">
        <v>0</v>
      </c>
      <c r="AJ1251">
        <v>0</v>
      </c>
      <c r="AK1251">
        <v>0</v>
      </c>
      <c r="AL1251">
        <v>1</v>
      </c>
      <c r="AM1251">
        <v>1</v>
      </c>
      <c r="AN1251">
        <v>0</v>
      </c>
      <c r="AO1251">
        <v>0</v>
      </c>
      <c r="AP1251">
        <v>1</v>
      </c>
      <c r="AQ1251">
        <v>0</v>
      </c>
      <c r="AR1251">
        <v>1</v>
      </c>
      <c r="AS1251">
        <v>0</v>
      </c>
      <c r="AT1251">
        <v>1</v>
      </c>
      <c r="AU1251">
        <v>0</v>
      </c>
      <c r="AV1251">
        <v>1</v>
      </c>
      <c r="AW1251">
        <v>1</v>
      </c>
      <c r="AX1251">
        <v>1</v>
      </c>
      <c r="AY1251">
        <v>0</v>
      </c>
      <c r="AZ1251">
        <v>1</v>
      </c>
      <c r="BA1251">
        <v>0</v>
      </c>
      <c r="BB1251">
        <v>1</v>
      </c>
      <c r="BC1251">
        <v>0</v>
      </c>
      <c r="BD1251">
        <v>0</v>
      </c>
      <c r="BE1251">
        <v>0</v>
      </c>
      <c r="BF1251">
        <v>3.0121999999999999E-2</v>
      </c>
      <c r="BG1251">
        <v>2019</v>
      </c>
      <c r="BH1251">
        <v>10</v>
      </c>
      <c r="BI1251">
        <v>7</v>
      </c>
      <c r="BJ1251">
        <v>717</v>
      </c>
      <c r="BK1251">
        <v>1.29</v>
      </c>
      <c r="BL1251">
        <v>0</v>
      </c>
      <c r="BM1251">
        <v>0</v>
      </c>
      <c r="BN1251">
        <v>1</v>
      </c>
      <c r="BO1251">
        <v>0</v>
      </c>
      <c r="BP1251" t="s">
        <v>68</v>
      </c>
    </row>
    <row r="1252" spans="1:68" x14ac:dyDescent="0.25">
      <c r="A1252">
        <v>153792</v>
      </c>
      <c r="B1252" t="s">
        <v>69</v>
      </c>
      <c r="C1252" t="s">
        <v>2638</v>
      </c>
      <c r="D1252">
        <v>18</v>
      </c>
      <c r="E1252">
        <v>454</v>
      </c>
      <c r="F1252" t="s">
        <v>2737</v>
      </c>
      <c r="G1252">
        <v>19</v>
      </c>
      <c r="J1252">
        <v>80</v>
      </c>
      <c r="K1252">
        <v>1</v>
      </c>
      <c r="L1252" t="s">
        <v>2738</v>
      </c>
      <c r="M1252">
        <v>0</v>
      </c>
      <c r="N1252">
        <v>0</v>
      </c>
      <c r="O1252">
        <v>1</v>
      </c>
      <c r="P1252">
        <v>0</v>
      </c>
      <c r="Q1252">
        <v>0</v>
      </c>
      <c r="R1252">
        <v>1</v>
      </c>
      <c r="S1252">
        <v>0</v>
      </c>
      <c r="T1252">
        <v>0</v>
      </c>
      <c r="U1252">
        <v>0</v>
      </c>
      <c r="V1252">
        <v>0</v>
      </c>
      <c r="W1252">
        <v>1</v>
      </c>
      <c r="X1252">
        <v>1</v>
      </c>
      <c r="Y1252">
        <v>0</v>
      </c>
      <c r="Z1252">
        <v>0</v>
      </c>
      <c r="AA1252">
        <v>0</v>
      </c>
      <c r="AB1252">
        <v>1</v>
      </c>
      <c r="AC1252">
        <v>0</v>
      </c>
      <c r="AD1252">
        <v>1</v>
      </c>
      <c r="AE1252">
        <v>0</v>
      </c>
      <c r="AF1252">
        <v>1</v>
      </c>
      <c r="AG1252">
        <v>1</v>
      </c>
      <c r="AH1252">
        <v>1</v>
      </c>
      <c r="AI1252">
        <v>0</v>
      </c>
      <c r="AJ1252">
        <v>0</v>
      </c>
      <c r="AK1252">
        <v>0</v>
      </c>
      <c r="AL1252">
        <v>1</v>
      </c>
      <c r="AM1252">
        <v>1</v>
      </c>
      <c r="AN1252">
        <v>0</v>
      </c>
      <c r="AO1252">
        <v>0</v>
      </c>
      <c r="AP1252">
        <v>1</v>
      </c>
      <c r="AQ1252">
        <v>0</v>
      </c>
      <c r="AR1252">
        <v>1</v>
      </c>
      <c r="AS1252">
        <v>0</v>
      </c>
      <c r="AT1252">
        <v>1</v>
      </c>
      <c r="AU1252">
        <v>0</v>
      </c>
      <c r="AV1252">
        <v>1</v>
      </c>
      <c r="AW1252">
        <v>1</v>
      </c>
      <c r="AX1252">
        <v>1</v>
      </c>
      <c r="AY1252">
        <v>1</v>
      </c>
      <c r="AZ1252">
        <v>1</v>
      </c>
      <c r="BA1252">
        <v>0</v>
      </c>
      <c r="BB1252">
        <v>1</v>
      </c>
      <c r="BC1252">
        <v>0</v>
      </c>
      <c r="BD1252">
        <v>0</v>
      </c>
      <c r="BE1252">
        <v>0</v>
      </c>
      <c r="BF1252">
        <v>3.0121999999999999E-2</v>
      </c>
      <c r="BG1252">
        <v>2019</v>
      </c>
      <c r="BH1252">
        <v>10</v>
      </c>
      <c r="BI1252">
        <v>7</v>
      </c>
      <c r="BJ1252">
        <v>717</v>
      </c>
      <c r="BK1252">
        <v>1.29</v>
      </c>
      <c r="BL1252">
        <v>0</v>
      </c>
      <c r="BM1252">
        <v>0</v>
      </c>
      <c r="BN1252">
        <v>1</v>
      </c>
      <c r="BO1252">
        <v>0</v>
      </c>
      <c r="BP1252" t="s">
        <v>68</v>
      </c>
    </row>
    <row r="1253" spans="1:68" x14ac:dyDescent="0.25">
      <c r="A1253">
        <v>153795</v>
      </c>
      <c r="B1253" t="s">
        <v>69</v>
      </c>
      <c r="C1253" t="s">
        <v>2638</v>
      </c>
      <c r="D1253">
        <v>18</v>
      </c>
      <c r="E1253">
        <v>452</v>
      </c>
      <c r="F1253" t="s">
        <v>2739</v>
      </c>
      <c r="G1253">
        <v>11</v>
      </c>
      <c r="J1253">
        <v>80</v>
      </c>
      <c r="K1253">
        <v>1</v>
      </c>
      <c r="L1253" t="s">
        <v>2740</v>
      </c>
      <c r="M1253">
        <v>0</v>
      </c>
      <c r="N1253">
        <v>0</v>
      </c>
      <c r="O1253">
        <v>1</v>
      </c>
      <c r="P1253">
        <v>0</v>
      </c>
      <c r="Q1253">
        <v>0</v>
      </c>
      <c r="R1253">
        <v>1</v>
      </c>
      <c r="S1253">
        <v>0</v>
      </c>
      <c r="T1253">
        <v>0</v>
      </c>
      <c r="U1253">
        <v>0</v>
      </c>
      <c r="V1253">
        <v>0</v>
      </c>
      <c r="W1253">
        <v>1</v>
      </c>
      <c r="X1253">
        <v>1</v>
      </c>
      <c r="Y1253">
        <v>0</v>
      </c>
      <c r="Z1253">
        <v>0</v>
      </c>
      <c r="AA1253">
        <v>0</v>
      </c>
      <c r="AB1253">
        <v>1</v>
      </c>
      <c r="AC1253">
        <v>0</v>
      </c>
      <c r="AD1253">
        <v>1</v>
      </c>
      <c r="AE1253">
        <v>0</v>
      </c>
      <c r="AF1253">
        <v>1</v>
      </c>
      <c r="AG1253">
        <v>1</v>
      </c>
      <c r="AH1253">
        <v>1</v>
      </c>
      <c r="AI1253">
        <v>0</v>
      </c>
      <c r="AJ1253">
        <v>0</v>
      </c>
      <c r="AK1253">
        <v>0</v>
      </c>
      <c r="AL1253">
        <v>1</v>
      </c>
      <c r="AM1253">
        <v>1</v>
      </c>
      <c r="AN1253">
        <v>0</v>
      </c>
      <c r="AO1253">
        <v>0</v>
      </c>
      <c r="AP1253">
        <v>1</v>
      </c>
      <c r="AQ1253">
        <v>0</v>
      </c>
      <c r="AR1253">
        <v>1</v>
      </c>
      <c r="AS1253">
        <v>0</v>
      </c>
      <c r="AT1253">
        <v>1</v>
      </c>
      <c r="AU1253">
        <v>0</v>
      </c>
      <c r="AV1253">
        <v>1</v>
      </c>
      <c r="AW1253">
        <v>1</v>
      </c>
      <c r="AX1253">
        <v>1</v>
      </c>
      <c r="AY1253">
        <v>1</v>
      </c>
      <c r="AZ1253">
        <v>1</v>
      </c>
      <c r="BA1253">
        <v>0</v>
      </c>
      <c r="BB1253">
        <v>1</v>
      </c>
      <c r="BC1253">
        <v>0</v>
      </c>
      <c r="BD1253">
        <v>0</v>
      </c>
      <c r="BE1253">
        <v>0</v>
      </c>
      <c r="BF1253">
        <v>3.0121999999999999E-2</v>
      </c>
      <c r="BG1253">
        <v>2019</v>
      </c>
      <c r="BH1253">
        <v>10</v>
      </c>
      <c r="BI1253">
        <v>7</v>
      </c>
      <c r="BJ1253">
        <v>717</v>
      </c>
      <c r="BK1253">
        <v>1.29</v>
      </c>
      <c r="BL1253">
        <v>0</v>
      </c>
      <c r="BM1253">
        <v>0</v>
      </c>
      <c r="BN1253">
        <v>1</v>
      </c>
      <c r="BO1253">
        <v>0</v>
      </c>
      <c r="BP1253" t="s">
        <v>68</v>
      </c>
    </row>
    <row r="1254" spans="1:68" x14ac:dyDescent="0.25">
      <c r="A1254">
        <v>153816</v>
      </c>
      <c r="B1254" t="s">
        <v>69</v>
      </c>
      <c r="C1254" t="s">
        <v>2638</v>
      </c>
      <c r="D1254">
        <v>15</v>
      </c>
      <c r="E1254">
        <v>358</v>
      </c>
      <c r="F1254" t="s">
        <v>2743</v>
      </c>
      <c r="G1254">
        <v>15</v>
      </c>
      <c r="J1254">
        <v>80</v>
      </c>
      <c r="K1254">
        <v>1</v>
      </c>
      <c r="L1254" t="s">
        <v>2744</v>
      </c>
      <c r="M1254">
        <v>0</v>
      </c>
      <c r="N1254">
        <v>0</v>
      </c>
      <c r="O1254">
        <v>1</v>
      </c>
      <c r="P1254">
        <v>0</v>
      </c>
      <c r="Q1254">
        <v>0</v>
      </c>
      <c r="R1254">
        <v>1</v>
      </c>
      <c r="S1254">
        <v>0</v>
      </c>
      <c r="T1254">
        <v>0</v>
      </c>
      <c r="U1254">
        <v>0</v>
      </c>
      <c r="V1254">
        <v>0</v>
      </c>
      <c r="W1254">
        <v>1</v>
      </c>
      <c r="X1254">
        <v>0</v>
      </c>
      <c r="Y1254">
        <v>0</v>
      </c>
      <c r="Z1254">
        <v>0</v>
      </c>
      <c r="AA1254">
        <v>0</v>
      </c>
      <c r="AB1254">
        <v>1</v>
      </c>
      <c r="AC1254">
        <v>0</v>
      </c>
      <c r="AD1254">
        <v>1</v>
      </c>
      <c r="AE1254">
        <v>0</v>
      </c>
      <c r="AF1254">
        <v>1</v>
      </c>
      <c r="AG1254">
        <v>1</v>
      </c>
      <c r="AH1254">
        <v>1</v>
      </c>
      <c r="AI1254">
        <v>0</v>
      </c>
      <c r="AJ1254">
        <v>0</v>
      </c>
      <c r="AK1254">
        <v>0</v>
      </c>
      <c r="AL1254">
        <v>1</v>
      </c>
      <c r="AM1254">
        <v>1</v>
      </c>
      <c r="AN1254">
        <v>0</v>
      </c>
      <c r="AO1254">
        <v>0</v>
      </c>
      <c r="AP1254">
        <v>1</v>
      </c>
      <c r="AQ1254">
        <v>0</v>
      </c>
      <c r="AR1254">
        <v>1</v>
      </c>
      <c r="AS1254">
        <v>0</v>
      </c>
      <c r="AT1254">
        <v>1</v>
      </c>
      <c r="AU1254">
        <v>0</v>
      </c>
      <c r="AV1254">
        <v>1</v>
      </c>
      <c r="AW1254">
        <v>1</v>
      </c>
      <c r="AX1254">
        <v>1</v>
      </c>
      <c r="AY1254">
        <v>0</v>
      </c>
      <c r="AZ1254">
        <v>1</v>
      </c>
      <c r="BA1254">
        <v>0</v>
      </c>
      <c r="BB1254">
        <v>1</v>
      </c>
      <c r="BC1254">
        <v>0</v>
      </c>
      <c r="BD1254">
        <v>0</v>
      </c>
      <c r="BE1254">
        <v>0</v>
      </c>
      <c r="BF1254">
        <v>3.0121999999999999E-2</v>
      </c>
      <c r="BG1254">
        <v>2019</v>
      </c>
      <c r="BH1254">
        <v>10</v>
      </c>
      <c r="BI1254">
        <v>7</v>
      </c>
      <c r="BJ1254">
        <v>717</v>
      </c>
      <c r="BK1254">
        <v>1.29</v>
      </c>
      <c r="BL1254">
        <v>0</v>
      </c>
      <c r="BM1254">
        <v>0</v>
      </c>
      <c r="BN1254">
        <v>1</v>
      </c>
      <c r="BO1254">
        <v>0</v>
      </c>
      <c r="BP1254" t="s">
        <v>68</v>
      </c>
    </row>
    <row r="1255" spans="1:68" x14ac:dyDescent="0.25">
      <c r="A1255">
        <v>154568</v>
      </c>
      <c r="B1255" t="s">
        <v>69</v>
      </c>
      <c r="C1255" t="s">
        <v>2749</v>
      </c>
      <c r="D1255">
        <v>6</v>
      </c>
      <c r="E1255">
        <v>93</v>
      </c>
      <c r="F1255" t="s">
        <v>2776</v>
      </c>
      <c r="G1255">
        <v>24</v>
      </c>
      <c r="J1255">
        <v>82</v>
      </c>
      <c r="K1255">
        <v>1</v>
      </c>
      <c r="L1255" t="s">
        <v>2777</v>
      </c>
      <c r="M1255">
        <v>0</v>
      </c>
      <c r="N1255">
        <v>0</v>
      </c>
      <c r="O1255">
        <v>1</v>
      </c>
      <c r="P1255">
        <v>0</v>
      </c>
      <c r="Q1255">
        <v>0</v>
      </c>
      <c r="R1255">
        <v>1</v>
      </c>
      <c r="S1255">
        <v>0</v>
      </c>
      <c r="T1255">
        <v>0</v>
      </c>
      <c r="U1255">
        <v>0</v>
      </c>
      <c r="V1255">
        <v>0</v>
      </c>
      <c r="W1255">
        <v>1</v>
      </c>
      <c r="X1255">
        <v>0</v>
      </c>
      <c r="Y1255">
        <v>0</v>
      </c>
      <c r="Z1255">
        <v>0</v>
      </c>
      <c r="AA1255">
        <v>0</v>
      </c>
      <c r="AB1255">
        <v>1</v>
      </c>
      <c r="AC1255">
        <v>0</v>
      </c>
      <c r="AD1255">
        <v>1</v>
      </c>
      <c r="AE1255">
        <v>0</v>
      </c>
      <c r="AF1255">
        <v>1</v>
      </c>
      <c r="AG1255">
        <v>1</v>
      </c>
      <c r="AH1255">
        <v>0</v>
      </c>
      <c r="AI1255">
        <v>0</v>
      </c>
      <c r="AJ1255">
        <v>0</v>
      </c>
      <c r="AK1255">
        <v>0</v>
      </c>
      <c r="AL1255">
        <v>1</v>
      </c>
      <c r="AM1255">
        <v>1</v>
      </c>
      <c r="AN1255">
        <v>1</v>
      </c>
      <c r="AO1255">
        <v>0</v>
      </c>
      <c r="AP1255">
        <v>0</v>
      </c>
      <c r="AQ1255">
        <v>0</v>
      </c>
      <c r="AR1255">
        <v>1</v>
      </c>
      <c r="AS1255">
        <v>0</v>
      </c>
      <c r="AT1255">
        <v>0</v>
      </c>
      <c r="AU1255">
        <v>0</v>
      </c>
      <c r="AV1255">
        <v>1</v>
      </c>
      <c r="AW1255">
        <v>1</v>
      </c>
      <c r="AX1255">
        <v>1</v>
      </c>
      <c r="AY1255">
        <v>0</v>
      </c>
      <c r="AZ1255">
        <v>1</v>
      </c>
      <c r="BA1255">
        <v>0</v>
      </c>
      <c r="BB1255">
        <v>0</v>
      </c>
      <c r="BC1255">
        <v>0</v>
      </c>
      <c r="BD1255">
        <v>0</v>
      </c>
      <c r="BE1255">
        <v>0</v>
      </c>
      <c r="BF1255">
        <v>1.8349000000000001E-2</v>
      </c>
      <c r="BG1255">
        <v>2019</v>
      </c>
      <c r="BH1255">
        <v>10</v>
      </c>
      <c r="BI1255">
        <v>30</v>
      </c>
      <c r="BJ1255">
        <v>717</v>
      </c>
      <c r="BK1255">
        <v>1.29</v>
      </c>
      <c r="BL1255">
        <v>0</v>
      </c>
      <c r="BM1255">
        <v>0</v>
      </c>
      <c r="BN1255">
        <v>1</v>
      </c>
      <c r="BO1255">
        <v>0</v>
      </c>
      <c r="BP1255" t="s">
        <v>68</v>
      </c>
    </row>
    <row r="1256" spans="1:68" x14ac:dyDescent="0.25">
      <c r="A1256">
        <v>155112</v>
      </c>
      <c r="B1256" t="s">
        <v>69</v>
      </c>
      <c r="C1256" t="s">
        <v>2786</v>
      </c>
      <c r="D1256">
        <v>9</v>
      </c>
      <c r="E1256">
        <v>151</v>
      </c>
      <c r="F1256" t="s">
        <v>2805</v>
      </c>
      <c r="G1256">
        <v>38</v>
      </c>
      <c r="J1256">
        <v>83</v>
      </c>
      <c r="K1256">
        <v>1</v>
      </c>
      <c r="L1256" t="s">
        <v>2806</v>
      </c>
      <c r="M1256">
        <v>1</v>
      </c>
      <c r="N1256">
        <v>0</v>
      </c>
      <c r="O1256">
        <v>1</v>
      </c>
      <c r="P1256">
        <v>0</v>
      </c>
      <c r="Q1256">
        <v>0</v>
      </c>
      <c r="R1256">
        <v>1</v>
      </c>
      <c r="S1256">
        <v>0</v>
      </c>
      <c r="T1256">
        <v>0</v>
      </c>
      <c r="U1256">
        <v>0</v>
      </c>
      <c r="V1256">
        <v>0</v>
      </c>
      <c r="W1256">
        <v>1</v>
      </c>
      <c r="X1256">
        <v>0</v>
      </c>
      <c r="Y1256">
        <v>0</v>
      </c>
      <c r="Z1256">
        <v>1</v>
      </c>
      <c r="AA1256">
        <v>0</v>
      </c>
      <c r="AB1256">
        <v>1</v>
      </c>
      <c r="AC1256">
        <v>1</v>
      </c>
      <c r="AD1256">
        <v>1</v>
      </c>
      <c r="AE1256">
        <v>0</v>
      </c>
      <c r="AF1256">
        <v>1</v>
      </c>
      <c r="AG1256">
        <v>1</v>
      </c>
      <c r="AH1256">
        <v>1</v>
      </c>
      <c r="AI1256">
        <v>0</v>
      </c>
      <c r="AJ1256">
        <v>0</v>
      </c>
      <c r="AK1256">
        <v>0</v>
      </c>
      <c r="AL1256">
        <v>1</v>
      </c>
      <c r="AM1256">
        <v>1</v>
      </c>
      <c r="AN1256">
        <v>0</v>
      </c>
      <c r="AO1256">
        <v>0</v>
      </c>
      <c r="AP1256">
        <v>1</v>
      </c>
      <c r="AQ1256">
        <v>0</v>
      </c>
      <c r="AR1256">
        <v>1</v>
      </c>
      <c r="AS1256">
        <v>0</v>
      </c>
      <c r="AT1256">
        <v>0</v>
      </c>
      <c r="AU1256">
        <v>0</v>
      </c>
      <c r="AV1256">
        <v>1</v>
      </c>
      <c r="AW1256">
        <v>1</v>
      </c>
      <c r="AX1256">
        <v>1</v>
      </c>
      <c r="AY1256">
        <v>0</v>
      </c>
      <c r="AZ1256">
        <v>1</v>
      </c>
      <c r="BA1256">
        <v>0</v>
      </c>
      <c r="BB1256">
        <v>1</v>
      </c>
      <c r="BC1256">
        <v>1</v>
      </c>
      <c r="BD1256">
        <v>0</v>
      </c>
      <c r="BE1256">
        <v>0</v>
      </c>
      <c r="BF1256">
        <v>8.8380000000000004E-3</v>
      </c>
      <c r="BG1256">
        <v>2019</v>
      </c>
      <c r="BH1256">
        <v>11</v>
      </c>
      <c r="BI1256">
        <v>6</v>
      </c>
      <c r="BJ1256">
        <v>718</v>
      </c>
      <c r="BK1256">
        <v>1.3</v>
      </c>
      <c r="BL1256">
        <v>0</v>
      </c>
      <c r="BM1256">
        <v>0</v>
      </c>
      <c r="BN1256">
        <v>1</v>
      </c>
      <c r="BO1256">
        <v>0</v>
      </c>
      <c r="BP1256" t="s">
        <v>68</v>
      </c>
    </row>
    <row r="1257" spans="1:68" x14ac:dyDescent="0.25">
      <c r="A1257">
        <v>157556</v>
      </c>
      <c r="B1257" t="s">
        <v>69</v>
      </c>
      <c r="C1257" t="s">
        <v>2825</v>
      </c>
      <c r="D1257">
        <v>19</v>
      </c>
      <c r="E1257">
        <v>456</v>
      </c>
      <c r="F1257" t="s">
        <v>2826</v>
      </c>
      <c r="G1257">
        <v>14</v>
      </c>
      <c r="J1257">
        <v>87</v>
      </c>
      <c r="K1257">
        <v>1</v>
      </c>
      <c r="L1257" t="s">
        <v>2827</v>
      </c>
      <c r="M1257">
        <v>0</v>
      </c>
      <c r="N1257">
        <v>0</v>
      </c>
      <c r="O1257">
        <v>1</v>
      </c>
      <c r="P1257">
        <v>0</v>
      </c>
      <c r="Q1257">
        <v>0</v>
      </c>
      <c r="R1257">
        <v>1</v>
      </c>
      <c r="S1257">
        <v>0</v>
      </c>
      <c r="T1257">
        <v>0</v>
      </c>
      <c r="U1257">
        <v>0</v>
      </c>
      <c r="V1257">
        <v>0</v>
      </c>
      <c r="W1257">
        <v>1</v>
      </c>
      <c r="X1257">
        <v>0</v>
      </c>
      <c r="Y1257">
        <v>0</v>
      </c>
      <c r="Z1257">
        <v>0</v>
      </c>
      <c r="AA1257">
        <v>0</v>
      </c>
      <c r="AB1257">
        <v>1</v>
      </c>
      <c r="AC1257">
        <v>0</v>
      </c>
      <c r="AD1257">
        <v>1</v>
      </c>
      <c r="AE1257">
        <v>0</v>
      </c>
      <c r="AF1257">
        <v>1</v>
      </c>
      <c r="AG1257">
        <v>1</v>
      </c>
      <c r="AH1257">
        <v>0</v>
      </c>
      <c r="AI1257">
        <v>0</v>
      </c>
      <c r="AJ1257">
        <v>0</v>
      </c>
      <c r="AK1257">
        <v>0</v>
      </c>
      <c r="AL1257">
        <v>1</v>
      </c>
      <c r="AM1257">
        <v>1</v>
      </c>
      <c r="AN1257">
        <v>0</v>
      </c>
      <c r="AO1257">
        <v>0</v>
      </c>
      <c r="AP1257">
        <v>1</v>
      </c>
      <c r="AQ1257">
        <v>0</v>
      </c>
      <c r="AR1257">
        <v>1</v>
      </c>
      <c r="AS1257">
        <v>0</v>
      </c>
      <c r="AT1257">
        <v>0</v>
      </c>
      <c r="AU1257">
        <v>0</v>
      </c>
      <c r="AV1257">
        <v>1</v>
      </c>
      <c r="AW1257">
        <v>1</v>
      </c>
      <c r="AX1257">
        <v>1</v>
      </c>
      <c r="AY1257">
        <v>0</v>
      </c>
      <c r="AZ1257">
        <v>1</v>
      </c>
      <c r="BA1257">
        <v>0</v>
      </c>
      <c r="BB1257">
        <v>1</v>
      </c>
      <c r="BC1257">
        <v>0</v>
      </c>
      <c r="BD1257">
        <v>1</v>
      </c>
      <c r="BE1257">
        <v>0</v>
      </c>
      <c r="BF1257">
        <v>1.3207E-2</v>
      </c>
      <c r="BG1257">
        <v>2019</v>
      </c>
      <c r="BH1257">
        <v>12</v>
      </c>
      <c r="BI1257">
        <v>18</v>
      </c>
      <c r="BJ1257">
        <v>719</v>
      </c>
      <c r="BK1257">
        <v>1.31</v>
      </c>
      <c r="BL1257">
        <v>0</v>
      </c>
      <c r="BM1257">
        <v>0</v>
      </c>
      <c r="BN1257">
        <v>1</v>
      </c>
      <c r="BO1257">
        <v>0</v>
      </c>
      <c r="BP1257" t="s">
        <v>68</v>
      </c>
    </row>
    <row r="1258" spans="1:68" x14ac:dyDescent="0.25">
      <c r="A1258">
        <v>157557</v>
      </c>
      <c r="B1258" t="s">
        <v>69</v>
      </c>
      <c r="C1258" t="s">
        <v>2825</v>
      </c>
      <c r="D1258">
        <v>13</v>
      </c>
      <c r="E1258">
        <v>270</v>
      </c>
      <c r="F1258" t="s">
        <v>2828</v>
      </c>
      <c r="G1258">
        <v>26</v>
      </c>
      <c r="J1258">
        <v>87</v>
      </c>
      <c r="K1258">
        <v>1</v>
      </c>
      <c r="L1258" t="s">
        <v>2829</v>
      </c>
      <c r="M1258">
        <v>0</v>
      </c>
      <c r="N1258">
        <v>0</v>
      </c>
      <c r="O1258">
        <v>1</v>
      </c>
      <c r="P1258">
        <v>0</v>
      </c>
      <c r="Q1258">
        <v>0</v>
      </c>
      <c r="R1258">
        <v>1</v>
      </c>
      <c r="S1258">
        <v>0</v>
      </c>
      <c r="T1258">
        <v>0</v>
      </c>
      <c r="U1258">
        <v>0</v>
      </c>
      <c r="V1258">
        <v>0</v>
      </c>
      <c r="W1258">
        <v>1</v>
      </c>
      <c r="X1258">
        <v>0</v>
      </c>
      <c r="Y1258">
        <v>0</v>
      </c>
      <c r="Z1258">
        <v>0</v>
      </c>
      <c r="AA1258">
        <v>0</v>
      </c>
      <c r="AB1258">
        <v>1</v>
      </c>
      <c r="AC1258">
        <v>0</v>
      </c>
      <c r="AD1258">
        <v>1</v>
      </c>
      <c r="AE1258">
        <v>0</v>
      </c>
      <c r="AF1258">
        <v>1</v>
      </c>
      <c r="AG1258">
        <v>1</v>
      </c>
      <c r="AH1258">
        <v>0</v>
      </c>
      <c r="AI1258">
        <v>0</v>
      </c>
      <c r="AJ1258">
        <v>0</v>
      </c>
      <c r="AK1258">
        <v>0</v>
      </c>
      <c r="AL1258">
        <v>1</v>
      </c>
      <c r="AM1258">
        <v>1</v>
      </c>
      <c r="AN1258">
        <v>0</v>
      </c>
      <c r="AO1258">
        <v>0</v>
      </c>
      <c r="AP1258">
        <v>1</v>
      </c>
      <c r="AQ1258">
        <v>0</v>
      </c>
      <c r="AR1258">
        <v>1</v>
      </c>
      <c r="AS1258">
        <v>0</v>
      </c>
      <c r="AT1258">
        <v>0</v>
      </c>
      <c r="AU1258">
        <v>0</v>
      </c>
      <c r="AV1258">
        <v>1</v>
      </c>
      <c r="AW1258">
        <v>1</v>
      </c>
      <c r="AX1258">
        <v>1</v>
      </c>
      <c r="AY1258">
        <v>0</v>
      </c>
      <c r="AZ1258">
        <v>1</v>
      </c>
      <c r="BA1258">
        <v>0</v>
      </c>
      <c r="BB1258">
        <v>1</v>
      </c>
      <c r="BC1258">
        <v>0</v>
      </c>
      <c r="BD1258">
        <v>1</v>
      </c>
      <c r="BE1258">
        <v>0</v>
      </c>
      <c r="BF1258">
        <v>1.3207E-2</v>
      </c>
      <c r="BG1258">
        <v>2019</v>
      </c>
      <c r="BH1258">
        <v>12</v>
      </c>
      <c r="BI1258">
        <v>18</v>
      </c>
      <c r="BJ1258">
        <v>719</v>
      </c>
      <c r="BK1258">
        <v>1.31</v>
      </c>
      <c r="BL1258">
        <v>0</v>
      </c>
      <c r="BM1258">
        <v>0</v>
      </c>
      <c r="BN1258">
        <v>1</v>
      </c>
      <c r="BO1258">
        <v>0</v>
      </c>
      <c r="BP1258" t="s">
        <v>68</v>
      </c>
    </row>
    <row r="1259" spans="1:68" x14ac:dyDescent="0.25">
      <c r="A1259">
        <v>157615</v>
      </c>
      <c r="B1259" t="s">
        <v>69</v>
      </c>
      <c r="C1259" t="s">
        <v>2825</v>
      </c>
      <c r="D1259">
        <v>7</v>
      </c>
      <c r="E1259">
        <v>118</v>
      </c>
      <c r="F1259" t="s">
        <v>2836</v>
      </c>
      <c r="G1259">
        <v>9</v>
      </c>
      <c r="J1259">
        <v>87</v>
      </c>
      <c r="K1259">
        <v>1</v>
      </c>
      <c r="L1259" t="s">
        <v>2837</v>
      </c>
      <c r="M1259">
        <v>0</v>
      </c>
      <c r="N1259">
        <v>0</v>
      </c>
      <c r="O1259">
        <v>1</v>
      </c>
      <c r="P1259">
        <v>0</v>
      </c>
      <c r="Q1259">
        <v>0</v>
      </c>
      <c r="R1259">
        <v>1</v>
      </c>
      <c r="S1259">
        <v>0</v>
      </c>
      <c r="T1259">
        <v>0</v>
      </c>
      <c r="U1259">
        <v>0</v>
      </c>
      <c r="V1259">
        <v>0</v>
      </c>
      <c r="W1259">
        <v>1</v>
      </c>
      <c r="X1259">
        <v>0</v>
      </c>
      <c r="Y1259">
        <v>0</v>
      </c>
      <c r="Z1259">
        <v>0</v>
      </c>
      <c r="AA1259">
        <v>0</v>
      </c>
      <c r="AB1259">
        <v>1</v>
      </c>
      <c r="AC1259">
        <v>0</v>
      </c>
      <c r="AD1259">
        <v>1</v>
      </c>
      <c r="AE1259">
        <v>0</v>
      </c>
      <c r="AF1259">
        <v>1</v>
      </c>
      <c r="AG1259">
        <v>1</v>
      </c>
      <c r="AH1259">
        <v>0</v>
      </c>
      <c r="AI1259">
        <v>0</v>
      </c>
      <c r="AJ1259">
        <v>0</v>
      </c>
      <c r="AK1259">
        <v>0</v>
      </c>
      <c r="AL1259">
        <v>1</v>
      </c>
      <c r="AM1259">
        <v>1</v>
      </c>
      <c r="AN1259">
        <v>0</v>
      </c>
      <c r="AO1259">
        <v>0</v>
      </c>
      <c r="AP1259">
        <v>1</v>
      </c>
      <c r="AQ1259">
        <v>0</v>
      </c>
      <c r="AR1259">
        <v>1</v>
      </c>
      <c r="AS1259">
        <v>0</v>
      </c>
      <c r="AT1259">
        <v>0</v>
      </c>
      <c r="AU1259">
        <v>0</v>
      </c>
      <c r="AV1259">
        <v>1</v>
      </c>
      <c r="AW1259">
        <v>1</v>
      </c>
      <c r="AX1259">
        <v>1</v>
      </c>
      <c r="AY1259">
        <v>0</v>
      </c>
      <c r="AZ1259">
        <v>1</v>
      </c>
      <c r="BA1259">
        <v>0</v>
      </c>
      <c r="BB1259">
        <v>1</v>
      </c>
      <c r="BC1259">
        <v>0</v>
      </c>
      <c r="BD1259">
        <v>1</v>
      </c>
      <c r="BE1259">
        <v>0</v>
      </c>
      <c r="BF1259">
        <v>1.3207E-2</v>
      </c>
      <c r="BG1259">
        <v>2019</v>
      </c>
      <c r="BH1259">
        <v>12</v>
      </c>
      <c r="BI1259">
        <v>18</v>
      </c>
      <c r="BJ1259">
        <v>719</v>
      </c>
      <c r="BK1259">
        <v>1.31</v>
      </c>
      <c r="BL1259">
        <v>0</v>
      </c>
      <c r="BM1259">
        <v>0</v>
      </c>
      <c r="BN1259">
        <v>1</v>
      </c>
      <c r="BO1259">
        <v>0</v>
      </c>
      <c r="BP1259" t="s">
        <v>68</v>
      </c>
    </row>
    <row r="1260" spans="1:68" x14ac:dyDescent="0.25">
      <c r="A1260">
        <v>157619</v>
      </c>
      <c r="B1260" t="s">
        <v>69</v>
      </c>
      <c r="C1260" t="s">
        <v>2825</v>
      </c>
      <c r="D1260">
        <v>5</v>
      </c>
      <c r="E1260">
        <v>80</v>
      </c>
      <c r="F1260" t="s">
        <v>2838</v>
      </c>
      <c r="G1260">
        <v>28</v>
      </c>
      <c r="J1260">
        <v>87</v>
      </c>
      <c r="K1260">
        <v>1</v>
      </c>
      <c r="L1260" t="s">
        <v>2839</v>
      </c>
      <c r="M1260">
        <v>0</v>
      </c>
      <c r="N1260">
        <v>0</v>
      </c>
      <c r="O1260">
        <v>1</v>
      </c>
      <c r="P1260">
        <v>0</v>
      </c>
      <c r="Q1260">
        <v>0</v>
      </c>
      <c r="R1260">
        <v>1</v>
      </c>
      <c r="S1260">
        <v>0</v>
      </c>
      <c r="T1260">
        <v>0</v>
      </c>
      <c r="U1260">
        <v>0</v>
      </c>
      <c r="V1260">
        <v>0</v>
      </c>
      <c r="W1260">
        <v>1</v>
      </c>
      <c r="X1260">
        <v>1</v>
      </c>
      <c r="Y1260">
        <v>0</v>
      </c>
      <c r="Z1260">
        <v>0</v>
      </c>
      <c r="AA1260">
        <v>0</v>
      </c>
      <c r="AB1260">
        <v>1</v>
      </c>
      <c r="AC1260">
        <v>0</v>
      </c>
      <c r="AD1260">
        <v>1</v>
      </c>
      <c r="AE1260">
        <v>0</v>
      </c>
      <c r="AF1260">
        <v>1</v>
      </c>
      <c r="AG1260">
        <v>1</v>
      </c>
      <c r="AH1260">
        <v>0</v>
      </c>
      <c r="AI1260">
        <v>0</v>
      </c>
      <c r="AJ1260">
        <v>0</v>
      </c>
      <c r="AK1260">
        <v>0</v>
      </c>
      <c r="AL1260">
        <v>1</v>
      </c>
      <c r="AM1260">
        <v>1</v>
      </c>
      <c r="AN1260">
        <v>0</v>
      </c>
      <c r="AO1260">
        <v>0</v>
      </c>
      <c r="AP1260">
        <v>1</v>
      </c>
      <c r="AQ1260">
        <v>0</v>
      </c>
      <c r="AR1260">
        <v>1</v>
      </c>
      <c r="AS1260">
        <v>0</v>
      </c>
      <c r="AT1260">
        <v>0</v>
      </c>
      <c r="AU1260">
        <v>0</v>
      </c>
      <c r="AV1260">
        <v>1</v>
      </c>
      <c r="AW1260">
        <v>1</v>
      </c>
      <c r="AX1260">
        <v>1</v>
      </c>
      <c r="AY1260">
        <v>1</v>
      </c>
      <c r="AZ1260">
        <v>1</v>
      </c>
      <c r="BA1260">
        <v>0</v>
      </c>
      <c r="BB1260">
        <v>1</v>
      </c>
      <c r="BC1260">
        <v>0</v>
      </c>
      <c r="BD1260">
        <v>1</v>
      </c>
      <c r="BE1260">
        <v>0</v>
      </c>
      <c r="BF1260">
        <v>1.3207E-2</v>
      </c>
      <c r="BG1260">
        <v>2019</v>
      </c>
      <c r="BH1260">
        <v>12</v>
      </c>
      <c r="BI1260">
        <v>18</v>
      </c>
      <c r="BJ1260">
        <v>719</v>
      </c>
      <c r="BK1260">
        <v>1.31</v>
      </c>
      <c r="BL1260">
        <v>0</v>
      </c>
      <c r="BM1260">
        <v>0</v>
      </c>
      <c r="BN1260">
        <v>1</v>
      </c>
      <c r="BO1260">
        <v>0</v>
      </c>
      <c r="BP1260" t="s">
        <v>68</v>
      </c>
    </row>
    <row r="1261" spans="1:68" x14ac:dyDescent="0.25">
      <c r="A1261">
        <v>157626</v>
      </c>
      <c r="B1261" t="s">
        <v>69</v>
      </c>
      <c r="C1261" t="s">
        <v>2825</v>
      </c>
      <c r="D1261">
        <v>7</v>
      </c>
      <c r="E1261">
        <v>122</v>
      </c>
      <c r="F1261" t="s">
        <v>2840</v>
      </c>
      <c r="G1261">
        <v>25</v>
      </c>
      <c r="J1261">
        <v>87</v>
      </c>
      <c r="K1261">
        <v>1</v>
      </c>
      <c r="L1261" t="s">
        <v>2841</v>
      </c>
      <c r="M1261">
        <v>0</v>
      </c>
      <c r="N1261">
        <v>1</v>
      </c>
      <c r="O1261">
        <v>1</v>
      </c>
      <c r="P1261">
        <v>0</v>
      </c>
      <c r="Q1261">
        <v>0</v>
      </c>
      <c r="R1261">
        <v>1</v>
      </c>
      <c r="S1261">
        <v>0</v>
      </c>
      <c r="T1261">
        <v>0</v>
      </c>
      <c r="U1261">
        <v>0</v>
      </c>
      <c r="V1261">
        <v>0</v>
      </c>
      <c r="W1261">
        <v>1</v>
      </c>
      <c r="X1261">
        <v>0</v>
      </c>
      <c r="Y1261">
        <v>0</v>
      </c>
      <c r="Z1261">
        <v>0</v>
      </c>
      <c r="AA1261">
        <v>0</v>
      </c>
      <c r="AB1261">
        <v>1</v>
      </c>
      <c r="AC1261">
        <v>0</v>
      </c>
      <c r="AD1261">
        <v>1</v>
      </c>
      <c r="AE1261">
        <v>1</v>
      </c>
      <c r="AF1261">
        <v>1</v>
      </c>
      <c r="AG1261">
        <v>1</v>
      </c>
      <c r="AH1261">
        <v>0</v>
      </c>
      <c r="AI1261">
        <v>0</v>
      </c>
      <c r="AJ1261">
        <v>0</v>
      </c>
      <c r="AK1261">
        <v>0</v>
      </c>
      <c r="AL1261">
        <v>1</v>
      </c>
      <c r="AM1261">
        <v>1</v>
      </c>
      <c r="AN1261">
        <v>0</v>
      </c>
      <c r="AO1261">
        <v>0</v>
      </c>
      <c r="AP1261">
        <v>1</v>
      </c>
      <c r="AQ1261">
        <v>0</v>
      </c>
      <c r="AR1261">
        <v>1</v>
      </c>
      <c r="AS1261">
        <v>0</v>
      </c>
      <c r="AT1261">
        <v>0</v>
      </c>
      <c r="AU1261">
        <v>0</v>
      </c>
      <c r="AV1261">
        <v>1</v>
      </c>
      <c r="AW1261">
        <v>1</v>
      </c>
      <c r="AX1261">
        <v>1</v>
      </c>
      <c r="AY1261">
        <v>0</v>
      </c>
      <c r="AZ1261">
        <v>1</v>
      </c>
      <c r="BA1261">
        <v>0</v>
      </c>
      <c r="BB1261">
        <v>1</v>
      </c>
      <c r="BC1261">
        <v>0</v>
      </c>
      <c r="BD1261">
        <v>1</v>
      </c>
      <c r="BE1261">
        <v>0</v>
      </c>
      <c r="BF1261">
        <v>1.3207E-2</v>
      </c>
      <c r="BG1261">
        <v>2019</v>
      </c>
      <c r="BH1261">
        <v>12</v>
      </c>
      <c r="BI1261">
        <v>18</v>
      </c>
      <c r="BJ1261">
        <v>719</v>
      </c>
      <c r="BK1261">
        <v>1.31</v>
      </c>
      <c r="BL1261">
        <v>0</v>
      </c>
      <c r="BM1261">
        <v>0</v>
      </c>
      <c r="BN1261">
        <v>1</v>
      </c>
      <c r="BO1261">
        <v>0</v>
      </c>
      <c r="BP1261" t="s">
        <v>68</v>
      </c>
    </row>
    <row r="1262" spans="1:68" x14ac:dyDescent="0.25">
      <c r="A1262">
        <v>157777</v>
      </c>
      <c r="B1262" t="s">
        <v>69</v>
      </c>
      <c r="C1262" t="s">
        <v>2825</v>
      </c>
      <c r="D1262">
        <v>7</v>
      </c>
      <c r="E1262">
        <v>121</v>
      </c>
      <c r="F1262" t="s">
        <v>2848</v>
      </c>
      <c r="G1262">
        <v>21</v>
      </c>
      <c r="J1262">
        <v>87</v>
      </c>
      <c r="K1262">
        <v>1</v>
      </c>
      <c r="L1262" t="s">
        <v>2849</v>
      </c>
      <c r="M1262">
        <v>0</v>
      </c>
      <c r="N1262">
        <v>0</v>
      </c>
      <c r="O1262">
        <v>1</v>
      </c>
      <c r="P1262">
        <v>0</v>
      </c>
      <c r="Q1262">
        <v>0</v>
      </c>
      <c r="R1262">
        <v>1</v>
      </c>
      <c r="S1262">
        <v>0</v>
      </c>
      <c r="T1262">
        <v>0</v>
      </c>
      <c r="U1262">
        <v>0</v>
      </c>
      <c r="V1262">
        <v>0</v>
      </c>
      <c r="W1262">
        <v>1</v>
      </c>
      <c r="X1262">
        <v>0</v>
      </c>
      <c r="Y1262">
        <v>0</v>
      </c>
      <c r="Z1262">
        <v>0</v>
      </c>
      <c r="AA1262">
        <v>0</v>
      </c>
      <c r="AB1262">
        <v>1</v>
      </c>
      <c r="AC1262">
        <v>0</v>
      </c>
      <c r="AD1262">
        <v>1</v>
      </c>
      <c r="AE1262">
        <v>0</v>
      </c>
      <c r="AF1262">
        <v>1</v>
      </c>
      <c r="AG1262">
        <v>1</v>
      </c>
      <c r="AH1262">
        <v>0</v>
      </c>
      <c r="AI1262">
        <v>0</v>
      </c>
      <c r="AJ1262">
        <v>0</v>
      </c>
      <c r="AK1262">
        <v>0</v>
      </c>
      <c r="AL1262">
        <v>1</v>
      </c>
      <c r="AM1262">
        <v>1</v>
      </c>
      <c r="AN1262">
        <v>0</v>
      </c>
      <c r="AO1262">
        <v>0</v>
      </c>
      <c r="AP1262">
        <v>1</v>
      </c>
      <c r="AQ1262">
        <v>0</v>
      </c>
      <c r="AR1262">
        <v>1</v>
      </c>
      <c r="AS1262">
        <v>0</v>
      </c>
      <c r="AT1262">
        <v>0</v>
      </c>
      <c r="AU1262">
        <v>0</v>
      </c>
      <c r="AV1262">
        <v>1</v>
      </c>
      <c r="AW1262">
        <v>1</v>
      </c>
      <c r="AX1262">
        <v>1</v>
      </c>
      <c r="AY1262">
        <v>0</v>
      </c>
      <c r="AZ1262">
        <v>1</v>
      </c>
      <c r="BA1262">
        <v>0</v>
      </c>
      <c r="BB1262">
        <v>1</v>
      </c>
      <c r="BC1262">
        <v>0</v>
      </c>
      <c r="BD1262">
        <v>1</v>
      </c>
      <c r="BE1262">
        <v>0</v>
      </c>
      <c r="BF1262">
        <v>1.3207E-2</v>
      </c>
      <c r="BG1262">
        <v>2019</v>
      </c>
      <c r="BH1262">
        <v>12</v>
      </c>
      <c r="BI1262">
        <v>18</v>
      </c>
      <c r="BJ1262">
        <v>719</v>
      </c>
      <c r="BK1262">
        <v>1.31</v>
      </c>
      <c r="BL1262">
        <v>0</v>
      </c>
      <c r="BM1262">
        <v>0</v>
      </c>
      <c r="BN1262">
        <v>1</v>
      </c>
      <c r="BO1262">
        <v>0</v>
      </c>
      <c r="BP1262" t="s">
        <v>68</v>
      </c>
    </row>
    <row r="1263" spans="1:68" x14ac:dyDescent="0.25">
      <c r="A1263">
        <v>157797</v>
      </c>
      <c r="B1263" t="s">
        <v>69</v>
      </c>
      <c r="C1263" t="s">
        <v>2825</v>
      </c>
      <c r="D1263">
        <v>7</v>
      </c>
      <c r="E1263">
        <v>116</v>
      </c>
      <c r="F1263" t="s">
        <v>2852</v>
      </c>
      <c r="G1263">
        <v>21</v>
      </c>
      <c r="J1263">
        <v>87</v>
      </c>
      <c r="K1263">
        <v>1</v>
      </c>
      <c r="L1263" t="s">
        <v>2853</v>
      </c>
      <c r="M1263">
        <v>0</v>
      </c>
      <c r="N1263">
        <v>1</v>
      </c>
      <c r="O1263">
        <v>1</v>
      </c>
      <c r="P1263">
        <v>0</v>
      </c>
      <c r="Q1263">
        <v>0</v>
      </c>
      <c r="R1263">
        <v>1</v>
      </c>
      <c r="S1263">
        <v>0</v>
      </c>
      <c r="T1263">
        <v>0</v>
      </c>
      <c r="U1263">
        <v>0</v>
      </c>
      <c r="V1263">
        <v>0</v>
      </c>
      <c r="W1263">
        <v>1</v>
      </c>
      <c r="X1263">
        <v>0</v>
      </c>
      <c r="Y1263">
        <v>0</v>
      </c>
      <c r="Z1263">
        <v>0</v>
      </c>
      <c r="AA1263">
        <v>0</v>
      </c>
      <c r="AB1263">
        <v>1</v>
      </c>
      <c r="AC1263">
        <v>0</v>
      </c>
      <c r="AD1263">
        <v>1</v>
      </c>
      <c r="AE1263">
        <v>1</v>
      </c>
      <c r="AF1263">
        <v>1</v>
      </c>
      <c r="AG1263">
        <v>1</v>
      </c>
      <c r="AH1263">
        <v>0</v>
      </c>
      <c r="AI1263">
        <v>0</v>
      </c>
      <c r="AJ1263">
        <v>0</v>
      </c>
      <c r="AK1263">
        <v>0</v>
      </c>
      <c r="AL1263">
        <v>1</v>
      </c>
      <c r="AM1263">
        <v>1</v>
      </c>
      <c r="AN1263">
        <v>0</v>
      </c>
      <c r="AO1263">
        <v>0</v>
      </c>
      <c r="AP1263">
        <v>1</v>
      </c>
      <c r="AQ1263">
        <v>0</v>
      </c>
      <c r="AR1263">
        <v>1</v>
      </c>
      <c r="AS1263">
        <v>0</v>
      </c>
      <c r="AT1263">
        <v>0</v>
      </c>
      <c r="AU1263">
        <v>0</v>
      </c>
      <c r="AV1263">
        <v>1</v>
      </c>
      <c r="AW1263">
        <v>1</v>
      </c>
      <c r="AX1263">
        <v>1</v>
      </c>
      <c r="AY1263">
        <v>0</v>
      </c>
      <c r="AZ1263">
        <v>1</v>
      </c>
      <c r="BA1263">
        <v>0</v>
      </c>
      <c r="BB1263">
        <v>1</v>
      </c>
      <c r="BC1263">
        <v>0</v>
      </c>
      <c r="BD1263">
        <v>1</v>
      </c>
      <c r="BE1263">
        <v>0</v>
      </c>
      <c r="BF1263">
        <v>1.3207E-2</v>
      </c>
      <c r="BG1263">
        <v>2019</v>
      </c>
      <c r="BH1263">
        <v>12</v>
      </c>
      <c r="BI1263">
        <v>18</v>
      </c>
      <c r="BJ1263">
        <v>719</v>
      </c>
      <c r="BK1263">
        <v>1.31</v>
      </c>
      <c r="BL1263">
        <v>0</v>
      </c>
      <c r="BM1263">
        <v>0</v>
      </c>
      <c r="BN1263">
        <v>1</v>
      </c>
      <c r="BO1263">
        <v>0</v>
      </c>
      <c r="BP1263" t="s">
        <v>68</v>
      </c>
    </row>
    <row r="1264" spans="1:68" x14ac:dyDescent="0.25">
      <c r="A1264">
        <v>157816</v>
      </c>
      <c r="B1264" t="s">
        <v>69</v>
      </c>
      <c r="C1264" t="s">
        <v>2825</v>
      </c>
      <c r="D1264">
        <v>14</v>
      </c>
      <c r="E1264">
        <v>310</v>
      </c>
      <c r="F1264" t="s">
        <v>2856</v>
      </c>
      <c r="G1264">
        <v>24</v>
      </c>
      <c r="J1264">
        <v>87</v>
      </c>
      <c r="K1264">
        <v>1</v>
      </c>
      <c r="L1264" t="s">
        <v>2857</v>
      </c>
      <c r="M1264">
        <v>0</v>
      </c>
      <c r="N1264">
        <v>0</v>
      </c>
      <c r="O1264">
        <v>1</v>
      </c>
      <c r="P1264">
        <v>0</v>
      </c>
      <c r="Q1264">
        <v>0</v>
      </c>
      <c r="R1264">
        <v>1</v>
      </c>
      <c r="S1264">
        <v>0</v>
      </c>
      <c r="T1264">
        <v>1</v>
      </c>
      <c r="U1264">
        <v>0</v>
      </c>
      <c r="V1264">
        <v>0</v>
      </c>
      <c r="W1264">
        <v>1</v>
      </c>
      <c r="X1264">
        <v>1</v>
      </c>
      <c r="Y1264">
        <v>0</v>
      </c>
      <c r="Z1264">
        <v>0</v>
      </c>
      <c r="AA1264">
        <v>0</v>
      </c>
      <c r="AB1264">
        <v>1</v>
      </c>
      <c r="AC1264">
        <v>0</v>
      </c>
      <c r="AD1264">
        <v>1</v>
      </c>
      <c r="AE1264">
        <v>0</v>
      </c>
      <c r="AF1264">
        <v>1</v>
      </c>
      <c r="AG1264">
        <v>1</v>
      </c>
      <c r="AH1264">
        <v>0</v>
      </c>
      <c r="AI1264">
        <v>0</v>
      </c>
      <c r="AJ1264">
        <v>0</v>
      </c>
      <c r="AK1264">
        <v>0</v>
      </c>
      <c r="AL1264">
        <v>1</v>
      </c>
      <c r="AM1264">
        <v>1</v>
      </c>
      <c r="AN1264">
        <v>0</v>
      </c>
      <c r="AO1264">
        <v>0</v>
      </c>
      <c r="AP1264">
        <v>1</v>
      </c>
      <c r="AQ1264">
        <v>1</v>
      </c>
      <c r="AR1264">
        <v>1</v>
      </c>
      <c r="AS1264">
        <v>0</v>
      </c>
      <c r="AT1264">
        <v>0</v>
      </c>
      <c r="AU1264">
        <v>0</v>
      </c>
      <c r="AV1264">
        <v>1</v>
      </c>
      <c r="AW1264">
        <v>1</v>
      </c>
      <c r="AX1264">
        <v>1</v>
      </c>
      <c r="AY1264">
        <v>1</v>
      </c>
      <c r="AZ1264">
        <v>1</v>
      </c>
      <c r="BA1264">
        <v>0</v>
      </c>
      <c r="BB1264">
        <v>1</v>
      </c>
      <c r="BC1264">
        <v>0</v>
      </c>
      <c r="BD1264">
        <v>1</v>
      </c>
      <c r="BE1264">
        <v>0</v>
      </c>
      <c r="BF1264">
        <v>1.3207E-2</v>
      </c>
      <c r="BG1264">
        <v>2019</v>
      </c>
      <c r="BH1264">
        <v>12</v>
      </c>
      <c r="BI1264">
        <v>18</v>
      </c>
      <c r="BJ1264">
        <v>719</v>
      </c>
      <c r="BK1264">
        <v>1.31</v>
      </c>
      <c r="BL1264">
        <v>0</v>
      </c>
      <c r="BM1264">
        <v>0</v>
      </c>
      <c r="BN1264">
        <v>1</v>
      </c>
      <c r="BO1264">
        <v>0</v>
      </c>
      <c r="BP1264" t="s">
        <v>68</v>
      </c>
    </row>
    <row r="1265" spans="1:68" x14ac:dyDescent="0.25">
      <c r="A1265">
        <v>157864</v>
      </c>
      <c r="B1265" t="s">
        <v>69</v>
      </c>
      <c r="C1265" t="s">
        <v>2825</v>
      </c>
      <c r="D1265">
        <v>17</v>
      </c>
      <c r="E1265">
        <v>422</v>
      </c>
      <c r="F1265" t="s">
        <v>2860</v>
      </c>
      <c r="G1265">
        <v>39</v>
      </c>
      <c r="J1265">
        <v>87</v>
      </c>
      <c r="K1265">
        <v>1</v>
      </c>
      <c r="L1265" t="s">
        <v>2861</v>
      </c>
      <c r="M1265">
        <v>0</v>
      </c>
      <c r="N1265">
        <v>0</v>
      </c>
      <c r="O1265">
        <v>1</v>
      </c>
      <c r="P1265">
        <v>0</v>
      </c>
      <c r="Q1265">
        <v>0</v>
      </c>
      <c r="R1265">
        <v>1</v>
      </c>
      <c r="S1265">
        <v>0</v>
      </c>
      <c r="T1265">
        <v>0</v>
      </c>
      <c r="U1265">
        <v>0</v>
      </c>
      <c r="V1265">
        <v>0</v>
      </c>
      <c r="W1265">
        <v>1</v>
      </c>
      <c r="X1265">
        <v>0</v>
      </c>
      <c r="Y1265">
        <v>0</v>
      </c>
      <c r="Z1265">
        <v>0</v>
      </c>
      <c r="AA1265">
        <v>0</v>
      </c>
      <c r="AB1265">
        <v>1</v>
      </c>
      <c r="AC1265">
        <v>0</v>
      </c>
      <c r="AD1265">
        <v>1</v>
      </c>
      <c r="AE1265">
        <v>0</v>
      </c>
      <c r="AF1265">
        <v>1</v>
      </c>
      <c r="AG1265">
        <v>1</v>
      </c>
      <c r="AH1265">
        <v>0</v>
      </c>
      <c r="AI1265">
        <v>0</v>
      </c>
      <c r="AJ1265">
        <v>0</v>
      </c>
      <c r="AK1265">
        <v>0</v>
      </c>
      <c r="AL1265">
        <v>1</v>
      </c>
      <c r="AM1265">
        <v>1</v>
      </c>
      <c r="AN1265">
        <v>0</v>
      </c>
      <c r="AO1265">
        <v>0</v>
      </c>
      <c r="AP1265">
        <v>1</v>
      </c>
      <c r="AQ1265">
        <v>0</v>
      </c>
      <c r="AR1265">
        <v>1</v>
      </c>
      <c r="AS1265">
        <v>0</v>
      </c>
      <c r="AT1265">
        <v>0</v>
      </c>
      <c r="AU1265">
        <v>0</v>
      </c>
      <c r="AV1265">
        <v>1</v>
      </c>
      <c r="AW1265">
        <v>1</v>
      </c>
      <c r="AX1265">
        <v>1</v>
      </c>
      <c r="AY1265">
        <v>0</v>
      </c>
      <c r="AZ1265">
        <v>1</v>
      </c>
      <c r="BA1265">
        <v>0</v>
      </c>
      <c r="BB1265">
        <v>1</v>
      </c>
      <c r="BC1265">
        <v>0</v>
      </c>
      <c r="BD1265">
        <v>1</v>
      </c>
      <c r="BE1265">
        <v>0</v>
      </c>
      <c r="BF1265">
        <v>1.3207E-2</v>
      </c>
      <c r="BG1265">
        <v>2019</v>
      </c>
      <c r="BH1265">
        <v>12</v>
      </c>
      <c r="BI1265">
        <v>18</v>
      </c>
      <c r="BJ1265">
        <v>719</v>
      </c>
      <c r="BK1265">
        <v>1.31</v>
      </c>
      <c r="BL1265">
        <v>0</v>
      </c>
      <c r="BM1265">
        <v>0</v>
      </c>
      <c r="BN1265">
        <v>1</v>
      </c>
      <c r="BO1265">
        <v>0</v>
      </c>
      <c r="BP1265" t="s">
        <v>68</v>
      </c>
    </row>
    <row r="1266" spans="1:68" x14ac:dyDescent="0.25">
      <c r="A1266">
        <v>157897</v>
      </c>
      <c r="B1266" t="s">
        <v>69</v>
      </c>
      <c r="C1266" t="s">
        <v>2825</v>
      </c>
      <c r="D1266">
        <v>13</v>
      </c>
      <c r="E1266">
        <v>279</v>
      </c>
      <c r="F1266" t="s">
        <v>2864</v>
      </c>
      <c r="G1266">
        <v>30</v>
      </c>
      <c r="J1266">
        <v>87</v>
      </c>
      <c r="K1266">
        <v>1</v>
      </c>
      <c r="L1266" t="s">
        <v>2865</v>
      </c>
      <c r="M1266">
        <v>0</v>
      </c>
      <c r="N1266">
        <v>0</v>
      </c>
      <c r="O1266">
        <v>1</v>
      </c>
      <c r="P1266">
        <v>0</v>
      </c>
      <c r="Q1266">
        <v>0</v>
      </c>
      <c r="R1266">
        <v>1</v>
      </c>
      <c r="S1266">
        <v>0</v>
      </c>
      <c r="T1266">
        <v>0</v>
      </c>
      <c r="U1266">
        <v>0</v>
      </c>
      <c r="V1266">
        <v>0</v>
      </c>
      <c r="W1266">
        <v>1</v>
      </c>
      <c r="X1266">
        <v>0</v>
      </c>
      <c r="Y1266">
        <v>0</v>
      </c>
      <c r="Z1266">
        <v>0</v>
      </c>
      <c r="AA1266">
        <v>0</v>
      </c>
      <c r="AB1266">
        <v>1</v>
      </c>
      <c r="AC1266">
        <v>0</v>
      </c>
      <c r="AD1266">
        <v>1</v>
      </c>
      <c r="AE1266">
        <v>0</v>
      </c>
      <c r="AF1266">
        <v>1</v>
      </c>
      <c r="AG1266">
        <v>1</v>
      </c>
      <c r="AH1266">
        <v>0</v>
      </c>
      <c r="AI1266">
        <v>0</v>
      </c>
      <c r="AJ1266">
        <v>0</v>
      </c>
      <c r="AK1266">
        <v>0</v>
      </c>
      <c r="AL1266">
        <v>1</v>
      </c>
      <c r="AM1266">
        <v>1</v>
      </c>
      <c r="AN1266">
        <v>0</v>
      </c>
      <c r="AO1266">
        <v>0</v>
      </c>
      <c r="AP1266">
        <v>1</v>
      </c>
      <c r="AQ1266">
        <v>0</v>
      </c>
      <c r="AR1266">
        <v>1</v>
      </c>
      <c r="AS1266">
        <v>0</v>
      </c>
      <c r="AT1266">
        <v>0</v>
      </c>
      <c r="AU1266">
        <v>0</v>
      </c>
      <c r="AV1266">
        <v>1</v>
      </c>
      <c r="AW1266">
        <v>1</v>
      </c>
      <c r="AX1266">
        <v>1</v>
      </c>
      <c r="AY1266">
        <v>0</v>
      </c>
      <c r="AZ1266">
        <v>1</v>
      </c>
      <c r="BA1266">
        <v>0</v>
      </c>
      <c r="BB1266">
        <v>1</v>
      </c>
      <c r="BC1266">
        <v>0</v>
      </c>
      <c r="BD1266">
        <v>1</v>
      </c>
      <c r="BE1266">
        <v>0</v>
      </c>
      <c r="BF1266">
        <v>1.3207E-2</v>
      </c>
      <c r="BG1266">
        <v>2019</v>
      </c>
      <c r="BH1266">
        <v>12</v>
      </c>
      <c r="BI1266">
        <v>18</v>
      </c>
      <c r="BJ1266">
        <v>719</v>
      </c>
      <c r="BK1266">
        <v>1.31</v>
      </c>
      <c r="BL1266">
        <v>0</v>
      </c>
      <c r="BM1266">
        <v>0</v>
      </c>
      <c r="BN1266">
        <v>1</v>
      </c>
      <c r="BO1266">
        <v>0</v>
      </c>
      <c r="BP1266" t="s">
        <v>68</v>
      </c>
    </row>
    <row r="1267" spans="1:68" x14ac:dyDescent="0.25">
      <c r="A1267">
        <v>157907</v>
      </c>
      <c r="B1267" t="s">
        <v>69</v>
      </c>
      <c r="C1267" t="s">
        <v>2825</v>
      </c>
      <c r="D1267">
        <v>19</v>
      </c>
      <c r="E1267">
        <v>451</v>
      </c>
      <c r="F1267" t="s">
        <v>2866</v>
      </c>
      <c r="G1267">
        <v>88</v>
      </c>
      <c r="J1267">
        <v>87</v>
      </c>
      <c r="K1267">
        <v>1</v>
      </c>
      <c r="L1267" t="s">
        <v>2867</v>
      </c>
      <c r="M1267">
        <v>0</v>
      </c>
      <c r="N1267">
        <v>0</v>
      </c>
      <c r="O1267">
        <v>1</v>
      </c>
      <c r="P1267">
        <v>0</v>
      </c>
      <c r="Q1267">
        <v>0</v>
      </c>
      <c r="R1267">
        <v>1</v>
      </c>
      <c r="S1267">
        <v>0</v>
      </c>
      <c r="T1267">
        <v>0</v>
      </c>
      <c r="U1267">
        <v>0</v>
      </c>
      <c r="V1267">
        <v>0</v>
      </c>
      <c r="W1267">
        <v>1</v>
      </c>
      <c r="X1267">
        <v>0</v>
      </c>
      <c r="Y1267">
        <v>0</v>
      </c>
      <c r="Z1267">
        <v>0</v>
      </c>
      <c r="AA1267">
        <v>0</v>
      </c>
      <c r="AB1267">
        <v>1</v>
      </c>
      <c r="AC1267">
        <v>0</v>
      </c>
      <c r="AD1267">
        <v>1</v>
      </c>
      <c r="AE1267">
        <v>0</v>
      </c>
      <c r="AF1267">
        <v>1</v>
      </c>
      <c r="AG1267">
        <v>1</v>
      </c>
      <c r="AH1267">
        <v>0</v>
      </c>
      <c r="AI1267">
        <v>0</v>
      </c>
      <c r="AJ1267">
        <v>0</v>
      </c>
      <c r="AK1267">
        <v>0</v>
      </c>
      <c r="AL1267">
        <v>1</v>
      </c>
      <c r="AM1267">
        <v>1</v>
      </c>
      <c r="AN1267">
        <v>0</v>
      </c>
      <c r="AO1267">
        <v>0</v>
      </c>
      <c r="AP1267">
        <v>1</v>
      </c>
      <c r="AQ1267">
        <v>0</v>
      </c>
      <c r="AR1267">
        <v>1</v>
      </c>
      <c r="AS1267">
        <v>0</v>
      </c>
      <c r="AT1267">
        <v>0</v>
      </c>
      <c r="AU1267">
        <v>0</v>
      </c>
      <c r="AV1267">
        <v>1</v>
      </c>
      <c r="AW1267">
        <v>1</v>
      </c>
      <c r="AX1267">
        <v>1</v>
      </c>
      <c r="AY1267">
        <v>0</v>
      </c>
      <c r="AZ1267">
        <v>1</v>
      </c>
      <c r="BA1267">
        <v>0</v>
      </c>
      <c r="BB1267">
        <v>1</v>
      </c>
      <c r="BC1267">
        <v>0</v>
      </c>
      <c r="BD1267">
        <v>1</v>
      </c>
      <c r="BE1267">
        <v>0</v>
      </c>
      <c r="BF1267">
        <v>1.3207E-2</v>
      </c>
      <c r="BG1267">
        <v>2019</v>
      </c>
      <c r="BH1267">
        <v>12</v>
      </c>
      <c r="BI1267">
        <v>18</v>
      </c>
      <c r="BJ1267">
        <v>719</v>
      </c>
      <c r="BK1267">
        <v>1.31</v>
      </c>
      <c r="BL1267">
        <v>0</v>
      </c>
      <c r="BM1267">
        <v>0</v>
      </c>
      <c r="BN1267">
        <v>1</v>
      </c>
      <c r="BO1267">
        <v>0</v>
      </c>
      <c r="BP1267" t="s">
        <v>68</v>
      </c>
    </row>
    <row r="1268" spans="1:68" x14ac:dyDescent="0.25">
      <c r="A1268">
        <v>157973</v>
      </c>
      <c r="B1268" t="s">
        <v>69</v>
      </c>
      <c r="C1268" t="s">
        <v>2825</v>
      </c>
      <c r="D1268">
        <v>5</v>
      </c>
      <c r="E1268">
        <v>72</v>
      </c>
      <c r="F1268" t="s">
        <v>2880</v>
      </c>
      <c r="G1268">
        <v>25</v>
      </c>
      <c r="J1268">
        <v>87</v>
      </c>
      <c r="K1268">
        <v>1</v>
      </c>
      <c r="L1268" t="s">
        <v>2881</v>
      </c>
      <c r="M1268">
        <v>0</v>
      </c>
      <c r="N1268">
        <v>0</v>
      </c>
      <c r="O1268">
        <v>1</v>
      </c>
      <c r="P1268">
        <v>0</v>
      </c>
      <c r="Q1268">
        <v>0</v>
      </c>
      <c r="R1268">
        <v>1</v>
      </c>
      <c r="S1268">
        <v>0</v>
      </c>
      <c r="T1268">
        <v>0</v>
      </c>
      <c r="U1268">
        <v>0</v>
      </c>
      <c r="V1268">
        <v>0</v>
      </c>
      <c r="W1268">
        <v>1</v>
      </c>
      <c r="X1268">
        <v>0</v>
      </c>
      <c r="Y1268">
        <v>0</v>
      </c>
      <c r="Z1268">
        <v>0</v>
      </c>
      <c r="AA1268">
        <v>0</v>
      </c>
      <c r="AB1268">
        <v>1</v>
      </c>
      <c r="AC1268">
        <v>0</v>
      </c>
      <c r="AD1268">
        <v>1</v>
      </c>
      <c r="AE1268">
        <v>0</v>
      </c>
      <c r="AF1268">
        <v>1</v>
      </c>
      <c r="AG1268">
        <v>1</v>
      </c>
      <c r="AH1268">
        <v>0</v>
      </c>
      <c r="AI1268">
        <v>0</v>
      </c>
      <c r="AJ1268">
        <v>0</v>
      </c>
      <c r="AK1268">
        <v>0</v>
      </c>
      <c r="AL1268">
        <v>1</v>
      </c>
      <c r="AM1268">
        <v>1</v>
      </c>
      <c r="AN1268">
        <v>0</v>
      </c>
      <c r="AO1268">
        <v>0</v>
      </c>
      <c r="AP1268">
        <v>1</v>
      </c>
      <c r="AQ1268">
        <v>0</v>
      </c>
      <c r="AR1268">
        <v>1</v>
      </c>
      <c r="AS1268">
        <v>0</v>
      </c>
      <c r="AT1268">
        <v>0</v>
      </c>
      <c r="AU1268">
        <v>0</v>
      </c>
      <c r="AV1268">
        <v>1</v>
      </c>
      <c r="AW1268">
        <v>1</v>
      </c>
      <c r="AX1268">
        <v>1</v>
      </c>
      <c r="AY1268">
        <v>0</v>
      </c>
      <c r="AZ1268">
        <v>1</v>
      </c>
      <c r="BA1268">
        <v>0</v>
      </c>
      <c r="BB1268">
        <v>1</v>
      </c>
      <c r="BC1268">
        <v>0</v>
      </c>
      <c r="BD1268">
        <v>1</v>
      </c>
      <c r="BE1268">
        <v>0</v>
      </c>
      <c r="BF1268">
        <v>1.3207E-2</v>
      </c>
      <c r="BG1268">
        <v>2019</v>
      </c>
      <c r="BH1268">
        <v>12</v>
      </c>
      <c r="BI1268">
        <v>18</v>
      </c>
      <c r="BJ1268">
        <v>719</v>
      </c>
      <c r="BK1268">
        <v>1.31</v>
      </c>
      <c r="BL1268">
        <v>0</v>
      </c>
      <c r="BM1268">
        <v>0</v>
      </c>
      <c r="BN1268">
        <v>1</v>
      </c>
      <c r="BO1268">
        <v>0</v>
      </c>
      <c r="BP1268" t="s">
        <v>68</v>
      </c>
    </row>
    <row r="1269" spans="1:68" x14ac:dyDescent="0.25">
      <c r="A1269">
        <v>158007</v>
      </c>
      <c r="B1269" t="s">
        <v>69</v>
      </c>
      <c r="C1269" t="s">
        <v>2825</v>
      </c>
      <c r="D1269">
        <v>12</v>
      </c>
      <c r="E1269">
        <v>262</v>
      </c>
      <c r="F1269" t="s">
        <v>2890</v>
      </c>
      <c r="G1269">
        <v>26</v>
      </c>
      <c r="J1269">
        <v>87</v>
      </c>
      <c r="K1269">
        <v>1</v>
      </c>
      <c r="L1269" t="s">
        <v>2891</v>
      </c>
      <c r="M1269">
        <v>0</v>
      </c>
      <c r="N1269">
        <v>0</v>
      </c>
      <c r="O1269">
        <v>1</v>
      </c>
      <c r="P1269">
        <v>0</v>
      </c>
      <c r="Q1269">
        <v>0</v>
      </c>
      <c r="R1269">
        <v>1</v>
      </c>
      <c r="S1269">
        <v>0</v>
      </c>
      <c r="T1269">
        <v>0</v>
      </c>
      <c r="U1269">
        <v>0</v>
      </c>
      <c r="V1269">
        <v>0</v>
      </c>
      <c r="W1269">
        <v>1</v>
      </c>
      <c r="X1269">
        <v>0</v>
      </c>
      <c r="Y1269">
        <v>0</v>
      </c>
      <c r="Z1269">
        <v>0</v>
      </c>
      <c r="AA1269">
        <v>0</v>
      </c>
      <c r="AB1269">
        <v>1</v>
      </c>
      <c r="AC1269">
        <v>0</v>
      </c>
      <c r="AD1269">
        <v>1</v>
      </c>
      <c r="AE1269">
        <v>0</v>
      </c>
      <c r="AF1269">
        <v>1</v>
      </c>
      <c r="AG1269">
        <v>1</v>
      </c>
      <c r="AH1269">
        <v>0</v>
      </c>
      <c r="AI1269">
        <v>0</v>
      </c>
      <c r="AJ1269">
        <v>0</v>
      </c>
      <c r="AK1269">
        <v>0</v>
      </c>
      <c r="AL1269">
        <v>1</v>
      </c>
      <c r="AM1269">
        <v>1</v>
      </c>
      <c r="AN1269">
        <v>0</v>
      </c>
      <c r="AO1269">
        <v>0</v>
      </c>
      <c r="AP1269">
        <v>1</v>
      </c>
      <c r="AQ1269">
        <v>0</v>
      </c>
      <c r="AR1269">
        <v>1</v>
      </c>
      <c r="AS1269">
        <v>0</v>
      </c>
      <c r="AT1269">
        <v>0</v>
      </c>
      <c r="AU1269">
        <v>0</v>
      </c>
      <c r="AV1269">
        <v>1</v>
      </c>
      <c r="AW1269">
        <v>1</v>
      </c>
      <c r="AX1269">
        <v>1</v>
      </c>
      <c r="AY1269">
        <v>0</v>
      </c>
      <c r="AZ1269">
        <v>1</v>
      </c>
      <c r="BA1269">
        <v>0</v>
      </c>
      <c r="BB1269">
        <v>1</v>
      </c>
      <c r="BC1269">
        <v>0</v>
      </c>
      <c r="BD1269">
        <v>1</v>
      </c>
      <c r="BE1269">
        <v>0</v>
      </c>
      <c r="BF1269">
        <v>1.3207E-2</v>
      </c>
      <c r="BG1269">
        <v>2019</v>
      </c>
      <c r="BH1269">
        <v>12</v>
      </c>
      <c r="BI1269">
        <v>18</v>
      </c>
      <c r="BJ1269">
        <v>719</v>
      </c>
      <c r="BK1269">
        <v>1.31</v>
      </c>
      <c r="BL1269">
        <v>0</v>
      </c>
      <c r="BM1269">
        <v>0</v>
      </c>
      <c r="BN1269">
        <v>1</v>
      </c>
      <c r="BO1269">
        <v>0</v>
      </c>
      <c r="BP1269" t="s">
        <v>68</v>
      </c>
    </row>
    <row r="1270" spans="1:68" x14ac:dyDescent="0.25">
      <c r="A1270">
        <v>158031</v>
      </c>
      <c r="B1270" t="s">
        <v>69</v>
      </c>
      <c r="C1270" t="s">
        <v>2825</v>
      </c>
      <c r="D1270">
        <v>8</v>
      </c>
      <c r="E1270">
        <v>151</v>
      </c>
      <c r="F1270" t="s">
        <v>2892</v>
      </c>
      <c r="G1270">
        <v>20</v>
      </c>
      <c r="J1270">
        <v>87</v>
      </c>
      <c r="K1270">
        <v>1</v>
      </c>
      <c r="L1270" t="s">
        <v>2893</v>
      </c>
      <c r="M1270">
        <v>0</v>
      </c>
      <c r="N1270">
        <v>0</v>
      </c>
      <c r="O1270">
        <v>1</v>
      </c>
      <c r="P1270">
        <v>0</v>
      </c>
      <c r="Q1270">
        <v>0</v>
      </c>
      <c r="R1270">
        <v>1</v>
      </c>
      <c r="S1270">
        <v>0</v>
      </c>
      <c r="T1270">
        <v>0</v>
      </c>
      <c r="U1270">
        <v>0</v>
      </c>
      <c r="V1270">
        <v>0</v>
      </c>
      <c r="W1270">
        <v>1</v>
      </c>
      <c r="X1270">
        <v>0</v>
      </c>
      <c r="Y1270">
        <v>0</v>
      </c>
      <c r="Z1270">
        <v>0</v>
      </c>
      <c r="AA1270">
        <v>0</v>
      </c>
      <c r="AB1270">
        <v>1</v>
      </c>
      <c r="AC1270">
        <v>0</v>
      </c>
      <c r="AD1270">
        <v>1</v>
      </c>
      <c r="AE1270">
        <v>0</v>
      </c>
      <c r="AF1270">
        <v>1</v>
      </c>
      <c r="AG1270">
        <v>1</v>
      </c>
      <c r="AH1270">
        <v>0</v>
      </c>
      <c r="AI1270">
        <v>0</v>
      </c>
      <c r="AJ1270">
        <v>0</v>
      </c>
      <c r="AK1270">
        <v>0</v>
      </c>
      <c r="AL1270">
        <v>1</v>
      </c>
      <c r="AM1270">
        <v>1</v>
      </c>
      <c r="AN1270">
        <v>0</v>
      </c>
      <c r="AO1270">
        <v>0</v>
      </c>
      <c r="AP1270">
        <v>1</v>
      </c>
      <c r="AQ1270">
        <v>0</v>
      </c>
      <c r="AR1270">
        <v>1</v>
      </c>
      <c r="AS1270">
        <v>0</v>
      </c>
      <c r="AT1270">
        <v>0</v>
      </c>
      <c r="AU1270">
        <v>0</v>
      </c>
      <c r="AV1270">
        <v>1</v>
      </c>
      <c r="AW1270">
        <v>1</v>
      </c>
      <c r="AX1270">
        <v>1</v>
      </c>
      <c r="AY1270">
        <v>0</v>
      </c>
      <c r="AZ1270">
        <v>1</v>
      </c>
      <c r="BA1270">
        <v>0</v>
      </c>
      <c r="BB1270">
        <v>1</v>
      </c>
      <c r="BC1270">
        <v>0</v>
      </c>
      <c r="BD1270">
        <v>1</v>
      </c>
      <c r="BE1270">
        <v>0</v>
      </c>
      <c r="BF1270">
        <v>1.3207E-2</v>
      </c>
      <c r="BG1270">
        <v>2019</v>
      </c>
      <c r="BH1270">
        <v>12</v>
      </c>
      <c r="BI1270">
        <v>18</v>
      </c>
      <c r="BJ1270">
        <v>719</v>
      </c>
      <c r="BK1270">
        <v>1.31</v>
      </c>
      <c r="BL1270">
        <v>0</v>
      </c>
      <c r="BM1270">
        <v>0</v>
      </c>
      <c r="BN1270">
        <v>1</v>
      </c>
      <c r="BO1270">
        <v>0</v>
      </c>
      <c r="BP1270" t="s">
        <v>68</v>
      </c>
    </row>
    <row r="1271" spans="1:68" x14ac:dyDescent="0.25">
      <c r="A1271">
        <v>158032</v>
      </c>
      <c r="B1271" t="s">
        <v>69</v>
      </c>
      <c r="C1271" t="s">
        <v>2825</v>
      </c>
      <c r="D1271">
        <v>19</v>
      </c>
      <c r="E1271">
        <v>454</v>
      </c>
      <c r="F1271" t="s">
        <v>2894</v>
      </c>
      <c r="G1271">
        <v>34</v>
      </c>
      <c r="J1271">
        <v>87</v>
      </c>
      <c r="K1271">
        <v>1</v>
      </c>
      <c r="L1271" t="s">
        <v>2895</v>
      </c>
      <c r="M1271">
        <v>0</v>
      </c>
      <c r="N1271">
        <v>0</v>
      </c>
      <c r="O1271">
        <v>1</v>
      </c>
      <c r="P1271">
        <v>0</v>
      </c>
      <c r="Q1271">
        <v>0</v>
      </c>
      <c r="R1271">
        <v>1</v>
      </c>
      <c r="S1271">
        <v>0</v>
      </c>
      <c r="T1271">
        <v>1</v>
      </c>
      <c r="U1271">
        <v>0</v>
      </c>
      <c r="V1271">
        <v>0</v>
      </c>
      <c r="W1271">
        <v>1</v>
      </c>
      <c r="X1271">
        <v>1</v>
      </c>
      <c r="Y1271">
        <v>0</v>
      </c>
      <c r="Z1271">
        <v>0</v>
      </c>
      <c r="AA1271">
        <v>0</v>
      </c>
      <c r="AB1271">
        <v>1</v>
      </c>
      <c r="AC1271">
        <v>0</v>
      </c>
      <c r="AD1271">
        <v>1</v>
      </c>
      <c r="AE1271">
        <v>0</v>
      </c>
      <c r="AF1271">
        <v>1</v>
      </c>
      <c r="AG1271">
        <v>1</v>
      </c>
      <c r="AH1271">
        <v>0</v>
      </c>
      <c r="AI1271">
        <v>0</v>
      </c>
      <c r="AJ1271">
        <v>0</v>
      </c>
      <c r="AK1271">
        <v>0</v>
      </c>
      <c r="AL1271">
        <v>1</v>
      </c>
      <c r="AM1271">
        <v>1</v>
      </c>
      <c r="AN1271">
        <v>0</v>
      </c>
      <c r="AO1271">
        <v>0</v>
      </c>
      <c r="AP1271">
        <v>1</v>
      </c>
      <c r="AQ1271">
        <v>1</v>
      </c>
      <c r="AR1271">
        <v>1</v>
      </c>
      <c r="AS1271">
        <v>0</v>
      </c>
      <c r="AT1271">
        <v>0</v>
      </c>
      <c r="AU1271">
        <v>0</v>
      </c>
      <c r="AV1271">
        <v>1</v>
      </c>
      <c r="AW1271">
        <v>1</v>
      </c>
      <c r="AX1271">
        <v>1</v>
      </c>
      <c r="AY1271">
        <v>1</v>
      </c>
      <c r="AZ1271">
        <v>1</v>
      </c>
      <c r="BA1271">
        <v>0</v>
      </c>
      <c r="BB1271">
        <v>1</v>
      </c>
      <c r="BC1271">
        <v>0</v>
      </c>
      <c r="BD1271">
        <v>1</v>
      </c>
      <c r="BE1271">
        <v>0</v>
      </c>
      <c r="BF1271">
        <v>1.3207E-2</v>
      </c>
      <c r="BG1271">
        <v>2019</v>
      </c>
      <c r="BH1271">
        <v>12</v>
      </c>
      <c r="BI1271">
        <v>18</v>
      </c>
      <c r="BJ1271">
        <v>719</v>
      </c>
      <c r="BK1271">
        <v>1.31</v>
      </c>
      <c r="BL1271">
        <v>0</v>
      </c>
      <c r="BM1271">
        <v>0</v>
      </c>
      <c r="BN1271">
        <v>1</v>
      </c>
      <c r="BO1271">
        <v>0</v>
      </c>
      <c r="BP1271" t="s">
        <v>68</v>
      </c>
    </row>
    <row r="1272" spans="1:68" x14ac:dyDescent="0.25">
      <c r="A1272">
        <v>158075</v>
      </c>
      <c r="B1272" t="s">
        <v>69</v>
      </c>
      <c r="C1272" t="s">
        <v>2825</v>
      </c>
      <c r="D1272">
        <v>19</v>
      </c>
      <c r="E1272">
        <v>453</v>
      </c>
      <c r="F1272" t="s">
        <v>2898</v>
      </c>
      <c r="G1272">
        <v>28</v>
      </c>
      <c r="J1272">
        <v>87</v>
      </c>
      <c r="K1272">
        <v>1</v>
      </c>
      <c r="L1272" t="s">
        <v>2899</v>
      </c>
      <c r="M1272">
        <v>0</v>
      </c>
      <c r="N1272">
        <v>0</v>
      </c>
      <c r="O1272">
        <v>1</v>
      </c>
      <c r="P1272">
        <v>0</v>
      </c>
      <c r="Q1272">
        <v>0</v>
      </c>
      <c r="R1272">
        <v>1</v>
      </c>
      <c r="S1272">
        <v>0</v>
      </c>
      <c r="T1272">
        <v>0</v>
      </c>
      <c r="U1272">
        <v>0</v>
      </c>
      <c r="V1272">
        <v>0</v>
      </c>
      <c r="W1272">
        <v>1</v>
      </c>
      <c r="X1272">
        <v>0</v>
      </c>
      <c r="Y1272">
        <v>0</v>
      </c>
      <c r="Z1272">
        <v>0</v>
      </c>
      <c r="AA1272">
        <v>0</v>
      </c>
      <c r="AB1272">
        <v>1</v>
      </c>
      <c r="AC1272">
        <v>0</v>
      </c>
      <c r="AD1272">
        <v>1</v>
      </c>
      <c r="AE1272">
        <v>0</v>
      </c>
      <c r="AF1272">
        <v>1</v>
      </c>
      <c r="AG1272">
        <v>1</v>
      </c>
      <c r="AH1272">
        <v>0</v>
      </c>
      <c r="AI1272">
        <v>0</v>
      </c>
      <c r="AJ1272">
        <v>0</v>
      </c>
      <c r="AK1272">
        <v>0</v>
      </c>
      <c r="AL1272">
        <v>1</v>
      </c>
      <c r="AM1272">
        <v>1</v>
      </c>
      <c r="AN1272">
        <v>0</v>
      </c>
      <c r="AO1272">
        <v>0</v>
      </c>
      <c r="AP1272">
        <v>1</v>
      </c>
      <c r="AQ1272">
        <v>0</v>
      </c>
      <c r="AR1272">
        <v>1</v>
      </c>
      <c r="AS1272">
        <v>0</v>
      </c>
      <c r="AT1272">
        <v>0</v>
      </c>
      <c r="AU1272">
        <v>0</v>
      </c>
      <c r="AV1272">
        <v>1</v>
      </c>
      <c r="AW1272">
        <v>1</v>
      </c>
      <c r="AX1272">
        <v>1</v>
      </c>
      <c r="AY1272">
        <v>0</v>
      </c>
      <c r="AZ1272">
        <v>1</v>
      </c>
      <c r="BA1272">
        <v>0</v>
      </c>
      <c r="BB1272">
        <v>1</v>
      </c>
      <c r="BC1272">
        <v>0</v>
      </c>
      <c r="BD1272">
        <v>1</v>
      </c>
      <c r="BE1272">
        <v>0</v>
      </c>
      <c r="BF1272">
        <v>1.3207E-2</v>
      </c>
      <c r="BG1272">
        <v>2019</v>
      </c>
      <c r="BH1272">
        <v>12</v>
      </c>
      <c r="BI1272">
        <v>18</v>
      </c>
      <c r="BJ1272">
        <v>719</v>
      </c>
      <c r="BK1272">
        <v>1.31</v>
      </c>
      <c r="BL1272">
        <v>0</v>
      </c>
      <c r="BM1272">
        <v>0</v>
      </c>
      <c r="BN1272">
        <v>1</v>
      </c>
      <c r="BO1272">
        <v>0</v>
      </c>
      <c r="BP1272" t="s">
        <v>68</v>
      </c>
    </row>
    <row r="1273" spans="1:68" x14ac:dyDescent="0.25">
      <c r="A1273">
        <v>158095</v>
      </c>
      <c r="B1273" t="s">
        <v>69</v>
      </c>
      <c r="C1273" t="s">
        <v>2825</v>
      </c>
      <c r="D1273">
        <v>13</v>
      </c>
      <c r="E1273">
        <v>289</v>
      </c>
      <c r="F1273" t="s">
        <v>2902</v>
      </c>
      <c r="G1273">
        <v>35</v>
      </c>
      <c r="J1273">
        <v>87</v>
      </c>
      <c r="K1273">
        <v>1</v>
      </c>
      <c r="L1273" t="s">
        <v>2903</v>
      </c>
      <c r="M1273">
        <v>0</v>
      </c>
      <c r="N1273">
        <v>0</v>
      </c>
      <c r="O1273">
        <v>1</v>
      </c>
      <c r="P1273">
        <v>0</v>
      </c>
      <c r="Q1273">
        <v>0</v>
      </c>
      <c r="R1273">
        <v>1</v>
      </c>
      <c r="S1273">
        <v>0</v>
      </c>
      <c r="T1273">
        <v>1</v>
      </c>
      <c r="U1273">
        <v>0</v>
      </c>
      <c r="V1273">
        <v>0</v>
      </c>
      <c r="W1273">
        <v>1</v>
      </c>
      <c r="X1273">
        <v>1</v>
      </c>
      <c r="Y1273">
        <v>0</v>
      </c>
      <c r="Z1273">
        <v>0</v>
      </c>
      <c r="AA1273">
        <v>0</v>
      </c>
      <c r="AB1273">
        <v>1</v>
      </c>
      <c r="AC1273">
        <v>0</v>
      </c>
      <c r="AD1273">
        <v>1</v>
      </c>
      <c r="AE1273">
        <v>0</v>
      </c>
      <c r="AF1273">
        <v>1</v>
      </c>
      <c r="AG1273">
        <v>1</v>
      </c>
      <c r="AH1273">
        <v>0</v>
      </c>
      <c r="AI1273">
        <v>0</v>
      </c>
      <c r="AJ1273">
        <v>0</v>
      </c>
      <c r="AK1273">
        <v>0</v>
      </c>
      <c r="AL1273">
        <v>1</v>
      </c>
      <c r="AM1273">
        <v>1</v>
      </c>
      <c r="AN1273">
        <v>0</v>
      </c>
      <c r="AO1273">
        <v>0</v>
      </c>
      <c r="AP1273">
        <v>1</v>
      </c>
      <c r="AQ1273">
        <v>1</v>
      </c>
      <c r="AR1273">
        <v>1</v>
      </c>
      <c r="AS1273">
        <v>0</v>
      </c>
      <c r="AT1273">
        <v>0</v>
      </c>
      <c r="AU1273">
        <v>0</v>
      </c>
      <c r="AV1273">
        <v>1</v>
      </c>
      <c r="AW1273">
        <v>1</v>
      </c>
      <c r="AX1273">
        <v>1</v>
      </c>
      <c r="AY1273">
        <v>1</v>
      </c>
      <c r="AZ1273">
        <v>1</v>
      </c>
      <c r="BA1273">
        <v>0</v>
      </c>
      <c r="BB1273">
        <v>1</v>
      </c>
      <c r="BC1273">
        <v>0</v>
      </c>
      <c r="BD1273">
        <v>1</v>
      </c>
      <c r="BE1273">
        <v>0</v>
      </c>
      <c r="BF1273">
        <v>1.3207E-2</v>
      </c>
      <c r="BG1273">
        <v>2019</v>
      </c>
      <c r="BH1273">
        <v>12</v>
      </c>
      <c r="BI1273">
        <v>18</v>
      </c>
      <c r="BJ1273">
        <v>719</v>
      </c>
      <c r="BK1273">
        <v>1.31</v>
      </c>
      <c r="BL1273">
        <v>0</v>
      </c>
      <c r="BM1273">
        <v>0</v>
      </c>
      <c r="BN1273">
        <v>1</v>
      </c>
      <c r="BO1273">
        <v>0</v>
      </c>
      <c r="BP1273" t="s">
        <v>68</v>
      </c>
    </row>
    <row r="1274" spans="1:68" x14ac:dyDescent="0.25">
      <c r="A1274">
        <v>158127</v>
      </c>
      <c r="B1274" t="s">
        <v>69</v>
      </c>
      <c r="C1274" t="s">
        <v>2825</v>
      </c>
      <c r="D1274">
        <v>13</v>
      </c>
      <c r="E1274">
        <v>294</v>
      </c>
      <c r="F1274" t="s">
        <v>2908</v>
      </c>
      <c r="G1274">
        <v>11</v>
      </c>
      <c r="J1274">
        <v>87</v>
      </c>
      <c r="K1274">
        <v>1</v>
      </c>
      <c r="L1274" t="s">
        <v>2909</v>
      </c>
      <c r="M1274">
        <v>0</v>
      </c>
      <c r="N1274">
        <v>0</v>
      </c>
      <c r="O1274">
        <v>1</v>
      </c>
      <c r="P1274">
        <v>0</v>
      </c>
      <c r="Q1274">
        <v>0</v>
      </c>
      <c r="R1274">
        <v>1</v>
      </c>
      <c r="S1274">
        <v>0</v>
      </c>
      <c r="T1274">
        <v>0</v>
      </c>
      <c r="U1274">
        <v>0</v>
      </c>
      <c r="V1274">
        <v>0</v>
      </c>
      <c r="W1274">
        <v>1</v>
      </c>
      <c r="X1274">
        <v>0</v>
      </c>
      <c r="Y1274">
        <v>0</v>
      </c>
      <c r="Z1274">
        <v>0</v>
      </c>
      <c r="AA1274">
        <v>0</v>
      </c>
      <c r="AB1274">
        <v>1</v>
      </c>
      <c r="AC1274">
        <v>0</v>
      </c>
      <c r="AD1274">
        <v>1</v>
      </c>
      <c r="AE1274">
        <v>0</v>
      </c>
      <c r="AF1274">
        <v>1</v>
      </c>
      <c r="AG1274">
        <v>1</v>
      </c>
      <c r="AH1274">
        <v>0</v>
      </c>
      <c r="AI1274">
        <v>0</v>
      </c>
      <c r="AJ1274">
        <v>0</v>
      </c>
      <c r="AK1274">
        <v>0</v>
      </c>
      <c r="AL1274">
        <v>1</v>
      </c>
      <c r="AM1274">
        <v>1</v>
      </c>
      <c r="AN1274">
        <v>0</v>
      </c>
      <c r="AO1274">
        <v>0</v>
      </c>
      <c r="AP1274">
        <v>1</v>
      </c>
      <c r="AQ1274">
        <v>0</v>
      </c>
      <c r="AR1274">
        <v>1</v>
      </c>
      <c r="AS1274">
        <v>0</v>
      </c>
      <c r="AT1274">
        <v>0</v>
      </c>
      <c r="AU1274">
        <v>0</v>
      </c>
      <c r="AV1274">
        <v>1</v>
      </c>
      <c r="AW1274">
        <v>1</v>
      </c>
      <c r="AX1274">
        <v>1</v>
      </c>
      <c r="AY1274">
        <v>0</v>
      </c>
      <c r="AZ1274">
        <v>1</v>
      </c>
      <c r="BA1274">
        <v>0</v>
      </c>
      <c r="BB1274">
        <v>1</v>
      </c>
      <c r="BC1274">
        <v>0</v>
      </c>
      <c r="BD1274">
        <v>1</v>
      </c>
      <c r="BE1274">
        <v>0</v>
      </c>
      <c r="BF1274">
        <v>1.3207E-2</v>
      </c>
      <c r="BG1274">
        <v>2019</v>
      </c>
      <c r="BH1274">
        <v>12</v>
      </c>
      <c r="BI1274">
        <v>18</v>
      </c>
      <c r="BJ1274">
        <v>719</v>
      </c>
      <c r="BK1274">
        <v>1.31</v>
      </c>
      <c r="BL1274">
        <v>0</v>
      </c>
      <c r="BM1274">
        <v>0</v>
      </c>
      <c r="BN1274">
        <v>1</v>
      </c>
      <c r="BO1274">
        <v>0</v>
      </c>
      <c r="BP1274" t="s">
        <v>68</v>
      </c>
    </row>
    <row r="1275" spans="1:68" x14ac:dyDescent="0.25">
      <c r="A1275">
        <v>158157</v>
      </c>
      <c r="B1275" t="s">
        <v>69</v>
      </c>
      <c r="C1275" t="s">
        <v>2825</v>
      </c>
      <c r="D1275">
        <v>7</v>
      </c>
      <c r="E1275">
        <v>126</v>
      </c>
      <c r="F1275" t="s">
        <v>2910</v>
      </c>
      <c r="G1275">
        <v>20</v>
      </c>
      <c r="J1275">
        <v>87</v>
      </c>
      <c r="K1275">
        <v>1</v>
      </c>
      <c r="L1275" t="s">
        <v>2911</v>
      </c>
      <c r="M1275">
        <v>0</v>
      </c>
      <c r="N1275">
        <v>0</v>
      </c>
      <c r="O1275">
        <v>1</v>
      </c>
      <c r="P1275">
        <v>0</v>
      </c>
      <c r="Q1275">
        <v>0</v>
      </c>
      <c r="R1275">
        <v>1</v>
      </c>
      <c r="S1275">
        <v>0</v>
      </c>
      <c r="T1275">
        <v>0</v>
      </c>
      <c r="U1275">
        <v>0</v>
      </c>
      <c r="V1275">
        <v>0</v>
      </c>
      <c r="W1275">
        <v>1</v>
      </c>
      <c r="X1275">
        <v>0</v>
      </c>
      <c r="Y1275">
        <v>0</v>
      </c>
      <c r="Z1275">
        <v>0</v>
      </c>
      <c r="AA1275">
        <v>0</v>
      </c>
      <c r="AB1275">
        <v>1</v>
      </c>
      <c r="AC1275">
        <v>0</v>
      </c>
      <c r="AD1275">
        <v>1</v>
      </c>
      <c r="AE1275">
        <v>0</v>
      </c>
      <c r="AF1275">
        <v>1</v>
      </c>
      <c r="AG1275">
        <v>1</v>
      </c>
      <c r="AH1275">
        <v>0</v>
      </c>
      <c r="AI1275">
        <v>0</v>
      </c>
      <c r="AJ1275">
        <v>0</v>
      </c>
      <c r="AK1275">
        <v>0</v>
      </c>
      <c r="AL1275">
        <v>1</v>
      </c>
      <c r="AM1275">
        <v>1</v>
      </c>
      <c r="AN1275">
        <v>0</v>
      </c>
      <c r="AO1275">
        <v>0</v>
      </c>
      <c r="AP1275">
        <v>1</v>
      </c>
      <c r="AQ1275">
        <v>0</v>
      </c>
      <c r="AR1275">
        <v>1</v>
      </c>
      <c r="AS1275">
        <v>0</v>
      </c>
      <c r="AT1275">
        <v>0</v>
      </c>
      <c r="AU1275">
        <v>0</v>
      </c>
      <c r="AV1275">
        <v>1</v>
      </c>
      <c r="AW1275">
        <v>1</v>
      </c>
      <c r="AX1275">
        <v>1</v>
      </c>
      <c r="AY1275">
        <v>0</v>
      </c>
      <c r="AZ1275">
        <v>1</v>
      </c>
      <c r="BA1275">
        <v>0</v>
      </c>
      <c r="BB1275">
        <v>1</v>
      </c>
      <c r="BC1275">
        <v>0</v>
      </c>
      <c r="BD1275">
        <v>1</v>
      </c>
      <c r="BE1275">
        <v>0</v>
      </c>
      <c r="BF1275">
        <v>1.3207E-2</v>
      </c>
      <c r="BG1275">
        <v>2019</v>
      </c>
      <c r="BH1275">
        <v>12</v>
      </c>
      <c r="BI1275">
        <v>18</v>
      </c>
      <c r="BJ1275">
        <v>719</v>
      </c>
      <c r="BK1275">
        <v>1.31</v>
      </c>
      <c r="BL1275">
        <v>0</v>
      </c>
      <c r="BM1275">
        <v>0</v>
      </c>
      <c r="BN1275">
        <v>1</v>
      </c>
      <c r="BO1275">
        <v>0</v>
      </c>
      <c r="BP1275" t="s">
        <v>68</v>
      </c>
    </row>
    <row r="1276" spans="1:68" x14ac:dyDescent="0.25">
      <c r="A1276">
        <v>158158</v>
      </c>
      <c r="B1276" t="s">
        <v>69</v>
      </c>
      <c r="C1276" t="s">
        <v>2825</v>
      </c>
      <c r="D1276">
        <v>7</v>
      </c>
      <c r="E1276">
        <v>113</v>
      </c>
      <c r="F1276" t="s">
        <v>2912</v>
      </c>
      <c r="G1276">
        <v>9</v>
      </c>
      <c r="J1276">
        <v>87</v>
      </c>
      <c r="K1276">
        <v>1</v>
      </c>
      <c r="L1276" t="s">
        <v>2913</v>
      </c>
      <c r="M1276">
        <v>0</v>
      </c>
      <c r="N1276">
        <v>1</v>
      </c>
      <c r="O1276">
        <v>1</v>
      </c>
      <c r="P1276">
        <v>0</v>
      </c>
      <c r="Q1276">
        <v>0</v>
      </c>
      <c r="R1276">
        <v>1</v>
      </c>
      <c r="S1276">
        <v>0</v>
      </c>
      <c r="T1276">
        <v>0</v>
      </c>
      <c r="U1276">
        <v>0</v>
      </c>
      <c r="V1276">
        <v>0</v>
      </c>
      <c r="W1276">
        <v>1</v>
      </c>
      <c r="X1276">
        <v>0</v>
      </c>
      <c r="Y1276">
        <v>0</v>
      </c>
      <c r="Z1276">
        <v>0</v>
      </c>
      <c r="AA1276">
        <v>0</v>
      </c>
      <c r="AB1276">
        <v>1</v>
      </c>
      <c r="AC1276">
        <v>0</v>
      </c>
      <c r="AD1276">
        <v>1</v>
      </c>
      <c r="AE1276">
        <v>1</v>
      </c>
      <c r="AF1276">
        <v>1</v>
      </c>
      <c r="AG1276">
        <v>1</v>
      </c>
      <c r="AH1276">
        <v>0</v>
      </c>
      <c r="AI1276">
        <v>0</v>
      </c>
      <c r="AJ1276">
        <v>0</v>
      </c>
      <c r="AK1276">
        <v>0</v>
      </c>
      <c r="AL1276">
        <v>1</v>
      </c>
      <c r="AM1276">
        <v>1</v>
      </c>
      <c r="AN1276">
        <v>0</v>
      </c>
      <c r="AO1276">
        <v>0</v>
      </c>
      <c r="AP1276">
        <v>1</v>
      </c>
      <c r="AQ1276">
        <v>0</v>
      </c>
      <c r="AR1276">
        <v>1</v>
      </c>
      <c r="AS1276">
        <v>0</v>
      </c>
      <c r="AT1276">
        <v>0</v>
      </c>
      <c r="AU1276">
        <v>0</v>
      </c>
      <c r="AV1276">
        <v>1</v>
      </c>
      <c r="AW1276">
        <v>1</v>
      </c>
      <c r="AX1276">
        <v>1</v>
      </c>
      <c r="AY1276">
        <v>0</v>
      </c>
      <c r="AZ1276">
        <v>1</v>
      </c>
      <c r="BA1276">
        <v>0</v>
      </c>
      <c r="BB1276">
        <v>1</v>
      </c>
      <c r="BC1276">
        <v>0</v>
      </c>
      <c r="BD1276">
        <v>1</v>
      </c>
      <c r="BE1276">
        <v>0</v>
      </c>
      <c r="BF1276">
        <v>1.3207E-2</v>
      </c>
      <c r="BG1276">
        <v>2019</v>
      </c>
      <c r="BH1276">
        <v>12</v>
      </c>
      <c r="BI1276">
        <v>18</v>
      </c>
      <c r="BJ1276">
        <v>719</v>
      </c>
      <c r="BK1276">
        <v>1.31</v>
      </c>
      <c r="BL1276">
        <v>0</v>
      </c>
      <c r="BM1276">
        <v>0</v>
      </c>
      <c r="BN1276">
        <v>1</v>
      </c>
      <c r="BO1276">
        <v>0</v>
      </c>
      <c r="BP1276" t="s">
        <v>68</v>
      </c>
    </row>
    <row r="1277" spans="1:68" x14ac:dyDescent="0.25">
      <c r="A1277">
        <v>159855</v>
      </c>
      <c r="B1277" t="s">
        <v>69</v>
      </c>
      <c r="C1277" t="s">
        <v>2926</v>
      </c>
      <c r="D1277">
        <v>14</v>
      </c>
      <c r="E1277">
        <v>399</v>
      </c>
      <c r="F1277" t="s">
        <v>2937</v>
      </c>
      <c r="G1277">
        <v>19</v>
      </c>
      <c r="J1277">
        <v>90</v>
      </c>
      <c r="K1277">
        <v>1</v>
      </c>
      <c r="L1277" t="s">
        <v>2938</v>
      </c>
      <c r="M1277">
        <v>0</v>
      </c>
      <c r="N1277">
        <v>0</v>
      </c>
      <c r="O1277">
        <v>1</v>
      </c>
      <c r="P1277">
        <v>0</v>
      </c>
      <c r="Q1277">
        <v>0</v>
      </c>
      <c r="R1277">
        <v>1</v>
      </c>
      <c r="S1277">
        <v>0</v>
      </c>
      <c r="T1277">
        <v>0</v>
      </c>
      <c r="U1277">
        <v>0</v>
      </c>
      <c r="V1277">
        <v>0</v>
      </c>
      <c r="W1277">
        <v>1</v>
      </c>
      <c r="X1277">
        <v>0</v>
      </c>
      <c r="Y1277">
        <v>0</v>
      </c>
      <c r="Z1277">
        <v>0</v>
      </c>
      <c r="AA1277">
        <v>0</v>
      </c>
      <c r="AB1277">
        <v>1</v>
      </c>
      <c r="AC1277">
        <v>0</v>
      </c>
      <c r="AD1277">
        <v>1</v>
      </c>
      <c r="AE1277">
        <v>0</v>
      </c>
      <c r="AF1277">
        <v>1</v>
      </c>
      <c r="AG1277">
        <v>1</v>
      </c>
      <c r="AH1277">
        <v>0</v>
      </c>
      <c r="AI1277">
        <v>0</v>
      </c>
      <c r="AJ1277">
        <v>0</v>
      </c>
      <c r="AK1277">
        <v>0</v>
      </c>
      <c r="AL1277">
        <v>1</v>
      </c>
      <c r="AM1277">
        <v>1</v>
      </c>
      <c r="AN1277">
        <v>0</v>
      </c>
      <c r="AO1277">
        <v>0</v>
      </c>
      <c r="AP1277">
        <v>1</v>
      </c>
      <c r="AQ1277">
        <v>0</v>
      </c>
      <c r="AR1277">
        <v>1</v>
      </c>
      <c r="AS1277">
        <v>0</v>
      </c>
      <c r="AT1277">
        <v>1</v>
      </c>
      <c r="AU1277">
        <v>0</v>
      </c>
      <c r="AV1277">
        <v>1</v>
      </c>
      <c r="AW1277">
        <v>1</v>
      </c>
      <c r="AX1277">
        <v>1</v>
      </c>
      <c r="AY1277">
        <v>0</v>
      </c>
      <c r="AZ1277">
        <v>1</v>
      </c>
      <c r="BA1277">
        <v>0</v>
      </c>
      <c r="BB1277">
        <v>0</v>
      </c>
      <c r="BC1277">
        <v>0</v>
      </c>
      <c r="BD1277">
        <v>0</v>
      </c>
      <c r="BE1277">
        <v>0</v>
      </c>
      <c r="BF1277">
        <v>1.7552999999999999E-2</v>
      </c>
      <c r="BG1277">
        <v>2020</v>
      </c>
      <c r="BH1277">
        <v>4</v>
      </c>
      <c r="BI1277">
        <v>28</v>
      </c>
      <c r="BJ1277">
        <v>723</v>
      </c>
      <c r="BK1277">
        <v>1.35</v>
      </c>
      <c r="BL1277">
        <v>0</v>
      </c>
      <c r="BM1277">
        <v>0</v>
      </c>
      <c r="BN1277">
        <v>1</v>
      </c>
      <c r="BO1277">
        <v>0</v>
      </c>
      <c r="BP1277" t="s">
        <v>68</v>
      </c>
    </row>
    <row r="1278" spans="1:68" x14ac:dyDescent="0.25">
      <c r="A1278">
        <v>160040</v>
      </c>
      <c r="B1278" t="s">
        <v>69</v>
      </c>
      <c r="C1278" t="s">
        <v>2926</v>
      </c>
      <c r="D1278">
        <v>5</v>
      </c>
      <c r="E1278">
        <v>47</v>
      </c>
      <c r="F1278" t="s">
        <v>2949</v>
      </c>
      <c r="G1278">
        <v>49</v>
      </c>
      <c r="J1278">
        <v>90</v>
      </c>
      <c r="K1278">
        <v>1</v>
      </c>
      <c r="L1278" t="s">
        <v>2950</v>
      </c>
      <c r="M1278">
        <v>1</v>
      </c>
      <c r="N1278">
        <v>0</v>
      </c>
      <c r="O1278">
        <v>1</v>
      </c>
      <c r="P1278">
        <v>0</v>
      </c>
      <c r="Q1278">
        <v>0</v>
      </c>
      <c r="R1278">
        <v>1</v>
      </c>
      <c r="S1278">
        <v>0</v>
      </c>
      <c r="T1278">
        <v>0</v>
      </c>
      <c r="U1278">
        <v>0</v>
      </c>
      <c r="V1278">
        <v>0</v>
      </c>
      <c r="W1278">
        <v>1</v>
      </c>
      <c r="X1278">
        <v>0</v>
      </c>
      <c r="Y1278">
        <v>0</v>
      </c>
      <c r="Z1278">
        <v>0</v>
      </c>
      <c r="AA1278">
        <v>0</v>
      </c>
      <c r="AB1278">
        <v>1</v>
      </c>
      <c r="AC1278">
        <v>1</v>
      </c>
      <c r="AD1278">
        <v>1</v>
      </c>
      <c r="AE1278">
        <v>0</v>
      </c>
      <c r="AF1278">
        <v>1</v>
      </c>
      <c r="AG1278">
        <v>1</v>
      </c>
      <c r="AH1278">
        <v>0</v>
      </c>
      <c r="AI1278">
        <v>0</v>
      </c>
      <c r="AJ1278">
        <v>0</v>
      </c>
      <c r="AK1278">
        <v>0</v>
      </c>
      <c r="AL1278">
        <v>1</v>
      </c>
      <c r="AM1278">
        <v>1</v>
      </c>
      <c r="AN1278">
        <v>0</v>
      </c>
      <c r="AO1278">
        <v>0</v>
      </c>
      <c r="AP1278">
        <v>1</v>
      </c>
      <c r="AQ1278">
        <v>0</v>
      </c>
      <c r="AR1278">
        <v>1</v>
      </c>
      <c r="AS1278">
        <v>0</v>
      </c>
      <c r="AT1278">
        <v>1</v>
      </c>
      <c r="AU1278">
        <v>0</v>
      </c>
      <c r="AV1278">
        <v>1</v>
      </c>
      <c r="AW1278">
        <v>1</v>
      </c>
      <c r="AX1278">
        <v>1</v>
      </c>
      <c r="AY1278">
        <v>0</v>
      </c>
      <c r="AZ1278">
        <v>1</v>
      </c>
      <c r="BA1278">
        <v>0</v>
      </c>
      <c r="BB1278">
        <v>0</v>
      </c>
      <c r="BC1278">
        <v>0</v>
      </c>
      <c r="BD1278">
        <v>0</v>
      </c>
      <c r="BE1278">
        <v>0</v>
      </c>
      <c r="BF1278">
        <v>1.7552999999999999E-2</v>
      </c>
      <c r="BG1278">
        <v>2020</v>
      </c>
      <c r="BH1278">
        <v>4</v>
      </c>
      <c r="BI1278">
        <v>28</v>
      </c>
      <c r="BJ1278">
        <v>723</v>
      </c>
      <c r="BK1278">
        <v>1.35</v>
      </c>
      <c r="BL1278">
        <v>0</v>
      </c>
      <c r="BM1278">
        <v>0</v>
      </c>
      <c r="BN1278">
        <v>1</v>
      </c>
      <c r="BO1278">
        <v>0</v>
      </c>
      <c r="BP1278" t="s">
        <v>68</v>
      </c>
    </row>
    <row r="1279" spans="1:68" x14ac:dyDescent="0.25">
      <c r="A1279">
        <v>160116</v>
      </c>
      <c r="B1279" t="s">
        <v>69</v>
      </c>
      <c r="C1279" t="s">
        <v>2926</v>
      </c>
      <c r="D1279">
        <v>10</v>
      </c>
      <c r="E1279">
        <v>210</v>
      </c>
      <c r="F1279" t="s">
        <v>2951</v>
      </c>
      <c r="G1279">
        <v>21</v>
      </c>
      <c r="J1279">
        <v>90</v>
      </c>
      <c r="K1279">
        <v>1</v>
      </c>
      <c r="L1279" t="s">
        <v>2952</v>
      </c>
      <c r="M1279">
        <v>1</v>
      </c>
      <c r="N1279">
        <v>0</v>
      </c>
      <c r="O1279">
        <v>1</v>
      </c>
      <c r="P1279">
        <v>0</v>
      </c>
      <c r="Q1279">
        <v>0</v>
      </c>
      <c r="R1279">
        <v>1</v>
      </c>
      <c r="S1279">
        <v>0</v>
      </c>
      <c r="T1279">
        <v>0</v>
      </c>
      <c r="U1279">
        <v>0</v>
      </c>
      <c r="V1279">
        <v>0</v>
      </c>
      <c r="W1279">
        <v>1</v>
      </c>
      <c r="X1279">
        <v>0</v>
      </c>
      <c r="Y1279">
        <v>0</v>
      </c>
      <c r="Z1279">
        <v>0</v>
      </c>
      <c r="AA1279">
        <v>0</v>
      </c>
      <c r="AB1279">
        <v>1</v>
      </c>
      <c r="AC1279">
        <v>1</v>
      </c>
      <c r="AD1279">
        <v>1</v>
      </c>
      <c r="AE1279">
        <v>0</v>
      </c>
      <c r="AF1279">
        <v>1</v>
      </c>
      <c r="AG1279">
        <v>1</v>
      </c>
      <c r="AH1279">
        <v>0</v>
      </c>
      <c r="AI1279">
        <v>0</v>
      </c>
      <c r="AJ1279">
        <v>0</v>
      </c>
      <c r="AK1279">
        <v>0</v>
      </c>
      <c r="AL1279">
        <v>1</v>
      </c>
      <c r="AM1279">
        <v>1</v>
      </c>
      <c r="AN1279">
        <v>0</v>
      </c>
      <c r="AO1279">
        <v>0</v>
      </c>
      <c r="AP1279">
        <v>1</v>
      </c>
      <c r="AQ1279">
        <v>0</v>
      </c>
      <c r="AR1279">
        <v>1</v>
      </c>
      <c r="AS1279">
        <v>0</v>
      </c>
      <c r="AT1279">
        <v>1</v>
      </c>
      <c r="AU1279">
        <v>0</v>
      </c>
      <c r="AV1279">
        <v>1</v>
      </c>
      <c r="AW1279">
        <v>1</v>
      </c>
      <c r="AX1279">
        <v>1</v>
      </c>
      <c r="AY1279">
        <v>0</v>
      </c>
      <c r="AZ1279">
        <v>1</v>
      </c>
      <c r="BA1279">
        <v>0</v>
      </c>
      <c r="BB1279">
        <v>0</v>
      </c>
      <c r="BC1279">
        <v>0</v>
      </c>
      <c r="BD1279">
        <v>0</v>
      </c>
      <c r="BE1279">
        <v>0</v>
      </c>
      <c r="BF1279">
        <v>1.7552999999999999E-2</v>
      </c>
      <c r="BG1279">
        <v>2020</v>
      </c>
      <c r="BH1279">
        <v>4</v>
      </c>
      <c r="BI1279">
        <v>28</v>
      </c>
      <c r="BJ1279">
        <v>723</v>
      </c>
      <c r="BK1279">
        <v>1.35</v>
      </c>
      <c r="BL1279">
        <v>0</v>
      </c>
      <c r="BM1279">
        <v>0</v>
      </c>
      <c r="BN1279">
        <v>1</v>
      </c>
      <c r="BO1279">
        <v>0</v>
      </c>
      <c r="BP1279" t="s">
        <v>68</v>
      </c>
    </row>
    <row r="1280" spans="1:68" x14ac:dyDescent="0.25">
      <c r="A1280">
        <v>160205</v>
      </c>
      <c r="B1280" t="s">
        <v>69</v>
      </c>
      <c r="C1280" t="s">
        <v>2926</v>
      </c>
      <c r="D1280">
        <v>7</v>
      </c>
      <c r="E1280">
        <v>126</v>
      </c>
      <c r="F1280" t="s">
        <v>2955</v>
      </c>
      <c r="G1280">
        <v>38</v>
      </c>
      <c r="J1280">
        <v>90</v>
      </c>
      <c r="K1280">
        <v>1</v>
      </c>
      <c r="L1280" t="s">
        <v>2956</v>
      </c>
      <c r="M1280">
        <v>0</v>
      </c>
      <c r="N1280">
        <v>0</v>
      </c>
      <c r="O1280">
        <v>1</v>
      </c>
      <c r="P1280">
        <v>0</v>
      </c>
      <c r="Q1280">
        <v>0</v>
      </c>
      <c r="R1280">
        <v>1</v>
      </c>
      <c r="S1280">
        <v>0</v>
      </c>
      <c r="T1280">
        <v>0</v>
      </c>
      <c r="U1280">
        <v>0</v>
      </c>
      <c r="V1280">
        <v>0</v>
      </c>
      <c r="W1280">
        <v>1</v>
      </c>
      <c r="X1280">
        <v>0</v>
      </c>
      <c r="Y1280">
        <v>0</v>
      </c>
      <c r="Z1280">
        <v>0</v>
      </c>
      <c r="AA1280">
        <v>0</v>
      </c>
      <c r="AB1280">
        <v>1</v>
      </c>
      <c r="AC1280">
        <v>0</v>
      </c>
      <c r="AD1280">
        <v>1</v>
      </c>
      <c r="AE1280">
        <v>0</v>
      </c>
      <c r="AF1280">
        <v>1</v>
      </c>
      <c r="AG1280">
        <v>1</v>
      </c>
      <c r="AH1280">
        <v>0</v>
      </c>
      <c r="AI1280">
        <v>0</v>
      </c>
      <c r="AJ1280">
        <v>0</v>
      </c>
      <c r="AK1280">
        <v>0</v>
      </c>
      <c r="AL1280">
        <v>1</v>
      </c>
      <c r="AM1280">
        <v>1</v>
      </c>
      <c r="AN1280">
        <v>0</v>
      </c>
      <c r="AO1280">
        <v>0</v>
      </c>
      <c r="AP1280">
        <v>1</v>
      </c>
      <c r="AQ1280">
        <v>0</v>
      </c>
      <c r="AR1280">
        <v>1</v>
      </c>
      <c r="AS1280">
        <v>0</v>
      </c>
      <c r="AT1280">
        <v>1</v>
      </c>
      <c r="AU1280">
        <v>0</v>
      </c>
      <c r="AV1280">
        <v>1</v>
      </c>
      <c r="AW1280">
        <v>1</v>
      </c>
      <c r="AX1280">
        <v>1</v>
      </c>
      <c r="AY1280">
        <v>0</v>
      </c>
      <c r="AZ1280">
        <v>1</v>
      </c>
      <c r="BA1280">
        <v>0</v>
      </c>
      <c r="BB1280">
        <v>0</v>
      </c>
      <c r="BC1280">
        <v>0</v>
      </c>
      <c r="BD1280">
        <v>0</v>
      </c>
      <c r="BE1280">
        <v>0</v>
      </c>
      <c r="BF1280">
        <v>1.7552999999999999E-2</v>
      </c>
      <c r="BG1280">
        <v>2020</v>
      </c>
      <c r="BH1280">
        <v>4</v>
      </c>
      <c r="BI1280">
        <v>28</v>
      </c>
      <c r="BJ1280">
        <v>723</v>
      </c>
      <c r="BK1280">
        <v>1.35</v>
      </c>
      <c r="BL1280">
        <v>0</v>
      </c>
      <c r="BM1280">
        <v>0</v>
      </c>
      <c r="BN1280">
        <v>1</v>
      </c>
      <c r="BO1280">
        <v>0</v>
      </c>
      <c r="BP1280" t="s">
        <v>68</v>
      </c>
    </row>
    <row r="1281" spans="1:68" x14ac:dyDescent="0.25">
      <c r="A1281">
        <v>160347</v>
      </c>
      <c r="B1281" t="s">
        <v>69</v>
      </c>
      <c r="C1281" t="s">
        <v>2957</v>
      </c>
      <c r="D1281">
        <v>18</v>
      </c>
      <c r="E1281">
        <v>595</v>
      </c>
      <c r="F1281" t="s">
        <v>2958</v>
      </c>
      <c r="G1281">
        <v>20</v>
      </c>
      <c r="J1281">
        <v>91</v>
      </c>
      <c r="K1281">
        <v>1</v>
      </c>
      <c r="L1281" t="s">
        <v>2959</v>
      </c>
      <c r="M1281">
        <v>0</v>
      </c>
      <c r="N1281">
        <v>0</v>
      </c>
      <c r="O1281">
        <v>1</v>
      </c>
      <c r="P1281">
        <v>0</v>
      </c>
      <c r="Q1281">
        <v>0</v>
      </c>
      <c r="R1281">
        <v>1</v>
      </c>
      <c r="S1281">
        <v>0</v>
      </c>
      <c r="T1281">
        <v>0</v>
      </c>
      <c r="U1281">
        <v>0</v>
      </c>
      <c r="V1281">
        <v>0</v>
      </c>
      <c r="W1281">
        <v>1</v>
      </c>
      <c r="X1281">
        <v>0</v>
      </c>
      <c r="Y1281">
        <v>0</v>
      </c>
      <c r="Z1281">
        <v>0</v>
      </c>
      <c r="AA1281">
        <v>0</v>
      </c>
      <c r="AB1281">
        <v>1</v>
      </c>
      <c r="AC1281">
        <v>0</v>
      </c>
      <c r="AD1281">
        <v>1</v>
      </c>
      <c r="AE1281">
        <v>0</v>
      </c>
      <c r="AF1281">
        <v>1</v>
      </c>
      <c r="AG1281">
        <v>1</v>
      </c>
      <c r="AH1281">
        <v>1</v>
      </c>
      <c r="AI1281">
        <v>0</v>
      </c>
      <c r="AJ1281">
        <v>1</v>
      </c>
      <c r="AK1281">
        <v>0</v>
      </c>
      <c r="AL1281">
        <v>1</v>
      </c>
      <c r="AM1281">
        <v>1</v>
      </c>
      <c r="AN1281">
        <v>1</v>
      </c>
      <c r="AO1281">
        <v>0</v>
      </c>
      <c r="AP1281">
        <v>1</v>
      </c>
      <c r="AQ1281">
        <v>0</v>
      </c>
      <c r="AR1281">
        <v>1</v>
      </c>
      <c r="AS1281">
        <v>0</v>
      </c>
      <c r="AT1281">
        <v>1</v>
      </c>
      <c r="AU1281">
        <v>0</v>
      </c>
      <c r="AV1281">
        <v>1</v>
      </c>
      <c r="AW1281">
        <v>1</v>
      </c>
      <c r="AX1281">
        <v>1</v>
      </c>
      <c r="AY1281">
        <v>0</v>
      </c>
      <c r="AZ1281">
        <v>1</v>
      </c>
      <c r="BA1281">
        <v>0</v>
      </c>
      <c r="BB1281">
        <v>1</v>
      </c>
      <c r="BC1281">
        <v>0</v>
      </c>
      <c r="BD1281">
        <v>0</v>
      </c>
      <c r="BE1281">
        <v>0</v>
      </c>
      <c r="BF1281">
        <v>2.0451E-2</v>
      </c>
      <c r="BG1281">
        <v>2020</v>
      </c>
      <c r="BH1281">
        <v>4</v>
      </c>
      <c r="BI1281">
        <v>29</v>
      </c>
      <c r="BJ1281">
        <v>723</v>
      </c>
      <c r="BK1281">
        <v>1.35</v>
      </c>
      <c r="BL1281">
        <v>0</v>
      </c>
      <c r="BM1281">
        <v>0</v>
      </c>
      <c r="BN1281">
        <v>1</v>
      </c>
      <c r="BO1281">
        <v>0</v>
      </c>
      <c r="BP1281" t="s">
        <v>68</v>
      </c>
    </row>
    <row r="1282" spans="1:68" x14ac:dyDescent="0.25">
      <c r="A1282">
        <v>160517</v>
      </c>
      <c r="B1282" t="s">
        <v>69</v>
      </c>
      <c r="C1282" t="s">
        <v>2957</v>
      </c>
      <c r="D1282">
        <v>22</v>
      </c>
      <c r="E1282">
        <v>773</v>
      </c>
      <c r="F1282" t="s">
        <v>2966</v>
      </c>
      <c r="G1282">
        <v>34</v>
      </c>
      <c r="J1282">
        <v>91</v>
      </c>
      <c r="K1282">
        <v>1</v>
      </c>
      <c r="L1282" t="s">
        <v>2967</v>
      </c>
      <c r="M1282">
        <v>0</v>
      </c>
      <c r="N1282">
        <v>0</v>
      </c>
      <c r="O1282">
        <v>1</v>
      </c>
      <c r="P1282">
        <v>0</v>
      </c>
      <c r="Q1282">
        <v>0</v>
      </c>
      <c r="R1282">
        <v>1</v>
      </c>
      <c r="S1282">
        <v>0</v>
      </c>
      <c r="T1282">
        <v>0</v>
      </c>
      <c r="U1282">
        <v>0</v>
      </c>
      <c r="V1282">
        <v>0</v>
      </c>
      <c r="W1282">
        <v>1</v>
      </c>
      <c r="X1282">
        <v>0</v>
      </c>
      <c r="Y1282">
        <v>0</v>
      </c>
      <c r="Z1282">
        <v>0</v>
      </c>
      <c r="AA1282">
        <v>0</v>
      </c>
      <c r="AB1282">
        <v>1</v>
      </c>
      <c r="AC1282">
        <v>0</v>
      </c>
      <c r="AD1282">
        <v>1</v>
      </c>
      <c r="AE1282">
        <v>0</v>
      </c>
      <c r="AF1282">
        <v>1</v>
      </c>
      <c r="AG1282">
        <v>1</v>
      </c>
      <c r="AH1282">
        <v>1</v>
      </c>
      <c r="AI1282">
        <v>0</v>
      </c>
      <c r="AJ1282">
        <v>1</v>
      </c>
      <c r="AK1282">
        <v>0</v>
      </c>
      <c r="AL1282">
        <v>1</v>
      </c>
      <c r="AM1282">
        <v>1</v>
      </c>
      <c r="AN1282">
        <v>1</v>
      </c>
      <c r="AO1282">
        <v>0</v>
      </c>
      <c r="AP1282">
        <v>1</v>
      </c>
      <c r="AQ1282">
        <v>0</v>
      </c>
      <c r="AR1282">
        <v>1</v>
      </c>
      <c r="AS1282">
        <v>0</v>
      </c>
      <c r="AT1282">
        <v>1</v>
      </c>
      <c r="AU1282">
        <v>0</v>
      </c>
      <c r="AV1282">
        <v>1</v>
      </c>
      <c r="AW1282">
        <v>1</v>
      </c>
      <c r="AX1282">
        <v>1</v>
      </c>
      <c r="AY1282">
        <v>0</v>
      </c>
      <c r="AZ1282">
        <v>1</v>
      </c>
      <c r="BA1282">
        <v>0</v>
      </c>
      <c r="BB1282">
        <v>1</v>
      </c>
      <c r="BC1282">
        <v>0</v>
      </c>
      <c r="BD1282">
        <v>0</v>
      </c>
      <c r="BE1282">
        <v>0</v>
      </c>
      <c r="BF1282">
        <v>2.0451E-2</v>
      </c>
      <c r="BG1282">
        <v>2020</v>
      </c>
      <c r="BH1282">
        <v>4</v>
      </c>
      <c r="BI1282">
        <v>29</v>
      </c>
      <c r="BJ1282">
        <v>723</v>
      </c>
      <c r="BK1282">
        <v>1.35</v>
      </c>
      <c r="BL1282">
        <v>0</v>
      </c>
      <c r="BM1282">
        <v>0</v>
      </c>
      <c r="BN1282">
        <v>1</v>
      </c>
      <c r="BO1282">
        <v>0</v>
      </c>
      <c r="BP1282" t="s">
        <v>68</v>
      </c>
    </row>
    <row r="1283" spans="1:68" x14ac:dyDescent="0.25">
      <c r="A1283">
        <v>161112</v>
      </c>
      <c r="B1283" t="s">
        <v>69</v>
      </c>
      <c r="C1283" t="s">
        <v>2957</v>
      </c>
      <c r="D1283">
        <v>12</v>
      </c>
      <c r="E1283">
        <v>314</v>
      </c>
      <c r="F1283" t="s">
        <v>2988</v>
      </c>
      <c r="G1283">
        <v>13</v>
      </c>
      <c r="J1283">
        <v>91</v>
      </c>
      <c r="K1283">
        <v>1</v>
      </c>
      <c r="L1283" t="s">
        <v>2989</v>
      </c>
      <c r="M1283">
        <v>0</v>
      </c>
      <c r="N1283">
        <v>0</v>
      </c>
      <c r="O1283">
        <v>1</v>
      </c>
      <c r="P1283">
        <v>0</v>
      </c>
      <c r="Q1283">
        <v>1</v>
      </c>
      <c r="R1283">
        <v>1</v>
      </c>
      <c r="S1283">
        <v>0</v>
      </c>
      <c r="T1283">
        <v>0</v>
      </c>
      <c r="U1283">
        <v>0</v>
      </c>
      <c r="V1283">
        <v>0</v>
      </c>
      <c r="W1283">
        <v>1</v>
      </c>
      <c r="X1283">
        <v>0</v>
      </c>
      <c r="Y1283">
        <v>0</v>
      </c>
      <c r="Z1283">
        <v>0</v>
      </c>
      <c r="AA1283">
        <v>0</v>
      </c>
      <c r="AB1283">
        <v>1</v>
      </c>
      <c r="AC1283">
        <v>0</v>
      </c>
      <c r="AD1283">
        <v>1</v>
      </c>
      <c r="AE1283">
        <v>0</v>
      </c>
      <c r="AF1283">
        <v>1</v>
      </c>
      <c r="AG1283">
        <v>1</v>
      </c>
      <c r="AH1283">
        <v>1</v>
      </c>
      <c r="AI1283">
        <v>0</v>
      </c>
      <c r="AJ1283">
        <v>1</v>
      </c>
      <c r="AK1283">
        <v>1</v>
      </c>
      <c r="AL1283">
        <v>1</v>
      </c>
      <c r="AM1283">
        <v>1</v>
      </c>
      <c r="AN1283">
        <v>1</v>
      </c>
      <c r="AO1283">
        <v>0</v>
      </c>
      <c r="AP1283">
        <v>1</v>
      </c>
      <c r="AQ1283">
        <v>0</v>
      </c>
      <c r="AR1283">
        <v>1</v>
      </c>
      <c r="AS1283">
        <v>0</v>
      </c>
      <c r="AT1283">
        <v>1</v>
      </c>
      <c r="AU1283">
        <v>0</v>
      </c>
      <c r="AV1283">
        <v>1</v>
      </c>
      <c r="AW1283">
        <v>1</v>
      </c>
      <c r="AX1283">
        <v>1</v>
      </c>
      <c r="AY1283">
        <v>0</v>
      </c>
      <c r="AZ1283">
        <v>1</v>
      </c>
      <c r="BA1283">
        <v>0</v>
      </c>
      <c r="BB1283">
        <v>1</v>
      </c>
      <c r="BC1283">
        <v>0</v>
      </c>
      <c r="BD1283">
        <v>0</v>
      </c>
      <c r="BE1283">
        <v>0</v>
      </c>
      <c r="BF1283">
        <v>2.0451E-2</v>
      </c>
      <c r="BG1283">
        <v>2020</v>
      </c>
      <c r="BH1283">
        <v>4</v>
      </c>
      <c r="BI1283">
        <v>29</v>
      </c>
      <c r="BJ1283">
        <v>723</v>
      </c>
      <c r="BK1283">
        <v>1.35</v>
      </c>
      <c r="BL1283">
        <v>0</v>
      </c>
      <c r="BM1283">
        <v>0</v>
      </c>
      <c r="BN1283">
        <v>1</v>
      </c>
      <c r="BO1283">
        <v>0</v>
      </c>
      <c r="BP1283" t="s">
        <v>68</v>
      </c>
    </row>
    <row r="1284" spans="1:68" x14ac:dyDescent="0.25">
      <c r="A1284">
        <v>162451</v>
      </c>
      <c r="B1284" t="s">
        <v>69</v>
      </c>
      <c r="C1284" t="s">
        <v>3010</v>
      </c>
      <c r="D1284">
        <v>8</v>
      </c>
      <c r="E1284">
        <v>170</v>
      </c>
      <c r="F1284" t="s">
        <v>3015</v>
      </c>
      <c r="G1284">
        <v>28</v>
      </c>
      <c r="J1284">
        <v>94</v>
      </c>
      <c r="K1284">
        <v>1</v>
      </c>
      <c r="L1284" t="s">
        <v>3016</v>
      </c>
      <c r="M1284">
        <v>0</v>
      </c>
      <c r="N1284">
        <v>0</v>
      </c>
      <c r="O1284">
        <v>1</v>
      </c>
      <c r="P1284">
        <v>0</v>
      </c>
      <c r="Q1284">
        <v>0</v>
      </c>
      <c r="R1284">
        <v>1</v>
      </c>
      <c r="S1284">
        <v>0</v>
      </c>
      <c r="T1284">
        <v>0</v>
      </c>
      <c r="U1284">
        <v>0</v>
      </c>
      <c r="V1284">
        <v>0</v>
      </c>
      <c r="W1284">
        <v>1</v>
      </c>
      <c r="X1284">
        <v>0</v>
      </c>
      <c r="Y1284">
        <v>0</v>
      </c>
      <c r="Z1284">
        <v>0</v>
      </c>
      <c r="AA1284">
        <v>1</v>
      </c>
      <c r="AB1284">
        <v>1</v>
      </c>
      <c r="AC1284">
        <v>0</v>
      </c>
      <c r="AD1284">
        <v>1</v>
      </c>
      <c r="AE1284">
        <v>0</v>
      </c>
      <c r="AF1284">
        <v>1</v>
      </c>
      <c r="AG1284">
        <v>1</v>
      </c>
      <c r="AH1284">
        <v>0</v>
      </c>
      <c r="AI1284">
        <v>0</v>
      </c>
      <c r="AJ1284">
        <v>0</v>
      </c>
      <c r="AK1284">
        <v>0</v>
      </c>
      <c r="AL1284">
        <v>1</v>
      </c>
      <c r="AM1284">
        <v>1</v>
      </c>
      <c r="AN1284">
        <v>0</v>
      </c>
      <c r="AO1284">
        <v>0</v>
      </c>
      <c r="AP1284">
        <v>1</v>
      </c>
      <c r="AQ1284">
        <v>0</v>
      </c>
      <c r="AR1284">
        <v>1</v>
      </c>
      <c r="AS1284">
        <v>0</v>
      </c>
      <c r="AT1284">
        <v>0</v>
      </c>
      <c r="AU1284">
        <v>0</v>
      </c>
      <c r="AV1284">
        <v>1</v>
      </c>
      <c r="AW1284">
        <v>1</v>
      </c>
      <c r="AX1284">
        <v>1</v>
      </c>
      <c r="AY1284">
        <v>0</v>
      </c>
      <c r="AZ1284">
        <v>1</v>
      </c>
      <c r="BA1284">
        <v>0</v>
      </c>
      <c r="BB1284">
        <v>0</v>
      </c>
      <c r="BC1284">
        <v>0</v>
      </c>
      <c r="BD1284">
        <v>1</v>
      </c>
      <c r="BE1284">
        <v>1</v>
      </c>
      <c r="BF1284">
        <v>2.2245000000000001E-2</v>
      </c>
      <c r="BG1284">
        <v>2020</v>
      </c>
      <c r="BH1284">
        <v>7</v>
      </c>
      <c r="BI1284">
        <v>28</v>
      </c>
      <c r="BJ1284">
        <v>726</v>
      </c>
      <c r="BK1284">
        <v>1.38</v>
      </c>
      <c r="BL1284">
        <v>0</v>
      </c>
      <c r="BM1284">
        <v>0</v>
      </c>
      <c r="BN1284">
        <v>1</v>
      </c>
      <c r="BO1284">
        <v>0</v>
      </c>
      <c r="BP1284" t="s">
        <v>68</v>
      </c>
    </row>
    <row r="1285" spans="1:68" x14ac:dyDescent="0.25">
      <c r="A1285">
        <v>162492</v>
      </c>
      <c r="B1285" t="s">
        <v>69</v>
      </c>
      <c r="C1285" t="s">
        <v>3010</v>
      </c>
      <c r="D1285">
        <v>5</v>
      </c>
      <c r="E1285">
        <v>74</v>
      </c>
      <c r="F1285" t="s">
        <v>3019</v>
      </c>
      <c r="G1285">
        <v>23</v>
      </c>
      <c r="J1285">
        <v>94</v>
      </c>
      <c r="K1285">
        <v>1</v>
      </c>
      <c r="L1285" t="s">
        <v>3020</v>
      </c>
      <c r="M1285">
        <v>0</v>
      </c>
      <c r="N1285">
        <v>0</v>
      </c>
      <c r="O1285">
        <v>1</v>
      </c>
      <c r="P1285">
        <v>0</v>
      </c>
      <c r="Q1285">
        <v>0</v>
      </c>
      <c r="R1285">
        <v>1</v>
      </c>
      <c r="S1285">
        <v>0</v>
      </c>
      <c r="T1285">
        <v>0</v>
      </c>
      <c r="U1285">
        <v>0</v>
      </c>
      <c r="V1285">
        <v>0</v>
      </c>
      <c r="W1285">
        <v>1</v>
      </c>
      <c r="X1285">
        <v>0</v>
      </c>
      <c r="Y1285">
        <v>0</v>
      </c>
      <c r="Z1285">
        <v>0</v>
      </c>
      <c r="AA1285">
        <v>0</v>
      </c>
      <c r="AB1285">
        <v>1</v>
      </c>
      <c r="AC1285">
        <v>0</v>
      </c>
      <c r="AD1285">
        <v>1</v>
      </c>
      <c r="AE1285">
        <v>0</v>
      </c>
      <c r="AF1285">
        <v>1</v>
      </c>
      <c r="AG1285">
        <v>1</v>
      </c>
      <c r="AH1285">
        <v>0</v>
      </c>
      <c r="AI1285">
        <v>0</v>
      </c>
      <c r="AJ1285">
        <v>0</v>
      </c>
      <c r="AK1285">
        <v>0</v>
      </c>
      <c r="AL1285">
        <v>1</v>
      </c>
      <c r="AM1285">
        <v>1</v>
      </c>
      <c r="AN1285">
        <v>0</v>
      </c>
      <c r="AO1285">
        <v>0</v>
      </c>
      <c r="AP1285">
        <v>1</v>
      </c>
      <c r="AQ1285">
        <v>0</v>
      </c>
      <c r="AR1285">
        <v>1</v>
      </c>
      <c r="AS1285">
        <v>0</v>
      </c>
      <c r="AT1285">
        <v>0</v>
      </c>
      <c r="AU1285">
        <v>0</v>
      </c>
      <c r="AV1285">
        <v>1</v>
      </c>
      <c r="AW1285">
        <v>1</v>
      </c>
      <c r="AX1285">
        <v>1</v>
      </c>
      <c r="AY1285">
        <v>0</v>
      </c>
      <c r="AZ1285">
        <v>1</v>
      </c>
      <c r="BA1285">
        <v>0</v>
      </c>
      <c r="BB1285">
        <v>0</v>
      </c>
      <c r="BC1285">
        <v>0</v>
      </c>
      <c r="BD1285">
        <v>1</v>
      </c>
      <c r="BE1285">
        <v>0</v>
      </c>
      <c r="BF1285">
        <v>2.2245000000000001E-2</v>
      </c>
      <c r="BG1285">
        <v>2020</v>
      </c>
      <c r="BH1285">
        <v>7</v>
      </c>
      <c r="BI1285">
        <v>28</v>
      </c>
      <c r="BJ1285">
        <v>726</v>
      </c>
      <c r="BK1285">
        <v>1.38</v>
      </c>
      <c r="BL1285">
        <v>0</v>
      </c>
      <c r="BM1285">
        <v>0.13200000000000001</v>
      </c>
      <c r="BN1285">
        <v>0.69799999999999995</v>
      </c>
      <c r="BO1285">
        <v>0.17100000000000001</v>
      </c>
      <c r="BP1285" t="s">
        <v>68</v>
      </c>
    </row>
    <row r="1286" spans="1:68" x14ac:dyDescent="0.25">
      <c r="A1286">
        <v>166294</v>
      </c>
      <c r="B1286" t="s">
        <v>69</v>
      </c>
      <c r="C1286" t="s">
        <v>3042</v>
      </c>
      <c r="D1286">
        <v>9</v>
      </c>
      <c r="E1286">
        <v>241</v>
      </c>
      <c r="F1286" t="s">
        <v>3043</v>
      </c>
      <c r="G1286">
        <v>27</v>
      </c>
      <c r="J1286">
        <v>98</v>
      </c>
      <c r="K1286">
        <v>1</v>
      </c>
      <c r="L1286" t="s">
        <v>3044</v>
      </c>
      <c r="M1286">
        <v>1</v>
      </c>
      <c r="N1286">
        <v>0</v>
      </c>
      <c r="O1286">
        <v>1</v>
      </c>
      <c r="P1286">
        <v>0</v>
      </c>
      <c r="Q1286">
        <v>0</v>
      </c>
      <c r="R1286">
        <v>1</v>
      </c>
      <c r="S1286">
        <v>0</v>
      </c>
      <c r="T1286">
        <v>0</v>
      </c>
      <c r="U1286">
        <v>0</v>
      </c>
      <c r="V1286">
        <v>0</v>
      </c>
      <c r="W1286">
        <v>1</v>
      </c>
      <c r="X1286">
        <v>1</v>
      </c>
      <c r="Y1286">
        <v>0</v>
      </c>
      <c r="Z1286">
        <v>0</v>
      </c>
      <c r="AA1286">
        <v>0</v>
      </c>
      <c r="AB1286">
        <v>1</v>
      </c>
      <c r="AC1286">
        <v>1</v>
      </c>
      <c r="AD1286">
        <v>1</v>
      </c>
      <c r="AE1286">
        <v>0</v>
      </c>
      <c r="AF1286">
        <v>1</v>
      </c>
      <c r="AG1286">
        <v>1</v>
      </c>
      <c r="AH1286">
        <v>1</v>
      </c>
      <c r="AI1286">
        <v>0</v>
      </c>
      <c r="AJ1286">
        <v>1</v>
      </c>
      <c r="AK1286">
        <v>0</v>
      </c>
      <c r="AL1286">
        <v>1</v>
      </c>
      <c r="AM1286">
        <v>1</v>
      </c>
      <c r="AN1286">
        <v>0</v>
      </c>
      <c r="AO1286">
        <v>0</v>
      </c>
      <c r="AP1286">
        <v>1</v>
      </c>
      <c r="AQ1286">
        <v>0</v>
      </c>
      <c r="AR1286">
        <v>1</v>
      </c>
      <c r="AS1286">
        <v>0</v>
      </c>
      <c r="AT1286">
        <v>1</v>
      </c>
      <c r="AU1286">
        <v>0</v>
      </c>
      <c r="AV1286">
        <v>1</v>
      </c>
      <c r="AW1286">
        <v>1</v>
      </c>
      <c r="AX1286">
        <v>1</v>
      </c>
      <c r="AY1286">
        <v>1</v>
      </c>
      <c r="AZ1286">
        <v>1</v>
      </c>
      <c r="BA1286">
        <v>0</v>
      </c>
      <c r="BB1286">
        <v>1</v>
      </c>
      <c r="BC1286">
        <v>0</v>
      </c>
      <c r="BD1286">
        <v>1</v>
      </c>
      <c r="BE1286">
        <v>0</v>
      </c>
      <c r="BF1286">
        <v>1.8305999999999999E-2</v>
      </c>
      <c r="BG1286">
        <v>2020</v>
      </c>
      <c r="BH1286">
        <v>9</v>
      </c>
      <c r="BI1286">
        <v>21</v>
      </c>
      <c r="BJ1286">
        <v>728</v>
      </c>
      <c r="BK1286">
        <v>1.4</v>
      </c>
      <c r="BL1286">
        <v>0</v>
      </c>
      <c r="BM1286">
        <v>0</v>
      </c>
      <c r="BN1286">
        <v>1</v>
      </c>
      <c r="BO1286">
        <v>0</v>
      </c>
      <c r="BP1286" t="s">
        <v>68</v>
      </c>
    </row>
    <row r="1287" spans="1:68" x14ac:dyDescent="0.25">
      <c r="A1287">
        <v>166432</v>
      </c>
      <c r="B1287" t="s">
        <v>69</v>
      </c>
      <c r="C1287" t="s">
        <v>3042</v>
      </c>
      <c r="D1287">
        <v>14</v>
      </c>
      <c r="E1287">
        <v>388</v>
      </c>
      <c r="F1287" t="s">
        <v>3047</v>
      </c>
      <c r="G1287">
        <v>25</v>
      </c>
      <c r="J1287">
        <v>98</v>
      </c>
      <c r="K1287">
        <v>1</v>
      </c>
      <c r="L1287" t="s">
        <v>3048</v>
      </c>
      <c r="M1287">
        <v>0</v>
      </c>
      <c r="N1287">
        <v>0</v>
      </c>
      <c r="O1287">
        <v>1</v>
      </c>
      <c r="P1287">
        <v>0</v>
      </c>
      <c r="Q1287">
        <v>1</v>
      </c>
      <c r="R1287">
        <v>1</v>
      </c>
      <c r="S1287">
        <v>0</v>
      </c>
      <c r="T1287">
        <v>0</v>
      </c>
      <c r="U1287">
        <v>0</v>
      </c>
      <c r="V1287">
        <v>0</v>
      </c>
      <c r="W1287">
        <v>1</v>
      </c>
      <c r="X1287">
        <v>0</v>
      </c>
      <c r="Y1287">
        <v>0</v>
      </c>
      <c r="Z1287">
        <v>0</v>
      </c>
      <c r="AA1287">
        <v>0</v>
      </c>
      <c r="AB1287">
        <v>1</v>
      </c>
      <c r="AC1287">
        <v>0</v>
      </c>
      <c r="AD1287">
        <v>1</v>
      </c>
      <c r="AE1287">
        <v>0</v>
      </c>
      <c r="AF1287">
        <v>1</v>
      </c>
      <c r="AG1287">
        <v>1</v>
      </c>
      <c r="AH1287">
        <v>1</v>
      </c>
      <c r="AI1287">
        <v>0</v>
      </c>
      <c r="AJ1287">
        <v>1</v>
      </c>
      <c r="AK1287">
        <v>1</v>
      </c>
      <c r="AL1287">
        <v>1</v>
      </c>
      <c r="AM1287">
        <v>1</v>
      </c>
      <c r="AN1287">
        <v>0</v>
      </c>
      <c r="AO1287">
        <v>0</v>
      </c>
      <c r="AP1287">
        <v>1</v>
      </c>
      <c r="AQ1287">
        <v>0</v>
      </c>
      <c r="AR1287">
        <v>1</v>
      </c>
      <c r="AS1287">
        <v>0</v>
      </c>
      <c r="AT1287">
        <v>1</v>
      </c>
      <c r="AU1287">
        <v>0</v>
      </c>
      <c r="AV1287">
        <v>1</v>
      </c>
      <c r="AW1287">
        <v>1</v>
      </c>
      <c r="AX1287">
        <v>1</v>
      </c>
      <c r="AY1287">
        <v>0</v>
      </c>
      <c r="AZ1287">
        <v>1</v>
      </c>
      <c r="BA1287">
        <v>0</v>
      </c>
      <c r="BB1287">
        <v>1</v>
      </c>
      <c r="BC1287">
        <v>0</v>
      </c>
      <c r="BD1287">
        <v>1</v>
      </c>
      <c r="BE1287">
        <v>0</v>
      </c>
      <c r="BF1287">
        <v>1.8305999999999999E-2</v>
      </c>
      <c r="BG1287">
        <v>2020</v>
      </c>
      <c r="BH1287">
        <v>9</v>
      </c>
      <c r="BI1287">
        <v>21</v>
      </c>
      <c r="BJ1287">
        <v>728</v>
      </c>
      <c r="BK1287">
        <v>1.4</v>
      </c>
      <c r="BL1287">
        <v>0</v>
      </c>
      <c r="BM1287">
        <v>0</v>
      </c>
      <c r="BN1287">
        <v>1</v>
      </c>
      <c r="BO1287">
        <v>0</v>
      </c>
      <c r="BP1287" t="s">
        <v>68</v>
      </c>
    </row>
    <row r="1288" spans="1:68" x14ac:dyDescent="0.25">
      <c r="A1288">
        <v>166472</v>
      </c>
      <c r="B1288" t="s">
        <v>69</v>
      </c>
      <c r="C1288" t="s">
        <v>3042</v>
      </c>
      <c r="D1288">
        <v>14</v>
      </c>
      <c r="E1288">
        <v>381</v>
      </c>
      <c r="F1288" t="s">
        <v>3051</v>
      </c>
      <c r="G1288">
        <v>53</v>
      </c>
      <c r="J1288">
        <v>98</v>
      </c>
      <c r="K1288">
        <v>1</v>
      </c>
      <c r="L1288" t="s">
        <v>3052</v>
      </c>
      <c r="M1288">
        <v>0</v>
      </c>
      <c r="N1288">
        <v>1</v>
      </c>
      <c r="O1288">
        <v>1</v>
      </c>
      <c r="P1288">
        <v>0</v>
      </c>
      <c r="Q1288">
        <v>0</v>
      </c>
      <c r="R1288">
        <v>1</v>
      </c>
      <c r="S1288">
        <v>0</v>
      </c>
      <c r="T1288">
        <v>0</v>
      </c>
      <c r="U1288">
        <v>0</v>
      </c>
      <c r="V1288">
        <v>0</v>
      </c>
      <c r="W1288">
        <v>1</v>
      </c>
      <c r="X1288">
        <v>0</v>
      </c>
      <c r="Y1288">
        <v>0</v>
      </c>
      <c r="Z1288">
        <v>0</v>
      </c>
      <c r="AA1288">
        <v>0</v>
      </c>
      <c r="AB1288">
        <v>1</v>
      </c>
      <c r="AC1288">
        <v>0</v>
      </c>
      <c r="AD1288">
        <v>1</v>
      </c>
      <c r="AE1288">
        <v>1</v>
      </c>
      <c r="AF1288">
        <v>1</v>
      </c>
      <c r="AG1288">
        <v>1</v>
      </c>
      <c r="AH1288">
        <v>1</v>
      </c>
      <c r="AI1288">
        <v>0</v>
      </c>
      <c r="AJ1288">
        <v>1</v>
      </c>
      <c r="AK1288">
        <v>0</v>
      </c>
      <c r="AL1288">
        <v>1</v>
      </c>
      <c r="AM1288">
        <v>1</v>
      </c>
      <c r="AN1288">
        <v>0</v>
      </c>
      <c r="AO1288">
        <v>0</v>
      </c>
      <c r="AP1288">
        <v>1</v>
      </c>
      <c r="AQ1288">
        <v>0</v>
      </c>
      <c r="AR1288">
        <v>1</v>
      </c>
      <c r="AS1288">
        <v>0</v>
      </c>
      <c r="AT1288">
        <v>1</v>
      </c>
      <c r="AU1288">
        <v>0</v>
      </c>
      <c r="AV1288">
        <v>1</v>
      </c>
      <c r="AW1288">
        <v>1</v>
      </c>
      <c r="AX1288">
        <v>1</v>
      </c>
      <c r="AY1288">
        <v>0</v>
      </c>
      <c r="AZ1288">
        <v>1</v>
      </c>
      <c r="BA1288">
        <v>0</v>
      </c>
      <c r="BB1288">
        <v>1</v>
      </c>
      <c r="BC1288">
        <v>0</v>
      </c>
      <c r="BD1288">
        <v>1</v>
      </c>
      <c r="BE1288">
        <v>0</v>
      </c>
      <c r="BF1288">
        <v>1.8305999999999999E-2</v>
      </c>
      <c r="BG1288">
        <v>2020</v>
      </c>
      <c r="BH1288">
        <v>9</v>
      </c>
      <c r="BI1288">
        <v>21</v>
      </c>
      <c r="BJ1288">
        <v>728</v>
      </c>
      <c r="BK1288">
        <v>1.4</v>
      </c>
      <c r="BL1288">
        <v>0</v>
      </c>
      <c r="BM1288">
        <v>0</v>
      </c>
      <c r="BN1288">
        <v>1</v>
      </c>
      <c r="BO1288">
        <v>0</v>
      </c>
      <c r="BP1288" t="s">
        <v>68</v>
      </c>
    </row>
    <row r="1289" spans="1:68" x14ac:dyDescent="0.25">
      <c r="A1289">
        <v>166577</v>
      </c>
      <c r="B1289" t="s">
        <v>69</v>
      </c>
      <c r="C1289" t="s">
        <v>3042</v>
      </c>
      <c r="D1289">
        <v>20</v>
      </c>
      <c r="E1289">
        <v>574</v>
      </c>
      <c r="F1289" t="s">
        <v>3053</v>
      </c>
      <c r="G1289">
        <v>25</v>
      </c>
      <c r="J1289">
        <v>98</v>
      </c>
      <c r="K1289">
        <v>1</v>
      </c>
      <c r="L1289" t="s">
        <v>3054</v>
      </c>
      <c r="M1289">
        <v>0</v>
      </c>
      <c r="N1289">
        <v>0</v>
      </c>
      <c r="O1289">
        <v>1</v>
      </c>
      <c r="P1289">
        <v>0</v>
      </c>
      <c r="Q1289">
        <v>0</v>
      </c>
      <c r="R1289">
        <v>1</v>
      </c>
      <c r="S1289">
        <v>0</v>
      </c>
      <c r="T1289">
        <v>0</v>
      </c>
      <c r="U1289">
        <v>0</v>
      </c>
      <c r="V1289">
        <v>0</v>
      </c>
      <c r="W1289">
        <v>1</v>
      </c>
      <c r="X1289">
        <v>0</v>
      </c>
      <c r="Y1289">
        <v>0</v>
      </c>
      <c r="Z1289">
        <v>0</v>
      </c>
      <c r="AA1289">
        <v>0</v>
      </c>
      <c r="AB1289">
        <v>1</v>
      </c>
      <c r="AC1289">
        <v>0</v>
      </c>
      <c r="AD1289">
        <v>1</v>
      </c>
      <c r="AE1289">
        <v>0</v>
      </c>
      <c r="AF1289">
        <v>1</v>
      </c>
      <c r="AG1289">
        <v>1</v>
      </c>
      <c r="AH1289">
        <v>1</v>
      </c>
      <c r="AI1289">
        <v>0</v>
      </c>
      <c r="AJ1289">
        <v>1</v>
      </c>
      <c r="AK1289">
        <v>0</v>
      </c>
      <c r="AL1289">
        <v>1</v>
      </c>
      <c r="AM1289">
        <v>1</v>
      </c>
      <c r="AN1289">
        <v>0</v>
      </c>
      <c r="AO1289">
        <v>0</v>
      </c>
      <c r="AP1289">
        <v>1</v>
      </c>
      <c r="AQ1289">
        <v>0</v>
      </c>
      <c r="AR1289">
        <v>1</v>
      </c>
      <c r="AS1289">
        <v>0</v>
      </c>
      <c r="AT1289">
        <v>1</v>
      </c>
      <c r="AU1289">
        <v>0</v>
      </c>
      <c r="AV1289">
        <v>1</v>
      </c>
      <c r="AW1289">
        <v>1</v>
      </c>
      <c r="AX1289">
        <v>1</v>
      </c>
      <c r="AY1289">
        <v>0</v>
      </c>
      <c r="AZ1289">
        <v>1</v>
      </c>
      <c r="BA1289">
        <v>0</v>
      </c>
      <c r="BB1289">
        <v>1</v>
      </c>
      <c r="BC1289">
        <v>0</v>
      </c>
      <c r="BD1289">
        <v>1</v>
      </c>
      <c r="BE1289">
        <v>0</v>
      </c>
      <c r="BF1289">
        <v>1.8305999999999999E-2</v>
      </c>
      <c r="BG1289">
        <v>2020</v>
      </c>
      <c r="BH1289">
        <v>9</v>
      </c>
      <c r="BI1289">
        <v>21</v>
      </c>
      <c r="BJ1289">
        <v>728</v>
      </c>
      <c r="BK1289">
        <v>1.4</v>
      </c>
      <c r="BL1289">
        <v>0</v>
      </c>
      <c r="BM1289">
        <v>0</v>
      </c>
      <c r="BN1289">
        <v>1</v>
      </c>
      <c r="BO1289">
        <v>0</v>
      </c>
      <c r="BP1289" t="s">
        <v>68</v>
      </c>
    </row>
    <row r="1290" spans="1:68" x14ac:dyDescent="0.25">
      <c r="A1290">
        <v>167036</v>
      </c>
      <c r="B1290" t="s">
        <v>69</v>
      </c>
      <c r="C1290" t="s">
        <v>3042</v>
      </c>
      <c r="D1290">
        <v>12</v>
      </c>
      <c r="E1290">
        <v>323</v>
      </c>
      <c r="F1290" t="s">
        <v>3059</v>
      </c>
      <c r="G1290">
        <v>19</v>
      </c>
      <c r="J1290">
        <v>98</v>
      </c>
      <c r="K1290">
        <v>1</v>
      </c>
      <c r="L1290" t="s">
        <v>3060</v>
      </c>
      <c r="M1290">
        <v>1</v>
      </c>
      <c r="N1290">
        <v>1</v>
      </c>
      <c r="O1290">
        <v>1</v>
      </c>
      <c r="P1290">
        <v>0</v>
      </c>
      <c r="Q1290">
        <v>0</v>
      </c>
      <c r="R1290">
        <v>1</v>
      </c>
      <c r="S1290">
        <v>0</v>
      </c>
      <c r="T1290">
        <v>0</v>
      </c>
      <c r="U1290">
        <v>0</v>
      </c>
      <c r="V1290">
        <v>0</v>
      </c>
      <c r="W1290">
        <v>1</v>
      </c>
      <c r="X1290">
        <v>0</v>
      </c>
      <c r="Y1290">
        <v>0</v>
      </c>
      <c r="Z1290">
        <v>0</v>
      </c>
      <c r="AA1290">
        <v>0</v>
      </c>
      <c r="AB1290">
        <v>1</v>
      </c>
      <c r="AC1290">
        <v>1</v>
      </c>
      <c r="AD1290">
        <v>1</v>
      </c>
      <c r="AE1290">
        <v>1</v>
      </c>
      <c r="AF1290">
        <v>1</v>
      </c>
      <c r="AG1290">
        <v>1</v>
      </c>
      <c r="AH1290">
        <v>1</v>
      </c>
      <c r="AI1290">
        <v>0</v>
      </c>
      <c r="AJ1290">
        <v>1</v>
      </c>
      <c r="AK1290">
        <v>0</v>
      </c>
      <c r="AL1290">
        <v>1</v>
      </c>
      <c r="AM1290">
        <v>1</v>
      </c>
      <c r="AN1290">
        <v>0</v>
      </c>
      <c r="AO1290">
        <v>0</v>
      </c>
      <c r="AP1290">
        <v>1</v>
      </c>
      <c r="AQ1290">
        <v>0</v>
      </c>
      <c r="AR1290">
        <v>1</v>
      </c>
      <c r="AS1290">
        <v>0</v>
      </c>
      <c r="AT1290">
        <v>1</v>
      </c>
      <c r="AU1290">
        <v>0</v>
      </c>
      <c r="AV1290">
        <v>1</v>
      </c>
      <c r="AW1290">
        <v>1</v>
      </c>
      <c r="AX1290">
        <v>1</v>
      </c>
      <c r="AY1290">
        <v>0</v>
      </c>
      <c r="AZ1290">
        <v>1</v>
      </c>
      <c r="BA1290">
        <v>0</v>
      </c>
      <c r="BB1290">
        <v>1</v>
      </c>
      <c r="BC1290">
        <v>0</v>
      </c>
      <c r="BD1290">
        <v>1</v>
      </c>
      <c r="BE1290">
        <v>0</v>
      </c>
      <c r="BF1290">
        <v>1.8305999999999999E-2</v>
      </c>
      <c r="BG1290">
        <v>2020</v>
      </c>
      <c r="BH1290">
        <v>9</v>
      </c>
      <c r="BI1290">
        <v>21</v>
      </c>
      <c r="BJ1290">
        <v>728</v>
      </c>
      <c r="BK1290">
        <v>1.4</v>
      </c>
      <c r="BL1290">
        <v>0</v>
      </c>
      <c r="BM1290">
        <v>0</v>
      </c>
      <c r="BN1290">
        <v>1</v>
      </c>
      <c r="BO1290">
        <v>0</v>
      </c>
      <c r="BP1290" t="s">
        <v>68</v>
      </c>
    </row>
    <row r="1291" spans="1:68" x14ac:dyDescent="0.25">
      <c r="A1291">
        <v>167109</v>
      </c>
      <c r="B1291" t="s">
        <v>69</v>
      </c>
      <c r="C1291" t="s">
        <v>3061</v>
      </c>
      <c r="D1291">
        <v>12</v>
      </c>
      <c r="E1291">
        <v>338</v>
      </c>
      <c r="F1291" t="s">
        <v>3070</v>
      </c>
      <c r="G1291">
        <v>17</v>
      </c>
      <c r="J1291">
        <v>99</v>
      </c>
      <c r="K1291">
        <v>1</v>
      </c>
      <c r="L1291" t="s">
        <v>3071</v>
      </c>
      <c r="M1291">
        <v>0</v>
      </c>
      <c r="N1291">
        <v>0</v>
      </c>
      <c r="O1291">
        <v>1</v>
      </c>
      <c r="P1291">
        <v>0</v>
      </c>
      <c r="Q1291">
        <v>0</v>
      </c>
      <c r="R1291">
        <v>1</v>
      </c>
      <c r="S1291">
        <v>0</v>
      </c>
      <c r="T1291">
        <v>1</v>
      </c>
      <c r="U1291">
        <v>0</v>
      </c>
      <c r="V1291">
        <v>0</v>
      </c>
      <c r="W1291">
        <v>1</v>
      </c>
      <c r="X1291">
        <v>1</v>
      </c>
      <c r="Y1291">
        <v>0</v>
      </c>
      <c r="Z1291">
        <v>0</v>
      </c>
      <c r="AA1291">
        <v>0</v>
      </c>
      <c r="AB1291">
        <v>1</v>
      </c>
      <c r="AC1291">
        <v>0</v>
      </c>
      <c r="AD1291">
        <v>1</v>
      </c>
      <c r="AE1291">
        <v>0</v>
      </c>
      <c r="AF1291">
        <v>1</v>
      </c>
      <c r="AG1291">
        <v>1</v>
      </c>
      <c r="AH1291">
        <v>1</v>
      </c>
      <c r="AI1291">
        <v>0</v>
      </c>
      <c r="AJ1291">
        <v>0</v>
      </c>
      <c r="AK1291">
        <v>0</v>
      </c>
      <c r="AL1291">
        <v>1</v>
      </c>
      <c r="AM1291">
        <v>1</v>
      </c>
      <c r="AN1291">
        <v>0</v>
      </c>
      <c r="AO1291">
        <v>0</v>
      </c>
      <c r="AP1291">
        <v>1</v>
      </c>
      <c r="AQ1291">
        <v>1</v>
      </c>
      <c r="AR1291">
        <v>1</v>
      </c>
      <c r="AS1291">
        <v>0</v>
      </c>
      <c r="AT1291">
        <v>1</v>
      </c>
      <c r="AU1291">
        <v>0</v>
      </c>
      <c r="AV1291">
        <v>1</v>
      </c>
      <c r="AW1291">
        <v>1</v>
      </c>
      <c r="AX1291">
        <v>1</v>
      </c>
      <c r="AY1291">
        <v>1</v>
      </c>
      <c r="AZ1291">
        <v>1</v>
      </c>
      <c r="BA1291">
        <v>0</v>
      </c>
      <c r="BB1291">
        <v>0</v>
      </c>
      <c r="BC1291">
        <v>0</v>
      </c>
      <c r="BD1291">
        <v>1</v>
      </c>
      <c r="BE1291">
        <v>0</v>
      </c>
      <c r="BF1291">
        <v>3.0303E-2</v>
      </c>
      <c r="BG1291">
        <v>2020</v>
      </c>
      <c r="BH1291">
        <v>10</v>
      </c>
      <c r="BI1291">
        <v>19</v>
      </c>
      <c r="BJ1291">
        <v>729</v>
      </c>
      <c r="BK1291">
        <v>1.41</v>
      </c>
      <c r="BL1291">
        <v>0</v>
      </c>
      <c r="BM1291">
        <v>0</v>
      </c>
      <c r="BN1291">
        <v>1</v>
      </c>
      <c r="BO1291">
        <v>0</v>
      </c>
      <c r="BP1291" t="s">
        <v>68</v>
      </c>
    </row>
    <row r="1292" spans="1:68" x14ac:dyDescent="0.25">
      <c r="A1292">
        <v>167119</v>
      </c>
      <c r="B1292" t="s">
        <v>69</v>
      </c>
      <c r="C1292" t="s">
        <v>3061</v>
      </c>
      <c r="D1292">
        <v>27</v>
      </c>
      <c r="E1292">
        <v>888</v>
      </c>
      <c r="F1292" t="s">
        <v>3072</v>
      </c>
      <c r="G1292">
        <v>47</v>
      </c>
      <c r="J1292">
        <v>99</v>
      </c>
      <c r="K1292">
        <v>1</v>
      </c>
      <c r="L1292" t="s">
        <v>3073</v>
      </c>
      <c r="M1292">
        <v>0</v>
      </c>
      <c r="N1292">
        <v>0</v>
      </c>
      <c r="O1292">
        <v>1</v>
      </c>
      <c r="P1292">
        <v>0</v>
      </c>
      <c r="Q1292">
        <v>0</v>
      </c>
      <c r="R1292">
        <v>1</v>
      </c>
      <c r="S1292">
        <v>0</v>
      </c>
      <c r="T1292">
        <v>1</v>
      </c>
      <c r="U1292">
        <v>0</v>
      </c>
      <c r="V1292">
        <v>0</v>
      </c>
      <c r="W1292">
        <v>1</v>
      </c>
      <c r="X1292">
        <v>1</v>
      </c>
      <c r="Y1292">
        <v>0</v>
      </c>
      <c r="Z1292">
        <v>0</v>
      </c>
      <c r="AA1292">
        <v>0</v>
      </c>
      <c r="AB1292">
        <v>1</v>
      </c>
      <c r="AC1292">
        <v>0</v>
      </c>
      <c r="AD1292">
        <v>1</v>
      </c>
      <c r="AE1292">
        <v>0</v>
      </c>
      <c r="AF1292">
        <v>1</v>
      </c>
      <c r="AG1292">
        <v>1</v>
      </c>
      <c r="AH1292">
        <v>1</v>
      </c>
      <c r="AI1292">
        <v>0</v>
      </c>
      <c r="AJ1292">
        <v>0</v>
      </c>
      <c r="AK1292">
        <v>0</v>
      </c>
      <c r="AL1292">
        <v>1</v>
      </c>
      <c r="AM1292">
        <v>1</v>
      </c>
      <c r="AN1292">
        <v>0</v>
      </c>
      <c r="AO1292">
        <v>0</v>
      </c>
      <c r="AP1292">
        <v>1</v>
      </c>
      <c r="AQ1292">
        <v>1</v>
      </c>
      <c r="AR1292">
        <v>1</v>
      </c>
      <c r="AS1292">
        <v>0</v>
      </c>
      <c r="AT1292">
        <v>1</v>
      </c>
      <c r="AU1292">
        <v>0</v>
      </c>
      <c r="AV1292">
        <v>1</v>
      </c>
      <c r="AW1292">
        <v>1</v>
      </c>
      <c r="AX1292">
        <v>1</v>
      </c>
      <c r="AY1292">
        <v>1</v>
      </c>
      <c r="AZ1292">
        <v>1</v>
      </c>
      <c r="BA1292">
        <v>0</v>
      </c>
      <c r="BB1292">
        <v>0</v>
      </c>
      <c r="BC1292">
        <v>0</v>
      </c>
      <c r="BD1292">
        <v>1</v>
      </c>
      <c r="BE1292">
        <v>0</v>
      </c>
      <c r="BF1292">
        <v>3.0303E-2</v>
      </c>
      <c r="BG1292">
        <v>2020</v>
      </c>
      <c r="BH1292">
        <v>10</v>
      </c>
      <c r="BI1292">
        <v>19</v>
      </c>
      <c r="BJ1292">
        <v>729</v>
      </c>
      <c r="BK1292">
        <v>1.41</v>
      </c>
      <c r="BL1292">
        <v>0</v>
      </c>
      <c r="BM1292">
        <v>0</v>
      </c>
      <c r="BN1292">
        <v>1</v>
      </c>
      <c r="BO1292">
        <v>0</v>
      </c>
      <c r="BP1292" t="s">
        <v>68</v>
      </c>
    </row>
    <row r="1293" spans="1:68" x14ac:dyDescent="0.25">
      <c r="A1293">
        <v>167133</v>
      </c>
      <c r="B1293" t="s">
        <v>69</v>
      </c>
      <c r="C1293" t="s">
        <v>3061</v>
      </c>
      <c r="D1293">
        <v>26</v>
      </c>
      <c r="E1293">
        <v>850</v>
      </c>
      <c r="F1293" t="s">
        <v>3074</v>
      </c>
      <c r="G1293">
        <v>20</v>
      </c>
      <c r="J1293">
        <v>99</v>
      </c>
      <c r="K1293">
        <v>1</v>
      </c>
      <c r="L1293" t="s">
        <v>3075</v>
      </c>
      <c r="M1293">
        <v>0</v>
      </c>
      <c r="N1293">
        <v>0</v>
      </c>
      <c r="O1293">
        <v>1</v>
      </c>
      <c r="P1293">
        <v>0</v>
      </c>
      <c r="Q1293">
        <v>0</v>
      </c>
      <c r="R1293">
        <v>1</v>
      </c>
      <c r="S1293">
        <v>0</v>
      </c>
      <c r="T1293">
        <v>1</v>
      </c>
      <c r="U1293">
        <v>0</v>
      </c>
      <c r="V1293">
        <v>0</v>
      </c>
      <c r="W1293">
        <v>1</v>
      </c>
      <c r="X1293">
        <v>1</v>
      </c>
      <c r="Y1293">
        <v>0</v>
      </c>
      <c r="Z1293">
        <v>0</v>
      </c>
      <c r="AA1293">
        <v>0</v>
      </c>
      <c r="AB1293">
        <v>1</v>
      </c>
      <c r="AC1293">
        <v>0</v>
      </c>
      <c r="AD1293">
        <v>1</v>
      </c>
      <c r="AE1293">
        <v>0</v>
      </c>
      <c r="AF1293">
        <v>1</v>
      </c>
      <c r="AG1293">
        <v>1</v>
      </c>
      <c r="AH1293">
        <v>1</v>
      </c>
      <c r="AI1293">
        <v>0</v>
      </c>
      <c r="AJ1293">
        <v>0</v>
      </c>
      <c r="AK1293">
        <v>0</v>
      </c>
      <c r="AL1293">
        <v>1</v>
      </c>
      <c r="AM1293">
        <v>1</v>
      </c>
      <c r="AN1293">
        <v>0</v>
      </c>
      <c r="AO1293">
        <v>0</v>
      </c>
      <c r="AP1293">
        <v>1</v>
      </c>
      <c r="AQ1293">
        <v>1</v>
      </c>
      <c r="AR1293">
        <v>1</v>
      </c>
      <c r="AS1293">
        <v>0</v>
      </c>
      <c r="AT1293">
        <v>1</v>
      </c>
      <c r="AU1293">
        <v>0</v>
      </c>
      <c r="AV1293">
        <v>1</v>
      </c>
      <c r="AW1293">
        <v>1</v>
      </c>
      <c r="AX1293">
        <v>1</v>
      </c>
      <c r="AY1293">
        <v>1</v>
      </c>
      <c r="AZ1293">
        <v>1</v>
      </c>
      <c r="BA1293">
        <v>0</v>
      </c>
      <c r="BB1293">
        <v>0</v>
      </c>
      <c r="BC1293">
        <v>0</v>
      </c>
      <c r="BD1293">
        <v>1</v>
      </c>
      <c r="BE1293">
        <v>0</v>
      </c>
      <c r="BF1293">
        <v>3.0303E-2</v>
      </c>
      <c r="BG1293">
        <v>2020</v>
      </c>
      <c r="BH1293">
        <v>10</v>
      </c>
      <c r="BI1293">
        <v>19</v>
      </c>
      <c r="BJ1293">
        <v>729</v>
      </c>
      <c r="BK1293">
        <v>1.41</v>
      </c>
      <c r="BL1293">
        <v>0</v>
      </c>
      <c r="BM1293">
        <v>0</v>
      </c>
      <c r="BN1293">
        <v>1</v>
      </c>
      <c r="BO1293">
        <v>0</v>
      </c>
      <c r="BP1293" t="s">
        <v>68</v>
      </c>
    </row>
    <row r="1294" spans="1:68" x14ac:dyDescent="0.25">
      <c r="A1294">
        <v>167189</v>
      </c>
      <c r="B1294" t="s">
        <v>69</v>
      </c>
      <c r="C1294" t="s">
        <v>3061</v>
      </c>
      <c r="D1294">
        <v>26</v>
      </c>
      <c r="E1294">
        <v>859</v>
      </c>
      <c r="F1294" t="s">
        <v>3082</v>
      </c>
      <c r="G1294">
        <v>18</v>
      </c>
      <c r="J1294">
        <v>99</v>
      </c>
      <c r="K1294">
        <v>1</v>
      </c>
      <c r="L1294" t="s">
        <v>3083</v>
      </c>
      <c r="M1294">
        <v>0</v>
      </c>
      <c r="N1294">
        <v>0</v>
      </c>
      <c r="O1294">
        <v>1</v>
      </c>
      <c r="P1294">
        <v>0</v>
      </c>
      <c r="Q1294">
        <v>0</v>
      </c>
      <c r="R1294">
        <v>1</v>
      </c>
      <c r="S1294">
        <v>0</v>
      </c>
      <c r="T1294">
        <v>0</v>
      </c>
      <c r="U1294">
        <v>0</v>
      </c>
      <c r="V1294">
        <v>0</v>
      </c>
      <c r="W1294">
        <v>1</v>
      </c>
      <c r="X1294">
        <v>0</v>
      </c>
      <c r="Y1294">
        <v>0</v>
      </c>
      <c r="Z1294">
        <v>0</v>
      </c>
      <c r="AA1294">
        <v>0</v>
      </c>
      <c r="AB1294">
        <v>1</v>
      </c>
      <c r="AC1294">
        <v>0</v>
      </c>
      <c r="AD1294">
        <v>1</v>
      </c>
      <c r="AE1294">
        <v>0</v>
      </c>
      <c r="AF1294">
        <v>1</v>
      </c>
      <c r="AG1294">
        <v>1</v>
      </c>
      <c r="AH1294">
        <v>1</v>
      </c>
      <c r="AI1294">
        <v>0</v>
      </c>
      <c r="AJ1294">
        <v>0</v>
      </c>
      <c r="AK1294">
        <v>0</v>
      </c>
      <c r="AL1294">
        <v>1</v>
      </c>
      <c r="AM1294">
        <v>1</v>
      </c>
      <c r="AN1294">
        <v>0</v>
      </c>
      <c r="AO1294">
        <v>0</v>
      </c>
      <c r="AP1294">
        <v>1</v>
      </c>
      <c r="AQ1294">
        <v>0</v>
      </c>
      <c r="AR1294">
        <v>1</v>
      </c>
      <c r="AS1294">
        <v>0</v>
      </c>
      <c r="AT1294">
        <v>1</v>
      </c>
      <c r="AU1294">
        <v>0</v>
      </c>
      <c r="AV1294">
        <v>1</v>
      </c>
      <c r="AW1294">
        <v>1</v>
      </c>
      <c r="AX1294">
        <v>1</v>
      </c>
      <c r="AY1294">
        <v>0</v>
      </c>
      <c r="AZ1294">
        <v>1</v>
      </c>
      <c r="BA1294">
        <v>0</v>
      </c>
      <c r="BB1294">
        <v>0</v>
      </c>
      <c r="BC1294">
        <v>0</v>
      </c>
      <c r="BD1294">
        <v>1</v>
      </c>
      <c r="BE1294">
        <v>0</v>
      </c>
      <c r="BF1294">
        <v>3.0303E-2</v>
      </c>
      <c r="BG1294">
        <v>2020</v>
      </c>
      <c r="BH1294">
        <v>10</v>
      </c>
      <c r="BI1294">
        <v>19</v>
      </c>
      <c r="BJ1294">
        <v>729</v>
      </c>
      <c r="BK1294">
        <v>1.41</v>
      </c>
      <c r="BL1294">
        <v>0</v>
      </c>
      <c r="BM1294">
        <v>0</v>
      </c>
      <c r="BN1294">
        <v>1</v>
      </c>
      <c r="BO1294">
        <v>0</v>
      </c>
      <c r="BP1294" t="s">
        <v>68</v>
      </c>
    </row>
    <row r="1295" spans="1:68" x14ac:dyDescent="0.25">
      <c r="A1295">
        <v>167285</v>
      </c>
      <c r="B1295" t="s">
        <v>69</v>
      </c>
      <c r="C1295" t="s">
        <v>3061</v>
      </c>
      <c r="D1295">
        <v>13</v>
      </c>
      <c r="E1295">
        <v>390</v>
      </c>
      <c r="F1295" t="s">
        <v>3090</v>
      </c>
      <c r="G1295">
        <v>13</v>
      </c>
      <c r="J1295">
        <v>99</v>
      </c>
      <c r="K1295">
        <v>1</v>
      </c>
      <c r="L1295" t="s">
        <v>3091</v>
      </c>
      <c r="M1295">
        <v>0</v>
      </c>
      <c r="N1295">
        <v>0</v>
      </c>
      <c r="O1295">
        <v>1</v>
      </c>
      <c r="P1295">
        <v>0</v>
      </c>
      <c r="Q1295">
        <v>0</v>
      </c>
      <c r="R1295">
        <v>1</v>
      </c>
      <c r="S1295">
        <v>0</v>
      </c>
      <c r="T1295">
        <v>0</v>
      </c>
      <c r="U1295">
        <v>0</v>
      </c>
      <c r="V1295">
        <v>0</v>
      </c>
      <c r="W1295">
        <v>1</v>
      </c>
      <c r="X1295">
        <v>0</v>
      </c>
      <c r="Y1295">
        <v>0</v>
      </c>
      <c r="Z1295">
        <v>0</v>
      </c>
      <c r="AA1295">
        <v>0</v>
      </c>
      <c r="AB1295">
        <v>1</v>
      </c>
      <c r="AC1295">
        <v>0</v>
      </c>
      <c r="AD1295">
        <v>1</v>
      </c>
      <c r="AE1295">
        <v>0</v>
      </c>
      <c r="AF1295">
        <v>1</v>
      </c>
      <c r="AG1295">
        <v>1</v>
      </c>
      <c r="AH1295">
        <v>1</v>
      </c>
      <c r="AI1295">
        <v>0</v>
      </c>
      <c r="AJ1295">
        <v>0</v>
      </c>
      <c r="AK1295">
        <v>0</v>
      </c>
      <c r="AL1295">
        <v>1</v>
      </c>
      <c r="AM1295">
        <v>1</v>
      </c>
      <c r="AN1295">
        <v>0</v>
      </c>
      <c r="AO1295">
        <v>0</v>
      </c>
      <c r="AP1295">
        <v>1</v>
      </c>
      <c r="AQ1295">
        <v>0</v>
      </c>
      <c r="AR1295">
        <v>1</v>
      </c>
      <c r="AS1295">
        <v>0</v>
      </c>
      <c r="AT1295">
        <v>1</v>
      </c>
      <c r="AU1295">
        <v>0</v>
      </c>
      <c r="AV1295">
        <v>1</v>
      </c>
      <c r="AW1295">
        <v>1</v>
      </c>
      <c r="AX1295">
        <v>1</v>
      </c>
      <c r="AY1295">
        <v>0</v>
      </c>
      <c r="AZ1295">
        <v>1</v>
      </c>
      <c r="BA1295">
        <v>0</v>
      </c>
      <c r="BB1295">
        <v>0</v>
      </c>
      <c r="BC1295">
        <v>0</v>
      </c>
      <c r="BD1295">
        <v>1</v>
      </c>
      <c r="BE1295">
        <v>0</v>
      </c>
      <c r="BF1295">
        <v>3.0303E-2</v>
      </c>
      <c r="BG1295">
        <v>2020</v>
      </c>
      <c r="BH1295">
        <v>10</v>
      </c>
      <c r="BI1295">
        <v>19</v>
      </c>
      <c r="BJ1295">
        <v>729</v>
      </c>
      <c r="BK1295">
        <v>1.41</v>
      </c>
      <c r="BL1295">
        <v>0</v>
      </c>
      <c r="BM1295">
        <v>0</v>
      </c>
      <c r="BN1295">
        <v>1</v>
      </c>
      <c r="BO1295">
        <v>0</v>
      </c>
      <c r="BP1295" t="s">
        <v>68</v>
      </c>
    </row>
    <row r="1296" spans="1:68" x14ac:dyDescent="0.25">
      <c r="A1296">
        <v>167351</v>
      </c>
      <c r="B1296" t="s">
        <v>69</v>
      </c>
      <c r="C1296" t="s">
        <v>3061</v>
      </c>
      <c r="D1296">
        <v>28</v>
      </c>
      <c r="E1296">
        <v>922</v>
      </c>
      <c r="F1296" t="s">
        <v>3100</v>
      </c>
      <c r="G1296">
        <v>17</v>
      </c>
      <c r="J1296">
        <v>99</v>
      </c>
      <c r="K1296">
        <v>1</v>
      </c>
      <c r="L1296" t="s">
        <v>3101</v>
      </c>
      <c r="M1296">
        <v>1</v>
      </c>
      <c r="N1296">
        <v>0</v>
      </c>
      <c r="O1296">
        <v>1</v>
      </c>
      <c r="P1296">
        <v>0</v>
      </c>
      <c r="Q1296">
        <v>0</v>
      </c>
      <c r="R1296">
        <v>1</v>
      </c>
      <c r="S1296">
        <v>0</v>
      </c>
      <c r="T1296">
        <v>0</v>
      </c>
      <c r="U1296">
        <v>0</v>
      </c>
      <c r="V1296">
        <v>0</v>
      </c>
      <c r="W1296">
        <v>1</v>
      </c>
      <c r="X1296">
        <v>1</v>
      </c>
      <c r="Y1296">
        <v>0</v>
      </c>
      <c r="Z1296">
        <v>0</v>
      </c>
      <c r="AA1296">
        <v>0</v>
      </c>
      <c r="AB1296">
        <v>1</v>
      </c>
      <c r="AC1296">
        <v>1</v>
      </c>
      <c r="AD1296">
        <v>1</v>
      </c>
      <c r="AE1296">
        <v>0</v>
      </c>
      <c r="AF1296">
        <v>1</v>
      </c>
      <c r="AG1296">
        <v>1</v>
      </c>
      <c r="AH1296">
        <v>1</v>
      </c>
      <c r="AI1296">
        <v>0</v>
      </c>
      <c r="AJ1296">
        <v>0</v>
      </c>
      <c r="AK1296">
        <v>0</v>
      </c>
      <c r="AL1296">
        <v>1</v>
      </c>
      <c r="AM1296">
        <v>1</v>
      </c>
      <c r="AN1296">
        <v>0</v>
      </c>
      <c r="AO1296">
        <v>0</v>
      </c>
      <c r="AP1296">
        <v>1</v>
      </c>
      <c r="AQ1296">
        <v>0</v>
      </c>
      <c r="AR1296">
        <v>1</v>
      </c>
      <c r="AS1296">
        <v>0</v>
      </c>
      <c r="AT1296">
        <v>1</v>
      </c>
      <c r="AU1296">
        <v>0</v>
      </c>
      <c r="AV1296">
        <v>1</v>
      </c>
      <c r="AW1296">
        <v>1</v>
      </c>
      <c r="AX1296">
        <v>1</v>
      </c>
      <c r="AY1296">
        <v>1</v>
      </c>
      <c r="AZ1296">
        <v>1</v>
      </c>
      <c r="BA1296">
        <v>0</v>
      </c>
      <c r="BB1296">
        <v>0</v>
      </c>
      <c r="BC1296">
        <v>0</v>
      </c>
      <c r="BD1296">
        <v>1</v>
      </c>
      <c r="BE1296">
        <v>0</v>
      </c>
      <c r="BF1296">
        <v>3.0303E-2</v>
      </c>
      <c r="BG1296">
        <v>2020</v>
      </c>
      <c r="BH1296">
        <v>10</v>
      </c>
      <c r="BI1296">
        <v>19</v>
      </c>
      <c r="BJ1296">
        <v>729</v>
      </c>
      <c r="BK1296">
        <v>1.41</v>
      </c>
      <c r="BL1296">
        <v>0</v>
      </c>
      <c r="BM1296">
        <v>0</v>
      </c>
      <c r="BN1296">
        <v>1</v>
      </c>
      <c r="BO1296">
        <v>0</v>
      </c>
      <c r="BP1296" t="s">
        <v>68</v>
      </c>
    </row>
    <row r="1297" spans="1:68" x14ac:dyDescent="0.25">
      <c r="A1297">
        <v>167593</v>
      </c>
      <c r="B1297" t="s">
        <v>69</v>
      </c>
      <c r="C1297" t="s">
        <v>3061</v>
      </c>
      <c r="D1297">
        <v>12</v>
      </c>
      <c r="E1297">
        <v>335</v>
      </c>
      <c r="F1297" t="s">
        <v>3106</v>
      </c>
      <c r="G1297">
        <v>14</v>
      </c>
      <c r="J1297">
        <v>99</v>
      </c>
      <c r="K1297">
        <v>1</v>
      </c>
      <c r="L1297" t="s">
        <v>3107</v>
      </c>
      <c r="M1297">
        <v>0</v>
      </c>
      <c r="N1297">
        <v>0</v>
      </c>
      <c r="O1297">
        <v>1</v>
      </c>
      <c r="P1297">
        <v>0</v>
      </c>
      <c r="Q1297">
        <v>0</v>
      </c>
      <c r="R1297">
        <v>1</v>
      </c>
      <c r="S1297">
        <v>0</v>
      </c>
      <c r="T1297">
        <v>0</v>
      </c>
      <c r="U1297">
        <v>0</v>
      </c>
      <c r="V1297">
        <v>0</v>
      </c>
      <c r="W1297">
        <v>1</v>
      </c>
      <c r="X1297">
        <v>0</v>
      </c>
      <c r="Y1297">
        <v>0</v>
      </c>
      <c r="Z1297">
        <v>0</v>
      </c>
      <c r="AA1297">
        <v>0</v>
      </c>
      <c r="AB1297">
        <v>1</v>
      </c>
      <c r="AC1297">
        <v>0</v>
      </c>
      <c r="AD1297">
        <v>1</v>
      </c>
      <c r="AE1297">
        <v>0</v>
      </c>
      <c r="AF1297">
        <v>1</v>
      </c>
      <c r="AG1297">
        <v>1</v>
      </c>
      <c r="AH1297">
        <v>1</v>
      </c>
      <c r="AI1297">
        <v>0</v>
      </c>
      <c r="AJ1297">
        <v>0</v>
      </c>
      <c r="AK1297">
        <v>0</v>
      </c>
      <c r="AL1297">
        <v>1</v>
      </c>
      <c r="AM1297">
        <v>1</v>
      </c>
      <c r="AN1297">
        <v>0</v>
      </c>
      <c r="AO1297">
        <v>0</v>
      </c>
      <c r="AP1297">
        <v>1</v>
      </c>
      <c r="AQ1297">
        <v>0</v>
      </c>
      <c r="AR1297">
        <v>1</v>
      </c>
      <c r="AS1297">
        <v>0</v>
      </c>
      <c r="AT1297">
        <v>1</v>
      </c>
      <c r="AU1297">
        <v>0</v>
      </c>
      <c r="AV1297">
        <v>1</v>
      </c>
      <c r="AW1297">
        <v>1</v>
      </c>
      <c r="AX1297">
        <v>1</v>
      </c>
      <c r="AY1297">
        <v>0</v>
      </c>
      <c r="AZ1297">
        <v>1</v>
      </c>
      <c r="BA1297">
        <v>0</v>
      </c>
      <c r="BB1297">
        <v>0</v>
      </c>
      <c r="BC1297">
        <v>0</v>
      </c>
      <c r="BD1297">
        <v>1</v>
      </c>
      <c r="BE1297">
        <v>0</v>
      </c>
      <c r="BF1297">
        <v>3.0303E-2</v>
      </c>
      <c r="BG1297">
        <v>2020</v>
      </c>
      <c r="BH1297">
        <v>10</v>
      </c>
      <c r="BI1297">
        <v>19</v>
      </c>
      <c r="BJ1297">
        <v>729</v>
      </c>
      <c r="BK1297">
        <v>1.41</v>
      </c>
      <c r="BL1297">
        <v>0</v>
      </c>
      <c r="BM1297">
        <v>0</v>
      </c>
      <c r="BN1297">
        <v>1</v>
      </c>
      <c r="BO1297">
        <v>0</v>
      </c>
      <c r="BP1297" t="s">
        <v>68</v>
      </c>
    </row>
    <row r="1298" spans="1:68" x14ac:dyDescent="0.25">
      <c r="A1298">
        <v>167651</v>
      </c>
      <c r="B1298" t="s">
        <v>69</v>
      </c>
      <c r="C1298" t="s">
        <v>3061</v>
      </c>
      <c r="D1298">
        <v>28</v>
      </c>
      <c r="E1298">
        <v>898</v>
      </c>
      <c r="F1298" t="s">
        <v>3110</v>
      </c>
      <c r="G1298">
        <v>47</v>
      </c>
      <c r="J1298">
        <v>99</v>
      </c>
      <c r="K1298">
        <v>1</v>
      </c>
      <c r="L1298" t="s">
        <v>3111</v>
      </c>
      <c r="M1298">
        <v>0</v>
      </c>
      <c r="N1298">
        <v>0</v>
      </c>
      <c r="O1298">
        <v>1</v>
      </c>
      <c r="P1298">
        <v>0</v>
      </c>
      <c r="Q1298">
        <v>0</v>
      </c>
      <c r="R1298">
        <v>1</v>
      </c>
      <c r="S1298">
        <v>0</v>
      </c>
      <c r="T1298">
        <v>1</v>
      </c>
      <c r="U1298">
        <v>0</v>
      </c>
      <c r="V1298">
        <v>0</v>
      </c>
      <c r="W1298">
        <v>1</v>
      </c>
      <c r="X1298">
        <v>1</v>
      </c>
      <c r="Y1298">
        <v>0</v>
      </c>
      <c r="Z1298">
        <v>0</v>
      </c>
      <c r="AA1298">
        <v>0</v>
      </c>
      <c r="AB1298">
        <v>1</v>
      </c>
      <c r="AC1298">
        <v>0</v>
      </c>
      <c r="AD1298">
        <v>1</v>
      </c>
      <c r="AE1298">
        <v>0</v>
      </c>
      <c r="AF1298">
        <v>1</v>
      </c>
      <c r="AG1298">
        <v>1</v>
      </c>
      <c r="AH1298">
        <v>1</v>
      </c>
      <c r="AI1298">
        <v>0</v>
      </c>
      <c r="AJ1298">
        <v>0</v>
      </c>
      <c r="AK1298">
        <v>0</v>
      </c>
      <c r="AL1298">
        <v>1</v>
      </c>
      <c r="AM1298">
        <v>1</v>
      </c>
      <c r="AN1298">
        <v>0</v>
      </c>
      <c r="AO1298">
        <v>0</v>
      </c>
      <c r="AP1298">
        <v>1</v>
      </c>
      <c r="AQ1298">
        <v>1</v>
      </c>
      <c r="AR1298">
        <v>1</v>
      </c>
      <c r="AS1298">
        <v>0</v>
      </c>
      <c r="AT1298">
        <v>1</v>
      </c>
      <c r="AU1298">
        <v>0</v>
      </c>
      <c r="AV1298">
        <v>1</v>
      </c>
      <c r="AW1298">
        <v>1</v>
      </c>
      <c r="AX1298">
        <v>1</v>
      </c>
      <c r="AY1298">
        <v>1</v>
      </c>
      <c r="AZ1298">
        <v>1</v>
      </c>
      <c r="BA1298">
        <v>0</v>
      </c>
      <c r="BB1298">
        <v>0</v>
      </c>
      <c r="BC1298">
        <v>0</v>
      </c>
      <c r="BD1298">
        <v>1</v>
      </c>
      <c r="BE1298">
        <v>0</v>
      </c>
      <c r="BF1298">
        <v>3.0303E-2</v>
      </c>
      <c r="BG1298">
        <v>2020</v>
      </c>
      <c r="BH1298">
        <v>10</v>
      </c>
      <c r="BI1298">
        <v>19</v>
      </c>
      <c r="BJ1298">
        <v>729</v>
      </c>
      <c r="BK1298">
        <v>1.41</v>
      </c>
      <c r="BL1298">
        <v>0</v>
      </c>
      <c r="BM1298">
        <v>0</v>
      </c>
      <c r="BN1298">
        <v>1</v>
      </c>
      <c r="BO1298">
        <v>0</v>
      </c>
      <c r="BP1298" t="s">
        <v>68</v>
      </c>
    </row>
    <row r="1299" spans="1:68" x14ac:dyDescent="0.25">
      <c r="A1299">
        <v>167655</v>
      </c>
      <c r="B1299" t="s">
        <v>69</v>
      </c>
      <c r="C1299" t="s">
        <v>3061</v>
      </c>
      <c r="D1299">
        <v>17</v>
      </c>
      <c r="E1299">
        <v>553</v>
      </c>
      <c r="F1299" t="s">
        <v>3112</v>
      </c>
      <c r="G1299">
        <v>26</v>
      </c>
      <c r="J1299">
        <v>99</v>
      </c>
      <c r="K1299">
        <v>1</v>
      </c>
      <c r="L1299" t="s">
        <v>3113</v>
      </c>
      <c r="M1299">
        <v>0</v>
      </c>
      <c r="N1299">
        <v>0</v>
      </c>
      <c r="O1299">
        <v>1</v>
      </c>
      <c r="P1299">
        <v>0</v>
      </c>
      <c r="Q1299">
        <v>0</v>
      </c>
      <c r="R1299">
        <v>1</v>
      </c>
      <c r="S1299">
        <v>0</v>
      </c>
      <c r="T1299">
        <v>0</v>
      </c>
      <c r="U1299">
        <v>0</v>
      </c>
      <c r="V1299">
        <v>0</v>
      </c>
      <c r="W1299">
        <v>1</v>
      </c>
      <c r="X1299">
        <v>1</v>
      </c>
      <c r="Y1299">
        <v>0</v>
      </c>
      <c r="Z1299">
        <v>0</v>
      </c>
      <c r="AA1299">
        <v>0</v>
      </c>
      <c r="AB1299">
        <v>1</v>
      </c>
      <c r="AC1299">
        <v>0</v>
      </c>
      <c r="AD1299">
        <v>1</v>
      </c>
      <c r="AE1299">
        <v>0</v>
      </c>
      <c r="AF1299">
        <v>1</v>
      </c>
      <c r="AG1299">
        <v>1</v>
      </c>
      <c r="AH1299">
        <v>1</v>
      </c>
      <c r="AI1299">
        <v>0</v>
      </c>
      <c r="AJ1299">
        <v>0</v>
      </c>
      <c r="AK1299">
        <v>0</v>
      </c>
      <c r="AL1299">
        <v>1</v>
      </c>
      <c r="AM1299">
        <v>1</v>
      </c>
      <c r="AN1299">
        <v>0</v>
      </c>
      <c r="AO1299">
        <v>0</v>
      </c>
      <c r="AP1299">
        <v>1</v>
      </c>
      <c r="AQ1299">
        <v>0</v>
      </c>
      <c r="AR1299">
        <v>1</v>
      </c>
      <c r="AS1299">
        <v>0</v>
      </c>
      <c r="AT1299">
        <v>1</v>
      </c>
      <c r="AU1299">
        <v>0</v>
      </c>
      <c r="AV1299">
        <v>1</v>
      </c>
      <c r="AW1299">
        <v>1</v>
      </c>
      <c r="AX1299">
        <v>1</v>
      </c>
      <c r="AY1299">
        <v>1</v>
      </c>
      <c r="AZ1299">
        <v>1</v>
      </c>
      <c r="BA1299">
        <v>0</v>
      </c>
      <c r="BB1299">
        <v>0</v>
      </c>
      <c r="BC1299">
        <v>0</v>
      </c>
      <c r="BD1299">
        <v>1</v>
      </c>
      <c r="BE1299">
        <v>0</v>
      </c>
      <c r="BF1299">
        <v>3.0303E-2</v>
      </c>
      <c r="BG1299">
        <v>2020</v>
      </c>
      <c r="BH1299">
        <v>10</v>
      </c>
      <c r="BI1299">
        <v>19</v>
      </c>
      <c r="BJ1299">
        <v>729</v>
      </c>
      <c r="BK1299">
        <v>1.41</v>
      </c>
      <c r="BL1299">
        <v>0</v>
      </c>
      <c r="BM1299">
        <v>0</v>
      </c>
      <c r="BN1299">
        <v>1</v>
      </c>
      <c r="BO1299">
        <v>0</v>
      </c>
      <c r="BP1299" t="s">
        <v>68</v>
      </c>
    </row>
    <row r="1300" spans="1:68" x14ac:dyDescent="0.25">
      <c r="A1300">
        <v>167863</v>
      </c>
      <c r="B1300" t="s">
        <v>69</v>
      </c>
      <c r="C1300" t="s">
        <v>3061</v>
      </c>
      <c r="D1300">
        <v>11</v>
      </c>
      <c r="E1300">
        <v>311</v>
      </c>
      <c r="F1300" t="s">
        <v>3122</v>
      </c>
      <c r="G1300">
        <v>51</v>
      </c>
      <c r="J1300">
        <v>99</v>
      </c>
      <c r="K1300">
        <v>1</v>
      </c>
      <c r="L1300" t="s">
        <v>3123</v>
      </c>
      <c r="M1300">
        <v>0</v>
      </c>
      <c r="N1300">
        <v>0</v>
      </c>
      <c r="O1300">
        <v>1</v>
      </c>
      <c r="P1300">
        <v>0</v>
      </c>
      <c r="Q1300">
        <v>0</v>
      </c>
      <c r="R1300">
        <v>1</v>
      </c>
      <c r="S1300">
        <v>0</v>
      </c>
      <c r="T1300">
        <v>1</v>
      </c>
      <c r="U1300">
        <v>0</v>
      </c>
      <c r="V1300">
        <v>1</v>
      </c>
      <c r="W1300">
        <v>1</v>
      </c>
      <c r="X1300">
        <v>1</v>
      </c>
      <c r="Y1300">
        <v>0</v>
      </c>
      <c r="Z1300">
        <v>0</v>
      </c>
      <c r="AA1300">
        <v>0</v>
      </c>
      <c r="AB1300">
        <v>1</v>
      </c>
      <c r="AC1300">
        <v>0</v>
      </c>
      <c r="AD1300">
        <v>1</v>
      </c>
      <c r="AE1300">
        <v>0</v>
      </c>
      <c r="AF1300">
        <v>1</v>
      </c>
      <c r="AG1300">
        <v>1</v>
      </c>
      <c r="AH1300">
        <v>1</v>
      </c>
      <c r="AI1300">
        <v>0</v>
      </c>
      <c r="AJ1300">
        <v>0</v>
      </c>
      <c r="AK1300">
        <v>0</v>
      </c>
      <c r="AL1300">
        <v>1</v>
      </c>
      <c r="AM1300">
        <v>1</v>
      </c>
      <c r="AN1300">
        <v>0</v>
      </c>
      <c r="AO1300">
        <v>0</v>
      </c>
      <c r="AP1300">
        <v>1</v>
      </c>
      <c r="AQ1300">
        <v>1</v>
      </c>
      <c r="AR1300">
        <v>1</v>
      </c>
      <c r="AS1300">
        <v>0</v>
      </c>
      <c r="AT1300">
        <v>1</v>
      </c>
      <c r="AU1300">
        <v>1</v>
      </c>
      <c r="AV1300">
        <v>1</v>
      </c>
      <c r="AW1300">
        <v>1</v>
      </c>
      <c r="AX1300">
        <v>1</v>
      </c>
      <c r="AY1300">
        <v>1</v>
      </c>
      <c r="AZ1300">
        <v>1</v>
      </c>
      <c r="BA1300">
        <v>0</v>
      </c>
      <c r="BB1300">
        <v>0</v>
      </c>
      <c r="BC1300">
        <v>0</v>
      </c>
      <c r="BD1300">
        <v>1</v>
      </c>
      <c r="BE1300">
        <v>0</v>
      </c>
      <c r="BF1300">
        <v>3.0303E-2</v>
      </c>
      <c r="BG1300">
        <v>2020</v>
      </c>
      <c r="BH1300">
        <v>10</v>
      </c>
      <c r="BI1300">
        <v>19</v>
      </c>
      <c r="BJ1300">
        <v>729</v>
      </c>
      <c r="BK1300">
        <v>1.41</v>
      </c>
      <c r="BL1300">
        <v>0</v>
      </c>
      <c r="BM1300">
        <v>0</v>
      </c>
      <c r="BN1300">
        <v>1</v>
      </c>
      <c r="BO1300">
        <v>0</v>
      </c>
      <c r="BP1300" t="s">
        <v>68</v>
      </c>
    </row>
    <row r="1301" spans="1:68" x14ac:dyDescent="0.25">
      <c r="A1301">
        <v>167904</v>
      </c>
      <c r="B1301" t="s">
        <v>69</v>
      </c>
      <c r="C1301" t="s">
        <v>3061</v>
      </c>
      <c r="D1301">
        <v>26</v>
      </c>
      <c r="E1301">
        <v>858</v>
      </c>
      <c r="F1301" t="s">
        <v>3126</v>
      </c>
      <c r="G1301">
        <v>11</v>
      </c>
      <c r="J1301">
        <v>99</v>
      </c>
      <c r="K1301">
        <v>1</v>
      </c>
      <c r="L1301" t="s">
        <v>3127</v>
      </c>
      <c r="M1301">
        <v>0</v>
      </c>
      <c r="N1301">
        <v>0</v>
      </c>
      <c r="O1301">
        <v>1</v>
      </c>
      <c r="P1301">
        <v>0</v>
      </c>
      <c r="Q1301">
        <v>0</v>
      </c>
      <c r="R1301">
        <v>1</v>
      </c>
      <c r="S1301">
        <v>0</v>
      </c>
      <c r="T1301">
        <v>0</v>
      </c>
      <c r="U1301">
        <v>0</v>
      </c>
      <c r="V1301">
        <v>0</v>
      </c>
      <c r="W1301">
        <v>1</v>
      </c>
      <c r="X1301">
        <v>0</v>
      </c>
      <c r="Y1301">
        <v>0</v>
      </c>
      <c r="Z1301">
        <v>0</v>
      </c>
      <c r="AA1301">
        <v>0</v>
      </c>
      <c r="AB1301">
        <v>1</v>
      </c>
      <c r="AC1301">
        <v>0</v>
      </c>
      <c r="AD1301">
        <v>1</v>
      </c>
      <c r="AE1301">
        <v>0</v>
      </c>
      <c r="AF1301">
        <v>1</v>
      </c>
      <c r="AG1301">
        <v>1</v>
      </c>
      <c r="AH1301">
        <v>1</v>
      </c>
      <c r="AI1301">
        <v>0</v>
      </c>
      <c r="AJ1301">
        <v>0</v>
      </c>
      <c r="AK1301">
        <v>0</v>
      </c>
      <c r="AL1301">
        <v>1</v>
      </c>
      <c r="AM1301">
        <v>1</v>
      </c>
      <c r="AN1301">
        <v>0</v>
      </c>
      <c r="AO1301">
        <v>0</v>
      </c>
      <c r="AP1301">
        <v>1</v>
      </c>
      <c r="AQ1301">
        <v>0</v>
      </c>
      <c r="AR1301">
        <v>1</v>
      </c>
      <c r="AS1301">
        <v>0</v>
      </c>
      <c r="AT1301">
        <v>1</v>
      </c>
      <c r="AU1301">
        <v>0</v>
      </c>
      <c r="AV1301">
        <v>1</v>
      </c>
      <c r="AW1301">
        <v>1</v>
      </c>
      <c r="AX1301">
        <v>1</v>
      </c>
      <c r="AY1301">
        <v>0</v>
      </c>
      <c r="AZ1301">
        <v>1</v>
      </c>
      <c r="BA1301">
        <v>0</v>
      </c>
      <c r="BB1301">
        <v>0</v>
      </c>
      <c r="BC1301">
        <v>0</v>
      </c>
      <c r="BD1301">
        <v>1</v>
      </c>
      <c r="BE1301">
        <v>0</v>
      </c>
      <c r="BF1301">
        <v>3.0303E-2</v>
      </c>
      <c r="BG1301">
        <v>2020</v>
      </c>
      <c r="BH1301">
        <v>10</v>
      </c>
      <c r="BI1301">
        <v>19</v>
      </c>
      <c r="BJ1301">
        <v>729</v>
      </c>
      <c r="BK1301">
        <v>1.41</v>
      </c>
      <c r="BL1301">
        <v>0</v>
      </c>
      <c r="BM1301">
        <v>0</v>
      </c>
      <c r="BN1301">
        <v>1</v>
      </c>
      <c r="BO1301">
        <v>0</v>
      </c>
      <c r="BP1301" t="s">
        <v>68</v>
      </c>
    </row>
    <row r="1302" spans="1:68" x14ac:dyDescent="0.25">
      <c r="A1302">
        <v>167937</v>
      </c>
      <c r="B1302" t="s">
        <v>69</v>
      </c>
      <c r="C1302" t="s">
        <v>3061</v>
      </c>
      <c r="D1302">
        <v>28</v>
      </c>
      <c r="E1302">
        <v>902</v>
      </c>
      <c r="F1302" t="s">
        <v>3130</v>
      </c>
      <c r="G1302">
        <v>33</v>
      </c>
      <c r="J1302">
        <v>99</v>
      </c>
      <c r="K1302">
        <v>1</v>
      </c>
      <c r="L1302" t="s">
        <v>3131</v>
      </c>
      <c r="M1302">
        <v>0</v>
      </c>
      <c r="N1302">
        <v>0</v>
      </c>
      <c r="O1302">
        <v>1</v>
      </c>
      <c r="P1302">
        <v>0</v>
      </c>
      <c r="Q1302">
        <v>0</v>
      </c>
      <c r="R1302">
        <v>1</v>
      </c>
      <c r="S1302">
        <v>0</v>
      </c>
      <c r="T1302">
        <v>1</v>
      </c>
      <c r="U1302">
        <v>0</v>
      </c>
      <c r="V1302">
        <v>0</v>
      </c>
      <c r="W1302">
        <v>1</v>
      </c>
      <c r="X1302">
        <v>1</v>
      </c>
      <c r="Y1302">
        <v>0</v>
      </c>
      <c r="Z1302">
        <v>0</v>
      </c>
      <c r="AA1302">
        <v>0</v>
      </c>
      <c r="AB1302">
        <v>1</v>
      </c>
      <c r="AC1302">
        <v>0</v>
      </c>
      <c r="AD1302">
        <v>1</v>
      </c>
      <c r="AE1302">
        <v>0</v>
      </c>
      <c r="AF1302">
        <v>1</v>
      </c>
      <c r="AG1302">
        <v>1</v>
      </c>
      <c r="AH1302">
        <v>1</v>
      </c>
      <c r="AI1302">
        <v>0</v>
      </c>
      <c r="AJ1302">
        <v>0</v>
      </c>
      <c r="AK1302">
        <v>0</v>
      </c>
      <c r="AL1302">
        <v>1</v>
      </c>
      <c r="AM1302">
        <v>1</v>
      </c>
      <c r="AN1302">
        <v>0</v>
      </c>
      <c r="AO1302">
        <v>0</v>
      </c>
      <c r="AP1302">
        <v>1</v>
      </c>
      <c r="AQ1302">
        <v>1</v>
      </c>
      <c r="AR1302">
        <v>1</v>
      </c>
      <c r="AS1302">
        <v>0</v>
      </c>
      <c r="AT1302">
        <v>1</v>
      </c>
      <c r="AU1302">
        <v>0</v>
      </c>
      <c r="AV1302">
        <v>1</v>
      </c>
      <c r="AW1302">
        <v>1</v>
      </c>
      <c r="AX1302">
        <v>1</v>
      </c>
      <c r="AY1302">
        <v>1</v>
      </c>
      <c r="AZ1302">
        <v>1</v>
      </c>
      <c r="BA1302">
        <v>0</v>
      </c>
      <c r="BB1302">
        <v>0</v>
      </c>
      <c r="BC1302">
        <v>0</v>
      </c>
      <c r="BD1302">
        <v>1</v>
      </c>
      <c r="BE1302">
        <v>0</v>
      </c>
      <c r="BF1302">
        <v>3.0303E-2</v>
      </c>
      <c r="BG1302">
        <v>2020</v>
      </c>
      <c r="BH1302">
        <v>10</v>
      </c>
      <c r="BI1302">
        <v>19</v>
      </c>
      <c r="BJ1302">
        <v>729</v>
      </c>
      <c r="BK1302">
        <v>1.41</v>
      </c>
      <c r="BL1302">
        <v>0</v>
      </c>
      <c r="BM1302">
        <v>0</v>
      </c>
      <c r="BN1302">
        <v>1</v>
      </c>
      <c r="BO1302">
        <v>0</v>
      </c>
      <c r="BP1302" t="s">
        <v>68</v>
      </c>
    </row>
    <row r="1303" spans="1:68" x14ac:dyDescent="0.25">
      <c r="A1303">
        <v>167961</v>
      </c>
      <c r="B1303" t="s">
        <v>69</v>
      </c>
      <c r="C1303" t="s">
        <v>3061</v>
      </c>
      <c r="D1303">
        <v>26</v>
      </c>
      <c r="E1303">
        <v>862</v>
      </c>
      <c r="F1303" t="s">
        <v>3134</v>
      </c>
      <c r="G1303">
        <v>26</v>
      </c>
      <c r="J1303">
        <v>99</v>
      </c>
      <c r="K1303">
        <v>1</v>
      </c>
      <c r="L1303" t="s">
        <v>3135</v>
      </c>
      <c r="M1303">
        <v>0</v>
      </c>
      <c r="N1303">
        <v>0</v>
      </c>
      <c r="O1303">
        <v>1</v>
      </c>
      <c r="P1303">
        <v>0</v>
      </c>
      <c r="Q1303">
        <v>0</v>
      </c>
      <c r="R1303">
        <v>1</v>
      </c>
      <c r="S1303">
        <v>0</v>
      </c>
      <c r="T1303">
        <v>0</v>
      </c>
      <c r="U1303">
        <v>0</v>
      </c>
      <c r="V1303">
        <v>0</v>
      </c>
      <c r="W1303">
        <v>1</v>
      </c>
      <c r="X1303">
        <v>0</v>
      </c>
      <c r="Y1303">
        <v>0</v>
      </c>
      <c r="Z1303">
        <v>0</v>
      </c>
      <c r="AA1303">
        <v>0</v>
      </c>
      <c r="AB1303">
        <v>1</v>
      </c>
      <c r="AC1303">
        <v>0</v>
      </c>
      <c r="AD1303">
        <v>1</v>
      </c>
      <c r="AE1303">
        <v>0</v>
      </c>
      <c r="AF1303">
        <v>1</v>
      </c>
      <c r="AG1303">
        <v>1</v>
      </c>
      <c r="AH1303">
        <v>1</v>
      </c>
      <c r="AI1303">
        <v>0</v>
      </c>
      <c r="AJ1303">
        <v>0</v>
      </c>
      <c r="AK1303">
        <v>0</v>
      </c>
      <c r="AL1303">
        <v>1</v>
      </c>
      <c r="AM1303">
        <v>1</v>
      </c>
      <c r="AN1303">
        <v>0</v>
      </c>
      <c r="AO1303">
        <v>0</v>
      </c>
      <c r="AP1303">
        <v>1</v>
      </c>
      <c r="AQ1303">
        <v>0</v>
      </c>
      <c r="AR1303">
        <v>1</v>
      </c>
      <c r="AS1303">
        <v>0</v>
      </c>
      <c r="AT1303">
        <v>1</v>
      </c>
      <c r="AU1303">
        <v>0</v>
      </c>
      <c r="AV1303">
        <v>1</v>
      </c>
      <c r="AW1303">
        <v>1</v>
      </c>
      <c r="AX1303">
        <v>1</v>
      </c>
      <c r="AY1303">
        <v>0</v>
      </c>
      <c r="AZ1303">
        <v>1</v>
      </c>
      <c r="BA1303">
        <v>0</v>
      </c>
      <c r="BB1303">
        <v>0</v>
      </c>
      <c r="BC1303">
        <v>0</v>
      </c>
      <c r="BD1303">
        <v>1</v>
      </c>
      <c r="BE1303">
        <v>0</v>
      </c>
      <c r="BF1303">
        <v>3.0303E-2</v>
      </c>
      <c r="BG1303">
        <v>2020</v>
      </c>
      <c r="BH1303">
        <v>10</v>
      </c>
      <c r="BI1303">
        <v>19</v>
      </c>
      <c r="BJ1303">
        <v>729</v>
      </c>
      <c r="BK1303">
        <v>1.41</v>
      </c>
      <c r="BL1303">
        <v>0</v>
      </c>
      <c r="BM1303">
        <v>0</v>
      </c>
      <c r="BN1303">
        <v>1</v>
      </c>
      <c r="BO1303">
        <v>0</v>
      </c>
      <c r="BP1303" t="s">
        <v>68</v>
      </c>
    </row>
    <row r="1304" spans="1:68" x14ac:dyDescent="0.25">
      <c r="A1304">
        <v>168009</v>
      </c>
      <c r="B1304" t="s">
        <v>69</v>
      </c>
      <c r="C1304" t="s">
        <v>3061</v>
      </c>
      <c r="D1304">
        <v>4</v>
      </c>
      <c r="E1304">
        <v>70</v>
      </c>
      <c r="F1304" t="s">
        <v>3138</v>
      </c>
      <c r="G1304">
        <v>54</v>
      </c>
      <c r="J1304">
        <v>99</v>
      </c>
      <c r="K1304">
        <v>1</v>
      </c>
      <c r="L1304" t="s">
        <v>3139</v>
      </c>
      <c r="M1304">
        <v>0</v>
      </c>
      <c r="N1304">
        <v>0</v>
      </c>
      <c r="O1304">
        <v>1</v>
      </c>
      <c r="P1304">
        <v>0</v>
      </c>
      <c r="Q1304">
        <v>0</v>
      </c>
      <c r="R1304">
        <v>1</v>
      </c>
      <c r="S1304">
        <v>0</v>
      </c>
      <c r="T1304">
        <v>1</v>
      </c>
      <c r="U1304">
        <v>0</v>
      </c>
      <c r="V1304">
        <v>1</v>
      </c>
      <c r="W1304">
        <v>1</v>
      </c>
      <c r="X1304">
        <v>1</v>
      </c>
      <c r="Y1304">
        <v>0</v>
      </c>
      <c r="Z1304">
        <v>0</v>
      </c>
      <c r="AA1304">
        <v>0</v>
      </c>
      <c r="AB1304">
        <v>1</v>
      </c>
      <c r="AC1304">
        <v>0</v>
      </c>
      <c r="AD1304">
        <v>1</v>
      </c>
      <c r="AE1304">
        <v>0</v>
      </c>
      <c r="AF1304">
        <v>1</v>
      </c>
      <c r="AG1304">
        <v>1</v>
      </c>
      <c r="AH1304">
        <v>1</v>
      </c>
      <c r="AI1304">
        <v>0</v>
      </c>
      <c r="AJ1304">
        <v>0</v>
      </c>
      <c r="AK1304">
        <v>0</v>
      </c>
      <c r="AL1304">
        <v>1</v>
      </c>
      <c r="AM1304">
        <v>1</v>
      </c>
      <c r="AN1304">
        <v>0</v>
      </c>
      <c r="AO1304">
        <v>0</v>
      </c>
      <c r="AP1304">
        <v>1</v>
      </c>
      <c r="AQ1304">
        <v>1</v>
      </c>
      <c r="AR1304">
        <v>1</v>
      </c>
      <c r="AS1304">
        <v>0</v>
      </c>
      <c r="AT1304">
        <v>1</v>
      </c>
      <c r="AU1304">
        <v>1</v>
      </c>
      <c r="AV1304">
        <v>1</v>
      </c>
      <c r="AW1304">
        <v>1</v>
      </c>
      <c r="AX1304">
        <v>1</v>
      </c>
      <c r="AY1304">
        <v>1</v>
      </c>
      <c r="AZ1304">
        <v>1</v>
      </c>
      <c r="BA1304">
        <v>0</v>
      </c>
      <c r="BB1304">
        <v>0</v>
      </c>
      <c r="BC1304">
        <v>0</v>
      </c>
      <c r="BD1304">
        <v>1</v>
      </c>
      <c r="BE1304">
        <v>0</v>
      </c>
      <c r="BF1304">
        <v>3.0303E-2</v>
      </c>
      <c r="BG1304">
        <v>2020</v>
      </c>
      <c r="BH1304">
        <v>10</v>
      </c>
      <c r="BI1304">
        <v>19</v>
      </c>
      <c r="BJ1304">
        <v>729</v>
      </c>
      <c r="BK1304">
        <v>1.41</v>
      </c>
      <c r="BL1304">
        <v>0</v>
      </c>
      <c r="BM1304">
        <v>0</v>
      </c>
      <c r="BN1304">
        <v>1</v>
      </c>
      <c r="BO1304">
        <v>0</v>
      </c>
      <c r="BP1304" t="s">
        <v>68</v>
      </c>
    </row>
    <row r="1305" spans="1:68" x14ac:dyDescent="0.25">
      <c r="A1305">
        <v>168034</v>
      </c>
      <c r="B1305" t="s">
        <v>69</v>
      </c>
      <c r="C1305" t="s">
        <v>3061</v>
      </c>
      <c r="D1305">
        <v>12</v>
      </c>
      <c r="E1305">
        <v>331</v>
      </c>
      <c r="F1305" t="s">
        <v>3144</v>
      </c>
      <c r="G1305">
        <v>34</v>
      </c>
      <c r="J1305">
        <v>99</v>
      </c>
      <c r="K1305">
        <v>1</v>
      </c>
      <c r="L1305" t="s">
        <v>3145</v>
      </c>
      <c r="M1305">
        <v>0</v>
      </c>
      <c r="N1305">
        <v>0</v>
      </c>
      <c r="O1305">
        <v>1</v>
      </c>
      <c r="P1305">
        <v>0</v>
      </c>
      <c r="Q1305">
        <v>0</v>
      </c>
      <c r="R1305">
        <v>1</v>
      </c>
      <c r="S1305">
        <v>0</v>
      </c>
      <c r="T1305">
        <v>1</v>
      </c>
      <c r="U1305">
        <v>0</v>
      </c>
      <c r="V1305">
        <v>0</v>
      </c>
      <c r="W1305">
        <v>1</v>
      </c>
      <c r="X1305">
        <v>1</v>
      </c>
      <c r="Y1305">
        <v>0</v>
      </c>
      <c r="Z1305">
        <v>0</v>
      </c>
      <c r="AA1305">
        <v>0</v>
      </c>
      <c r="AB1305">
        <v>1</v>
      </c>
      <c r="AC1305">
        <v>0</v>
      </c>
      <c r="AD1305">
        <v>1</v>
      </c>
      <c r="AE1305">
        <v>0</v>
      </c>
      <c r="AF1305">
        <v>1</v>
      </c>
      <c r="AG1305">
        <v>1</v>
      </c>
      <c r="AH1305">
        <v>1</v>
      </c>
      <c r="AI1305">
        <v>0</v>
      </c>
      <c r="AJ1305">
        <v>0</v>
      </c>
      <c r="AK1305">
        <v>0</v>
      </c>
      <c r="AL1305">
        <v>1</v>
      </c>
      <c r="AM1305">
        <v>1</v>
      </c>
      <c r="AN1305">
        <v>0</v>
      </c>
      <c r="AO1305">
        <v>0</v>
      </c>
      <c r="AP1305">
        <v>1</v>
      </c>
      <c r="AQ1305">
        <v>1</v>
      </c>
      <c r="AR1305">
        <v>1</v>
      </c>
      <c r="AS1305">
        <v>0</v>
      </c>
      <c r="AT1305">
        <v>1</v>
      </c>
      <c r="AU1305">
        <v>0</v>
      </c>
      <c r="AV1305">
        <v>1</v>
      </c>
      <c r="AW1305">
        <v>1</v>
      </c>
      <c r="AX1305">
        <v>1</v>
      </c>
      <c r="AY1305">
        <v>1</v>
      </c>
      <c r="AZ1305">
        <v>1</v>
      </c>
      <c r="BA1305">
        <v>0</v>
      </c>
      <c r="BB1305">
        <v>0</v>
      </c>
      <c r="BC1305">
        <v>0</v>
      </c>
      <c r="BD1305">
        <v>1</v>
      </c>
      <c r="BE1305">
        <v>0</v>
      </c>
      <c r="BF1305">
        <v>3.0303E-2</v>
      </c>
      <c r="BG1305">
        <v>2020</v>
      </c>
      <c r="BH1305">
        <v>10</v>
      </c>
      <c r="BI1305">
        <v>19</v>
      </c>
      <c r="BJ1305">
        <v>729</v>
      </c>
      <c r="BK1305">
        <v>1.41</v>
      </c>
      <c r="BL1305">
        <v>0</v>
      </c>
      <c r="BM1305">
        <v>0</v>
      </c>
      <c r="BN1305">
        <v>1</v>
      </c>
      <c r="BO1305">
        <v>0</v>
      </c>
      <c r="BP1305" t="s">
        <v>68</v>
      </c>
    </row>
    <row r="1306" spans="1:68" x14ac:dyDescent="0.25">
      <c r="A1306">
        <v>168230</v>
      </c>
      <c r="B1306" t="s">
        <v>69</v>
      </c>
      <c r="C1306" t="s">
        <v>3061</v>
      </c>
      <c r="D1306">
        <v>12</v>
      </c>
      <c r="E1306">
        <v>316</v>
      </c>
      <c r="F1306" t="s">
        <v>3150</v>
      </c>
      <c r="G1306">
        <v>45</v>
      </c>
      <c r="J1306">
        <v>99</v>
      </c>
      <c r="K1306">
        <v>1</v>
      </c>
      <c r="L1306" t="s">
        <v>3151</v>
      </c>
      <c r="M1306">
        <v>0</v>
      </c>
      <c r="N1306">
        <v>0</v>
      </c>
      <c r="O1306">
        <v>1</v>
      </c>
      <c r="P1306">
        <v>0</v>
      </c>
      <c r="Q1306">
        <v>0</v>
      </c>
      <c r="R1306">
        <v>1</v>
      </c>
      <c r="S1306">
        <v>0</v>
      </c>
      <c r="T1306">
        <v>0</v>
      </c>
      <c r="U1306">
        <v>0</v>
      </c>
      <c r="V1306">
        <v>1</v>
      </c>
      <c r="W1306">
        <v>1</v>
      </c>
      <c r="X1306">
        <v>1</v>
      </c>
      <c r="Y1306">
        <v>0</v>
      </c>
      <c r="Z1306">
        <v>0</v>
      </c>
      <c r="AA1306">
        <v>0</v>
      </c>
      <c r="AB1306">
        <v>1</v>
      </c>
      <c r="AC1306">
        <v>0</v>
      </c>
      <c r="AD1306">
        <v>1</v>
      </c>
      <c r="AE1306">
        <v>0</v>
      </c>
      <c r="AF1306">
        <v>1</v>
      </c>
      <c r="AG1306">
        <v>1</v>
      </c>
      <c r="AH1306">
        <v>1</v>
      </c>
      <c r="AI1306">
        <v>0</v>
      </c>
      <c r="AJ1306">
        <v>0</v>
      </c>
      <c r="AK1306">
        <v>0</v>
      </c>
      <c r="AL1306">
        <v>1</v>
      </c>
      <c r="AM1306">
        <v>1</v>
      </c>
      <c r="AN1306">
        <v>0</v>
      </c>
      <c r="AO1306">
        <v>0</v>
      </c>
      <c r="AP1306">
        <v>1</v>
      </c>
      <c r="AQ1306">
        <v>0</v>
      </c>
      <c r="AR1306">
        <v>1</v>
      </c>
      <c r="AS1306">
        <v>0</v>
      </c>
      <c r="AT1306">
        <v>1</v>
      </c>
      <c r="AU1306">
        <v>1</v>
      </c>
      <c r="AV1306">
        <v>1</v>
      </c>
      <c r="AW1306">
        <v>1</v>
      </c>
      <c r="AX1306">
        <v>1</v>
      </c>
      <c r="AY1306">
        <v>1</v>
      </c>
      <c r="AZ1306">
        <v>1</v>
      </c>
      <c r="BA1306">
        <v>0</v>
      </c>
      <c r="BB1306">
        <v>0</v>
      </c>
      <c r="BC1306">
        <v>0</v>
      </c>
      <c r="BD1306">
        <v>1</v>
      </c>
      <c r="BE1306">
        <v>0</v>
      </c>
      <c r="BF1306">
        <v>3.0303E-2</v>
      </c>
      <c r="BG1306">
        <v>2020</v>
      </c>
      <c r="BH1306">
        <v>10</v>
      </c>
      <c r="BI1306">
        <v>19</v>
      </c>
      <c r="BJ1306">
        <v>729</v>
      </c>
      <c r="BK1306">
        <v>1.41</v>
      </c>
      <c r="BL1306">
        <v>0</v>
      </c>
      <c r="BM1306">
        <v>0</v>
      </c>
      <c r="BN1306">
        <v>1</v>
      </c>
      <c r="BO1306">
        <v>0</v>
      </c>
      <c r="BP1306" t="s">
        <v>68</v>
      </c>
    </row>
    <row r="1307" spans="1:68" x14ac:dyDescent="0.25">
      <c r="A1307">
        <v>168294</v>
      </c>
      <c r="B1307" t="s">
        <v>69</v>
      </c>
      <c r="C1307" t="s">
        <v>3061</v>
      </c>
      <c r="D1307">
        <v>14</v>
      </c>
      <c r="E1307">
        <v>404</v>
      </c>
      <c r="F1307" t="s">
        <v>3156</v>
      </c>
      <c r="G1307">
        <v>22</v>
      </c>
      <c r="J1307">
        <v>99</v>
      </c>
      <c r="K1307">
        <v>1</v>
      </c>
      <c r="L1307" t="s">
        <v>3157</v>
      </c>
      <c r="M1307">
        <v>0</v>
      </c>
      <c r="N1307">
        <v>0</v>
      </c>
      <c r="O1307">
        <v>1</v>
      </c>
      <c r="P1307">
        <v>0</v>
      </c>
      <c r="Q1307">
        <v>0</v>
      </c>
      <c r="R1307">
        <v>1</v>
      </c>
      <c r="S1307">
        <v>0</v>
      </c>
      <c r="T1307">
        <v>1</v>
      </c>
      <c r="U1307">
        <v>0</v>
      </c>
      <c r="V1307">
        <v>0</v>
      </c>
      <c r="W1307">
        <v>1</v>
      </c>
      <c r="X1307">
        <v>1</v>
      </c>
      <c r="Y1307">
        <v>0</v>
      </c>
      <c r="Z1307">
        <v>0</v>
      </c>
      <c r="AA1307">
        <v>0</v>
      </c>
      <c r="AB1307">
        <v>1</v>
      </c>
      <c r="AC1307">
        <v>0</v>
      </c>
      <c r="AD1307">
        <v>1</v>
      </c>
      <c r="AE1307">
        <v>0</v>
      </c>
      <c r="AF1307">
        <v>1</v>
      </c>
      <c r="AG1307">
        <v>1</v>
      </c>
      <c r="AH1307">
        <v>1</v>
      </c>
      <c r="AI1307">
        <v>0</v>
      </c>
      <c r="AJ1307">
        <v>0</v>
      </c>
      <c r="AK1307">
        <v>0</v>
      </c>
      <c r="AL1307">
        <v>1</v>
      </c>
      <c r="AM1307">
        <v>1</v>
      </c>
      <c r="AN1307">
        <v>0</v>
      </c>
      <c r="AO1307">
        <v>0</v>
      </c>
      <c r="AP1307">
        <v>1</v>
      </c>
      <c r="AQ1307">
        <v>1</v>
      </c>
      <c r="AR1307">
        <v>1</v>
      </c>
      <c r="AS1307">
        <v>0</v>
      </c>
      <c r="AT1307">
        <v>1</v>
      </c>
      <c r="AU1307">
        <v>0</v>
      </c>
      <c r="AV1307">
        <v>1</v>
      </c>
      <c r="AW1307">
        <v>1</v>
      </c>
      <c r="AX1307">
        <v>1</v>
      </c>
      <c r="AY1307">
        <v>1</v>
      </c>
      <c r="AZ1307">
        <v>1</v>
      </c>
      <c r="BA1307">
        <v>0</v>
      </c>
      <c r="BB1307">
        <v>0</v>
      </c>
      <c r="BC1307">
        <v>0</v>
      </c>
      <c r="BD1307">
        <v>1</v>
      </c>
      <c r="BE1307">
        <v>0</v>
      </c>
      <c r="BF1307">
        <v>3.0303E-2</v>
      </c>
      <c r="BG1307">
        <v>2020</v>
      </c>
      <c r="BH1307">
        <v>10</v>
      </c>
      <c r="BI1307">
        <v>19</v>
      </c>
      <c r="BJ1307">
        <v>729</v>
      </c>
      <c r="BK1307">
        <v>1.41</v>
      </c>
      <c r="BL1307">
        <v>0</v>
      </c>
      <c r="BM1307">
        <v>0</v>
      </c>
      <c r="BN1307">
        <v>1</v>
      </c>
      <c r="BO1307">
        <v>0</v>
      </c>
      <c r="BP1307" t="s">
        <v>68</v>
      </c>
    </row>
    <row r="1308" spans="1:68" x14ac:dyDescent="0.25">
      <c r="A1308">
        <v>168298</v>
      </c>
      <c r="B1308" t="s">
        <v>69</v>
      </c>
      <c r="C1308" t="s">
        <v>3061</v>
      </c>
      <c r="D1308">
        <v>26</v>
      </c>
      <c r="E1308">
        <v>851</v>
      </c>
      <c r="F1308" t="s">
        <v>3158</v>
      </c>
      <c r="G1308">
        <v>14</v>
      </c>
      <c r="J1308">
        <v>99</v>
      </c>
      <c r="K1308">
        <v>1</v>
      </c>
      <c r="L1308" t="s">
        <v>3159</v>
      </c>
      <c r="M1308">
        <v>0</v>
      </c>
      <c r="N1308">
        <v>0</v>
      </c>
      <c r="O1308">
        <v>1</v>
      </c>
      <c r="P1308">
        <v>0</v>
      </c>
      <c r="Q1308">
        <v>0</v>
      </c>
      <c r="R1308">
        <v>1</v>
      </c>
      <c r="S1308">
        <v>0</v>
      </c>
      <c r="T1308">
        <v>0</v>
      </c>
      <c r="U1308">
        <v>0</v>
      </c>
      <c r="V1308">
        <v>1</v>
      </c>
      <c r="W1308">
        <v>1</v>
      </c>
      <c r="X1308">
        <v>1</v>
      </c>
      <c r="Y1308">
        <v>0</v>
      </c>
      <c r="Z1308">
        <v>0</v>
      </c>
      <c r="AA1308">
        <v>0</v>
      </c>
      <c r="AB1308">
        <v>1</v>
      </c>
      <c r="AC1308">
        <v>0</v>
      </c>
      <c r="AD1308">
        <v>1</v>
      </c>
      <c r="AE1308">
        <v>0</v>
      </c>
      <c r="AF1308">
        <v>1</v>
      </c>
      <c r="AG1308">
        <v>1</v>
      </c>
      <c r="AH1308">
        <v>1</v>
      </c>
      <c r="AI1308">
        <v>0</v>
      </c>
      <c r="AJ1308">
        <v>0</v>
      </c>
      <c r="AK1308">
        <v>0</v>
      </c>
      <c r="AL1308">
        <v>1</v>
      </c>
      <c r="AM1308">
        <v>1</v>
      </c>
      <c r="AN1308">
        <v>0</v>
      </c>
      <c r="AO1308">
        <v>0</v>
      </c>
      <c r="AP1308">
        <v>1</v>
      </c>
      <c r="AQ1308">
        <v>0</v>
      </c>
      <c r="AR1308">
        <v>1</v>
      </c>
      <c r="AS1308">
        <v>0</v>
      </c>
      <c r="AT1308">
        <v>1</v>
      </c>
      <c r="AU1308">
        <v>1</v>
      </c>
      <c r="AV1308">
        <v>1</v>
      </c>
      <c r="AW1308">
        <v>1</v>
      </c>
      <c r="AX1308">
        <v>1</v>
      </c>
      <c r="AY1308">
        <v>1</v>
      </c>
      <c r="AZ1308">
        <v>1</v>
      </c>
      <c r="BA1308">
        <v>0</v>
      </c>
      <c r="BB1308">
        <v>0</v>
      </c>
      <c r="BC1308">
        <v>0</v>
      </c>
      <c r="BD1308">
        <v>1</v>
      </c>
      <c r="BE1308">
        <v>0</v>
      </c>
      <c r="BF1308">
        <v>3.0303E-2</v>
      </c>
      <c r="BG1308">
        <v>2020</v>
      </c>
      <c r="BH1308">
        <v>10</v>
      </c>
      <c r="BI1308">
        <v>19</v>
      </c>
      <c r="BJ1308">
        <v>729</v>
      </c>
      <c r="BK1308">
        <v>1.41</v>
      </c>
      <c r="BL1308">
        <v>0</v>
      </c>
      <c r="BM1308">
        <v>0</v>
      </c>
      <c r="BN1308">
        <v>1</v>
      </c>
      <c r="BO1308">
        <v>0</v>
      </c>
      <c r="BP1308" t="s">
        <v>68</v>
      </c>
    </row>
    <row r="1309" spans="1:68" x14ac:dyDescent="0.25">
      <c r="A1309">
        <v>168543</v>
      </c>
      <c r="B1309" t="s">
        <v>69</v>
      </c>
      <c r="C1309" t="s">
        <v>3160</v>
      </c>
      <c r="D1309">
        <v>8</v>
      </c>
      <c r="E1309">
        <v>155</v>
      </c>
      <c r="F1309" t="s">
        <v>3167</v>
      </c>
      <c r="G1309">
        <v>21</v>
      </c>
      <c r="J1309">
        <v>100</v>
      </c>
      <c r="K1309">
        <v>1</v>
      </c>
      <c r="L1309" t="s">
        <v>3168</v>
      </c>
      <c r="M1309">
        <v>0</v>
      </c>
      <c r="N1309">
        <v>0</v>
      </c>
      <c r="O1309">
        <v>1</v>
      </c>
      <c r="P1309">
        <v>0</v>
      </c>
      <c r="Q1309">
        <v>0</v>
      </c>
      <c r="R1309">
        <v>1</v>
      </c>
      <c r="S1309">
        <v>0</v>
      </c>
      <c r="T1309">
        <v>0</v>
      </c>
      <c r="U1309">
        <v>0</v>
      </c>
      <c r="V1309">
        <v>0</v>
      </c>
      <c r="W1309">
        <v>1</v>
      </c>
      <c r="X1309">
        <v>0</v>
      </c>
      <c r="Y1309">
        <v>0</v>
      </c>
      <c r="Z1309">
        <v>0</v>
      </c>
      <c r="AA1309">
        <v>0</v>
      </c>
      <c r="AB1309">
        <v>1</v>
      </c>
      <c r="AC1309">
        <v>0</v>
      </c>
      <c r="AD1309">
        <v>1</v>
      </c>
      <c r="AE1309">
        <v>0</v>
      </c>
      <c r="AF1309">
        <v>1</v>
      </c>
      <c r="AG1309">
        <v>1</v>
      </c>
      <c r="AH1309">
        <v>1</v>
      </c>
      <c r="AI1309">
        <v>0</v>
      </c>
      <c r="AJ1309">
        <v>0</v>
      </c>
      <c r="AK1309">
        <v>0</v>
      </c>
      <c r="AL1309">
        <v>1</v>
      </c>
      <c r="AM1309">
        <v>1</v>
      </c>
      <c r="AN1309">
        <v>0</v>
      </c>
      <c r="AO1309">
        <v>0</v>
      </c>
      <c r="AP1309">
        <v>1</v>
      </c>
      <c r="AQ1309">
        <v>0</v>
      </c>
      <c r="AR1309">
        <v>1</v>
      </c>
      <c r="AS1309">
        <v>0</v>
      </c>
      <c r="AT1309">
        <v>0</v>
      </c>
      <c r="AU1309">
        <v>0</v>
      </c>
      <c r="AV1309">
        <v>1</v>
      </c>
      <c r="AW1309">
        <v>1</v>
      </c>
      <c r="AX1309">
        <v>1</v>
      </c>
      <c r="AY1309">
        <v>0</v>
      </c>
      <c r="AZ1309">
        <v>1</v>
      </c>
      <c r="BA1309">
        <v>0</v>
      </c>
      <c r="BB1309">
        <v>1</v>
      </c>
      <c r="BC1309">
        <v>0</v>
      </c>
      <c r="BD1309">
        <v>0</v>
      </c>
      <c r="BE1309">
        <v>0</v>
      </c>
      <c r="BF1309">
        <v>1.5570000000000001E-2</v>
      </c>
      <c r="BG1309">
        <v>2020</v>
      </c>
      <c r="BH1309">
        <v>10</v>
      </c>
      <c r="BI1309">
        <v>20</v>
      </c>
      <c r="BJ1309">
        <v>729</v>
      </c>
      <c r="BK1309">
        <v>1.41</v>
      </c>
      <c r="BL1309">
        <v>0</v>
      </c>
      <c r="BM1309">
        <v>0</v>
      </c>
      <c r="BN1309">
        <v>1</v>
      </c>
      <c r="BO1309">
        <v>0</v>
      </c>
      <c r="BP1309" t="s">
        <v>68</v>
      </c>
    </row>
    <row r="1310" spans="1:68" x14ac:dyDescent="0.25">
      <c r="A1310">
        <v>168901</v>
      </c>
      <c r="B1310" t="s">
        <v>69</v>
      </c>
      <c r="C1310" t="s">
        <v>3160</v>
      </c>
      <c r="D1310">
        <v>14</v>
      </c>
      <c r="E1310">
        <v>355</v>
      </c>
      <c r="F1310" t="s">
        <v>3183</v>
      </c>
      <c r="G1310">
        <v>20</v>
      </c>
      <c r="J1310">
        <v>100</v>
      </c>
      <c r="K1310">
        <v>1</v>
      </c>
      <c r="L1310" t="s">
        <v>3184</v>
      </c>
      <c r="M1310">
        <v>0</v>
      </c>
      <c r="N1310">
        <v>0</v>
      </c>
      <c r="O1310">
        <v>1</v>
      </c>
      <c r="P1310">
        <v>0</v>
      </c>
      <c r="Q1310">
        <v>0</v>
      </c>
      <c r="R1310">
        <v>1</v>
      </c>
      <c r="S1310">
        <v>0</v>
      </c>
      <c r="T1310">
        <v>0</v>
      </c>
      <c r="U1310">
        <v>0</v>
      </c>
      <c r="V1310">
        <v>0</v>
      </c>
      <c r="W1310">
        <v>1</v>
      </c>
      <c r="X1310">
        <v>1</v>
      </c>
      <c r="Y1310">
        <v>0</v>
      </c>
      <c r="Z1310">
        <v>0</v>
      </c>
      <c r="AA1310">
        <v>0</v>
      </c>
      <c r="AB1310">
        <v>1</v>
      </c>
      <c r="AC1310">
        <v>0</v>
      </c>
      <c r="AD1310">
        <v>1</v>
      </c>
      <c r="AE1310">
        <v>0</v>
      </c>
      <c r="AF1310">
        <v>1</v>
      </c>
      <c r="AG1310">
        <v>1</v>
      </c>
      <c r="AH1310">
        <v>1</v>
      </c>
      <c r="AI1310">
        <v>0</v>
      </c>
      <c r="AJ1310">
        <v>0</v>
      </c>
      <c r="AK1310">
        <v>0</v>
      </c>
      <c r="AL1310">
        <v>1</v>
      </c>
      <c r="AM1310">
        <v>1</v>
      </c>
      <c r="AN1310">
        <v>0</v>
      </c>
      <c r="AO1310">
        <v>0</v>
      </c>
      <c r="AP1310">
        <v>1</v>
      </c>
      <c r="AQ1310">
        <v>0</v>
      </c>
      <c r="AR1310">
        <v>1</v>
      </c>
      <c r="AS1310">
        <v>0</v>
      </c>
      <c r="AT1310">
        <v>0</v>
      </c>
      <c r="AU1310">
        <v>0</v>
      </c>
      <c r="AV1310">
        <v>1</v>
      </c>
      <c r="AW1310">
        <v>1</v>
      </c>
      <c r="AX1310">
        <v>1</v>
      </c>
      <c r="AY1310">
        <v>1</v>
      </c>
      <c r="AZ1310">
        <v>1</v>
      </c>
      <c r="BA1310">
        <v>0</v>
      </c>
      <c r="BB1310">
        <v>1</v>
      </c>
      <c r="BC1310">
        <v>0</v>
      </c>
      <c r="BD1310">
        <v>0</v>
      </c>
      <c r="BE1310">
        <v>0</v>
      </c>
      <c r="BF1310">
        <v>1.5570000000000001E-2</v>
      </c>
      <c r="BG1310">
        <v>2020</v>
      </c>
      <c r="BH1310">
        <v>10</v>
      </c>
      <c r="BI1310">
        <v>20</v>
      </c>
      <c r="BJ1310">
        <v>729</v>
      </c>
      <c r="BK1310">
        <v>1.41</v>
      </c>
      <c r="BL1310">
        <v>0</v>
      </c>
      <c r="BM1310">
        <v>0</v>
      </c>
      <c r="BN1310">
        <v>1</v>
      </c>
      <c r="BO1310">
        <v>0</v>
      </c>
      <c r="BP1310" t="s">
        <v>68</v>
      </c>
    </row>
    <row r="1311" spans="1:68" x14ac:dyDescent="0.25">
      <c r="A1311">
        <v>169019</v>
      </c>
      <c r="B1311" t="s">
        <v>69</v>
      </c>
      <c r="C1311" t="s">
        <v>3160</v>
      </c>
      <c r="D1311">
        <v>16</v>
      </c>
      <c r="E1311">
        <v>400</v>
      </c>
      <c r="F1311" t="s">
        <v>3191</v>
      </c>
      <c r="G1311">
        <v>21</v>
      </c>
      <c r="J1311">
        <v>100</v>
      </c>
      <c r="K1311">
        <v>1</v>
      </c>
      <c r="L1311" t="s">
        <v>3192</v>
      </c>
      <c r="M1311">
        <v>1</v>
      </c>
      <c r="N1311">
        <v>1</v>
      </c>
      <c r="O1311">
        <v>1</v>
      </c>
      <c r="P1311">
        <v>0</v>
      </c>
      <c r="Q1311">
        <v>0</v>
      </c>
      <c r="R1311">
        <v>1</v>
      </c>
      <c r="S1311">
        <v>0</v>
      </c>
      <c r="T1311">
        <v>0</v>
      </c>
      <c r="U1311">
        <v>0</v>
      </c>
      <c r="V1311">
        <v>0</v>
      </c>
      <c r="W1311">
        <v>1</v>
      </c>
      <c r="X1311">
        <v>0</v>
      </c>
      <c r="Y1311">
        <v>0</v>
      </c>
      <c r="Z1311">
        <v>0</v>
      </c>
      <c r="AA1311">
        <v>0</v>
      </c>
      <c r="AB1311">
        <v>1</v>
      </c>
      <c r="AC1311">
        <v>1</v>
      </c>
      <c r="AD1311">
        <v>1</v>
      </c>
      <c r="AE1311">
        <v>1</v>
      </c>
      <c r="AF1311">
        <v>1</v>
      </c>
      <c r="AG1311">
        <v>1</v>
      </c>
      <c r="AH1311">
        <v>1</v>
      </c>
      <c r="AI1311">
        <v>0</v>
      </c>
      <c r="AJ1311">
        <v>0</v>
      </c>
      <c r="AK1311">
        <v>0</v>
      </c>
      <c r="AL1311">
        <v>1</v>
      </c>
      <c r="AM1311">
        <v>1</v>
      </c>
      <c r="AN1311">
        <v>0</v>
      </c>
      <c r="AO1311">
        <v>0</v>
      </c>
      <c r="AP1311">
        <v>1</v>
      </c>
      <c r="AQ1311">
        <v>0</v>
      </c>
      <c r="AR1311">
        <v>1</v>
      </c>
      <c r="AS1311">
        <v>0</v>
      </c>
      <c r="AT1311">
        <v>0</v>
      </c>
      <c r="AU1311">
        <v>0</v>
      </c>
      <c r="AV1311">
        <v>1</v>
      </c>
      <c r="AW1311">
        <v>1</v>
      </c>
      <c r="AX1311">
        <v>1</v>
      </c>
      <c r="AY1311">
        <v>0</v>
      </c>
      <c r="AZ1311">
        <v>1</v>
      </c>
      <c r="BA1311">
        <v>0</v>
      </c>
      <c r="BB1311">
        <v>1</v>
      </c>
      <c r="BC1311">
        <v>0</v>
      </c>
      <c r="BD1311">
        <v>0</v>
      </c>
      <c r="BE1311">
        <v>0</v>
      </c>
      <c r="BF1311">
        <v>1.5570000000000001E-2</v>
      </c>
      <c r="BG1311">
        <v>2020</v>
      </c>
      <c r="BH1311">
        <v>10</v>
      </c>
      <c r="BI1311">
        <v>20</v>
      </c>
      <c r="BJ1311">
        <v>729</v>
      </c>
      <c r="BK1311">
        <v>1.41</v>
      </c>
      <c r="BL1311">
        <v>0</v>
      </c>
      <c r="BM1311">
        <v>0</v>
      </c>
      <c r="BN1311">
        <v>1</v>
      </c>
      <c r="BO1311">
        <v>0</v>
      </c>
      <c r="BP1311" t="s">
        <v>68</v>
      </c>
    </row>
    <row r="1312" spans="1:68" x14ac:dyDescent="0.25">
      <c r="A1312">
        <v>169620</v>
      </c>
      <c r="B1312" t="s">
        <v>69</v>
      </c>
      <c r="C1312" t="s">
        <v>3193</v>
      </c>
      <c r="D1312">
        <v>2</v>
      </c>
      <c r="E1312">
        <v>13</v>
      </c>
      <c r="F1312" t="s">
        <v>3198</v>
      </c>
      <c r="G1312">
        <v>14</v>
      </c>
      <c r="J1312">
        <v>101</v>
      </c>
      <c r="K1312">
        <v>1</v>
      </c>
      <c r="L1312" t="s">
        <v>3199</v>
      </c>
      <c r="M1312">
        <v>0</v>
      </c>
      <c r="N1312">
        <v>0</v>
      </c>
      <c r="O1312">
        <v>1</v>
      </c>
      <c r="P1312">
        <v>0</v>
      </c>
      <c r="Q1312">
        <v>0</v>
      </c>
      <c r="R1312">
        <v>1</v>
      </c>
      <c r="S1312">
        <v>0</v>
      </c>
      <c r="T1312">
        <v>0</v>
      </c>
      <c r="U1312">
        <v>0</v>
      </c>
      <c r="V1312">
        <v>0</v>
      </c>
      <c r="W1312">
        <v>1</v>
      </c>
      <c r="X1312">
        <v>0</v>
      </c>
      <c r="Y1312">
        <v>0</v>
      </c>
      <c r="Z1312">
        <v>0</v>
      </c>
      <c r="AA1312">
        <v>0</v>
      </c>
      <c r="AB1312">
        <v>0</v>
      </c>
      <c r="AC1312">
        <v>0</v>
      </c>
      <c r="AD1312">
        <v>1</v>
      </c>
      <c r="AE1312">
        <v>0</v>
      </c>
      <c r="AF1312">
        <v>1</v>
      </c>
      <c r="AG1312">
        <v>1</v>
      </c>
      <c r="AH1312">
        <v>0</v>
      </c>
      <c r="AI1312">
        <v>0</v>
      </c>
      <c r="AJ1312">
        <v>0</v>
      </c>
      <c r="AK1312">
        <v>0</v>
      </c>
      <c r="AL1312">
        <v>1</v>
      </c>
      <c r="AM1312">
        <v>1</v>
      </c>
      <c r="AN1312">
        <v>0</v>
      </c>
      <c r="AO1312">
        <v>0</v>
      </c>
      <c r="AP1312">
        <v>1</v>
      </c>
      <c r="AQ1312">
        <v>0</v>
      </c>
      <c r="AR1312">
        <v>1</v>
      </c>
      <c r="AS1312">
        <v>0</v>
      </c>
      <c r="AT1312">
        <v>1</v>
      </c>
      <c r="AU1312">
        <v>0</v>
      </c>
      <c r="AV1312">
        <v>1</v>
      </c>
      <c r="AW1312">
        <v>1</v>
      </c>
      <c r="AX1312">
        <v>1</v>
      </c>
      <c r="AY1312">
        <v>0</v>
      </c>
      <c r="AZ1312">
        <v>0</v>
      </c>
      <c r="BA1312">
        <v>0</v>
      </c>
      <c r="BB1312">
        <v>0</v>
      </c>
      <c r="BC1312">
        <v>0</v>
      </c>
      <c r="BD1312">
        <v>0</v>
      </c>
      <c r="BE1312">
        <v>0</v>
      </c>
      <c r="BF1312">
        <v>1.3908E-2</v>
      </c>
      <c r="BG1312">
        <v>2020</v>
      </c>
      <c r="BH1312">
        <v>10</v>
      </c>
      <c r="BI1312">
        <v>26</v>
      </c>
      <c r="BJ1312">
        <v>729</v>
      </c>
      <c r="BK1312">
        <v>1.41</v>
      </c>
      <c r="BL1312">
        <v>0</v>
      </c>
      <c r="BM1312">
        <v>0</v>
      </c>
      <c r="BN1312">
        <v>1</v>
      </c>
      <c r="BO1312">
        <v>0</v>
      </c>
      <c r="BP1312" t="s">
        <v>68</v>
      </c>
    </row>
    <row r="1313" spans="1:68" x14ac:dyDescent="0.25">
      <c r="A1313">
        <v>170005</v>
      </c>
      <c r="B1313" t="s">
        <v>69</v>
      </c>
      <c r="C1313" t="s">
        <v>3202</v>
      </c>
      <c r="D1313">
        <v>7</v>
      </c>
      <c r="E1313">
        <v>110</v>
      </c>
      <c r="F1313" t="s">
        <v>3209</v>
      </c>
      <c r="G1313">
        <v>31</v>
      </c>
      <c r="J1313">
        <v>102</v>
      </c>
      <c r="K1313">
        <v>1</v>
      </c>
      <c r="L1313" t="s">
        <v>3210</v>
      </c>
      <c r="M1313">
        <v>0</v>
      </c>
      <c r="N1313">
        <v>0</v>
      </c>
      <c r="O1313">
        <v>1</v>
      </c>
      <c r="P1313">
        <v>0</v>
      </c>
      <c r="Q1313">
        <v>0</v>
      </c>
      <c r="R1313">
        <v>1</v>
      </c>
      <c r="S1313">
        <v>0</v>
      </c>
      <c r="T1313">
        <v>0</v>
      </c>
      <c r="U1313">
        <v>0</v>
      </c>
      <c r="V1313">
        <v>0</v>
      </c>
      <c r="W1313">
        <v>1</v>
      </c>
      <c r="X1313">
        <v>0</v>
      </c>
      <c r="Y1313">
        <v>0</v>
      </c>
      <c r="Z1313">
        <v>0</v>
      </c>
      <c r="AA1313">
        <v>0</v>
      </c>
      <c r="AB1313">
        <v>1</v>
      </c>
      <c r="AC1313">
        <v>0</v>
      </c>
      <c r="AD1313">
        <v>1</v>
      </c>
      <c r="AE1313">
        <v>0</v>
      </c>
      <c r="AF1313">
        <v>1</v>
      </c>
      <c r="AG1313">
        <v>1</v>
      </c>
      <c r="AH1313">
        <v>0</v>
      </c>
      <c r="AI1313">
        <v>0</v>
      </c>
      <c r="AJ1313">
        <v>1</v>
      </c>
      <c r="AK1313">
        <v>0</v>
      </c>
      <c r="AL1313">
        <v>1</v>
      </c>
      <c r="AM1313">
        <v>1</v>
      </c>
      <c r="AN1313">
        <v>0</v>
      </c>
      <c r="AO1313">
        <v>0</v>
      </c>
      <c r="AP1313">
        <v>0</v>
      </c>
      <c r="AQ1313">
        <v>0</v>
      </c>
      <c r="AR1313">
        <v>1</v>
      </c>
      <c r="AS1313">
        <v>0</v>
      </c>
      <c r="AT1313">
        <v>0</v>
      </c>
      <c r="AU1313">
        <v>0</v>
      </c>
      <c r="AV1313">
        <v>1</v>
      </c>
      <c r="AW1313">
        <v>1</v>
      </c>
      <c r="AX1313">
        <v>1</v>
      </c>
      <c r="AY1313">
        <v>0</v>
      </c>
      <c r="AZ1313">
        <v>1</v>
      </c>
      <c r="BA1313">
        <v>0</v>
      </c>
      <c r="BB1313">
        <v>0</v>
      </c>
      <c r="BC1313">
        <v>0</v>
      </c>
      <c r="BD1313">
        <v>1</v>
      </c>
      <c r="BE1313">
        <v>0</v>
      </c>
      <c r="BF1313">
        <v>1.1053E-2</v>
      </c>
      <c r="BG1313">
        <v>2020</v>
      </c>
      <c r="BH1313">
        <v>10</v>
      </c>
      <c r="BI1313">
        <v>29</v>
      </c>
      <c r="BJ1313">
        <v>729</v>
      </c>
      <c r="BK1313">
        <v>1.41</v>
      </c>
      <c r="BL1313">
        <v>0</v>
      </c>
      <c r="BM1313">
        <v>0</v>
      </c>
      <c r="BN1313">
        <v>1</v>
      </c>
      <c r="BO1313">
        <v>0</v>
      </c>
      <c r="BP1313" t="s">
        <v>68</v>
      </c>
    </row>
    <row r="1314" spans="1:68" x14ac:dyDescent="0.25">
      <c r="A1314">
        <v>118875</v>
      </c>
      <c r="B1314" t="s">
        <v>69</v>
      </c>
      <c r="C1314" t="s">
        <v>943</v>
      </c>
      <c r="D1314">
        <v>1</v>
      </c>
      <c r="E1314">
        <v>22</v>
      </c>
      <c r="F1314" t="s">
        <v>954</v>
      </c>
      <c r="G1314">
        <v>34</v>
      </c>
      <c r="J1314">
        <v>23</v>
      </c>
      <c r="K1314">
        <v>1</v>
      </c>
      <c r="L1314" t="s">
        <v>955</v>
      </c>
      <c r="M1314">
        <v>0</v>
      </c>
      <c r="N1314">
        <v>0</v>
      </c>
      <c r="O1314">
        <v>1</v>
      </c>
      <c r="P1314">
        <v>0</v>
      </c>
      <c r="Q1314">
        <v>0</v>
      </c>
      <c r="R1314">
        <v>1</v>
      </c>
      <c r="S1314">
        <v>0</v>
      </c>
      <c r="T1314">
        <v>0</v>
      </c>
      <c r="U1314">
        <v>0</v>
      </c>
      <c r="V1314">
        <v>0</v>
      </c>
      <c r="W1314">
        <v>1</v>
      </c>
      <c r="X1314">
        <v>0</v>
      </c>
      <c r="Y1314">
        <v>0</v>
      </c>
      <c r="Z1314">
        <v>0</v>
      </c>
      <c r="AA1314">
        <v>0</v>
      </c>
      <c r="AB1314">
        <v>1</v>
      </c>
      <c r="AC1314">
        <v>0</v>
      </c>
      <c r="AD1314">
        <v>1</v>
      </c>
      <c r="AE1314">
        <v>0</v>
      </c>
      <c r="AF1314">
        <v>1</v>
      </c>
      <c r="AG1314">
        <v>1</v>
      </c>
      <c r="AH1314">
        <v>0</v>
      </c>
      <c r="AI1314">
        <v>0</v>
      </c>
      <c r="AJ1314">
        <v>1</v>
      </c>
      <c r="AK1314">
        <v>0</v>
      </c>
      <c r="AL1314">
        <v>1</v>
      </c>
      <c r="AM1314">
        <v>1</v>
      </c>
      <c r="AN1314">
        <v>1</v>
      </c>
      <c r="AO1314">
        <v>0</v>
      </c>
      <c r="AP1314">
        <v>0</v>
      </c>
      <c r="AQ1314">
        <v>0</v>
      </c>
      <c r="AR1314">
        <v>1</v>
      </c>
      <c r="AS1314">
        <v>0</v>
      </c>
      <c r="AT1314">
        <v>0</v>
      </c>
      <c r="AU1314">
        <v>0</v>
      </c>
      <c r="AV1314">
        <v>1</v>
      </c>
      <c r="AW1314">
        <v>1</v>
      </c>
      <c r="AX1314">
        <v>1</v>
      </c>
      <c r="AY1314">
        <v>0</v>
      </c>
      <c r="AZ1314">
        <v>0</v>
      </c>
      <c r="BA1314">
        <v>0</v>
      </c>
      <c r="BB1314">
        <v>0</v>
      </c>
      <c r="BC1314">
        <v>0</v>
      </c>
      <c r="BD1314">
        <v>0</v>
      </c>
      <c r="BE1314">
        <v>0</v>
      </c>
      <c r="BF1314">
        <v>6.5319999999999996E-3</v>
      </c>
      <c r="BG1314">
        <v>2016</v>
      </c>
      <c r="BH1314">
        <v>2</v>
      </c>
      <c r="BI1314">
        <v>25</v>
      </c>
      <c r="BJ1314">
        <v>673</v>
      </c>
      <c r="BK1314">
        <v>0.85</v>
      </c>
      <c r="BL1314">
        <v>-1.7999999690800901E-3</v>
      </c>
      <c r="BM1314">
        <v>8.1000000000000003E-2</v>
      </c>
      <c r="BN1314">
        <v>0.81100000000000005</v>
      </c>
      <c r="BO1314">
        <v>0.108</v>
      </c>
      <c r="BP1314" t="s">
        <v>68</v>
      </c>
    </row>
    <row r="1315" spans="1:68" x14ac:dyDescent="0.25">
      <c r="A1315">
        <v>143174</v>
      </c>
      <c r="B1315" t="s">
        <v>69</v>
      </c>
      <c r="C1315" t="s">
        <v>2192</v>
      </c>
      <c r="D1315">
        <v>13</v>
      </c>
      <c r="E1315">
        <v>289</v>
      </c>
      <c r="F1315" t="s">
        <v>2327</v>
      </c>
      <c r="G1315">
        <v>70</v>
      </c>
      <c r="J1315">
        <v>70</v>
      </c>
      <c r="K1315">
        <v>1</v>
      </c>
      <c r="L1315" t="s">
        <v>2328</v>
      </c>
      <c r="M1315">
        <v>0</v>
      </c>
      <c r="N1315">
        <v>0</v>
      </c>
      <c r="O1315">
        <v>1</v>
      </c>
      <c r="P1315">
        <v>0</v>
      </c>
      <c r="Q1315">
        <v>1</v>
      </c>
      <c r="R1315">
        <v>1</v>
      </c>
      <c r="S1315">
        <v>0</v>
      </c>
      <c r="T1315">
        <v>0</v>
      </c>
      <c r="U1315">
        <v>0</v>
      </c>
      <c r="V1315">
        <v>0</v>
      </c>
      <c r="W1315">
        <v>1</v>
      </c>
      <c r="X1315">
        <v>0</v>
      </c>
      <c r="Y1315">
        <v>0</v>
      </c>
      <c r="Z1315">
        <v>0</v>
      </c>
      <c r="AA1315">
        <v>0</v>
      </c>
      <c r="AB1315">
        <v>1</v>
      </c>
      <c r="AC1315">
        <v>0</v>
      </c>
      <c r="AD1315">
        <v>1</v>
      </c>
      <c r="AE1315">
        <v>0</v>
      </c>
      <c r="AF1315">
        <v>1</v>
      </c>
      <c r="AG1315">
        <v>1</v>
      </c>
      <c r="AH1315">
        <v>0</v>
      </c>
      <c r="AI1315">
        <v>0</v>
      </c>
      <c r="AJ1315">
        <v>1</v>
      </c>
      <c r="AK1315">
        <v>1</v>
      </c>
      <c r="AL1315">
        <v>1</v>
      </c>
      <c r="AM1315">
        <v>1</v>
      </c>
      <c r="AN1315">
        <v>1</v>
      </c>
      <c r="AO1315">
        <v>0</v>
      </c>
      <c r="AP1315">
        <v>0</v>
      </c>
      <c r="AQ1315">
        <v>0</v>
      </c>
      <c r="AR1315">
        <v>0</v>
      </c>
      <c r="AS1315">
        <v>0</v>
      </c>
      <c r="AT1315">
        <v>0</v>
      </c>
      <c r="AU1315">
        <v>0</v>
      </c>
      <c r="AV1315">
        <v>1</v>
      </c>
      <c r="AW1315">
        <v>1</v>
      </c>
      <c r="AX1315">
        <v>0</v>
      </c>
      <c r="AY1315">
        <v>0</v>
      </c>
      <c r="AZ1315">
        <v>1</v>
      </c>
      <c r="BA1315">
        <v>0</v>
      </c>
      <c r="BB1315">
        <v>0</v>
      </c>
      <c r="BC1315">
        <v>0</v>
      </c>
      <c r="BD1315">
        <v>1</v>
      </c>
      <c r="BE1315">
        <v>0</v>
      </c>
      <c r="BF1315">
        <v>1.9078999999999999E-2</v>
      </c>
      <c r="BG1315">
        <v>2018</v>
      </c>
      <c r="BH1315">
        <v>12</v>
      </c>
      <c r="BI1315">
        <v>17</v>
      </c>
      <c r="BJ1315">
        <v>707</v>
      </c>
      <c r="BK1315">
        <v>1.19</v>
      </c>
      <c r="BL1315">
        <v>-1.24000003561377E-2</v>
      </c>
      <c r="BM1315">
        <v>9.0999999999999998E-2</v>
      </c>
      <c r="BN1315">
        <v>0.83099999999999996</v>
      </c>
      <c r="BO1315">
        <v>7.8E-2</v>
      </c>
      <c r="BP1315" t="s">
        <v>68</v>
      </c>
    </row>
    <row r="1316" spans="1:68" x14ac:dyDescent="0.25">
      <c r="A1316">
        <v>115997</v>
      </c>
      <c r="B1316" t="s">
        <v>69</v>
      </c>
      <c r="C1316" t="s">
        <v>764</v>
      </c>
      <c r="D1316">
        <v>7</v>
      </c>
      <c r="E1316">
        <v>170</v>
      </c>
      <c r="F1316" t="s">
        <v>769</v>
      </c>
      <c r="G1316">
        <v>49</v>
      </c>
      <c r="J1316">
        <v>15</v>
      </c>
      <c r="K1316">
        <v>1</v>
      </c>
      <c r="L1316" t="s">
        <v>770</v>
      </c>
      <c r="M1316">
        <v>0</v>
      </c>
      <c r="N1316">
        <v>1</v>
      </c>
      <c r="O1316">
        <v>1</v>
      </c>
      <c r="P1316">
        <v>0</v>
      </c>
      <c r="Q1316">
        <v>0</v>
      </c>
      <c r="R1316">
        <v>1</v>
      </c>
      <c r="S1316">
        <v>0</v>
      </c>
      <c r="T1316">
        <v>0</v>
      </c>
      <c r="U1316">
        <v>0</v>
      </c>
      <c r="V1316">
        <v>0</v>
      </c>
      <c r="W1316">
        <v>1</v>
      </c>
      <c r="X1316">
        <v>0</v>
      </c>
      <c r="Y1316">
        <v>0</v>
      </c>
      <c r="Z1316">
        <v>0</v>
      </c>
      <c r="AA1316">
        <v>0</v>
      </c>
      <c r="AB1316">
        <v>0</v>
      </c>
      <c r="AC1316">
        <v>0</v>
      </c>
      <c r="AD1316">
        <v>1</v>
      </c>
      <c r="AE1316">
        <v>1</v>
      </c>
      <c r="AF1316">
        <v>1</v>
      </c>
      <c r="AG1316">
        <v>1</v>
      </c>
      <c r="AH1316">
        <v>0</v>
      </c>
      <c r="AI1316">
        <v>0</v>
      </c>
      <c r="AJ1316">
        <v>0</v>
      </c>
      <c r="AK1316">
        <v>0</v>
      </c>
      <c r="AL1316">
        <v>1</v>
      </c>
      <c r="AM1316">
        <v>1</v>
      </c>
      <c r="AN1316">
        <v>0</v>
      </c>
      <c r="AO1316">
        <v>0</v>
      </c>
      <c r="AP1316">
        <v>0</v>
      </c>
      <c r="AQ1316">
        <v>0</v>
      </c>
      <c r="AR1316">
        <v>0</v>
      </c>
      <c r="AS1316">
        <v>0</v>
      </c>
      <c r="AT1316">
        <v>0</v>
      </c>
      <c r="AU1316">
        <v>0</v>
      </c>
      <c r="AV1316">
        <v>1</v>
      </c>
      <c r="AW1316">
        <v>1</v>
      </c>
      <c r="AX1316">
        <v>0</v>
      </c>
      <c r="AY1316">
        <v>0</v>
      </c>
      <c r="AZ1316">
        <v>0</v>
      </c>
      <c r="BA1316">
        <v>0</v>
      </c>
      <c r="BB1316">
        <v>0</v>
      </c>
      <c r="BC1316">
        <v>0</v>
      </c>
      <c r="BD1316">
        <v>0</v>
      </c>
      <c r="BE1316">
        <v>0</v>
      </c>
      <c r="BF1316">
        <v>7.587E-3</v>
      </c>
      <c r="BG1316">
        <v>2015</v>
      </c>
      <c r="BH1316">
        <v>7</v>
      </c>
      <c r="BI1316">
        <v>10</v>
      </c>
      <c r="BJ1316">
        <v>666</v>
      </c>
      <c r="BK1316">
        <v>0.78</v>
      </c>
      <c r="BL1316">
        <v>-2.5800000876188198E-2</v>
      </c>
      <c r="BM1316">
        <v>4.8000000000000001E-2</v>
      </c>
      <c r="BN1316">
        <v>0.90700000000000003</v>
      </c>
      <c r="BO1316">
        <v>4.4999999999999998E-2</v>
      </c>
      <c r="BP1316" t="s">
        <v>68</v>
      </c>
    </row>
    <row r="1317" spans="1:68" x14ac:dyDescent="0.25">
      <c r="A1317">
        <v>120148</v>
      </c>
      <c r="B1317" t="s">
        <v>69</v>
      </c>
      <c r="C1317" t="s">
        <v>1001</v>
      </c>
      <c r="D1317">
        <v>6</v>
      </c>
      <c r="E1317">
        <v>244</v>
      </c>
      <c r="F1317" t="s">
        <v>1060</v>
      </c>
      <c r="G1317">
        <v>37</v>
      </c>
      <c r="J1317">
        <v>29</v>
      </c>
      <c r="K1317">
        <v>1</v>
      </c>
      <c r="L1317" t="s">
        <v>1061</v>
      </c>
      <c r="M1317">
        <v>0</v>
      </c>
      <c r="N1317">
        <v>0</v>
      </c>
      <c r="O1317">
        <v>1</v>
      </c>
      <c r="P1317">
        <v>0</v>
      </c>
      <c r="Q1317">
        <v>0</v>
      </c>
      <c r="R1317">
        <v>1</v>
      </c>
      <c r="S1317">
        <v>0</v>
      </c>
      <c r="T1317">
        <v>0</v>
      </c>
      <c r="U1317">
        <v>0</v>
      </c>
      <c r="V1317">
        <v>0</v>
      </c>
      <c r="W1317">
        <v>1</v>
      </c>
      <c r="X1317">
        <v>0</v>
      </c>
      <c r="Y1317">
        <v>0</v>
      </c>
      <c r="Z1317">
        <v>0</v>
      </c>
      <c r="AA1317">
        <v>0</v>
      </c>
      <c r="AB1317">
        <v>1</v>
      </c>
      <c r="AC1317">
        <v>0</v>
      </c>
      <c r="AD1317">
        <v>1</v>
      </c>
      <c r="AE1317">
        <v>0</v>
      </c>
      <c r="AF1317">
        <v>1</v>
      </c>
      <c r="AG1317">
        <v>1</v>
      </c>
      <c r="AH1317">
        <v>0</v>
      </c>
      <c r="AI1317">
        <v>0</v>
      </c>
      <c r="AJ1317">
        <v>1</v>
      </c>
      <c r="AK1317">
        <v>0</v>
      </c>
      <c r="AL1317">
        <v>1</v>
      </c>
      <c r="AM1317">
        <v>1</v>
      </c>
      <c r="AN1317">
        <v>1</v>
      </c>
      <c r="AO1317">
        <v>0</v>
      </c>
      <c r="AP1317">
        <v>0</v>
      </c>
      <c r="AQ1317">
        <v>0</v>
      </c>
      <c r="AR1317">
        <v>1</v>
      </c>
      <c r="AS1317">
        <v>0</v>
      </c>
      <c r="AT1317">
        <v>0</v>
      </c>
      <c r="AU1317">
        <v>0</v>
      </c>
      <c r="AV1317">
        <v>1</v>
      </c>
      <c r="AW1317">
        <v>1</v>
      </c>
      <c r="AX1317">
        <v>1</v>
      </c>
      <c r="AY1317">
        <v>0</v>
      </c>
      <c r="AZ1317">
        <v>0</v>
      </c>
      <c r="BA1317">
        <v>0</v>
      </c>
      <c r="BB1317">
        <v>0</v>
      </c>
      <c r="BC1317">
        <v>0</v>
      </c>
      <c r="BD1317">
        <v>0</v>
      </c>
      <c r="BE1317">
        <v>0</v>
      </c>
      <c r="BF1317">
        <v>7.3280000000000003E-3</v>
      </c>
      <c r="BG1317">
        <v>2016</v>
      </c>
      <c r="BH1317">
        <v>6</v>
      </c>
      <c r="BI1317">
        <v>20</v>
      </c>
      <c r="BJ1317">
        <v>677</v>
      </c>
      <c r="BK1317">
        <v>0.89</v>
      </c>
      <c r="BL1317">
        <v>-2.5800000876188198E-2</v>
      </c>
      <c r="BM1317">
        <v>6.8000000000000005E-2</v>
      </c>
      <c r="BN1317">
        <v>0.81299999999999994</v>
      </c>
      <c r="BO1317">
        <v>0.11899999999999999</v>
      </c>
      <c r="BP1317" t="s">
        <v>68</v>
      </c>
    </row>
    <row r="1318" spans="1:68" x14ac:dyDescent="0.25">
      <c r="A1318">
        <v>124499</v>
      </c>
      <c r="B1318" t="s">
        <v>69</v>
      </c>
      <c r="C1318" t="s">
        <v>1180</v>
      </c>
      <c r="D1318">
        <v>13</v>
      </c>
      <c r="E1318">
        <v>306</v>
      </c>
      <c r="F1318" t="s">
        <v>1207</v>
      </c>
      <c r="G1318">
        <v>43</v>
      </c>
      <c r="J1318">
        <v>39</v>
      </c>
      <c r="K1318">
        <v>1</v>
      </c>
      <c r="L1318" t="s">
        <v>1208</v>
      </c>
      <c r="M1318">
        <v>0</v>
      </c>
      <c r="N1318">
        <v>0</v>
      </c>
      <c r="O1318">
        <v>1</v>
      </c>
      <c r="P1318">
        <v>0</v>
      </c>
      <c r="Q1318">
        <v>0</v>
      </c>
      <c r="R1318">
        <v>1</v>
      </c>
      <c r="S1318">
        <v>0</v>
      </c>
      <c r="T1318">
        <v>0</v>
      </c>
      <c r="U1318">
        <v>0</v>
      </c>
      <c r="V1318">
        <v>0</v>
      </c>
      <c r="W1318">
        <v>1</v>
      </c>
      <c r="X1318">
        <v>0</v>
      </c>
      <c r="Y1318">
        <v>0</v>
      </c>
      <c r="Z1318">
        <v>0</v>
      </c>
      <c r="AA1318">
        <v>0</v>
      </c>
      <c r="AB1318">
        <v>1</v>
      </c>
      <c r="AC1318">
        <v>0</v>
      </c>
      <c r="AD1318">
        <v>1</v>
      </c>
      <c r="AE1318">
        <v>0</v>
      </c>
      <c r="AF1318">
        <v>1</v>
      </c>
      <c r="AG1318">
        <v>1</v>
      </c>
      <c r="AH1318">
        <v>1</v>
      </c>
      <c r="AI1318">
        <v>0</v>
      </c>
      <c r="AJ1318">
        <v>1</v>
      </c>
      <c r="AK1318">
        <v>0</v>
      </c>
      <c r="AL1318">
        <v>1</v>
      </c>
      <c r="AM1318">
        <v>1</v>
      </c>
      <c r="AN1318">
        <v>1</v>
      </c>
      <c r="AO1318">
        <v>0</v>
      </c>
      <c r="AP1318">
        <v>0</v>
      </c>
      <c r="AQ1318">
        <v>0</v>
      </c>
      <c r="AR1318">
        <v>1</v>
      </c>
      <c r="AS1318">
        <v>0</v>
      </c>
      <c r="AT1318">
        <v>0</v>
      </c>
      <c r="AU1318">
        <v>0</v>
      </c>
      <c r="AV1318">
        <v>1</v>
      </c>
      <c r="AW1318">
        <v>1</v>
      </c>
      <c r="AX1318">
        <v>1</v>
      </c>
      <c r="AY1318">
        <v>0</v>
      </c>
      <c r="AZ1318">
        <v>1</v>
      </c>
      <c r="BA1318">
        <v>0</v>
      </c>
      <c r="BB1318">
        <v>0</v>
      </c>
      <c r="BC1318">
        <v>0</v>
      </c>
      <c r="BD1318">
        <v>0</v>
      </c>
      <c r="BE1318">
        <v>0</v>
      </c>
      <c r="BF1318">
        <v>1.1106E-2</v>
      </c>
      <c r="BG1318">
        <v>2016</v>
      </c>
      <c r="BH1318">
        <v>11</v>
      </c>
      <c r="BI1318">
        <v>22</v>
      </c>
      <c r="BJ1318">
        <v>682</v>
      </c>
      <c r="BK1318">
        <v>0.94</v>
      </c>
      <c r="BL1318">
        <v>-2.5800000876188198E-2</v>
      </c>
      <c r="BM1318">
        <v>5.0999999999999997E-2</v>
      </c>
      <c r="BN1318">
        <v>0.9</v>
      </c>
      <c r="BO1318">
        <v>4.9000000000000002E-2</v>
      </c>
      <c r="BP1318" t="s">
        <v>68</v>
      </c>
    </row>
    <row r="1319" spans="1:68" x14ac:dyDescent="0.25">
      <c r="A1319">
        <v>128476</v>
      </c>
      <c r="B1319" t="s">
        <v>69</v>
      </c>
      <c r="C1319" t="s">
        <v>1272</v>
      </c>
      <c r="D1319">
        <v>17</v>
      </c>
      <c r="E1319">
        <v>422</v>
      </c>
      <c r="F1319" t="s">
        <v>1281</v>
      </c>
      <c r="G1319">
        <v>21</v>
      </c>
      <c r="J1319">
        <v>44</v>
      </c>
      <c r="K1319">
        <v>1</v>
      </c>
      <c r="L1319" t="s">
        <v>1282</v>
      </c>
      <c r="M1319">
        <v>0</v>
      </c>
      <c r="N1319">
        <v>1</v>
      </c>
      <c r="O1319">
        <v>1</v>
      </c>
      <c r="P1319">
        <v>0</v>
      </c>
      <c r="Q1319">
        <v>0</v>
      </c>
      <c r="R1319">
        <v>1</v>
      </c>
      <c r="S1319">
        <v>0</v>
      </c>
      <c r="T1319">
        <v>0</v>
      </c>
      <c r="U1319">
        <v>0</v>
      </c>
      <c r="V1319">
        <v>0</v>
      </c>
      <c r="W1319">
        <v>1</v>
      </c>
      <c r="X1319">
        <v>0</v>
      </c>
      <c r="Y1319">
        <v>0</v>
      </c>
      <c r="Z1319">
        <v>0</v>
      </c>
      <c r="AA1319">
        <v>0</v>
      </c>
      <c r="AB1319">
        <v>1</v>
      </c>
      <c r="AC1319">
        <v>0</v>
      </c>
      <c r="AD1319">
        <v>1</v>
      </c>
      <c r="AE1319">
        <v>1</v>
      </c>
      <c r="AF1319">
        <v>1</v>
      </c>
      <c r="AG1319">
        <v>1</v>
      </c>
      <c r="AH1319">
        <v>1</v>
      </c>
      <c r="AI1319">
        <v>0</v>
      </c>
      <c r="AJ1319">
        <v>1</v>
      </c>
      <c r="AK1319">
        <v>0</v>
      </c>
      <c r="AL1319">
        <v>1</v>
      </c>
      <c r="AM1319">
        <v>1</v>
      </c>
      <c r="AN1319">
        <v>0</v>
      </c>
      <c r="AO1319">
        <v>0</v>
      </c>
      <c r="AP1319">
        <v>0</v>
      </c>
      <c r="AQ1319">
        <v>0</v>
      </c>
      <c r="AR1319">
        <v>0</v>
      </c>
      <c r="AS1319">
        <v>0</v>
      </c>
      <c r="AT1319">
        <v>0</v>
      </c>
      <c r="AU1319">
        <v>0</v>
      </c>
      <c r="AV1319">
        <v>1</v>
      </c>
      <c r="AW1319">
        <v>1</v>
      </c>
      <c r="AX1319">
        <v>1</v>
      </c>
      <c r="AY1319">
        <v>0</v>
      </c>
      <c r="AZ1319">
        <v>0</v>
      </c>
      <c r="BA1319">
        <v>0</v>
      </c>
      <c r="BB1319">
        <v>0</v>
      </c>
      <c r="BC1319">
        <v>0</v>
      </c>
      <c r="BD1319">
        <v>0</v>
      </c>
      <c r="BE1319">
        <v>0</v>
      </c>
      <c r="BF1319">
        <v>1.6E-2</v>
      </c>
      <c r="BG1319">
        <v>2017</v>
      </c>
      <c r="BH1319">
        <v>4</v>
      </c>
      <c r="BI1319">
        <v>11</v>
      </c>
      <c r="BJ1319">
        <v>687</v>
      </c>
      <c r="BK1319">
        <v>0.99</v>
      </c>
      <c r="BL1319">
        <v>-2.5800000876188198E-2</v>
      </c>
      <c r="BM1319">
        <v>0.108</v>
      </c>
      <c r="BN1319">
        <v>0.78800000000000003</v>
      </c>
      <c r="BO1319">
        <v>0.10299999999999999</v>
      </c>
      <c r="BP1319" t="s">
        <v>68</v>
      </c>
    </row>
    <row r="1320" spans="1:68" x14ac:dyDescent="0.25">
      <c r="A1320">
        <v>129186</v>
      </c>
      <c r="B1320" t="s">
        <v>69</v>
      </c>
      <c r="C1320" t="s">
        <v>1304</v>
      </c>
      <c r="D1320">
        <v>12</v>
      </c>
      <c r="E1320">
        <v>300</v>
      </c>
      <c r="F1320" t="s">
        <v>1351</v>
      </c>
      <c r="G1320">
        <v>16</v>
      </c>
      <c r="J1320">
        <v>46</v>
      </c>
      <c r="K1320">
        <v>1</v>
      </c>
      <c r="L1320" t="s">
        <v>1352</v>
      </c>
      <c r="M1320">
        <v>0</v>
      </c>
      <c r="N1320">
        <v>0</v>
      </c>
      <c r="O1320">
        <v>1</v>
      </c>
      <c r="P1320">
        <v>0</v>
      </c>
      <c r="Q1320">
        <v>0</v>
      </c>
      <c r="R1320">
        <v>1</v>
      </c>
      <c r="S1320">
        <v>0</v>
      </c>
      <c r="T1320">
        <v>0</v>
      </c>
      <c r="U1320">
        <v>0</v>
      </c>
      <c r="V1320">
        <v>0</v>
      </c>
      <c r="W1320">
        <v>1</v>
      </c>
      <c r="X1320">
        <v>1</v>
      </c>
      <c r="Y1320">
        <v>0</v>
      </c>
      <c r="Z1320">
        <v>0</v>
      </c>
      <c r="AA1320">
        <v>0</v>
      </c>
      <c r="AB1320">
        <v>1</v>
      </c>
      <c r="AC1320">
        <v>0</v>
      </c>
      <c r="AD1320">
        <v>1</v>
      </c>
      <c r="AE1320">
        <v>0</v>
      </c>
      <c r="AF1320">
        <v>1</v>
      </c>
      <c r="AG1320">
        <v>1</v>
      </c>
      <c r="AH1320">
        <v>1</v>
      </c>
      <c r="AI1320">
        <v>0</v>
      </c>
      <c r="AJ1320">
        <v>0</v>
      </c>
      <c r="AK1320">
        <v>0</v>
      </c>
      <c r="AL1320">
        <v>1</v>
      </c>
      <c r="AM1320">
        <v>1</v>
      </c>
      <c r="AN1320">
        <v>1</v>
      </c>
      <c r="AO1320">
        <v>0</v>
      </c>
      <c r="AP1320">
        <v>1</v>
      </c>
      <c r="AQ1320">
        <v>0</v>
      </c>
      <c r="AR1320">
        <v>1</v>
      </c>
      <c r="AS1320">
        <v>0</v>
      </c>
      <c r="AT1320">
        <v>1</v>
      </c>
      <c r="AU1320">
        <v>0</v>
      </c>
      <c r="AV1320">
        <v>1</v>
      </c>
      <c r="AW1320">
        <v>1</v>
      </c>
      <c r="AX1320">
        <v>1</v>
      </c>
      <c r="AY1320">
        <v>1</v>
      </c>
      <c r="AZ1320">
        <v>1</v>
      </c>
      <c r="BA1320">
        <v>0</v>
      </c>
      <c r="BB1320">
        <v>0</v>
      </c>
      <c r="BC1320">
        <v>0</v>
      </c>
      <c r="BD1320">
        <v>1</v>
      </c>
      <c r="BE1320">
        <v>0</v>
      </c>
      <c r="BF1320">
        <v>1.8086999999999999E-2</v>
      </c>
      <c r="BG1320">
        <v>2017</v>
      </c>
      <c r="BH1320">
        <v>4</v>
      </c>
      <c r="BI1320">
        <v>25</v>
      </c>
      <c r="BJ1320">
        <v>687</v>
      </c>
      <c r="BK1320">
        <v>0.99</v>
      </c>
      <c r="BL1320">
        <v>-2.5800000876188198E-2</v>
      </c>
      <c r="BM1320">
        <v>0.13900000000000001</v>
      </c>
      <c r="BN1320">
        <v>0.72699999999999998</v>
      </c>
      <c r="BO1320">
        <v>0.13300000000000001</v>
      </c>
      <c r="BP1320" t="s">
        <v>68</v>
      </c>
    </row>
    <row r="1321" spans="1:68" x14ac:dyDescent="0.25">
      <c r="A1321">
        <v>129366</v>
      </c>
      <c r="B1321" t="s">
        <v>69</v>
      </c>
      <c r="C1321" t="s">
        <v>1304</v>
      </c>
      <c r="D1321">
        <v>7</v>
      </c>
      <c r="E1321">
        <v>147</v>
      </c>
      <c r="F1321" t="s">
        <v>1369</v>
      </c>
      <c r="G1321">
        <v>39</v>
      </c>
      <c r="J1321">
        <v>46</v>
      </c>
      <c r="K1321">
        <v>1</v>
      </c>
      <c r="L1321" t="s">
        <v>1370</v>
      </c>
      <c r="M1321">
        <v>1</v>
      </c>
      <c r="N1321">
        <v>0</v>
      </c>
      <c r="O1321">
        <v>1</v>
      </c>
      <c r="P1321">
        <v>0</v>
      </c>
      <c r="Q1321">
        <v>0</v>
      </c>
      <c r="R1321">
        <v>1</v>
      </c>
      <c r="S1321">
        <v>0</v>
      </c>
      <c r="T1321">
        <v>0</v>
      </c>
      <c r="U1321">
        <v>0</v>
      </c>
      <c r="V1321">
        <v>0</v>
      </c>
      <c r="W1321">
        <v>1</v>
      </c>
      <c r="X1321">
        <v>1</v>
      </c>
      <c r="Y1321">
        <v>0</v>
      </c>
      <c r="Z1321">
        <v>0</v>
      </c>
      <c r="AA1321">
        <v>0</v>
      </c>
      <c r="AB1321">
        <v>1</v>
      </c>
      <c r="AC1321">
        <v>1</v>
      </c>
      <c r="AD1321">
        <v>1</v>
      </c>
      <c r="AE1321">
        <v>0</v>
      </c>
      <c r="AF1321">
        <v>1</v>
      </c>
      <c r="AG1321">
        <v>1</v>
      </c>
      <c r="AH1321">
        <v>1</v>
      </c>
      <c r="AI1321">
        <v>0</v>
      </c>
      <c r="AJ1321">
        <v>0</v>
      </c>
      <c r="AK1321">
        <v>0</v>
      </c>
      <c r="AL1321">
        <v>1</v>
      </c>
      <c r="AM1321">
        <v>1</v>
      </c>
      <c r="AN1321">
        <v>1</v>
      </c>
      <c r="AO1321">
        <v>0</v>
      </c>
      <c r="AP1321">
        <v>1</v>
      </c>
      <c r="AQ1321">
        <v>0</v>
      </c>
      <c r="AR1321">
        <v>1</v>
      </c>
      <c r="AS1321">
        <v>0</v>
      </c>
      <c r="AT1321">
        <v>1</v>
      </c>
      <c r="AU1321">
        <v>0</v>
      </c>
      <c r="AV1321">
        <v>1</v>
      </c>
      <c r="AW1321">
        <v>1</v>
      </c>
      <c r="AX1321">
        <v>1</v>
      </c>
      <c r="AY1321">
        <v>1</v>
      </c>
      <c r="AZ1321">
        <v>1</v>
      </c>
      <c r="BA1321">
        <v>0</v>
      </c>
      <c r="BB1321">
        <v>0</v>
      </c>
      <c r="BC1321">
        <v>0</v>
      </c>
      <c r="BD1321">
        <v>1</v>
      </c>
      <c r="BE1321">
        <v>0</v>
      </c>
      <c r="BF1321">
        <v>1.8086999999999999E-2</v>
      </c>
      <c r="BG1321">
        <v>2017</v>
      </c>
      <c r="BH1321">
        <v>4</v>
      </c>
      <c r="BI1321">
        <v>25</v>
      </c>
      <c r="BJ1321">
        <v>687</v>
      </c>
      <c r="BK1321">
        <v>0.99</v>
      </c>
      <c r="BL1321">
        <v>-2.5800000876188198E-2</v>
      </c>
      <c r="BM1321">
        <v>0.13300000000000001</v>
      </c>
      <c r="BN1321">
        <v>0.75900000000000001</v>
      </c>
      <c r="BO1321">
        <v>0.108</v>
      </c>
      <c r="BP1321" t="s">
        <v>68</v>
      </c>
    </row>
    <row r="1322" spans="1:68" x14ac:dyDescent="0.25">
      <c r="A1322">
        <v>129683</v>
      </c>
      <c r="B1322" t="s">
        <v>69</v>
      </c>
      <c r="C1322" t="s">
        <v>1304</v>
      </c>
      <c r="D1322">
        <v>21</v>
      </c>
      <c r="E1322">
        <v>658</v>
      </c>
      <c r="F1322" t="s">
        <v>1401</v>
      </c>
      <c r="G1322">
        <v>21</v>
      </c>
      <c r="J1322">
        <v>46</v>
      </c>
      <c r="K1322">
        <v>1</v>
      </c>
      <c r="L1322" t="s">
        <v>1402</v>
      </c>
      <c r="M1322">
        <v>0</v>
      </c>
      <c r="N1322">
        <v>0</v>
      </c>
      <c r="O1322">
        <v>1</v>
      </c>
      <c r="P1322">
        <v>0</v>
      </c>
      <c r="Q1322">
        <v>0</v>
      </c>
      <c r="R1322">
        <v>1</v>
      </c>
      <c r="S1322">
        <v>0</v>
      </c>
      <c r="T1322">
        <v>0</v>
      </c>
      <c r="U1322">
        <v>0</v>
      </c>
      <c r="V1322">
        <v>0</v>
      </c>
      <c r="W1322">
        <v>1</v>
      </c>
      <c r="X1322">
        <v>1</v>
      </c>
      <c r="Y1322">
        <v>0</v>
      </c>
      <c r="Z1322">
        <v>0</v>
      </c>
      <c r="AA1322">
        <v>0</v>
      </c>
      <c r="AB1322">
        <v>1</v>
      </c>
      <c r="AC1322">
        <v>0</v>
      </c>
      <c r="AD1322">
        <v>1</v>
      </c>
      <c r="AE1322">
        <v>0</v>
      </c>
      <c r="AF1322">
        <v>1</v>
      </c>
      <c r="AG1322">
        <v>1</v>
      </c>
      <c r="AH1322">
        <v>1</v>
      </c>
      <c r="AI1322">
        <v>0</v>
      </c>
      <c r="AJ1322">
        <v>0</v>
      </c>
      <c r="AK1322">
        <v>0</v>
      </c>
      <c r="AL1322">
        <v>1</v>
      </c>
      <c r="AM1322">
        <v>1</v>
      </c>
      <c r="AN1322">
        <v>1</v>
      </c>
      <c r="AO1322">
        <v>0</v>
      </c>
      <c r="AP1322">
        <v>1</v>
      </c>
      <c r="AQ1322">
        <v>0</v>
      </c>
      <c r="AR1322">
        <v>1</v>
      </c>
      <c r="AS1322">
        <v>0</v>
      </c>
      <c r="AT1322">
        <v>1</v>
      </c>
      <c r="AU1322">
        <v>0</v>
      </c>
      <c r="AV1322">
        <v>1</v>
      </c>
      <c r="AW1322">
        <v>1</v>
      </c>
      <c r="AX1322">
        <v>1</v>
      </c>
      <c r="AY1322">
        <v>1</v>
      </c>
      <c r="AZ1322">
        <v>1</v>
      </c>
      <c r="BA1322">
        <v>0</v>
      </c>
      <c r="BB1322">
        <v>0</v>
      </c>
      <c r="BC1322">
        <v>0</v>
      </c>
      <c r="BD1322">
        <v>1</v>
      </c>
      <c r="BE1322">
        <v>0</v>
      </c>
      <c r="BF1322">
        <v>1.8086999999999999E-2</v>
      </c>
      <c r="BG1322">
        <v>2017</v>
      </c>
      <c r="BH1322">
        <v>4</v>
      </c>
      <c r="BI1322">
        <v>25</v>
      </c>
      <c r="BJ1322">
        <v>687</v>
      </c>
      <c r="BK1322">
        <v>0.99</v>
      </c>
      <c r="BL1322">
        <v>-2.5800000876188198E-2</v>
      </c>
      <c r="BM1322">
        <v>0.108</v>
      </c>
      <c r="BN1322">
        <v>0.78800000000000003</v>
      </c>
      <c r="BO1322">
        <v>0.10299999999999999</v>
      </c>
      <c r="BP1322" t="s">
        <v>68</v>
      </c>
    </row>
    <row r="1323" spans="1:68" x14ac:dyDescent="0.25">
      <c r="A1323">
        <v>157990</v>
      </c>
      <c r="B1323" t="s">
        <v>69</v>
      </c>
      <c r="C1323" t="s">
        <v>2825</v>
      </c>
      <c r="D1323">
        <v>12</v>
      </c>
      <c r="E1323">
        <v>266</v>
      </c>
      <c r="F1323" t="s">
        <v>2884</v>
      </c>
      <c r="G1323">
        <v>39</v>
      </c>
      <c r="J1323">
        <v>87</v>
      </c>
      <c r="K1323">
        <v>1</v>
      </c>
      <c r="L1323" t="s">
        <v>2885</v>
      </c>
      <c r="M1323">
        <v>0</v>
      </c>
      <c r="N1323">
        <v>0</v>
      </c>
      <c r="O1323">
        <v>1</v>
      </c>
      <c r="P1323">
        <v>0</v>
      </c>
      <c r="Q1323">
        <v>0</v>
      </c>
      <c r="R1323">
        <v>1</v>
      </c>
      <c r="S1323">
        <v>0</v>
      </c>
      <c r="T1323">
        <v>0</v>
      </c>
      <c r="U1323">
        <v>0</v>
      </c>
      <c r="V1323">
        <v>0</v>
      </c>
      <c r="W1323">
        <v>1</v>
      </c>
      <c r="X1323">
        <v>0</v>
      </c>
      <c r="Y1323">
        <v>0</v>
      </c>
      <c r="Z1323">
        <v>0</v>
      </c>
      <c r="AA1323">
        <v>0</v>
      </c>
      <c r="AB1323">
        <v>1</v>
      </c>
      <c r="AC1323">
        <v>0</v>
      </c>
      <c r="AD1323">
        <v>1</v>
      </c>
      <c r="AE1323">
        <v>0</v>
      </c>
      <c r="AF1323">
        <v>1</v>
      </c>
      <c r="AG1323">
        <v>1</v>
      </c>
      <c r="AH1323">
        <v>0</v>
      </c>
      <c r="AI1323">
        <v>0</v>
      </c>
      <c r="AJ1323">
        <v>0</v>
      </c>
      <c r="AK1323">
        <v>0</v>
      </c>
      <c r="AL1323">
        <v>1</v>
      </c>
      <c r="AM1323">
        <v>1</v>
      </c>
      <c r="AN1323">
        <v>0</v>
      </c>
      <c r="AO1323">
        <v>0</v>
      </c>
      <c r="AP1323">
        <v>1</v>
      </c>
      <c r="AQ1323">
        <v>0</v>
      </c>
      <c r="AR1323">
        <v>1</v>
      </c>
      <c r="AS1323">
        <v>0</v>
      </c>
      <c r="AT1323">
        <v>0</v>
      </c>
      <c r="AU1323">
        <v>0</v>
      </c>
      <c r="AV1323">
        <v>1</v>
      </c>
      <c r="AW1323">
        <v>1</v>
      </c>
      <c r="AX1323">
        <v>1</v>
      </c>
      <c r="AY1323">
        <v>0</v>
      </c>
      <c r="AZ1323">
        <v>1</v>
      </c>
      <c r="BA1323">
        <v>0</v>
      </c>
      <c r="BB1323">
        <v>1</v>
      </c>
      <c r="BC1323">
        <v>0</v>
      </c>
      <c r="BD1323">
        <v>1</v>
      </c>
      <c r="BE1323">
        <v>0</v>
      </c>
      <c r="BF1323">
        <v>1.3207E-2</v>
      </c>
      <c r="BG1323">
        <v>2019</v>
      </c>
      <c r="BH1323">
        <v>12</v>
      </c>
      <c r="BI1323">
        <v>18</v>
      </c>
      <c r="BJ1323">
        <v>719</v>
      </c>
      <c r="BK1323">
        <v>1.31</v>
      </c>
      <c r="BL1323">
        <v>-2.7400000020861601E-2</v>
      </c>
      <c r="BM1323">
        <v>6.0999999999999999E-2</v>
      </c>
      <c r="BN1323">
        <v>0.88100000000000001</v>
      </c>
      <c r="BO1323">
        <v>5.8000000000000003E-2</v>
      </c>
      <c r="BP1323" t="s">
        <v>68</v>
      </c>
    </row>
    <row r="1324" spans="1:68" x14ac:dyDescent="0.25">
      <c r="A1324">
        <v>129845</v>
      </c>
      <c r="B1324" t="s">
        <v>69</v>
      </c>
      <c r="C1324" t="s">
        <v>1407</v>
      </c>
      <c r="D1324">
        <v>10</v>
      </c>
      <c r="E1324">
        <v>168</v>
      </c>
      <c r="F1324" t="s">
        <v>1410</v>
      </c>
      <c r="G1324">
        <v>32</v>
      </c>
      <c r="J1324">
        <v>47</v>
      </c>
      <c r="K1324">
        <v>1</v>
      </c>
      <c r="L1324" t="s">
        <v>1411</v>
      </c>
      <c r="M1324">
        <v>0</v>
      </c>
      <c r="N1324">
        <v>1</v>
      </c>
      <c r="O1324">
        <v>1</v>
      </c>
      <c r="P1324">
        <v>0</v>
      </c>
      <c r="Q1324">
        <v>0</v>
      </c>
      <c r="R1324">
        <v>1</v>
      </c>
      <c r="S1324">
        <v>0</v>
      </c>
      <c r="T1324">
        <v>0</v>
      </c>
      <c r="U1324">
        <v>0</v>
      </c>
      <c r="V1324">
        <v>0</v>
      </c>
      <c r="W1324">
        <v>1</v>
      </c>
      <c r="X1324">
        <v>0</v>
      </c>
      <c r="Y1324">
        <v>0</v>
      </c>
      <c r="Z1324">
        <v>0</v>
      </c>
      <c r="AA1324">
        <v>0</v>
      </c>
      <c r="AB1324">
        <v>0</v>
      </c>
      <c r="AC1324">
        <v>0</v>
      </c>
      <c r="AD1324">
        <v>1</v>
      </c>
      <c r="AE1324">
        <v>1</v>
      </c>
      <c r="AF1324">
        <v>1</v>
      </c>
      <c r="AG1324">
        <v>1</v>
      </c>
      <c r="AH1324">
        <v>0</v>
      </c>
      <c r="AI1324">
        <v>0</v>
      </c>
      <c r="AJ1324">
        <v>0</v>
      </c>
      <c r="AK1324">
        <v>0</v>
      </c>
      <c r="AL1324">
        <v>1</v>
      </c>
      <c r="AM1324">
        <v>1</v>
      </c>
      <c r="AN1324">
        <v>1</v>
      </c>
      <c r="AO1324">
        <v>0</v>
      </c>
      <c r="AP1324">
        <v>1</v>
      </c>
      <c r="AQ1324">
        <v>0</v>
      </c>
      <c r="AR1324">
        <v>1</v>
      </c>
      <c r="AS1324">
        <v>0</v>
      </c>
      <c r="AT1324">
        <v>0</v>
      </c>
      <c r="AU1324">
        <v>0</v>
      </c>
      <c r="AV1324">
        <v>1</v>
      </c>
      <c r="AW1324">
        <v>1</v>
      </c>
      <c r="AX1324">
        <v>1</v>
      </c>
      <c r="AY1324">
        <v>0</v>
      </c>
      <c r="AZ1324">
        <v>0</v>
      </c>
      <c r="BA1324">
        <v>0</v>
      </c>
      <c r="BB1324">
        <v>0</v>
      </c>
      <c r="BC1324">
        <v>0</v>
      </c>
      <c r="BD1324">
        <v>0</v>
      </c>
      <c r="BE1324">
        <v>0</v>
      </c>
      <c r="BF1324">
        <v>9.162E-3</v>
      </c>
      <c r="BG1324">
        <v>2017</v>
      </c>
      <c r="BH1324">
        <v>5</v>
      </c>
      <c r="BI1324">
        <v>3</v>
      </c>
      <c r="BJ1324">
        <v>688</v>
      </c>
      <c r="BK1324">
        <v>1</v>
      </c>
      <c r="BL1324">
        <v>-3.13999988138675E-2</v>
      </c>
      <c r="BM1324">
        <v>7.0000000000000007E-2</v>
      </c>
      <c r="BN1324">
        <v>0.86399999999999999</v>
      </c>
      <c r="BO1324">
        <v>6.6000000000000003E-2</v>
      </c>
      <c r="BP1324" t="s">
        <v>68</v>
      </c>
    </row>
    <row r="1325" spans="1:68" x14ac:dyDescent="0.25">
      <c r="A1325">
        <v>130490</v>
      </c>
      <c r="B1325" t="s">
        <v>69</v>
      </c>
      <c r="C1325" t="s">
        <v>1412</v>
      </c>
      <c r="D1325">
        <v>20</v>
      </c>
      <c r="E1325">
        <v>517</v>
      </c>
      <c r="F1325" t="s">
        <v>1413</v>
      </c>
      <c r="G1325">
        <v>64</v>
      </c>
      <c r="J1325">
        <v>49</v>
      </c>
      <c r="K1325">
        <v>1</v>
      </c>
      <c r="L1325" t="s">
        <v>1414</v>
      </c>
      <c r="M1325">
        <v>1</v>
      </c>
      <c r="N1325">
        <v>1</v>
      </c>
      <c r="O1325">
        <v>1</v>
      </c>
      <c r="P1325">
        <v>0</v>
      </c>
      <c r="Q1325">
        <v>0</v>
      </c>
      <c r="R1325">
        <v>1</v>
      </c>
      <c r="S1325">
        <v>0</v>
      </c>
      <c r="T1325">
        <v>0</v>
      </c>
      <c r="U1325">
        <v>0</v>
      </c>
      <c r="V1325">
        <v>0</v>
      </c>
      <c r="W1325">
        <v>1</v>
      </c>
      <c r="X1325">
        <v>1</v>
      </c>
      <c r="Y1325">
        <v>0</v>
      </c>
      <c r="Z1325">
        <v>0</v>
      </c>
      <c r="AA1325">
        <v>0</v>
      </c>
      <c r="AB1325">
        <v>1</v>
      </c>
      <c r="AC1325">
        <v>1</v>
      </c>
      <c r="AD1325">
        <v>1</v>
      </c>
      <c r="AE1325">
        <v>1</v>
      </c>
      <c r="AF1325">
        <v>1</v>
      </c>
      <c r="AG1325">
        <v>1</v>
      </c>
      <c r="AH1325">
        <v>0</v>
      </c>
      <c r="AI1325">
        <v>0</v>
      </c>
      <c r="AJ1325">
        <v>0</v>
      </c>
      <c r="AK1325">
        <v>0</v>
      </c>
      <c r="AL1325">
        <v>1</v>
      </c>
      <c r="AM1325">
        <v>1</v>
      </c>
      <c r="AN1325">
        <v>1</v>
      </c>
      <c r="AO1325">
        <v>0</v>
      </c>
      <c r="AP1325">
        <v>1</v>
      </c>
      <c r="AQ1325">
        <v>0</v>
      </c>
      <c r="AR1325">
        <v>1</v>
      </c>
      <c r="AS1325">
        <v>0</v>
      </c>
      <c r="AT1325">
        <v>1</v>
      </c>
      <c r="AU1325">
        <v>0</v>
      </c>
      <c r="AV1325">
        <v>1</v>
      </c>
      <c r="AW1325">
        <v>1</v>
      </c>
      <c r="AX1325">
        <v>1</v>
      </c>
      <c r="AY1325">
        <v>1</v>
      </c>
      <c r="AZ1325">
        <v>1</v>
      </c>
      <c r="BA1325">
        <v>0</v>
      </c>
      <c r="BB1325">
        <v>0</v>
      </c>
      <c r="BC1325">
        <v>0</v>
      </c>
      <c r="BD1325">
        <v>0</v>
      </c>
      <c r="BE1325">
        <v>0</v>
      </c>
      <c r="BF1325">
        <v>1.917E-2</v>
      </c>
      <c r="BG1325">
        <v>2017</v>
      </c>
      <c r="BH1325">
        <v>6</v>
      </c>
      <c r="BI1325">
        <v>28</v>
      </c>
      <c r="BJ1325">
        <v>689</v>
      </c>
      <c r="BK1325">
        <v>1.01</v>
      </c>
      <c r="BL1325">
        <v>-3.8699999451637199E-2</v>
      </c>
      <c r="BM1325">
        <v>0.155</v>
      </c>
      <c r="BN1325">
        <v>0.66500000000000004</v>
      </c>
      <c r="BO1325">
        <v>0.17899999999999999</v>
      </c>
      <c r="BP1325" t="s">
        <v>68</v>
      </c>
    </row>
    <row r="1326" spans="1:68" x14ac:dyDescent="0.25">
      <c r="A1326">
        <v>120123</v>
      </c>
      <c r="B1326" t="s">
        <v>69</v>
      </c>
      <c r="C1326" t="s">
        <v>1001</v>
      </c>
      <c r="D1326">
        <v>3</v>
      </c>
      <c r="E1326">
        <v>229</v>
      </c>
      <c r="F1326" t="s">
        <v>1054</v>
      </c>
      <c r="G1326">
        <v>62</v>
      </c>
      <c r="J1326">
        <v>29</v>
      </c>
      <c r="K1326">
        <v>1</v>
      </c>
      <c r="L1326" t="s">
        <v>1055</v>
      </c>
      <c r="M1326">
        <v>0</v>
      </c>
      <c r="N1326">
        <v>0</v>
      </c>
      <c r="O1326">
        <v>1</v>
      </c>
      <c r="P1326">
        <v>0</v>
      </c>
      <c r="Q1326">
        <v>0</v>
      </c>
      <c r="R1326">
        <v>1</v>
      </c>
      <c r="S1326">
        <v>1</v>
      </c>
      <c r="T1326">
        <v>0</v>
      </c>
      <c r="U1326">
        <v>0</v>
      </c>
      <c r="V1326">
        <v>0</v>
      </c>
      <c r="W1326">
        <v>1</v>
      </c>
      <c r="X1326">
        <v>0</v>
      </c>
      <c r="Y1326">
        <v>0</v>
      </c>
      <c r="Z1326">
        <v>0</v>
      </c>
      <c r="AA1326">
        <v>0</v>
      </c>
      <c r="AB1326">
        <v>1</v>
      </c>
      <c r="AC1326">
        <v>0</v>
      </c>
      <c r="AD1326">
        <v>1</v>
      </c>
      <c r="AE1326">
        <v>0</v>
      </c>
      <c r="AF1326">
        <v>1</v>
      </c>
      <c r="AG1326">
        <v>1</v>
      </c>
      <c r="AH1326">
        <v>0</v>
      </c>
      <c r="AI1326">
        <v>0</v>
      </c>
      <c r="AJ1326">
        <v>1</v>
      </c>
      <c r="AK1326">
        <v>0</v>
      </c>
      <c r="AL1326">
        <v>1</v>
      </c>
      <c r="AM1326">
        <v>1</v>
      </c>
      <c r="AN1326">
        <v>1</v>
      </c>
      <c r="AO1326">
        <v>1</v>
      </c>
      <c r="AP1326">
        <v>0</v>
      </c>
      <c r="AQ1326">
        <v>0</v>
      </c>
      <c r="AR1326">
        <v>1</v>
      </c>
      <c r="AS1326">
        <v>0</v>
      </c>
      <c r="AT1326">
        <v>0</v>
      </c>
      <c r="AU1326">
        <v>0</v>
      </c>
      <c r="AV1326">
        <v>1</v>
      </c>
      <c r="AW1326">
        <v>1</v>
      </c>
      <c r="AX1326">
        <v>1</v>
      </c>
      <c r="AY1326">
        <v>0</v>
      </c>
      <c r="AZ1326">
        <v>0</v>
      </c>
      <c r="BA1326">
        <v>0</v>
      </c>
      <c r="BB1326">
        <v>0</v>
      </c>
      <c r="BC1326">
        <v>0</v>
      </c>
      <c r="BD1326">
        <v>0</v>
      </c>
      <c r="BE1326">
        <v>0</v>
      </c>
      <c r="BF1326">
        <v>7.3280000000000003E-3</v>
      </c>
      <c r="BG1326">
        <v>2016</v>
      </c>
      <c r="BH1326">
        <v>6</v>
      </c>
      <c r="BI1326">
        <v>20</v>
      </c>
      <c r="BJ1326">
        <v>677</v>
      </c>
      <c r="BK1326">
        <v>0.89</v>
      </c>
      <c r="BL1326">
        <v>-5.1600001752376501E-2</v>
      </c>
      <c r="BM1326">
        <v>5.2999999999999999E-2</v>
      </c>
      <c r="BN1326">
        <v>0.89700000000000002</v>
      </c>
      <c r="BO1326">
        <v>0.05</v>
      </c>
      <c r="BP1326" t="s">
        <v>68</v>
      </c>
    </row>
    <row r="1327" spans="1:68" x14ac:dyDescent="0.25">
      <c r="A1327">
        <v>143042</v>
      </c>
      <c r="B1327" t="s">
        <v>69</v>
      </c>
      <c r="C1327" t="s">
        <v>2192</v>
      </c>
      <c r="D1327">
        <v>28</v>
      </c>
      <c r="E1327">
        <v>608</v>
      </c>
      <c r="F1327" t="s">
        <v>2291</v>
      </c>
      <c r="G1327">
        <v>11</v>
      </c>
      <c r="J1327">
        <v>70</v>
      </c>
      <c r="K1327">
        <v>1</v>
      </c>
      <c r="L1327" t="s">
        <v>2292</v>
      </c>
      <c r="M1327">
        <v>0</v>
      </c>
      <c r="N1327">
        <v>0</v>
      </c>
      <c r="O1327">
        <v>1</v>
      </c>
      <c r="P1327">
        <v>0</v>
      </c>
      <c r="Q1327">
        <v>0</v>
      </c>
      <c r="R1327">
        <v>1</v>
      </c>
      <c r="S1327">
        <v>0</v>
      </c>
      <c r="T1327">
        <v>0</v>
      </c>
      <c r="U1327">
        <v>0</v>
      </c>
      <c r="V1327">
        <v>0</v>
      </c>
      <c r="W1327">
        <v>1</v>
      </c>
      <c r="X1327">
        <v>0</v>
      </c>
      <c r="Y1327">
        <v>0</v>
      </c>
      <c r="Z1327">
        <v>0</v>
      </c>
      <c r="AA1327">
        <v>0</v>
      </c>
      <c r="AB1327">
        <v>1</v>
      </c>
      <c r="AC1327">
        <v>0</v>
      </c>
      <c r="AD1327">
        <v>1</v>
      </c>
      <c r="AE1327">
        <v>0</v>
      </c>
      <c r="AF1327">
        <v>1</v>
      </c>
      <c r="AG1327">
        <v>1</v>
      </c>
      <c r="AH1327">
        <v>0</v>
      </c>
      <c r="AI1327">
        <v>0</v>
      </c>
      <c r="AJ1327">
        <v>1</v>
      </c>
      <c r="AK1327">
        <v>0</v>
      </c>
      <c r="AL1327">
        <v>1</v>
      </c>
      <c r="AM1327">
        <v>1</v>
      </c>
      <c r="AN1327">
        <v>1</v>
      </c>
      <c r="AO1327">
        <v>0</v>
      </c>
      <c r="AP1327">
        <v>0</v>
      </c>
      <c r="AQ1327">
        <v>0</v>
      </c>
      <c r="AR1327">
        <v>0</v>
      </c>
      <c r="AS1327">
        <v>0</v>
      </c>
      <c r="AT1327">
        <v>0</v>
      </c>
      <c r="AU1327">
        <v>0</v>
      </c>
      <c r="AV1327">
        <v>1</v>
      </c>
      <c r="AW1327">
        <v>1</v>
      </c>
      <c r="AX1327">
        <v>0</v>
      </c>
      <c r="AY1327">
        <v>0</v>
      </c>
      <c r="AZ1327">
        <v>1</v>
      </c>
      <c r="BA1327">
        <v>0</v>
      </c>
      <c r="BB1327">
        <v>0</v>
      </c>
      <c r="BC1327">
        <v>0</v>
      </c>
      <c r="BD1327">
        <v>1</v>
      </c>
      <c r="BE1327">
        <v>0</v>
      </c>
      <c r="BF1327">
        <v>1.9078999999999999E-2</v>
      </c>
      <c r="BG1327">
        <v>2018</v>
      </c>
      <c r="BH1327">
        <v>12</v>
      </c>
      <c r="BI1327">
        <v>17</v>
      </c>
      <c r="BJ1327">
        <v>707</v>
      </c>
      <c r="BK1327">
        <v>1.19</v>
      </c>
      <c r="BL1327">
        <v>-5.1600001752376501E-2</v>
      </c>
      <c r="BM1327">
        <v>0.19</v>
      </c>
      <c r="BN1327">
        <v>0.63400000000000001</v>
      </c>
      <c r="BO1327">
        <v>0.17599999999999999</v>
      </c>
      <c r="BP1327" t="s">
        <v>68</v>
      </c>
    </row>
    <row r="1328" spans="1:68" x14ac:dyDescent="0.25">
      <c r="A1328">
        <v>168651</v>
      </c>
      <c r="B1328" t="s">
        <v>69</v>
      </c>
      <c r="C1328" t="s">
        <v>3160</v>
      </c>
      <c r="D1328">
        <v>13</v>
      </c>
      <c r="E1328">
        <v>349</v>
      </c>
      <c r="F1328" t="s">
        <v>3175</v>
      </c>
      <c r="G1328">
        <v>25</v>
      </c>
      <c r="J1328">
        <v>100</v>
      </c>
      <c r="K1328">
        <v>1</v>
      </c>
      <c r="L1328" t="s">
        <v>3176</v>
      </c>
      <c r="M1328">
        <v>0</v>
      </c>
      <c r="N1328">
        <v>0</v>
      </c>
      <c r="O1328">
        <v>1</v>
      </c>
      <c r="P1328">
        <v>0</v>
      </c>
      <c r="Q1328">
        <v>0</v>
      </c>
      <c r="R1328">
        <v>1</v>
      </c>
      <c r="S1328">
        <v>0</v>
      </c>
      <c r="T1328">
        <v>0</v>
      </c>
      <c r="U1328">
        <v>0</v>
      </c>
      <c r="V1328">
        <v>0</v>
      </c>
      <c r="W1328">
        <v>1</v>
      </c>
      <c r="X1328">
        <v>0</v>
      </c>
      <c r="Y1328">
        <v>0</v>
      </c>
      <c r="Z1328">
        <v>0</v>
      </c>
      <c r="AA1328">
        <v>0</v>
      </c>
      <c r="AB1328">
        <v>1</v>
      </c>
      <c r="AC1328">
        <v>0</v>
      </c>
      <c r="AD1328">
        <v>1</v>
      </c>
      <c r="AE1328">
        <v>0</v>
      </c>
      <c r="AF1328">
        <v>1</v>
      </c>
      <c r="AG1328">
        <v>1</v>
      </c>
      <c r="AH1328">
        <v>1</v>
      </c>
      <c r="AI1328">
        <v>0</v>
      </c>
      <c r="AJ1328">
        <v>0</v>
      </c>
      <c r="AK1328">
        <v>0</v>
      </c>
      <c r="AL1328">
        <v>1</v>
      </c>
      <c r="AM1328">
        <v>1</v>
      </c>
      <c r="AN1328">
        <v>0</v>
      </c>
      <c r="AO1328">
        <v>0</v>
      </c>
      <c r="AP1328">
        <v>1</v>
      </c>
      <c r="AQ1328">
        <v>0</v>
      </c>
      <c r="AR1328">
        <v>1</v>
      </c>
      <c r="AS1328">
        <v>0</v>
      </c>
      <c r="AT1328">
        <v>0</v>
      </c>
      <c r="AU1328">
        <v>0</v>
      </c>
      <c r="AV1328">
        <v>1</v>
      </c>
      <c r="AW1328">
        <v>1</v>
      </c>
      <c r="AX1328">
        <v>1</v>
      </c>
      <c r="AY1328">
        <v>0</v>
      </c>
      <c r="AZ1328">
        <v>1</v>
      </c>
      <c r="BA1328">
        <v>0</v>
      </c>
      <c r="BB1328">
        <v>1</v>
      </c>
      <c r="BC1328">
        <v>0</v>
      </c>
      <c r="BD1328">
        <v>0</v>
      </c>
      <c r="BE1328">
        <v>0</v>
      </c>
      <c r="BF1328">
        <v>1.5570000000000001E-2</v>
      </c>
      <c r="BG1328">
        <v>2020</v>
      </c>
      <c r="BH1328">
        <v>10</v>
      </c>
      <c r="BI1328">
        <v>20</v>
      </c>
      <c r="BJ1328">
        <v>729</v>
      </c>
      <c r="BK1328">
        <v>1.41</v>
      </c>
      <c r="BL1328">
        <v>-5.1600001752376501E-2</v>
      </c>
      <c r="BM1328">
        <v>0.124</v>
      </c>
      <c r="BN1328">
        <v>0.79300000000000004</v>
      </c>
      <c r="BO1328">
        <v>8.3000000000000004E-2</v>
      </c>
      <c r="BP1328" t="s">
        <v>68</v>
      </c>
    </row>
    <row r="1329" spans="1:68" x14ac:dyDescent="0.25">
      <c r="A1329">
        <v>131105</v>
      </c>
      <c r="B1329" t="s">
        <v>69</v>
      </c>
      <c r="C1329" t="s">
        <v>1429</v>
      </c>
      <c r="D1329">
        <v>10</v>
      </c>
      <c r="E1329">
        <v>173</v>
      </c>
      <c r="F1329" t="s">
        <v>1430</v>
      </c>
      <c r="G1329">
        <v>53</v>
      </c>
      <c r="J1329">
        <v>50</v>
      </c>
      <c r="K1329">
        <v>1</v>
      </c>
      <c r="L1329" t="s">
        <v>1431</v>
      </c>
      <c r="M1329">
        <v>0</v>
      </c>
      <c r="N1329">
        <v>0</v>
      </c>
      <c r="O1329">
        <v>1</v>
      </c>
      <c r="P1329">
        <v>0</v>
      </c>
      <c r="Q1329">
        <v>0</v>
      </c>
      <c r="R1329">
        <v>1</v>
      </c>
      <c r="S1329">
        <v>0</v>
      </c>
      <c r="T1329">
        <v>0</v>
      </c>
      <c r="U1329">
        <v>0</v>
      </c>
      <c r="V1329">
        <v>0</v>
      </c>
      <c r="W1329">
        <v>1</v>
      </c>
      <c r="X1329">
        <v>0</v>
      </c>
      <c r="Y1329">
        <v>0</v>
      </c>
      <c r="Z1329">
        <v>0</v>
      </c>
      <c r="AA1329">
        <v>0</v>
      </c>
      <c r="AB1329">
        <v>0</v>
      </c>
      <c r="AC1329">
        <v>0</v>
      </c>
      <c r="AD1329">
        <v>1</v>
      </c>
      <c r="AE1329">
        <v>0</v>
      </c>
      <c r="AF1329">
        <v>1</v>
      </c>
      <c r="AG1329">
        <v>1</v>
      </c>
      <c r="AH1329">
        <v>0</v>
      </c>
      <c r="AI1329">
        <v>0</v>
      </c>
      <c r="AJ1329">
        <v>1</v>
      </c>
      <c r="AK1329">
        <v>0</v>
      </c>
      <c r="AL1329">
        <v>1</v>
      </c>
      <c r="AM1329">
        <v>1</v>
      </c>
      <c r="AN1329">
        <v>0</v>
      </c>
      <c r="AO1329">
        <v>0</v>
      </c>
      <c r="AP1329">
        <v>0</v>
      </c>
      <c r="AQ1329">
        <v>0</v>
      </c>
      <c r="AR1329">
        <v>0</v>
      </c>
      <c r="AS1329">
        <v>0</v>
      </c>
      <c r="AT1329">
        <v>0</v>
      </c>
      <c r="AU1329">
        <v>0</v>
      </c>
      <c r="AV1329">
        <v>1</v>
      </c>
      <c r="AW1329">
        <v>1</v>
      </c>
      <c r="AX1329">
        <v>0</v>
      </c>
      <c r="AY1329">
        <v>0</v>
      </c>
      <c r="AZ1329">
        <v>0</v>
      </c>
      <c r="BA1329">
        <v>0</v>
      </c>
      <c r="BB1329">
        <v>0</v>
      </c>
      <c r="BC1329">
        <v>0</v>
      </c>
      <c r="BD1329">
        <v>0</v>
      </c>
      <c r="BE1329">
        <v>0</v>
      </c>
      <c r="BF1329">
        <v>8.7600000000000004E-3</v>
      </c>
      <c r="BG1329">
        <v>2017</v>
      </c>
      <c r="BH1329">
        <v>7</v>
      </c>
      <c r="BI1329">
        <v>31</v>
      </c>
      <c r="BJ1329">
        <v>690</v>
      </c>
      <c r="BK1329">
        <v>1.02</v>
      </c>
      <c r="BL1329">
        <v>-5.7100001722574199E-2</v>
      </c>
      <c r="BM1329">
        <v>0.123</v>
      </c>
      <c r="BN1329">
        <v>0.75800000000000001</v>
      </c>
      <c r="BO1329">
        <v>0.11899999999999999</v>
      </c>
      <c r="BP1329" t="s">
        <v>68</v>
      </c>
    </row>
    <row r="1330" spans="1:68" x14ac:dyDescent="0.25">
      <c r="A1330">
        <v>114134</v>
      </c>
      <c r="B1330" t="s">
        <v>69</v>
      </c>
      <c r="C1330" t="s">
        <v>688</v>
      </c>
      <c r="D1330">
        <v>8</v>
      </c>
      <c r="E1330">
        <v>188</v>
      </c>
      <c r="F1330" t="s">
        <v>709</v>
      </c>
      <c r="G1330">
        <v>105</v>
      </c>
      <c r="J1330">
        <v>11</v>
      </c>
      <c r="K1330">
        <v>1</v>
      </c>
      <c r="L1330" t="s">
        <v>710</v>
      </c>
      <c r="M1330">
        <v>0</v>
      </c>
      <c r="N1330">
        <v>0</v>
      </c>
      <c r="O1330">
        <v>1</v>
      </c>
      <c r="P1330">
        <v>0</v>
      </c>
      <c r="Q1330">
        <v>0</v>
      </c>
      <c r="R1330">
        <v>1</v>
      </c>
      <c r="S1330">
        <v>1</v>
      </c>
      <c r="T1330">
        <v>0</v>
      </c>
      <c r="U1330">
        <v>0</v>
      </c>
      <c r="V1330">
        <v>0</v>
      </c>
      <c r="W1330">
        <v>1</v>
      </c>
      <c r="X1330">
        <v>0</v>
      </c>
      <c r="Y1330">
        <v>0</v>
      </c>
      <c r="Z1330">
        <v>0</v>
      </c>
      <c r="AA1330">
        <v>0</v>
      </c>
      <c r="AB1330">
        <v>1</v>
      </c>
      <c r="AC1330">
        <v>0</v>
      </c>
      <c r="AD1330">
        <v>1</v>
      </c>
      <c r="AE1330">
        <v>0</v>
      </c>
      <c r="AF1330">
        <v>1</v>
      </c>
      <c r="AG1330">
        <v>1</v>
      </c>
      <c r="AH1330">
        <v>1</v>
      </c>
      <c r="AI1330">
        <v>0</v>
      </c>
      <c r="AJ1330">
        <v>1</v>
      </c>
      <c r="AK1330">
        <v>0</v>
      </c>
      <c r="AL1330">
        <v>1</v>
      </c>
      <c r="AM1330">
        <v>1</v>
      </c>
      <c r="AN1330">
        <v>1</v>
      </c>
      <c r="AO1330">
        <v>1</v>
      </c>
      <c r="AP1330">
        <v>1</v>
      </c>
      <c r="AQ1330">
        <v>0</v>
      </c>
      <c r="AR1330">
        <v>1</v>
      </c>
      <c r="AS1330">
        <v>0</v>
      </c>
      <c r="AT1330">
        <v>0</v>
      </c>
      <c r="AU1330">
        <v>0</v>
      </c>
      <c r="AV1330">
        <v>1</v>
      </c>
      <c r="AW1330">
        <v>1</v>
      </c>
      <c r="AX1330">
        <v>1</v>
      </c>
      <c r="AY1330">
        <v>0</v>
      </c>
      <c r="AZ1330">
        <v>1</v>
      </c>
      <c r="BA1330">
        <v>0</v>
      </c>
      <c r="BB1330">
        <v>0</v>
      </c>
      <c r="BC1330">
        <v>0</v>
      </c>
      <c r="BD1330">
        <v>0</v>
      </c>
      <c r="BE1330">
        <v>0</v>
      </c>
      <c r="BF1330">
        <v>1.796E-2</v>
      </c>
      <c r="BG1330">
        <v>2015</v>
      </c>
      <c r="BH1330">
        <v>3</v>
      </c>
      <c r="BI1330">
        <v>26</v>
      </c>
      <c r="BJ1330">
        <v>662</v>
      </c>
      <c r="BK1330">
        <v>0.74</v>
      </c>
      <c r="BL1330">
        <v>-6.3900001347064903E-2</v>
      </c>
      <c r="BM1330">
        <v>6.7000000000000004E-2</v>
      </c>
      <c r="BN1330">
        <v>0.86799999999999999</v>
      </c>
      <c r="BO1330">
        <v>6.5000000000000002E-2</v>
      </c>
      <c r="BP1330" t="s">
        <v>68</v>
      </c>
    </row>
    <row r="1331" spans="1:68" x14ac:dyDescent="0.25">
      <c r="A1331">
        <v>139087</v>
      </c>
      <c r="B1331" t="s">
        <v>69</v>
      </c>
      <c r="C1331" t="s">
        <v>1813</v>
      </c>
      <c r="D1331">
        <v>18</v>
      </c>
      <c r="E1331">
        <v>495</v>
      </c>
      <c r="F1331" t="s">
        <v>1944</v>
      </c>
      <c r="G1331">
        <v>31</v>
      </c>
      <c r="J1331">
        <v>62</v>
      </c>
      <c r="K1331">
        <v>1</v>
      </c>
      <c r="L1331" t="s">
        <v>1945</v>
      </c>
      <c r="M1331">
        <v>0</v>
      </c>
      <c r="N1331">
        <v>0</v>
      </c>
      <c r="O1331">
        <v>1</v>
      </c>
      <c r="P1331">
        <v>0</v>
      </c>
      <c r="Q1331">
        <v>0</v>
      </c>
      <c r="R1331">
        <v>1</v>
      </c>
      <c r="S1331">
        <v>0</v>
      </c>
      <c r="T1331">
        <v>0</v>
      </c>
      <c r="U1331">
        <v>0</v>
      </c>
      <c r="V1331">
        <v>0</v>
      </c>
      <c r="W1331">
        <v>1</v>
      </c>
      <c r="X1331">
        <v>0</v>
      </c>
      <c r="Y1331">
        <v>0</v>
      </c>
      <c r="Z1331">
        <v>0</v>
      </c>
      <c r="AA1331">
        <v>0</v>
      </c>
      <c r="AB1331">
        <v>1</v>
      </c>
      <c r="AC1331">
        <v>0</v>
      </c>
      <c r="AD1331">
        <v>1</v>
      </c>
      <c r="AE1331">
        <v>0</v>
      </c>
      <c r="AF1331">
        <v>1</v>
      </c>
      <c r="AG1331">
        <v>1</v>
      </c>
      <c r="AH1331">
        <v>1</v>
      </c>
      <c r="AI1331">
        <v>0</v>
      </c>
      <c r="AJ1331">
        <v>0</v>
      </c>
      <c r="AK1331">
        <v>0</v>
      </c>
      <c r="AL1331">
        <v>1</v>
      </c>
      <c r="AM1331">
        <v>1</v>
      </c>
      <c r="AN1331">
        <v>1</v>
      </c>
      <c r="AO1331">
        <v>0</v>
      </c>
      <c r="AP1331">
        <v>1</v>
      </c>
      <c r="AQ1331">
        <v>0</v>
      </c>
      <c r="AR1331">
        <v>1</v>
      </c>
      <c r="AS1331">
        <v>0</v>
      </c>
      <c r="AT1331">
        <v>1</v>
      </c>
      <c r="AU1331">
        <v>0</v>
      </c>
      <c r="AV1331">
        <v>1</v>
      </c>
      <c r="AW1331">
        <v>1</v>
      </c>
      <c r="AX1331">
        <v>1</v>
      </c>
      <c r="AY1331">
        <v>0</v>
      </c>
      <c r="AZ1331">
        <v>1</v>
      </c>
      <c r="BA1331">
        <v>0</v>
      </c>
      <c r="BB1331">
        <v>1</v>
      </c>
      <c r="BC1331">
        <v>0</v>
      </c>
      <c r="BD1331">
        <v>0</v>
      </c>
      <c r="BE1331">
        <v>0</v>
      </c>
      <c r="BF1331">
        <v>2.3082999999999999E-2</v>
      </c>
      <c r="BG1331">
        <v>2018</v>
      </c>
      <c r="BH1331">
        <v>7</v>
      </c>
      <c r="BI1331">
        <v>17</v>
      </c>
      <c r="BJ1331">
        <v>702</v>
      </c>
      <c r="BK1331">
        <v>1.1399999999999999</v>
      </c>
      <c r="BL1331">
        <v>-6.4400002360343905E-2</v>
      </c>
      <c r="BM1331">
        <v>4.8000000000000001E-2</v>
      </c>
      <c r="BN1331">
        <v>0.95199999999999996</v>
      </c>
      <c r="BO1331">
        <v>0</v>
      </c>
      <c r="BP1331" t="s">
        <v>68</v>
      </c>
    </row>
    <row r="1332" spans="1:68" x14ac:dyDescent="0.25">
      <c r="A1332">
        <v>152547</v>
      </c>
      <c r="B1332" t="s">
        <v>69</v>
      </c>
      <c r="C1332" t="s">
        <v>2638</v>
      </c>
      <c r="D1332">
        <v>25</v>
      </c>
      <c r="E1332">
        <v>714</v>
      </c>
      <c r="F1332" t="s">
        <v>2645</v>
      </c>
      <c r="G1332">
        <v>54</v>
      </c>
      <c r="J1332">
        <v>80</v>
      </c>
      <c r="K1332">
        <v>1</v>
      </c>
      <c r="L1332" t="s">
        <v>2646</v>
      </c>
      <c r="M1332">
        <v>0</v>
      </c>
      <c r="N1332">
        <v>0</v>
      </c>
      <c r="O1332">
        <v>1</v>
      </c>
      <c r="P1332">
        <v>0</v>
      </c>
      <c r="Q1332">
        <v>0</v>
      </c>
      <c r="R1332">
        <v>1</v>
      </c>
      <c r="S1332">
        <v>0</v>
      </c>
      <c r="T1332">
        <v>0</v>
      </c>
      <c r="U1332">
        <v>0</v>
      </c>
      <c r="V1332">
        <v>0</v>
      </c>
      <c r="W1332">
        <v>1</v>
      </c>
      <c r="X1332">
        <v>1</v>
      </c>
      <c r="Y1332">
        <v>0</v>
      </c>
      <c r="Z1332">
        <v>0</v>
      </c>
      <c r="AA1332">
        <v>0</v>
      </c>
      <c r="AB1332">
        <v>1</v>
      </c>
      <c r="AC1332">
        <v>0</v>
      </c>
      <c r="AD1332">
        <v>1</v>
      </c>
      <c r="AE1332">
        <v>0</v>
      </c>
      <c r="AF1332">
        <v>1</v>
      </c>
      <c r="AG1332">
        <v>1</v>
      </c>
      <c r="AH1332">
        <v>1</v>
      </c>
      <c r="AI1332">
        <v>0</v>
      </c>
      <c r="AJ1332">
        <v>0</v>
      </c>
      <c r="AK1332">
        <v>0</v>
      </c>
      <c r="AL1332">
        <v>1</v>
      </c>
      <c r="AM1332">
        <v>1</v>
      </c>
      <c r="AN1332">
        <v>0</v>
      </c>
      <c r="AO1332">
        <v>0</v>
      </c>
      <c r="AP1332">
        <v>1</v>
      </c>
      <c r="AQ1332">
        <v>0</v>
      </c>
      <c r="AR1332">
        <v>1</v>
      </c>
      <c r="AS1332">
        <v>0</v>
      </c>
      <c r="AT1332">
        <v>1</v>
      </c>
      <c r="AU1332">
        <v>0</v>
      </c>
      <c r="AV1332">
        <v>1</v>
      </c>
      <c r="AW1332">
        <v>1</v>
      </c>
      <c r="AX1332">
        <v>1</v>
      </c>
      <c r="AY1332">
        <v>1</v>
      </c>
      <c r="AZ1332">
        <v>1</v>
      </c>
      <c r="BA1332">
        <v>0</v>
      </c>
      <c r="BB1332">
        <v>1</v>
      </c>
      <c r="BC1332">
        <v>0</v>
      </c>
      <c r="BD1332">
        <v>0</v>
      </c>
      <c r="BE1332">
        <v>0</v>
      </c>
      <c r="BF1332">
        <v>3.0121999999999999E-2</v>
      </c>
      <c r="BG1332">
        <v>2019</v>
      </c>
      <c r="BH1332">
        <v>10</v>
      </c>
      <c r="BI1332">
        <v>7</v>
      </c>
      <c r="BJ1332">
        <v>717</v>
      </c>
      <c r="BK1332">
        <v>1.29</v>
      </c>
      <c r="BL1332">
        <v>-7.5400002300739205E-2</v>
      </c>
      <c r="BM1332">
        <v>0.111</v>
      </c>
      <c r="BN1332">
        <v>0.76600000000000001</v>
      </c>
      <c r="BO1332">
        <v>0.123</v>
      </c>
      <c r="BP1332" t="s">
        <v>68</v>
      </c>
    </row>
    <row r="1333" spans="1:68" x14ac:dyDescent="0.25">
      <c r="A1333">
        <v>111009</v>
      </c>
      <c r="B1333" t="s">
        <v>69</v>
      </c>
      <c r="C1333" t="s">
        <v>329</v>
      </c>
      <c r="D1333">
        <v>12</v>
      </c>
      <c r="E1333">
        <v>384</v>
      </c>
      <c r="F1333" t="s">
        <v>354</v>
      </c>
      <c r="G1333">
        <v>27</v>
      </c>
      <c r="J1333">
        <v>4</v>
      </c>
      <c r="K1333">
        <v>1</v>
      </c>
      <c r="L1333" t="s">
        <v>355</v>
      </c>
      <c r="M1333">
        <v>0</v>
      </c>
      <c r="N1333">
        <v>0</v>
      </c>
      <c r="O1333">
        <v>1</v>
      </c>
      <c r="P1333">
        <v>0</v>
      </c>
      <c r="Q1333">
        <v>0</v>
      </c>
      <c r="R1333">
        <v>1</v>
      </c>
      <c r="S1333">
        <v>0</v>
      </c>
      <c r="T1333">
        <v>0</v>
      </c>
      <c r="U1333">
        <v>0</v>
      </c>
      <c r="V1333">
        <v>0</v>
      </c>
      <c r="W1333">
        <v>1</v>
      </c>
      <c r="X1333">
        <v>0</v>
      </c>
      <c r="Y1333">
        <v>0</v>
      </c>
      <c r="Z1333">
        <v>0</v>
      </c>
      <c r="AA1333">
        <v>0</v>
      </c>
      <c r="AB1333">
        <v>1</v>
      </c>
      <c r="AC1333">
        <v>0</v>
      </c>
      <c r="AD1333">
        <v>1</v>
      </c>
      <c r="AE1333">
        <v>0</v>
      </c>
      <c r="AF1333">
        <v>1</v>
      </c>
      <c r="AG1333">
        <v>1</v>
      </c>
      <c r="AH1333">
        <v>1</v>
      </c>
      <c r="AI1333">
        <v>0</v>
      </c>
      <c r="AJ1333">
        <v>1</v>
      </c>
      <c r="AK1333">
        <v>0</v>
      </c>
      <c r="AL1333">
        <v>1</v>
      </c>
      <c r="AM1333">
        <v>1</v>
      </c>
      <c r="AN1333">
        <v>1</v>
      </c>
      <c r="AO1333">
        <v>0</v>
      </c>
      <c r="AP1333">
        <v>0</v>
      </c>
      <c r="AQ1333">
        <v>0</v>
      </c>
      <c r="AR1333">
        <v>1</v>
      </c>
      <c r="AS1333">
        <v>0</v>
      </c>
      <c r="AT1333">
        <v>0</v>
      </c>
      <c r="AU1333">
        <v>0</v>
      </c>
      <c r="AV1333">
        <v>1</v>
      </c>
      <c r="AW1333">
        <v>1</v>
      </c>
      <c r="AX1333">
        <v>1</v>
      </c>
      <c r="AY1333">
        <v>0</v>
      </c>
      <c r="AZ1333">
        <v>1</v>
      </c>
      <c r="BA1333">
        <v>0</v>
      </c>
      <c r="BB1333">
        <v>0</v>
      </c>
      <c r="BC1333">
        <v>0</v>
      </c>
      <c r="BD1333">
        <v>1</v>
      </c>
      <c r="BE1333">
        <v>0</v>
      </c>
      <c r="BF1333">
        <v>2.3709999999999998E-2</v>
      </c>
      <c r="BG1333">
        <v>2014</v>
      </c>
      <c r="BH1333">
        <v>9</v>
      </c>
      <c r="BI1333">
        <v>22</v>
      </c>
      <c r="BJ1333">
        <v>656</v>
      </c>
      <c r="BK1333">
        <v>0.68</v>
      </c>
      <c r="BL1333">
        <v>-7.7200002968311296E-2</v>
      </c>
      <c r="BM1333">
        <v>5.5E-2</v>
      </c>
      <c r="BN1333">
        <v>0.90200000000000002</v>
      </c>
      <c r="BO1333">
        <v>4.2999999999999997E-2</v>
      </c>
      <c r="BP1333" t="s">
        <v>68</v>
      </c>
    </row>
    <row r="1334" spans="1:68" x14ac:dyDescent="0.25">
      <c r="A1334">
        <v>111799</v>
      </c>
      <c r="B1334" t="s">
        <v>69</v>
      </c>
      <c r="C1334" t="s">
        <v>604</v>
      </c>
      <c r="D1334">
        <v>2</v>
      </c>
      <c r="E1334">
        <v>73</v>
      </c>
      <c r="F1334" t="s">
        <v>605</v>
      </c>
      <c r="G1334">
        <v>35</v>
      </c>
      <c r="J1334">
        <v>7</v>
      </c>
      <c r="K1334">
        <v>1</v>
      </c>
      <c r="L1334" t="s">
        <v>606</v>
      </c>
      <c r="M1334">
        <v>0</v>
      </c>
      <c r="N1334">
        <v>0</v>
      </c>
      <c r="O1334">
        <v>1</v>
      </c>
      <c r="P1334">
        <v>0</v>
      </c>
      <c r="Q1334">
        <v>0</v>
      </c>
      <c r="R1334">
        <v>1</v>
      </c>
      <c r="S1334">
        <v>0</v>
      </c>
      <c r="T1334">
        <v>0</v>
      </c>
      <c r="U1334">
        <v>0</v>
      </c>
      <c r="V1334">
        <v>0</v>
      </c>
      <c r="W1334">
        <v>1</v>
      </c>
      <c r="X1334">
        <v>0</v>
      </c>
      <c r="Y1334">
        <v>0</v>
      </c>
      <c r="Z1334">
        <v>0</v>
      </c>
      <c r="AA1334">
        <v>0</v>
      </c>
      <c r="AB1334">
        <v>0</v>
      </c>
      <c r="AC1334">
        <v>0</v>
      </c>
      <c r="AD1334">
        <v>1</v>
      </c>
      <c r="AE1334">
        <v>0</v>
      </c>
      <c r="AF1334">
        <v>1</v>
      </c>
      <c r="AG1334">
        <v>1</v>
      </c>
      <c r="AH1334">
        <v>0</v>
      </c>
      <c r="AI1334">
        <v>0</v>
      </c>
      <c r="AJ1334">
        <v>0</v>
      </c>
      <c r="AK1334">
        <v>0</v>
      </c>
      <c r="AL1334">
        <v>1</v>
      </c>
      <c r="AM1334">
        <v>1</v>
      </c>
      <c r="AN1334">
        <v>0</v>
      </c>
      <c r="AO1334">
        <v>0</v>
      </c>
      <c r="AP1334">
        <v>0</v>
      </c>
      <c r="AQ1334">
        <v>0</v>
      </c>
      <c r="AR1334">
        <v>0</v>
      </c>
      <c r="AS1334">
        <v>0</v>
      </c>
      <c r="AT1334">
        <v>0</v>
      </c>
      <c r="AU1334">
        <v>0</v>
      </c>
      <c r="AV1334">
        <v>1</v>
      </c>
      <c r="AW1334">
        <v>1</v>
      </c>
      <c r="AX1334">
        <v>0</v>
      </c>
      <c r="AY1334">
        <v>0</v>
      </c>
      <c r="AZ1334">
        <v>0</v>
      </c>
      <c r="BA1334">
        <v>0</v>
      </c>
      <c r="BB1334">
        <v>0</v>
      </c>
      <c r="BC1334">
        <v>0</v>
      </c>
      <c r="BD1334">
        <v>0</v>
      </c>
      <c r="BE1334">
        <v>0</v>
      </c>
      <c r="BF1334">
        <v>1.8339999999999999E-3</v>
      </c>
      <c r="BG1334">
        <v>2014</v>
      </c>
      <c r="BH1334">
        <v>12</v>
      </c>
      <c r="BI1334">
        <v>10</v>
      </c>
      <c r="BJ1334">
        <v>659</v>
      </c>
      <c r="BK1334">
        <v>0.71</v>
      </c>
      <c r="BL1334">
        <v>-7.7200002968311296E-2</v>
      </c>
      <c r="BM1334">
        <v>6.8000000000000005E-2</v>
      </c>
      <c r="BN1334">
        <v>0.874</v>
      </c>
      <c r="BO1334">
        <v>5.8000000000000003E-2</v>
      </c>
      <c r="BP1334" t="s">
        <v>68</v>
      </c>
    </row>
    <row r="1335" spans="1:68" x14ac:dyDescent="0.25">
      <c r="A1335">
        <v>118251</v>
      </c>
      <c r="B1335" t="s">
        <v>69</v>
      </c>
      <c r="C1335" t="s">
        <v>917</v>
      </c>
      <c r="D1335">
        <v>6</v>
      </c>
      <c r="E1335">
        <v>77</v>
      </c>
      <c r="F1335" t="s">
        <v>932</v>
      </c>
      <c r="G1335">
        <v>37</v>
      </c>
      <c r="J1335">
        <v>21</v>
      </c>
      <c r="K1335">
        <v>1</v>
      </c>
      <c r="L1335" t="s">
        <v>933</v>
      </c>
      <c r="M1335">
        <v>0</v>
      </c>
      <c r="N1335">
        <v>0</v>
      </c>
      <c r="O1335">
        <v>1</v>
      </c>
      <c r="P1335">
        <v>0</v>
      </c>
      <c r="Q1335">
        <v>0</v>
      </c>
      <c r="R1335">
        <v>1</v>
      </c>
      <c r="S1335">
        <v>0</v>
      </c>
      <c r="T1335">
        <v>0</v>
      </c>
      <c r="U1335">
        <v>0</v>
      </c>
      <c r="V1335">
        <v>0</v>
      </c>
      <c r="W1335">
        <v>1</v>
      </c>
      <c r="X1335">
        <v>0</v>
      </c>
      <c r="Y1335">
        <v>0</v>
      </c>
      <c r="Z1335">
        <v>0</v>
      </c>
      <c r="AA1335">
        <v>0</v>
      </c>
      <c r="AB1335">
        <v>1</v>
      </c>
      <c r="AC1335">
        <v>0</v>
      </c>
      <c r="AD1335">
        <v>1</v>
      </c>
      <c r="AE1335">
        <v>0</v>
      </c>
      <c r="AF1335">
        <v>1</v>
      </c>
      <c r="AG1335">
        <v>1</v>
      </c>
      <c r="AH1335">
        <v>0</v>
      </c>
      <c r="AI1335">
        <v>0</v>
      </c>
      <c r="AJ1335">
        <v>0</v>
      </c>
      <c r="AK1335">
        <v>0</v>
      </c>
      <c r="AL1335">
        <v>1</v>
      </c>
      <c r="AM1335">
        <v>1</v>
      </c>
      <c r="AN1335">
        <v>0</v>
      </c>
      <c r="AO1335">
        <v>0</v>
      </c>
      <c r="AP1335">
        <v>0</v>
      </c>
      <c r="AQ1335">
        <v>0</v>
      </c>
      <c r="AR1335">
        <v>0</v>
      </c>
      <c r="AS1335">
        <v>0</v>
      </c>
      <c r="AT1335">
        <v>0</v>
      </c>
      <c r="AU1335">
        <v>0</v>
      </c>
      <c r="AV1335">
        <v>1</v>
      </c>
      <c r="AW1335">
        <v>1</v>
      </c>
      <c r="AX1335">
        <v>0</v>
      </c>
      <c r="AY1335">
        <v>0</v>
      </c>
      <c r="AZ1335">
        <v>0</v>
      </c>
      <c r="BA1335">
        <v>0</v>
      </c>
      <c r="BB1335">
        <v>0</v>
      </c>
      <c r="BC1335">
        <v>0</v>
      </c>
      <c r="BD1335">
        <v>0</v>
      </c>
      <c r="BE1335">
        <v>0</v>
      </c>
      <c r="BF1335">
        <v>9.3290000000000005E-3</v>
      </c>
      <c r="BG1335">
        <v>2015</v>
      </c>
      <c r="BH1335">
        <v>10</v>
      </c>
      <c r="BI1335">
        <v>28</v>
      </c>
      <c r="BJ1335">
        <v>669</v>
      </c>
      <c r="BK1335">
        <v>0.81</v>
      </c>
      <c r="BL1335">
        <v>-7.7200002968311296E-2</v>
      </c>
      <c r="BM1335">
        <v>9.7000000000000003E-2</v>
      </c>
      <c r="BN1335">
        <v>0.78700000000000003</v>
      </c>
      <c r="BO1335">
        <v>0.115</v>
      </c>
      <c r="BP1335" t="s">
        <v>68</v>
      </c>
    </row>
    <row r="1336" spans="1:68" x14ac:dyDescent="0.25">
      <c r="A1336">
        <v>120227</v>
      </c>
      <c r="B1336" t="s">
        <v>69</v>
      </c>
      <c r="C1336" t="s">
        <v>1001</v>
      </c>
      <c r="D1336">
        <v>7</v>
      </c>
      <c r="E1336">
        <v>297</v>
      </c>
      <c r="F1336" t="s">
        <v>1090</v>
      </c>
      <c r="G1336">
        <v>53</v>
      </c>
      <c r="J1336">
        <v>29</v>
      </c>
      <c r="K1336">
        <v>1</v>
      </c>
      <c r="L1336" t="s">
        <v>1091</v>
      </c>
      <c r="M1336">
        <v>0</v>
      </c>
      <c r="N1336">
        <v>0</v>
      </c>
      <c r="O1336">
        <v>1</v>
      </c>
      <c r="P1336">
        <v>0</v>
      </c>
      <c r="Q1336">
        <v>1</v>
      </c>
      <c r="R1336">
        <v>1</v>
      </c>
      <c r="S1336">
        <v>0</v>
      </c>
      <c r="T1336">
        <v>0</v>
      </c>
      <c r="U1336">
        <v>0</v>
      </c>
      <c r="V1336">
        <v>0</v>
      </c>
      <c r="W1336">
        <v>1</v>
      </c>
      <c r="X1336">
        <v>0</v>
      </c>
      <c r="Y1336">
        <v>0</v>
      </c>
      <c r="Z1336">
        <v>0</v>
      </c>
      <c r="AA1336">
        <v>0</v>
      </c>
      <c r="AB1336">
        <v>1</v>
      </c>
      <c r="AC1336">
        <v>0</v>
      </c>
      <c r="AD1336">
        <v>1</v>
      </c>
      <c r="AE1336">
        <v>0</v>
      </c>
      <c r="AF1336">
        <v>1</v>
      </c>
      <c r="AG1336">
        <v>1</v>
      </c>
      <c r="AH1336">
        <v>0</v>
      </c>
      <c r="AI1336">
        <v>0</v>
      </c>
      <c r="AJ1336">
        <v>1</v>
      </c>
      <c r="AK1336">
        <v>1</v>
      </c>
      <c r="AL1336">
        <v>1</v>
      </c>
      <c r="AM1336">
        <v>1</v>
      </c>
      <c r="AN1336">
        <v>1</v>
      </c>
      <c r="AO1336">
        <v>0</v>
      </c>
      <c r="AP1336">
        <v>0</v>
      </c>
      <c r="AQ1336">
        <v>0</v>
      </c>
      <c r="AR1336">
        <v>1</v>
      </c>
      <c r="AS1336">
        <v>0</v>
      </c>
      <c r="AT1336">
        <v>0</v>
      </c>
      <c r="AU1336">
        <v>0</v>
      </c>
      <c r="AV1336">
        <v>1</v>
      </c>
      <c r="AW1336">
        <v>1</v>
      </c>
      <c r="AX1336">
        <v>1</v>
      </c>
      <c r="AY1336">
        <v>0</v>
      </c>
      <c r="AZ1336">
        <v>0</v>
      </c>
      <c r="BA1336">
        <v>0</v>
      </c>
      <c r="BB1336">
        <v>0</v>
      </c>
      <c r="BC1336">
        <v>0</v>
      </c>
      <c r="BD1336">
        <v>0</v>
      </c>
      <c r="BE1336">
        <v>0</v>
      </c>
      <c r="BF1336">
        <v>7.3280000000000003E-3</v>
      </c>
      <c r="BG1336">
        <v>2016</v>
      </c>
      <c r="BH1336">
        <v>6</v>
      </c>
      <c r="BI1336">
        <v>20</v>
      </c>
      <c r="BJ1336">
        <v>677</v>
      </c>
      <c r="BK1336">
        <v>0.89</v>
      </c>
      <c r="BL1336">
        <v>-7.7200002968311296E-2</v>
      </c>
      <c r="BM1336">
        <v>2.5000000000000001E-2</v>
      </c>
      <c r="BN1336">
        <v>0.97499999999999998</v>
      </c>
      <c r="BO1336">
        <v>0</v>
      </c>
      <c r="BP1336" t="s">
        <v>68</v>
      </c>
    </row>
    <row r="1337" spans="1:68" x14ac:dyDescent="0.25">
      <c r="A1337">
        <v>131442</v>
      </c>
      <c r="B1337" t="s">
        <v>69</v>
      </c>
      <c r="C1337" t="s">
        <v>1429</v>
      </c>
      <c r="D1337">
        <v>11</v>
      </c>
      <c r="E1337">
        <v>203</v>
      </c>
      <c r="F1337" t="s">
        <v>1510</v>
      </c>
      <c r="G1337">
        <v>42</v>
      </c>
      <c r="J1337">
        <v>50</v>
      </c>
      <c r="K1337">
        <v>1</v>
      </c>
      <c r="L1337" t="s">
        <v>1511</v>
      </c>
      <c r="M1337">
        <v>0</v>
      </c>
      <c r="N1337">
        <v>1</v>
      </c>
      <c r="O1337">
        <v>1</v>
      </c>
      <c r="P1337">
        <v>0</v>
      </c>
      <c r="Q1337">
        <v>0</v>
      </c>
      <c r="R1337">
        <v>1</v>
      </c>
      <c r="S1337">
        <v>0</v>
      </c>
      <c r="T1337">
        <v>0</v>
      </c>
      <c r="U1337">
        <v>0</v>
      </c>
      <c r="V1337">
        <v>0</v>
      </c>
      <c r="W1337">
        <v>1</v>
      </c>
      <c r="X1337">
        <v>0</v>
      </c>
      <c r="Y1337">
        <v>0</v>
      </c>
      <c r="Z1337">
        <v>0</v>
      </c>
      <c r="AA1337">
        <v>0</v>
      </c>
      <c r="AB1337">
        <v>0</v>
      </c>
      <c r="AC1337">
        <v>0</v>
      </c>
      <c r="AD1337">
        <v>1</v>
      </c>
      <c r="AE1337">
        <v>1</v>
      </c>
      <c r="AF1337">
        <v>1</v>
      </c>
      <c r="AG1337">
        <v>1</v>
      </c>
      <c r="AH1337">
        <v>0</v>
      </c>
      <c r="AI1337">
        <v>0</v>
      </c>
      <c r="AJ1337">
        <v>1</v>
      </c>
      <c r="AK1337">
        <v>0</v>
      </c>
      <c r="AL1337">
        <v>1</v>
      </c>
      <c r="AM1337">
        <v>1</v>
      </c>
      <c r="AN1337">
        <v>0</v>
      </c>
      <c r="AO1337">
        <v>0</v>
      </c>
      <c r="AP1337">
        <v>0</v>
      </c>
      <c r="AQ1337">
        <v>0</v>
      </c>
      <c r="AR1337">
        <v>0</v>
      </c>
      <c r="AS1337">
        <v>0</v>
      </c>
      <c r="AT1337">
        <v>0</v>
      </c>
      <c r="AU1337">
        <v>0</v>
      </c>
      <c r="AV1337">
        <v>1</v>
      </c>
      <c r="AW1337">
        <v>1</v>
      </c>
      <c r="AX1337">
        <v>0</v>
      </c>
      <c r="AY1337">
        <v>0</v>
      </c>
      <c r="AZ1337">
        <v>0</v>
      </c>
      <c r="BA1337">
        <v>0</v>
      </c>
      <c r="BB1337">
        <v>0</v>
      </c>
      <c r="BC1337">
        <v>0</v>
      </c>
      <c r="BD1337">
        <v>0</v>
      </c>
      <c r="BE1337">
        <v>0</v>
      </c>
      <c r="BF1337">
        <v>8.7600000000000004E-3</v>
      </c>
      <c r="BG1337">
        <v>2017</v>
      </c>
      <c r="BH1337">
        <v>7</v>
      </c>
      <c r="BI1337">
        <v>31</v>
      </c>
      <c r="BJ1337">
        <v>690</v>
      </c>
      <c r="BK1337">
        <v>1.02</v>
      </c>
      <c r="BL1337">
        <v>-7.7200002968311296E-2</v>
      </c>
      <c r="BM1337">
        <v>5.3999999999999999E-2</v>
      </c>
      <c r="BN1337">
        <v>0.88100000000000001</v>
      </c>
      <c r="BO1337">
        <v>6.5000000000000002E-2</v>
      </c>
      <c r="BP1337" t="s">
        <v>68</v>
      </c>
    </row>
    <row r="1338" spans="1:68" x14ac:dyDescent="0.25">
      <c r="A1338">
        <v>155041</v>
      </c>
      <c r="B1338" t="s">
        <v>69</v>
      </c>
      <c r="C1338" t="s">
        <v>2786</v>
      </c>
      <c r="D1338">
        <v>15</v>
      </c>
      <c r="E1338">
        <v>302</v>
      </c>
      <c r="F1338" t="s">
        <v>2793</v>
      </c>
      <c r="G1338">
        <v>23</v>
      </c>
      <c r="J1338">
        <v>83</v>
      </c>
      <c r="K1338">
        <v>1</v>
      </c>
      <c r="L1338" t="s">
        <v>2794</v>
      </c>
      <c r="M1338">
        <v>1</v>
      </c>
      <c r="N1338">
        <v>0</v>
      </c>
      <c r="O1338">
        <v>1</v>
      </c>
      <c r="P1338">
        <v>0</v>
      </c>
      <c r="Q1338">
        <v>0</v>
      </c>
      <c r="R1338">
        <v>1</v>
      </c>
      <c r="S1338">
        <v>0</v>
      </c>
      <c r="T1338">
        <v>0</v>
      </c>
      <c r="U1338">
        <v>0</v>
      </c>
      <c r="V1338">
        <v>0</v>
      </c>
      <c r="W1338">
        <v>1</v>
      </c>
      <c r="X1338">
        <v>1</v>
      </c>
      <c r="Y1338">
        <v>0</v>
      </c>
      <c r="Z1338">
        <v>0</v>
      </c>
      <c r="AA1338">
        <v>0</v>
      </c>
      <c r="AB1338">
        <v>1</v>
      </c>
      <c r="AC1338">
        <v>1</v>
      </c>
      <c r="AD1338">
        <v>1</v>
      </c>
      <c r="AE1338">
        <v>0</v>
      </c>
      <c r="AF1338">
        <v>1</v>
      </c>
      <c r="AG1338">
        <v>1</v>
      </c>
      <c r="AH1338">
        <v>1</v>
      </c>
      <c r="AI1338">
        <v>0</v>
      </c>
      <c r="AJ1338">
        <v>0</v>
      </c>
      <c r="AK1338">
        <v>0</v>
      </c>
      <c r="AL1338">
        <v>1</v>
      </c>
      <c r="AM1338">
        <v>1</v>
      </c>
      <c r="AN1338">
        <v>0</v>
      </c>
      <c r="AO1338">
        <v>0</v>
      </c>
      <c r="AP1338">
        <v>1</v>
      </c>
      <c r="AQ1338">
        <v>0</v>
      </c>
      <c r="AR1338">
        <v>1</v>
      </c>
      <c r="AS1338">
        <v>0</v>
      </c>
      <c r="AT1338">
        <v>0</v>
      </c>
      <c r="AU1338">
        <v>0</v>
      </c>
      <c r="AV1338">
        <v>1</v>
      </c>
      <c r="AW1338">
        <v>1</v>
      </c>
      <c r="AX1338">
        <v>1</v>
      </c>
      <c r="AY1338">
        <v>1</v>
      </c>
      <c r="AZ1338">
        <v>1</v>
      </c>
      <c r="BA1338">
        <v>0</v>
      </c>
      <c r="BB1338">
        <v>1</v>
      </c>
      <c r="BC1338">
        <v>0</v>
      </c>
      <c r="BD1338">
        <v>0</v>
      </c>
      <c r="BE1338">
        <v>0</v>
      </c>
      <c r="BF1338">
        <v>8.8380000000000004E-3</v>
      </c>
      <c r="BG1338">
        <v>2019</v>
      </c>
      <c r="BH1338">
        <v>11</v>
      </c>
      <c r="BI1338">
        <v>6</v>
      </c>
      <c r="BJ1338">
        <v>718</v>
      </c>
      <c r="BK1338">
        <v>1.3</v>
      </c>
      <c r="BL1338">
        <v>-7.7200002968311296E-2</v>
      </c>
      <c r="BM1338">
        <v>0.112</v>
      </c>
      <c r="BN1338">
        <v>0.79100000000000004</v>
      </c>
      <c r="BO1338">
        <v>9.8000000000000004E-2</v>
      </c>
      <c r="BP1338" t="s">
        <v>68</v>
      </c>
    </row>
    <row r="1339" spans="1:68" x14ac:dyDescent="0.25">
      <c r="A1339">
        <v>138447</v>
      </c>
      <c r="B1339" t="s">
        <v>69</v>
      </c>
      <c r="C1339" t="s">
        <v>1813</v>
      </c>
      <c r="D1339">
        <v>23</v>
      </c>
      <c r="E1339">
        <v>661</v>
      </c>
      <c r="F1339" t="s">
        <v>1854</v>
      </c>
      <c r="G1339">
        <v>11</v>
      </c>
      <c r="J1339">
        <v>62</v>
      </c>
      <c r="K1339">
        <v>1</v>
      </c>
      <c r="L1339" t="s">
        <v>1855</v>
      </c>
      <c r="M1339">
        <v>0</v>
      </c>
      <c r="N1339">
        <v>1</v>
      </c>
      <c r="O1339">
        <v>1</v>
      </c>
      <c r="P1339">
        <v>0</v>
      </c>
      <c r="Q1339">
        <v>0</v>
      </c>
      <c r="R1339">
        <v>1</v>
      </c>
      <c r="S1339">
        <v>0</v>
      </c>
      <c r="T1339">
        <v>0</v>
      </c>
      <c r="U1339">
        <v>0</v>
      </c>
      <c r="V1339">
        <v>0</v>
      </c>
      <c r="W1339">
        <v>1</v>
      </c>
      <c r="X1339">
        <v>0</v>
      </c>
      <c r="Y1339">
        <v>0</v>
      </c>
      <c r="Z1339">
        <v>0</v>
      </c>
      <c r="AA1339">
        <v>0</v>
      </c>
      <c r="AB1339">
        <v>1</v>
      </c>
      <c r="AC1339">
        <v>0</v>
      </c>
      <c r="AD1339">
        <v>1</v>
      </c>
      <c r="AE1339">
        <v>1</v>
      </c>
      <c r="AF1339">
        <v>1</v>
      </c>
      <c r="AG1339">
        <v>1</v>
      </c>
      <c r="AH1339">
        <v>1</v>
      </c>
      <c r="AI1339">
        <v>0</v>
      </c>
      <c r="AJ1339">
        <v>0</v>
      </c>
      <c r="AK1339">
        <v>0</v>
      </c>
      <c r="AL1339">
        <v>1</v>
      </c>
      <c r="AM1339">
        <v>1</v>
      </c>
      <c r="AN1339">
        <v>1</v>
      </c>
      <c r="AO1339">
        <v>0</v>
      </c>
      <c r="AP1339">
        <v>1</v>
      </c>
      <c r="AQ1339">
        <v>0</v>
      </c>
      <c r="AR1339">
        <v>1</v>
      </c>
      <c r="AS1339">
        <v>0</v>
      </c>
      <c r="AT1339">
        <v>1</v>
      </c>
      <c r="AU1339">
        <v>0</v>
      </c>
      <c r="AV1339">
        <v>1</v>
      </c>
      <c r="AW1339">
        <v>1</v>
      </c>
      <c r="AX1339">
        <v>1</v>
      </c>
      <c r="AY1339">
        <v>0</v>
      </c>
      <c r="AZ1339">
        <v>1</v>
      </c>
      <c r="BA1339">
        <v>0</v>
      </c>
      <c r="BB1339">
        <v>1</v>
      </c>
      <c r="BC1339">
        <v>0</v>
      </c>
      <c r="BD1339">
        <v>0</v>
      </c>
      <c r="BE1339">
        <v>0</v>
      </c>
      <c r="BF1339">
        <v>2.3082999999999999E-2</v>
      </c>
      <c r="BG1339">
        <v>2018</v>
      </c>
      <c r="BH1339">
        <v>7</v>
      </c>
      <c r="BI1339">
        <v>17</v>
      </c>
      <c r="BJ1339">
        <v>702</v>
      </c>
      <c r="BK1339">
        <v>1.1399999999999999</v>
      </c>
      <c r="BL1339">
        <v>-7.9000003635883304E-2</v>
      </c>
      <c r="BM1339">
        <v>0.157</v>
      </c>
      <c r="BN1339">
        <v>0.84299999999999997</v>
      </c>
      <c r="BO1339">
        <v>0</v>
      </c>
      <c r="BP1339" t="s">
        <v>68</v>
      </c>
    </row>
    <row r="1340" spans="1:68" x14ac:dyDescent="0.25">
      <c r="A1340">
        <v>109330</v>
      </c>
      <c r="B1340" t="s">
        <v>69</v>
      </c>
      <c r="C1340" t="s">
        <v>70</v>
      </c>
      <c r="D1340">
        <v>4</v>
      </c>
      <c r="E1340">
        <v>76</v>
      </c>
      <c r="F1340" t="s">
        <v>113</v>
      </c>
      <c r="G1340">
        <v>19</v>
      </c>
      <c r="J1340">
        <v>1</v>
      </c>
      <c r="K1340">
        <v>1</v>
      </c>
      <c r="L1340" t="s">
        <v>114</v>
      </c>
      <c r="M1340">
        <v>0</v>
      </c>
      <c r="N1340">
        <v>1</v>
      </c>
      <c r="O1340">
        <v>1</v>
      </c>
      <c r="P1340">
        <v>0</v>
      </c>
      <c r="Q1340">
        <v>0</v>
      </c>
      <c r="R1340">
        <v>1</v>
      </c>
      <c r="S1340">
        <v>0</v>
      </c>
      <c r="T1340">
        <v>0</v>
      </c>
      <c r="U1340">
        <v>0</v>
      </c>
      <c r="V1340">
        <v>0</v>
      </c>
      <c r="W1340">
        <v>1</v>
      </c>
      <c r="X1340">
        <v>0</v>
      </c>
      <c r="Y1340">
        <v>0</v>
      </c>
      <c r="Z1340">
        <v>0</v>
      </c>
      <c r="AA1340">
        <v>0</v>
      </c>
      <c r="AB1340">
        <v>0</v>
      </c>
      <c r="AC1340">
        <v>0</v>
      </c>
      <c r="AD1340">
        <v>1</v>
      </c>
      <c r="AE1340">
        <v>1</v>
      </c>
      <c r="AF1340">
        <v>1</v>
      </c>
      <c r="AG1340">
        <v>1</v>
      </c>
      <c r="AH1340">
        <v>0</v>
      </c>
      <c r="AI1340">
        <v>0</v>
      </c>
      <c r="AJ1340">
        <v>0</v>
      </c>
      <c r="AK1340">
        <v>0</v>
      </c>
      <c r="AL1340">
        <v>1</v>
      </c>
      <c r="AM1340">
        <v>1</v>
      </c>
      <c r="AN1340">
        <v>1</v>
      </c>
      <c r="AO1340">
        <v>0</v>
      </c>
      <c r="AP1340">
        <v>0</v>
      </c>
      <c r="AQ1340">
        <v>0</v>
      </c>
      <c r="AR1340">
        <v>1</v>
      </c>
      <c r="AS1340">
        <v>0</v>
      </c>
      <c r="AT1340">
        <v>0</v>
      </c>
      <c r="AU1340">
        <v>0</v>
      </c>
      <c r="AV1340">
        <v>1</v>
      </c>
      <c r="AW1340">
        <v>1</v>
      </c>
      <c r="AX1340">
        <v>1</v>
      </c>
      <c r="AY1340">
        <v>0</v>
      </c>
      <c r="AZ1340">
        <v>0</v>
      </c>
      <c r="BA1340">
        <v>0</v>
      </c>
      <c r="BB1340">
        <v>0</v>
      </c>
      <c r="BC1340">
        <v>0</v>
      </c>
      <c r="BD1340">
        <v>0</v>
      </c>
      <c r="BE1340">
        <v>0</v>
      </c>
      <c r="BF1340">
        <v>9.1129999999999996E-3</v>
      </c>
      <c r="BG1340">
        <v>2014</v>
      </c>
      <c r="BH1340">
        <v>6</v>
      </c>
      <c r="BI1340">
        <v>11</v>
      </c>
      <c r="BJ1340">
        <v>653</v>
      </c>
      <c r="BK1340">
        <v>0.65</v>
      </c>
      <c r="BL1340">
        <v>-0.102700002491474</v>
      </c>
      <c r="BM1340">
        <v>0.155</v>
      </c>
      <c r="BN1340">
        <v>0.71399999999999997</v>
      </c>
      <c r="BO1340">
        <v>0.13100000000000001</v>
      </c>
      <c r="BP1340" t="s">
        <v>68</v>
      </c>
    </row>
    <row r="1341" spans="1:68" x14ac:dyDescent="0.25">
      <c r="A1341">
        <v>117948</v>
      </c>
      <c r="B1341" t="s">
        <v>69</v>
      </c>
      <c r="C1341" t="s">
        <v>882</v>
      </c>
      <c r="D1341">
        <v>5</v>
      </c>
      <c r="E1341">
        <v>49</v>
      </c>
      <c r="F1341" t="s">
        <v>895</v>
      </c>
      <c r="G1341">
        <v>56</v>
      </c>
      <c r="J1341">
        <v>20</v>
      </c>
      <c r="K1341">
        <v>1</v>
      </c>
      <c r="L1341" t="s">
        <v>896</v>
      </c>
      <c r="M1341">
        <v>0</v>
      </c>
      <c r="N1341">
        <v>0</v>
      </c>
      <c r="O1341">
        <v>1</v>
      </c>
      <c r="P1341">
        <v>0</v>
      </c>
      <c r="Q1341">
        <v>0</v>
      </c>
      <c r="R1341">
        <v>1</v>
      </c>
      <c r="S1341">
        <v>0</v>
      </c>
      <c r="T1341">
        <v>0</v>
      </c>
      <c r="U1341">
        <v>0</v>
      </c>
      <c r="V1341">
        <v>0</v>
      </c>
      <c r="W1341">
        <v>1</v>
      </c>
      <c r="X1341">
        <v>0</v>
      </c>
      <c r="Y1341">
        <v>0</v>
      </c>
      <c r="Z1341">
        <v>0</v>
      </c>
      <c r="AA1341">
        <v>0</v>
      </c>
      <c r="AB1341">
        <v>1</v>
      </c>
      <c r="AC1341">
        <v>0</v>
      </c>
      <c r="AD1341">
        <v>1</v>
      </c>
      <c r="AE1341">
        <v>0</v>
      </c>
      <c r="AF1341">
        <v>1</v>
      </c>
      <c r="AG1341">
        <v>1</v>
      </c>
      <c r="AH1341">
        <v>0</v>
      </c>
      <c r="AI1341">
        <v>0</v>
      </c>
      <c r="AJ1341">
        <v>0</v>
      </c>
      <c r="AK1341">
        <v>0</v>
      </c>
      <c r="AL1341">
        <v>1</v>
      </c>
      <c r="AM1341">
        <v>1</v>
      </c>
      <c r="AN1341">
        <v>1</v>
      </c>
      <c r="AO1341">
        <v>0</v>
      </c>
      <c r="AP1341">
        <v>1</v>
      </c>
      <c r="AQ1341">
        <v>0</v>
      </c>
      <c r="AR1341">
        <v>1</v>
      </c>
      <c r="AS1341">
        <v>0</v>
      </c>
      <c r="AT1341">
        <v>1</v>
      </c>
      <c r="AU1341">
        <v>0</v>
      </c>
      <c r="AV1341">
        <v>1</v>
      </c>
      <c r="AW1341">
        <v>1</v>
      </c>
      <c r="AX1341">
        <v>1</v>
      </c>
      <c r="AY1341">
        <v>0</v>
      </c>
      <c r="AZ1341">
        <v>1</v>
      </c>
      <c r="BA1341">
        <v>0</v>
      </c>
      <c r="BB1341">
        <v>1</v>
      </c>
      <c r="BC1341">
        <v>0</v>
      </c>
      <c r="BD1341">
        <v>1</v>
      </c>
      <c r="BE1341">
        <v>0</v>
      </c>
      <c r="BF1341">
        <v>6.3340000000000002E-3</v>
      </c>
      <c r="BG1341">
        <v>2015</v>
      </c>
      <c r="BH1341">
        <v>10</v>
      </c>
      <c r="BI1341">
        <v>15</v>
      </c>
      <c r="BJ1341">
        <v>669</v>
      </c>
      <c r="BK1341">
        <v>0.81</v>
      </c>
      <c r="BL1341">
        <v>-0.102700002491474</v>
      </c>
      <c r="BM1341">
        <v>2.5999999999999999E-2</v>
      </c>
      <c r="BN1341">
        <v>0.97399999999999998</v>
      </c>
      <c r="BO1341">
        <v>0</v>
      </c>
      <c r="BP1341" t="s">
        <v>68</v>
      </c>
    </row>
    <row r="1342" spans="1:68" x14ac:dyDescent="0.25">
      <c r="A1342">
        <v>120240</v>
      </c>
      <c r="B1342" t="s">
        <v>69</v>
      </c>
      <c r="C1342" t="s">
        <v>1001</v>
      </c>
      <c r="D1342">
        <v>2</v>
      </c>
      <c r="E1342">
        <v>100</v>
      </c>
      <c r="F1342" t="s">
        <v>1094</v>
      </c>
      <c r="G1342">
        <v>56</v>
      </c>
      <c r="J1342">
        <v>29</v>
      </c>
      <c r="K1342">
        <v>1</v>
      </c>
      <c r="L1342" t="s">
        <v>1095</v>
      </c>
      <c r="M1342">
        <v>0</v>
      </c>
      <c r="N1342">
        <v>0</v>
      </c>
      <c r="O1342">
        <v>1</v>
      </c>
      <c r="P1342">
        <v>0</v>
      </c>
      <c r="Q1342">
        <v>1</v>
      </c>
      <c r="R1342">
        <v>1</v>
      </c>
      <c r="S1342">
        <v>0</v>
      </c>
      <c r="T1342">
        <v>0</v>
      </c>
      <c r="U1342">
        <v>0</v>
      </c>
      <c r="V1342">
        <v>0</v>
      </c>
      <c r="W1342">
        <v>1</v>
      </c>
      <c r="X1342">
        <v>0</v>
      </c>
      <c r="Y1342">
        <v>0</v>
      </c>
      <c r="Z1342">
        <v>0</v>
      </c>
      <c r="AA1342">
        <v>0</v>
      </c>
      <c r="AB1342">
        <v>1</v>
      </c>
      <c r="AC1342">
        <v>0</v>
      </c>
      <c r="AD1342">
        <v>1</v>
      </c>
      <c r="AE1342">
        <v>0</v>
      </c>
      <c r="AF1342">
        <v>1</v>
      </c>
      <c r="AG1342">
        <v>1</v>
      </c>
      <c r="AH1342">
        <v>0</v>
      </c>
      <c r="AI1342">
        <v>0</v>
      </c>
      <c r="AJ1342">
        <v>1</v>
      </c>
      <c r="AK1342">
        <v>1</v>
      </c>
      <c r="AL1342">
        <v>1</v>
      </c>
      <c r="AM1342">
        <v>1</v>
      </c>
      <c r="AN1342">
        <v>1</v>
      </c>
      <c r="AO1342">
        <v>0</v>
      </c>
      <c r="AP1342">
        <v>0</v>
      </c>
      <c r="AQ1342">
        <v>0</v>
      </c>
      <c r="AR1342">
        <v>1</v>
      </c>
      <c r="AS1342">
        <v>0</v>
      </c>
      <c r="AT1342">
        <v>0</v>
      </c>
      <c r="AU1342">
        <v>0</v>
      </c>
      <c r="AV1342">
        <v>1</v>
      </c>
      <c r="AW1342">
        <v>1</v>
      </c>
      <c r="AX1342">
        <v>1</v>
      </c>
      <c r="AY1342">
        <v>0</v>
      </c>
      <c r="AZ1342">
        <v>0</v>
      </c>
      <c r="BA1342">
        <v>0</v>
      </c>
      <c r="BB1342">
        <v>0</v>
      </c>
      <c r="BC1342">
        <v>0</v>
      </c>
      <c r="BD1342">
        <v>0</v>
      </c>
      <c r="BE1342">
        <v>0</v>
      </c>
      <c r="BF1342">
        <v>7.3280000000000003E-3</v>
      </c>
      <c r="BG1342">
        <v>2016</v>
      </c>
      <c r="BH1342">
        <v>6</v>
      </c>
      <c r="BI1342">
        <v>20</v>
      </c>
      <c r="BJ1342">
        <v>677</v>
      </c>
      <c r="BK1342">
        <v>0.89</v>
      </c>
      <c r="BL1342">
        <v>-0.102700002491474</v>
      </c>
      <c r="BM1342">
        <v>6.3E-2</v>
      </c>
      <c r="BN1342">
        <v>0.89800000000000002</v>
      </c>
      <c r="BO1342">
        <v>3.9E-2</v>
      </c>
      <c r="BP1342" t="s">
        <v>68</v>
      </c>
    </row>
    <row r="1343" spans="1:68" x14ac:dyDescent="0.25">
      <c r="A1343">
        <v>124022</v>
      </c>
      <c r="B1343" t="s">
        <v>69</v>
      </c>
      <c r="C1343" t="s">
        <v>1177</v>
      </c>
      <c r="D1343">
        <v>8</v>
      </c>
      <c r="E1343">
        <v>164</v>
      </c>
      <c r="F1343" t="s">
        <v>1178</v>
      </c>
      <c r="G1343">
        <v>71</v>
      </c>
      <c r="J1343">
        <v>37</v>
      </c>
      <c r="K1343">
        <v>1</v>
      </c>
      <c r="L1343" t="s">
        <v>1179</v>
      </c>
      <c r="M1343">
        <v>0</v>
      </c>
      <c r="N1343">
        <v>1</v>
      </c>
      <c r="O1343">
        <v>1</v>
      </c>
      <c r="P1343">
        <v>0</v>
      </c>
      <c r="Q1343">
        <v>0</v>
      </c>
      <c r="R1343">
        <v>1</v>
      </c>
      <c r="S1343">
        <v>0</v>
      </c>
      <c r="T1343">
        <v>0</v>
      </c>
      <c r="U1343">
        <v>0</v>
      </c>
      <c r="V1343">
        <v>0</v>
      </c>
      <c r="W1343">
        <v>1</v>
      </c>
      <c r="X1343">
        <v>0</v>
      </c>
      <c r="Y1343">
        <v>0</v>
      </c>
      <c r="Z1343">
        <v>0</v>
      </c>
      <c r="AA1343">
        <v>0</v>
      </c>
      <c r="AB1343">
        <v>0</v>
      </c>
      <c r="AC1343">
        <v>0</v>
      </c>
      <c r="AD1343">
        <v>1</v>
      </c>
      <c r="AE1343">
        <v>1</v>
      </c>
      <c r="AF1343">
        <v>1</v>
      </c>
      <c r="AG1343">
        <v>1</v>
      </c>
      <c r="AH1343">
        <v>0</v>
      </c>
      <c r="AI1343">
        <v>0</v>
      </c>
      <c r="AJ1343">
        <v>0</v>
      </c>
      <c r="AK1343">
        <v>0</v>
      </c>
      <c r="AL1343">
        <v>1</v>
      </c>
      <c r="AM1343">
        <v>1</v>
      </c>
      <c r="AN1343">
        <v>0</v>
      </c>
      <c r="AO1343">
        <v>0</v>
      </c>
      <c r="AP1343">
        <v>1</v>
      </c>
      <c r="AQ1343">
        <v>0</v>
      </c>
      <c r="AR1343">
        <v>1</v>
      </c>
      <c r="AS1343">
        <v>0</v>
      </c>
      <c r="AT1343">
        <v>0</v>
      </c>
      <c r="AU1343">
        <v>0</v>
      </c>
      <c r="AV1343">
        <v>1</v>
      </c>
      <c r="AW1343">
        <v>1</v>
      </c>
      <c r="AX1343">
        <v>1</v>
      </c>
      <c r="AY1343">
        <v>0</v>
      </c>
      <c r="AZ1343">
        <v>0</v>
      </c>
      <c r="BA1343">
        <v>0</v>
      </c>
      <c r="BB1343">
        <v>0</v>
      </c>
      <c r="BC1343">
        <v>0</v>
      </c>
      <c r="BD1343">
        <v>0</v>
      </c>
      <c r="BE1343">
        <v>0</v>
      </c>
      <c r="BF1343">
        <v>8.9770000000000006E-3</v>
      </c>
      <c r="BG1343">
        <v>2016</v>
      </c>
      <c r="BH1343">
        <v>11</v>
      </c>
      <c r="BI1343">
        <v>3</v>
      </c>
      <c r="BJ1343">
        <v>682</v>
      </c>
      <c r="BK1343">
        <v>0.94</v>
      </c>
      <c r="BL1343">
        <v>-0.102700002491474</v>
      </c>
      <c r="BM1343">
        <v>3.6999999999999998E-2</v>
      </c>
      <c r="BN1343">
        <v>0.93100000000000005</v>
      </c>
      <c r="BO1343">
        <v>3.2000000000000001E-2</v>
      </c>
      <c r="BP1343" t="s">
        <v>68</v>
      </c>
    </row>
    <row r="1344" spans="1:68" x14ac:dyDescent="0.25">
      <c r="A1344">
        <v>128825</v>
      </c>
      <c r="B1344" t="s">
        <v>69</v>
      </c>
      <c r="C1344" t="s">
        <v>1293</v>
      </c>
      <c r="D1344">
        <v>1</v>
      </c>
      <c r="E1344">
        <v>47</v>
      </c>
      <c r="F1344" t="s">
        <v>1302</v>
      </c>
      <c r="G1344">
        <v>67</v>
      </c>
      <c r="J1344">
        <v>45</v>
      </c>
      <c r="K1344">
        <v>1</v>
      </c>
      <c r="L1344" t="s">
        <v>1303</v>
      </c>
      <c r="M1344">
        <v>0</v>
      </c>
      <c r="N1344">
        <v>0</v>
      </c>
      <c r="O1344">
        <v>1</v>
      </c>
      <c r="P1344">
        <v>0</v>
      </c>
      <c r="Q1344">
        <v>1</v>
      </c>
      <c r="R1344">
        <v>1</v>
      </c>
      <c r="S1344">
        <v>0</v>
      </c>
      <c r="T1344">
        <v>0</v>
      </c>
      <c r="U1344">
        <v>0</v>
      </c>
      <c r="V1344">
        <v>0</v>
      </c>
      <c r="W1344">
        <v>1</v>
      </c>
      <c r="X1344">
        <v>0</v>
      </c>
      <c r="Y1344">
        <v>0</v>
      </c>
      <c r="Z1344">
        <v>0</v>
      </c>
      <c r="AA1344">
        <v>0</v>
      </c>
      <c r="AB1344">
        <v>0</v>
      </c>
      <c r="AC1344">
        <v>0</v>
      </c>
      <c r="AD1344">
        <v>1</v>
      </c>
      <c r="AE1344">
        <v>0</v>
      </c>
      <c r="AF1344">
        <v>1</v>
      </c>
      <c r="AG1344">
        <v>1</v>
      </c>
      <c r="AH1344">
        <v>0</v>
      </c>
      <c r="AI1344">
        <v>0</v>
      </c>
      <c r="AJ1344">
        <v>1</v>
      </c>
      <c r="AK1344">
        <v>1</v>
      </c>
      <c r="AL1344">
        <v>1</v>
      </c>
      <c r="AM1344">
        <v>1</v>
      </c>
      <c r="AN1344">
        <v>0</v>
      </c>
      <c r="AO1344">
        <v>0</v>
      </c>
      <c r="AP1344">
        <v>0</v>
      </c>
      <c r="AQ1344">
        <v>0</v>
      </c>
      <c r="AR1344">
        <v>0</v>
      </c>
      <c r="AS1344">
        <v>0</v>
      </c>
      <c r="AT1344">
        <v>0</v>
      </c>
      <c r="AU1344">
        <v>0</v>
      </c>
      <c r="AV1344">
        <v>1</v>
      </c>
      <c r="AW1344">
        <v>1</v>
      </c>
      <c r="AX1344">
        <v>1</v>
      </c>
      <c r="AY1344">
        <v>0</v>
      </c>
      <c r="AZ1344">
        <v>0</v>
      </c>
      <c r="BA1344">
        <v>0</v>
      </c>
      <c r="BB1344">
        <v>0</v>
      </c>
      <c r="BC1344">
        <v>0</v>
      </c>
      <c r="BD1344">
        <v>0</v>
      </c>
      <c r="BE1344">
        <v>0</v>
      </c>
      <c r="BF1344">
        <v>3.4640000000000001E-3</v>
      </c>
      <c r="BG1344">
        <v>2017</v>
      </c>
      <c r="BH1344">
        <v>4</v>
      </c>
      <c r="BI1344">
        <v>20</v>
      </c>
      <c r="BJ1344">
        <v>687</v>
      </c>
      <c r="BK1344">
        <v>0.99</v>
      </c>
      <c r="BL1344">
        <v>-0.102700002491474</v>
      </c>
      <c r="BM1344">
        <v>2.4E-2</v>
      </c>
      <c r="BN1344">
        <v>0.97599999999999998</v>
      </c>
      <c r="BO1344">
        <v>0</v>
      </c>
      <c r="BP1344" t="s">
        <v>68</v>
      </c>
    </row>
    <row r="1345" spans="1:68" x14ac:dyDescent="0.25">
      <c r="A1345">
        <v>151096</v>
      </c>
      <c r="B1345" t="s">
        <v>69</v>
      </c>
      <c r="C1345" t="s">
        <v>2460</v>
      </c>
      <c r="D1345">
        <v>36</v>
      </c>
      <c r="E1345">
        <v>1014</v>
      </c>
      <c r="F1345" t="s">
        <v>2601</v>
      </c>
      <c r="G1345">
        <v>30</v>
      </c>
      <c r="J1345">
        <v>78</v>
      </c>
      <c r="K1345">
        <v>1</v>
      </c>
      <c r="L1345" t="s">
        <v>2602</v>
      </c>
      <c r="M1345">
        <v>0</v>
      </c>
      <c r="N1345">
        <v>0</v>
      </c>
      <c r="O1345">
        <v>1</v>
      </c>
      <c r="P1345">
        <v>0</v>
      </c>
      <c r="Q1345">
        <v>0</v>
      </c>
      <c r="R1345">
        <v>1</v>
      </c>
      <c r="S1345">
        <v>1</v>
      </c>
      <c r="T1345">
        <v>0</v>
      </c>
      <c r="U1345">
        <v>0</v>
      </c>
      <c r="V1345">
        <v>0</v>
      </c>
      <c r="W1345">
        <v>1</v>
      </c>
      <c r="X1345">
        <v>0</v>
      </c>
      <c r="Y1345">
        <v>0</v>
      </c>
      <c r="Z1345">
        <v>0</v>
      </c>
      <c r="AA1345">
        <v>0</v>
      </c>
      <c r="AB1345">
        <v>1</v>
      </c>
      <c r="AC1345">
        <v>0</v>
      </c>
      <c r="AD1345">
        <v>1</v>
      </c>
      <c r="AE1345">
        <v>0</v>
      </c>
      <c r="AF1345">
        <v>1</v>
      </c>
      <c r="AG1345">
        <v>1</v>
      </c>
      <c r="AH1345">
        <v>1</v>
      </c>
      <c r="AI1345">
        <v>0</v>
      </c>
      <c r="AJ1345">
        <v>1</v>
      </c>
      <c r="AK1345">
        <v>0</v>
      </c>
      <c r="AL1345">
        <v>1</v>
      </c>
      <c r="AM1345">
        <v>1</v>
      </c>
      <c r="AN1345">
        <v>1</v>
      </c>
      <c r="AO1345">
        <v>1</v>
      </c>
      <c r="AP1345">
        <v>1</v>
      </c>
      <c r="AQ1345">
        <v>0</v>
      </c>
      <c r="AR1345">
        <v>1</v>
      </c>
      <c r="AS1345">
        <v>0</v>
      </c>
      <c r="AT1345">
        <v>1</v>
      </c>
      <c r="AU1345">
        <v>0</v>
      </c>
      <c r="AV1345">
        <v>1</v>
      </c>
      <c r="AW1345">
        <v>1</v>
      </c>
      <c r="AX1345">
        <v>1</v>
      </c>
      <c r="AY1345">
        <v>0</v>
      </c>
      <c r="AZ1345">
        <v>1</v>
      </c>
      <c r="BA1345">
        <v>0</v>
      </c>
      <c r="BB1345">
        <v>0</v>
      </c>
      <c r="BC1345">
        <v>0</v>
      </c>
      <c r="BD1345">
        <v>1</v>
      </c>
      <c r="BE1345">
        <v>0</v>
      </c>
      <c r="BF1345">
        <v>5.6182000000000003E-2</v>
      </c>
      <c r="BG1345">
        <v>2019</v>
      </c>
      <c r="BH1345">
        <v>9</v>
      </c>
      <c r="BI1345">
        <v>13</v>
      </c>
      <c r="BJ1345">
        <v>716</v>
      </c>
      <c r="BK1345">
        <v>1.28</v>
      </c>
      <c r="BL1345">
        <v>-0.102700002491474</v>
      </c>
      <c r="BM1345">
        <v>7.9000000000000001E-2</v>
      </c>
      <c r="BN1345">
        <v>0.85699999999999998</v>
      </c>
      <c r="BO1345">
        <v>6.4000000000000001E-2</v>
      </c>
      <c r="BP1345" t="s">
        <v>68</v>
      </c>
    </row>
    <row r="1346" spans="1:68" x14ac:dyDescent="0.25">
      <c r="A1346">
        <v>152481</v>
      </c>
      <c r="B1346" t="s">
        <v>69</v>
      </c>
      <c r="C1346" t="s">
        <v>2638</v>
      </c>
      <c r="D1346">
        <v>13</v>
      </c>
      <c r="E1346">
        <v>301</v>
      </c>
      <c r="F1346" t="s">
        <v>2643</v>
      </c>
      <c r="G1346">
        <v>35</v>
      </c>
      <c r="J1346">
        <v>80</v>
      </c>
      <c r="K1346">
        <v>1</v>
      </c>
      <c r="L1346" t="s">
        <v>2644</v>
      </c>
      <c r="M1346">
        <v>0</v>
      </c>
      <c r="N1346">
        <v>1</v>
      </c>
      <c r="O1346">
        <v>1</v>
      </c>
      <c r="P1346">
        <v>1</v>
      </c>
      <c r="Q1346">
        <v>0</v>
      </c>
      <c r="R1346">
        <v>1</v>
      </c>
      <c r="S1346">
        <v>0</v>
      </c>
      <c r="T1346">
        <v>0</v>
      </c>
      <c r="U1346">
        <v>0</v>
      </c>
      <c r="V1346">
        <v>0</v>
      </c>
      <c r="W1346">
        <v>1</v>
      </c>
      <c r="X1346">
        <v>0</v>
      </c>
      <c r="Y1346">
        <v>0</v>
      </c>
      <c r="Z1346">
        <v>0</v>
      </c>
      <c r="AA1346">
        <v>0</v>
      </c>
      <c r="AB1346">
        <v>1</v>
      </c>
      <c r="AC1346">
        <v>0</v>
      </c>
      <c r="AD1346">
        <v>1</v>
      </c>
      <c r="AE1346">
        <v>1</v>
      </c>
      <c r="AF1346">
        <v>1</v>
      </c>
      <c r="AG1346">
        <v>1</v>
      </c>
      <c r="AH1346">
        <v>1</v>
      </c>
      <c r="AI1346">
        <v>1</v>
      </c>
      <c r="AJ1346">
        <v>0</v>
      </c>
      <c r="AK1346">
        <v>0</v>
      </c>
      <c r="AL1346">
        <v>1</v>
      </c>
      <c r="AM1346">
        <v>1</v>
      </c>
      <c r="AN1346">
        <v>0</v>
      </c>
      <c r="AO1346">
        <v>0</v>
      </c>
      <c r="AP1346">
        <v>1</v>
      </c>
      <c r="AQ1346">
        <v>0</v>
      </c>
      <c r="AR1346">
        <v>1</v>
      </c>
      <c r="AS1346">
        <v>0</v>
      </c>
      <c r="AT1346">
        <v>1</v>
      </c>
      <c r="AU1346">
        <v>0</v>
      </c>
      <c r="AV1346">
        <v>1</v>
      </c>
      <c r="AW1346">
        <v>1</v>
      </c>
      <c r="AX1346">
        <v>1</v>
      </c>
      <c r="AY1346">
        <v>0</v>
      </c>
      <c r="AZ1346">
        <v>1</v>
      </c>
      <c r="BA1346">
        <v>0</v>
      </c>
      <c r="BB1346">
        <v>1</v>
      </c>
      <c r="BC1346">
        <v>0</v>
      </c>
      <c r="BD1346">
        <v>0</v>
      </c>
      <c r="BE1346">
        <v>0</v>
      </c>
      <c r="BF1346">
        <v>3.0121999999999999E-2</v>
      </c>
      <c r="BG1346">
        <v>2019</v>
      </c>
      <c r="BH1346">
        <v>10</v>
      </c>
      <c r="BI1346">
        <v>7</v>
      </c>
      <c r="BJ1346">
        <v>717</v>
      </c>
      <c r="BK1346">
        <v>1.29</v>
      </c>
      <c r="BL1346">
        <v>-0.102700002491474</v>
      </c>
      <c r="BM1346">
        <v>0.113</v>
      </c>
      <c r="BN1346">
        <v>0.78600000000000003</v>
      </c>
      <c r="BO1346">
        <v>0.10100000000000001</v>
      </c>
      <c r="BP1346" t="s">
        <v>68</v>
      </c>
    </row>
    <row r="1347" spans="1:68" x14ac:dyDescent="0.25">
      <c r="A1347">
        <v>153136</v>
      </c>
      <c r="B1347" t="s">
        <v>69</v>
      </c>
      <c r="C1347" t="s">
        <v>2638</v>
      </c>
      <c r="D1347">
        <v>18</v>
      </c>
      <c r="E1347">
        <v>453</v>
      </c>
      <c r="F1347" t="s">
        <v>2693</v>
      </c>
      <c r="G1347">
        <v>47</v>
      </c>
      <c r="J1347">
        <v>80</v>
      </c>
      <c r="K1347">
        <v>1</v>
      </c>
      <c r="L1347" t="s">
        <v>2694</v>
      </c>
      <c r="M1347">
        <v>0</v>
      </c>
      <c r="N1347">
        <v>0</v>
      </c>
      <c r="O1347">
        <v>1</v>
      </c>
      <c r="P1347">
        <v>0</v>
      </c>
      <c r="Q1347">
        <v>0</v>
      </c>
      <c r="R1347">
        <v>1</v>
      </c>
      <c r="S1347">
        <v>0</v>
      </c>
      <c r="T1347">
        <v>0</v>
      </c>
      <c r="U1347">
        <v>0</v>
      </c>
      <c r="V1347">
        <v>0</v>
      </c>
      <c r="W1347">
        <v>1</v>
      </c>
      <c r="X1347">
        <v>0</v>
      </c>
      <c r="Y1347">
        <v>0</v>
      </c>
      <c r="Z1347">
        <v>0</v>
      </c>
      <c r="AA1347">
        <v>0</v>
      </c>
      <c r="AB1347">
        <v>1</v>
      </c>
      <c r="AC1347">
        <v>0</v>
      </c>
      <c r="AD1347">
        <v>1</v>
      </c>
      <c r="AE1347">
        <v>0</v>
      </c>
      <c r="AF1347">
        <v>1</v>
      </c>
      <c r="AG1347">
        <v>1</v>
      </c>
      <c r="AH1347">
        <v>1</v>
      </c>
      <c r="AI1347">
        <v>0</v>
      </c>
      <c r="AJ1347">
        <v>0</v>
      </c>
      <c r="AK1347">
        <v>0</v>
      </c>
      <c r="AL1347">
        <v>1</v>
      </c>
      <c r="AM1347">
        <v>1</v>
      </c>
      <c r="AN1347">
        <v>0</v>
      </c>
      <c r="AO1347">
        <v>0</v>
      </c>
      <c r="AP1347">
        <v>1</v>
      </c>
      <c r="AQ1347">
        <v>0</v>
      </c>
      <c r="AR1347">
        <v>1</v>
      </c>
      <c r="AS1347">
        <v>0</v>
      </c>
      <c r="AT1347">
        <v>1</v>
      </c>
      <c r="AU1347">
        <v>0</v>
      </c>
      <c r="AV1347">
        <v>1</v>
      </c>
      <c r="AW1347">
        <v>1</v>
      </c>
      <c r="AX1347">
        <v>1</v>
      </c>
      <c r="AY1347">
        <v>0</v>
      </c>
      <c r="AZ1347">
        <v>1</v>
      </c>
      <c r="BA1347">
        <v>0</v>
      </c>
      <c r="BB1347">
        <v>1</v>
      </c>
      <c r="BC1347">
        <v>0</v>
      </c>
      <c r="BD1347">
        <v>0</v>
      </c>
      <c r="BE1347">
        <v>0</v>
      </c>
      <c r="BF1347">
        <v>3.0121999999999999E-2</v>
      </c>
      <c r="BG1347">
        <v>2019</v>
      </c>
      <c r="BH1347">
        <v>10</v>
      </c>
      <c r="BI1347">
        <v>7</v>
      </c>
      <c r="BJ1347">
        <v>717</v>
      </c>
      <c r="BK1347">
        <v>1.29</v>
      </c>
      <c r="BL1347">
        <v>-0.102700002491474</v>
      </c>
      <c r="BM1347">
        <v>5.8999999999999997E-2</v>
      </c>
      <c r="BN1347">
        <v>0.89100000000000001</v>
      </c>
      <c r="BO1347">
        <v>0.05</v>
      </c>
      <c r="BP1347" t="s">
        <v>68</v>
      </c>
    </row>
    <row r="1348" spans="1:68" x14ac:dyDescent="0.25">
      <c r="A1348">
        <v>153690</v>
      </c>
      <c r="B1348" t="s">
        <v>69</v>
      </c>
      <c r="C1348" t="s">
        <v>2638</v>
      </c>
      <c r="D1348">
        <v>29</v>
      </c>
      <c r="E1348">
        <v>854</v>
      </c>
      <c r="F1348" t="s">
        <v>2731</v>
      </c>
      <c r="G1348">
        <v>61</v>
      </c>
      <c r="J1348">
        <v>80</v>
      </c>
      <c r="K1348">
        <v>1</v>
      </c>
      <c r="L1348" t="s">
        <v>2732</v>
      </c>
      <c r="M1348">
        <v>1</v>
      </c>
      <c r="N1348">
        <v>1</v>
      </c>
      <c r="O1348">
        <v>1</v>
      </c>
      <c r="P1348">
        <v>0</v>
      </c>
      <c r="Q1348">
        <v>0</v>
      </c>
      <c r="R1348">
        <v>1</v>
      </c>
      <c r="S1348">
        <v>0</v>
      </c>
      <c r="T1348">
        <v>0</v>
      </c>
      <c r="U1348">
        <v>0</v>
      </c>
      <c r="V1348">
        <v>0</v>
      </c>
      <c r="W1348">
        <v>1</v>
      </c>
      <c r="X1348">
        <v>0</v>
      </c>
      <c r="Y1348">
        <v>0</v>
      </c>
      <c r="Z1348">
        <v>0</v>
      </c>
      <c r="AA1348">
        <v>0</v>
      </c>
      <c r="AB1348">
        <v>1</v>
      </c>
      <c r="AC1348">
        <v>1</v>
      </c>
      <c r="AD1348">
        <v>1</v>
      </c>
      <c r="AE1348">
        <v>1</v>
      </c>
      <c r="AF1348">
        <v>1</v>
      </c>
      <c r="AG1348">
        <v>1</v>
      </c>
      <c r="AH1348">
        <v>1</v>
      </c>
      <c r="AI1348">
        <v>0</v>
      </c>
      <c r="AJ1348">
        <v>0</v>
      </c>
      <c r="AK1348">
        <v>0</v>
      </c>
      <c r="AL1348">
        <v>1</v>
      </c>
      <c r="AM1348">
        <v>1</v>
      </c>
      <c r="AN1348">
        <v>0</v>
      </c>
      <c r="AO1348">
        <v>0</v>
      </c>
      <c r="AP1348">
        <v>1</v>
      </c>
      <c r="AQ1348">
        <v>0</v>
      </c>
      <c r="AR1348">
        <v>1</v>
      </c>
      <c r="AS1348">
        <v>0</v>
      </c>
      <c r="AT1348">
        <v>1</v>
      </c>
      <c r="AU1348">
        <v>0</v>
      </c>
      <c r="AV1348">
        <v>1</v>
      </c>
      <c r="AW1348">
        <v>1</v>
      </c>
      <c r="AX1348">
        <v>1</v>
      </c>
      <c r="AY1348">
        <v>0</v>
      </c>
      <c r="AZ1348">
        <v>1</v>
      </c>
      <c r="BA1348">
        <v>0</v>
      </c>
      <c r="BB1348">
        <v>1</v>
      </c>
      <c r="BC1348">
        <v>0</v>
      </c>
      <c r="BD1348">
        <v>0</v>
      </c>
      <c r="BE1348">
        <v>0</v>
      </c>
      <c r="BF1348">
        <v>3.0121999999999999E-2</v>
      </c>
      <c r="BG1348">
        <v>2019</v>
      </c>
      <c r="BH1348">
        <v>10</v>
      </c>
      <c r="BI1348">
        <v>7</v>
      </c>
      <c r="BJ1348">
        <v>717</v>
      </c>
      <c r="BK1348">
        <v>1.29</v>
      </c>
      <c r="BL1348">
        <v>-0.102700002491474</v>
      </c>
      <c r="BM1348">
        <v>2.4E-2</v>
      </c>
      <c r="BN1348">
        <v>0.97599999999999998</v>
      </c>
      <c r="BO1348">
        <v>0</v>
      </c>
      <c r="BP1348" t="s">
        <v>68</v>
      </c>
    </row>
    <row r="1349" spans="1:68" x14ac:dyDescent="0.25">
      <c r="A1349">
        <v>136275</v>
      </c>
      <c r="B1349" t="s">
        <v>69</v>
      </c>
      <c r="C1349" t="s">
        <v>1686</v>
      </c>
      <c r="D1349">
        <v>21</v>
      </c>
      <c r="E1349">
        <v>679</v>
      </c>
      <c r="F1349" t="s">
        <v>1729</v>
      </c>
      <c r="G1349">
        <v>39</v>
      </c>
      <c r="J1349">
        <v>59</v>
      </c>
      <c r="K1349">
        <v>1</v>
      </c>
      <c r="L1349" t="s">
        <v>1730</v>
      </c>
      <c r="M1349">
        <v>0</v>
      </c>
      <c r="N1349">
        <v>0</v>
      </c>
      <c r="O1349">
        <v>1</v>
      </c>
      <c r="P1349">
        <v>0</v>
      </c>
      <c r="Q1349">
        <v>1</v>
      </c>
      <c r="R1349">
        <v>1</v>
      </c>
      <c r="S1349">
        <v>0</v>
      </c>
      <c r="T1349">
        <v>0</v>
      </c>
      <c r="U1349">
        <v>0</v>
      </c>
      <c r="V1349">
        <v>0</v>
      </c>
      <c r="W1349">
        <v>1</v>
      </c>
      <c r="X1349">
        <v>0</v>
      </c>
      <c r="Y1349">
        <v>0</v>
      </c>
      <c r="Z1349">
        <v>0</v>
      </c>
      <c r="AA1349">
        <v>0</v>
      </c>
      <c r="AB1349">
        <v>1</v>
      </c>
      <c r="AC1349">
        <v>0</v>
      </c>
      <c r="AD1349">
        <v>1</v>
      </c>
      <c r="AE1349">
        <v>0</v>
      </c>
      <c r="AF1349">
        <v>1</v>
      </c>
      <c r="AG1349">
        <v>1</v>
      </c>
      <c r="AH1349">
        <v>0</v>
      </c>
      <c r="AI1349">
        <v>0</v>
      </c>
      <c r="AJ1349">
        <v>1</v>
      </c>
      <c r="AK1349">
        <v>1</v>
      </c>
      <c r="AL1349">
        <v>1</v>
      </c>
      <c r="AM1349">
        <v>1</v>
      </c>
      <c r="AN1349">
        <v>0</v>
      </c>
      <c r="AO1349">
        <v>0</v>
      </c>
      <c r="AP1349">
        <v>0</v>
      </c>
      <c r="AQ1349">
        <v>0</v>
      </c>
      <c r="AR1349">
        <v>1</v>
      </c>
      <c r="AS1349">
        <v>0</v>
      </c>
      <c r="AT1349">
        <v>0</v>
      </c>
      <c r="AU1349">
        <v>0</v>
      </c>
      <c r="AV1349">
        <v>1</v>
      </c>
      <c r="AW1349">
        <v>1</v>
      </c>
      <c r="AX1349">
        <v>1</v>
      </c>
      <c r="AY1349">
        <v>0</v>
      </c>
      <c r="AZ1349">
        <v>0</v>
      </c>
      <c r="BA1349">
        <v>0</v>
      </c>
      <c r="BB1349">
        <v>0</v>
      </c>
      <c r="BC1349">
        <v>0</v>
      </c>
      <c r="BD1349">
        <v>0</v>
      </c>
      <c r="BE1349">
        <v>0</v>
      </c>
      <c r="BF1349">
        <v>2.1856E-2</v>
      </c>
      <c r="BG1349">
        <v>2018</v>
      </c>
      <c r="BH1349">
        <v>5</v>
      </c>
      <c r="BI1349">
        <v>4</v>
      </c>
      <c r="BJ1349">
        <v>700</v>
      </c>
      <c r="BK1349">
        <v>1.1200000000000001</v>
      </c>
      <c r="BL1349">
        <v>-0.11540000140666901</v>
      </c>
      <c r="BM1349">
        <v>6.7000000000000004E-2</v>
      </c>
      <c r="BN1349">
        <v>0.879</v>
      </c>
      <c r="BO1349">
        <v>5.5E-2</v>
      </c>
      <c r="BP1349" t="s">
        <v>68</v>
      </c>
    </row>
    <row r="1350" spans="1:68" x14ac:dyDescent="0.25">
      <c r="A1350">
        <v>158093</v>
      </c>
      <c r="B1350" t="s">
        <v>69</v>
      </c>
      <c r="C1350" t="s">
        <v>2825</v>
      </c>
      <c r="D1350">
        <v>10</v>
      </c>
      <c r="E1350">
        <v>219</v>
      </c>
      <c r="F1350" t="s">
        <v>2900</v>
      </c>
      <c r="G1350">
        <v>45</v>
      </c>
      <c r="J1350">
        <v>87</v>
      </c>
      <c r="K1350">
        <v>1</v>
      </c>
      <c r="L1350" t="s">
        <v>2901</v>
      </c>
      <c r="M1350">
        <v>0</v>
      </c>
      <c r="N1350">
        <v>0</v>
      </c>
      <c r="O1350">
        <v>1</v>
      </c>
      <c r="P1350">
        <v>0</v>
      </c>
      <c r="Q1350">
        <v>0</v>
      </c>
      <c r="R1350">
        <v>1</v>
      </c>
      <c r="S1350">
        <v>0</v>
      </c>
      <c r="T1350">
        <v>0</v>
      </c>
      <c r="U1350">
        <v>0</v>
      </c>
      <c r="V1350">
        <v>0</v>
      </c>
      <c r="W1350">
        <v>1</v>
      </c>
      <c r="X1350">
        <v>0</v>
      </c>
      <c r="Y1350">
        <v>0</v>
      </c>
      <c r="Z1350">
        <v>0</v>
      </c>
      <c r="AA1350">
        <v>0</v>
      </c>
      <c r="AB1350">
        <v>1</v>
      </c>
      <c r="AC1350">
        <v>0</v>
      </c>
      <c r="AD1350">
        <v>1</v>
      </c>
      <c r="AE1350">
        <v>0</v>
      </c>
      <c r="AF1350">
        <v>1</v>
      </c>
      <c r="AG1350">
        <v>1</v>
      </c>
      <c r="AH1350">
        <v>0</v>
      </c>
      <c r="AI1350">
        <v>0</v>
      </c>
      <c r="AJ1350">
        <v>0</v>
      </c>
      <c r="AK1350">
        <v>0</v>
      </c>
      <c r="AL1350">
        <v>1</v>
      </c>
      <c r="AM1350">
        <v>1</v>
      </c>
      <c r="AN1350">
        <v>0</v>
      </c>
      <c r="AO1350">
        <v>0</v>
      </c>
      <c r="AP1350">
        <v>1</v>
      </c>
      <c r="AQ1350">
        <v>0</v>
      </c>
      <c r="AR1350">
        <v>1</v>
      </c>
      <c r="AS1350">
        <v>0</v>
      </c>
      <c r="AT1350">
        <v>0</v>
      </c>
      <c r="AU1350">
        <v>0</v>
      </c>
      <c r="AV1350">
        <v>1</v>
      </c>
      <c r="AW1350">
        <v>1</v>
      </c>
      <c r="AX1350">
        <v>1</v>
      </c>
      <c r="AY1350">
        <v>0</v>
      </c>
      <c r="AZ1350">
        <v>1</v>
      </c>
      <c r="BA1350">
        <v>0</v>
      </c>
      <c r="BB1350">
        <v>1</v>
      </c>
      <c r="BC1350">
        <v>0</v>
      </c>
      <c r="BD1350">
        <v>1</v>
      </c>
      <c r="BE1350">
        <v>0</v>
      </c>
      <c r="BF1350">
        <v>1.3207E-2</v>
      </c>
      <c r="BG1350">
        <v>2019</v>
      </c>
      <c r="BH1350">
        <v>12</v>
      </c>
      <c r="BI1350">
        <v>18</v>
      </c>
      <c r="BJ1350">
        <v>719</v>
      </c>
      <c r="BK1350">
        <v>1.31</v>
      </c>
      <c r="BL1350">
        <v>-0.11540000140666901</v>
      </c>
      <c r="BM1350">
        <v>3.5999999999999997E-2</v>
      </c>
      <c r="BN1350">
        <v>0.96399999999999997</v>
      </c>
      <c r="BO1350">
        <v>0</v>
      </c>
      <c r="BP1350" t="s">
        <v>68</v>
      </c>
    </row>
    <row r="1351" spans="1:68" x14ac:dyDescent="0.25">
      <c r="A1351">
        <v>117943</v>
      </c>
      <c r="B1351" t="s">
        <v>69</v>
      </c>
      <c r="C1351" t="s">
        <v>882</v>
      </c>
      <c r="D1351">
        <v>6</v>
      </c>
      <c r="E1351">
        <v>127</v>
      </c>
      <c r="F1351" t="s">
        <v>893</v>
      </c>
      <c r="G1351">
        <v>13</v>
      </c>
      <c r="J1351">
        <v>20</v>
      </c>
      <c r="K1351">
        <v>1</v>
      </c>
      <c r="L1351" t="s">
        <v>894</v>
      </c>
      <c r="M1351">
        <v>0</v>
      </c>
      <c r="N1351">
        <v>0</v>
      </c>
      <c r="O1351">
        <v>1</v>
      </c>
      <c r="P1351">
        <v>0</v>
      </c>
      <c r="Q1351">
        <v>0</v>
      </c>
      <c r="R1351">
        <v>1</v>
      </c>
      <c r="S1351">
        <v>0</v>
      </c>
      <c r="T1351">
        <v>0</v>
      </c>
      <c r="U1351">
        <v>0</v>
      </c>
      <c r="V1351">
        <v>0</v>
      </c>
      <c r="W1351">
        <v>1</v>
      </c>
      <c r="X1351">
        <v>0</v>
      </c>
      <c r="Y1351">
        <v>0</v>
      </c>
      <c r="Z1351">
        <v>0</v>
      </c>
      <c r="AA1351">
        <v>0</v>
      </c>
      <c r="AB1351">
        <v>1</v>
      </c>
      <c r="AC1351">
        <v>0</v>
      </c>
      <c r="AD1351">
        <v>1</v>
      </c>
      <c r="AE1351">
        <v>0</v>
      </c>
      <c r="AF1351">
        <v>1</v>
      </c>
      <c r="AG1351">
        <v>1</v>
      </c>
      <c r="AH1351">
        <v>0</v>
      </c>
      <c r="AI1351">
        <v>0</v>
      </c>
      <c r="AJ1351">
        <v>0</v>
      </c>
      <c r="AK1351">
        <v>0</v>
      </c>
      <c r="AL1351">
        <v>1</v>
      </c>
      <c r="AM1351">
        <v>1</v>
      </c>
      <c r="AN1351">
        <v>1</v>
      </c>
      <c r="AO1351">
        <v>0</v>
      </c>
      <c r="AP1351">
        <v>1</v>
      </c>
      <c r="AQ1351">
        <v>0</v>
      </c>
      <c r="AR1351">
        <v>1</v>
      </c>
      <c r="AS1351">
        <v>0</v>
      </c>
      <c r="AT1351">
        <v>1</v>
      </c>
      <c r="AU1351">
        <v>0</v>
      </c>
      <c r="AV1351">
        <v>1</v>
      </c>
      <c r="AW1351">
        <v>1</v>
      </c>
      <c r="AX1351">
        <v>1</v>
      </c>
      <c r="AY1351">
        <v>0</v>
      </c>
      <c r="AZ1351">
        <v>1</v>
      </c>
      <c r="BA1351">
        <v>0</v>
      </c>
      <c r="BB1351">
        <v>1</v>
      </c>
      <c r="BC1351">
        <v>0</v>
      </c>
      <c r="BD1351">
        <v>1</v>
      </c>
      <c r="BE1351">
        <v>0</v>
      </c>
      <c r="BF1351">
        <v>6.3340000000000002E-3</v>
      </c>
      <c r="BG1351">
        <v>2015</v>
      </c>
      <c r="BH1351">
        <v>10</v>
      </c>
      <c r="BI1351">
        <v>15</v>
      </c>
      <c r="BJ1351">
        <v>669</v>
      </c>
      <c r="BK1351">
        <v>0.81</v>
      </c>
      <c r="BL1351">
        <v>-0.118900001049041</v>
      </c>
      <c r="BM1351">
        <v>0.17</v>
      </c>
      <c r="BN1351">
        <v>0.69599999999999995</v>
      </c>
      <c r="BO1351">
        <v>0.13400000000000001</v>
      </c>
      <c r="BP1351" t="s">
        <v>68</v>
      </c>
    </row>
    <row r="1352" spans="1:68" x14ac:dyDescent="0.25">
      <c r="A1352">
        <v>110960</v>
      </c>
      <c r="B1352" t="s">
        <v>69</v>
      </c>
      <c r="C1352" t="s">
        <v>329</v>
      </c>
      <c r="D1352">
        <v>9</v>
      </c>
      <c r="E1352">
        <v>254</v>
      </c>
      <c r="F1352" t="s">
        <v>340</v>
      </c>
      <c r="G1352">
        <v>19</v>
      </c>
      <c r="J1352">
        <v>4</v>
      </c>
      <c r="K1352">
        <v>1</v>
      </c>
      <c r="L1352" t="s">
        <v>341</v>
      </c>
      <c r="M1352">
        <v>0</v>
      </c>
      <c r="N1352">
        <v>0</v>
      </c>
      <c r="O1352">
        <v>1</v>
      </c>
      <c r="P1352">
        <v>0</v>
      </c>
      <c r="Q1352">
        <v>0</v>
      </c>
      <c r="R1352">
        <v>1</v>
      </c>
      <c r="S1352">
        <v>0</v>
      </c>
      <c r="T1352">
        <v>0</v>
      </c>
      <c r="U1352">
        <v>0</v>
      </c>
      <c r="V1352">
        <v>0</v>
      </c>
      <c r="W1352">
        <v>1</v>
      </c>
      <c r="X1352">
        <v>0</v>
      </c>
      <c r="Y1352">
        <v>0</v>
      </c>
      <c r="Z1352">
        <v>0</v>
      </c>
      <c r="AA1352">
        <v>0</v>
      </c>
      <c r="AB1352">
        <v>1</v>
      </c>
      <c r="AC1352">
        <v>0</v>
      </c>
      <c r="AD1352">
        <v>1</v>
      </c>
      <c r="AE1352">
        <v>0</v>
      </c>
      <c r="AF1352">
        <v>1</v>
      </c>
      <c r="AG1352">
        <v>1</v>
      </c>
      <c r="AH1352">
        <v>1</v>
      </c>
      <c r="AI1352">
        <v>0</v>
      </c>
      <c r="AJ1352">
        <v>1</v>
      </c>
      <c r="AK1352">
        <v>0</v>
      </c>
      <c r="AL1352">
        <v>1</v>
      </c>
      <c r="AM1352">
        <v>1</v>
      </c>
      <c r="AN1352">
        <v>1</v>
      </c>
      <c r="AO1352">
        <v>0</v>
      </c>
      <c r="AP1352">
        <v>0</v>
      </c>
      <c r="AQ1352">
        <v>0</v>
      </c>
      <c r="AR1352">
        <v>1</v>
      </c>
      <c r="AS1352">
        <v>0</v>
      </c>
      <c r="AT1352">
        <v>0</v>
      </c>
      <c r="AU1352">
        <v>0</v>
      </c>
      <c r="AV1352">
        <v>1</v>
      </c>
      <c r="AW1352">
        <v>1</v>
      </c>
      <c r="AX1352">
        <v>1</v>
      </c>
      <c r="AY1352">
        <v>0</v>
      </c>
      <c r="AZ1352">
        <v>1</v>
      </c>
      <c r="BA1352">
        <v>0</v>
      </c>
      <c r="BB1352">
        <v>0</v>
      </c>
      <c r="BC1352">
        <v>0</v>
      </c>
      <c r="BD1352">
        <v>1</v>
      </c>
      <c r="BE1352">
        <v>0</v>
      </c>
      <c r="BF1352">
        <v>2.3709999999999998E-2</v>
      </c>
      <c r="BG1352">
        <v>2014</v>
      </c>
      <c r="BH1352">
        <v>9</v>
      </c>
      <c r="BI1352">
        <v>22</v>
      </c>
      <c r="BJ1352">
        <v>656</v>
      </c>
      <c r="BK1352">
        <v>0.68</v>
      </c>
      <c r="BL1352">
        <v>-0.12800000607967299</v>
      </c>
      <c r="BM1352">
        <v>8.5999999999999993E-2</v>
      </c>
      <c r="BN1352">
        <v>0.91400000000000003</v>
      </c>
      <c r="BO1352">
        <v>0</v>
      </c>
      <c r="BP1352" t="s">
        <v>68</v>
      </c>
    </row>
    <row r="1353" spans="1:68" x14ac:dyDescent="0.25">
      <c r="A1353">
        <v>111318</v>
      </c>
      <c r="B1353" t="s">
        <v>69</v>
      </c>
      <c r="C1353" t="s">
        <v>329</v>
      </c>
      <c r="D1353">
        <v>10</v>
      </c>
      <c r="E1353">
        <v>299</v>
      </c>
      <c r="F1353" t="s">
        <v>466</v>
      </c>
      <c r="G1353">
        <v>30</v>
      </c>
      <c r="J1353">
        <v>4</v>
      </c>
      <c r="K1353">
        <v>1</v>
      </c>
      <c r="L1353" t="s">
        <v>467</v>
      </c>
      <c r="M1353">
        <v>0</v>
      </c>
      <c r="N1353">
        <v>0</v>
      </c>
      <c r="O1353">
        <v>1</v>
      </c>
      <c r="P1353">
        <v>0</v>
      </c>
      <c r="Q1353">
        <v>1</v>
      </c>
      <c r="R1353">
        <v>1</v>
      </c>
      <c r="S1353">
        <v>0</v>
      </c>
      <c r="T1353">
        <v>0</v>
      </c>
      <c r="U1353">
        <v>0</v>
      </c>
      <c r="V1353">
        <v>0</v>
      </c>
      <c r="W1353">
        <v>1</v>
      </c>
      <c r="X1353">
        <v>0</v>
      </c>
      <c r="Y1353">
        <v>0</v>
      </c>
      <c r="Z1353">
        <v>0</v>
      </c>
      <c r="AA1353">
        <v>0</v>
      </c>
      <c r="AB1353">
        <v>1</v>
      </c>
      <c r="AC1353">
        <v>0</v>
      </c>
      <c r="AD1353">
        <v>1</v>
      </c>
      <c r="AE1353">
        <v>0</v>
      </c>
      <c r="AF1353">
        <v>1</v>
      </c>
      <c r="AG1353">
        <v>1</v>
      </c>
      <c r="AH1353">
        <v>1</v>
      </c>
      <c r="AI1353">
        <v>0</v>
      </c>
      <c r="AJ1353">
        <v>1</v>
      </c>
      <c r="AK1353">
        <v>1</v>
      </c>
      <c r="AL1353">
        <v>1</v>
      </c>
      <c r="AM1353">
        <v>1</v>
      </c>
      <c r="AN1353">
        <v>1</v>
      </c>
      <c r="AO1353">
        <v>0</v>
      </c>
      <c r="AP1353">
        <v>0</v>
      </c>
      <c r="AQ1353">
        <v>0</v>
      </c>
      <c r="AR1353">
        <v>1</v>
      </c>
      <c r="AS1353">
        <v>0</v>
      </c>
      <c r="AT1353">
        <v>0</v>
      </c>
      <c r="AU1353">
        <v>0</v>
      </c>
      <c r="AV1353">
        <v>1</v>
      </c>
      <c r="AW1353">
        <v>1</v>
      </c>
      <c r="AX1353">
        <v>1</v>
      </c>
      <c r="AY1353">
        <v>0</v>
      </c>
      <c r="AZ1353">
        <v>1</v>
      </c>
      <c r="BA1353">
        <v>0</v>
      </c>
      <c r="BB1353">
        <v>0</v>
      </c>
      <c r="BC1353">
        <v>0</v>
      </c>
      <c r="BD1353">
        <v>1</v>
      </c>
      <c r="BE1353">
        <v>0</v>
      </c>
      <c r="BF1353">
        <v>2.3709999999999998E-2</v>
      </c>
      <c r="BG1353">
        <v>2014</v>
      </c>
      <c r="BH1353">
        <v>9</v>
      </c>
      <c r="BI1353">
        <v>22</v>
      </c>
      <c r="BJ1353">
        <v>656</v>
      </c>
      <c r="BK1353">
        <v>0.68</v>
      </c>
      <c r="BL1353">
        <v>-0.12800000607967299</v>
      </c>
      <c r="BM1353">
        <v>5.5E-2</v>
      </c>
      <c r="BN1353">
        <v>0.94499999999999995</v>
      </c>
      <c r="BO1353">
        <v>0</v>
      </c>
      <c r="BP1353" t="s">
        <v>68</v>
      </c>
    </row>
    <row r="1354" spans="1:68" x14ac:dyDescent="0.25">
      <c r="A1354">
        <v>111347</v>
      </c>
      <c r="B1354" t="s">
        <v>69</v>
      </c>
      <c r="C1354" t="s">
        <v>329</v>
      </c>
      <c r="D1354">
        <v>9</v>
      </c>
      <c r="E1354">
        <v>252</v>
      </c>
      <c r="F1354" t="s">
        <v>478</v>
      </c>
      <c r="G1354">
        <v>24</v>
      </c>
      <c r="J1354">
        <v>4</v>
      </c>
      <c r="K1354">
        <v>1</v>
      </c>
      <c r="L1354" t="s">
        <v>479</v>
      </c>
      <c r="M1354">
        <v>0</v>
      </c>
      <c r="N1354">
        <v>0</v>
      </c>
      <c r="O1354">
        <v>1</v>
      </c>
      <c r="P1354">
        <v>0</v>
      </c>
      <c r="Q1354">
        <v>0</v>
      </c>
      <c r="R1354">
        <v>1</v>
      </c>
      <c r="S1354">
        <v>0</v>
      </c>
      <c r="T1354">
        <v>0</v>
      </c>
      <c r="U1354">
        <v>0</v>
      </c>
      <c r="V1354">
        <v>0</v>
      </c>
      <c r="W1354">
        <v>1</v>
      </c>
      <c r="X1354">
        <v>0</v>
      </c>
      <c r="Y1354">
        <v>0</v>
      </c>
      <c r="Z1354">
        <v>0</v>
      </c>
      <c r="AA1354">
        <v>0</v>
      </c>
      <c r="AB1354">
        <v>1</v>
      </c>
      <c r="AC1354">
        <v>0</v>
      </c>
      <c r="AD1354">
        <v>1</v>
      </c>
      <c r="AE1354">
        <v>0</v>
      </c>
      <c r="AF1354">
        <v>1</v>
      </c>
      <c r="AG1354">
        <v>1</v>
      </c>
      <c r="AH1354">
        <v>1</v>
      </c>
      <c r="AI1354">
        <v>0</v>
      </c>
      <c r="AJ1354">
        <v>1</v>
      </c>
      <c r="AK1354">
        <v>0</v>
      </c>
      <c r="AL1354">
        <v>1</v>
      </c>
      <c r="AM1354">
        <v>1</v>
      </c>
      <c r="AN1354">
        <v>1</v>
      </c>
      <c r="AO1354">
        <v>0</v>
      </c>
      <c r="AP1354">
        <v>0</v>
      </c>
      <c r="AQ1354">
        <v>0</v>
      </c>
      <c r="AR1354">
        <v>1</v>
      </c>
      <c r="AS1354">
        <v>0</v>
      </c>
      <c r="AT1354">
        <v>0</v>
      </c>
      <c r="AU1354">
        <v>0</v>
      </c>
      <c r="AV1354">
        <v>1</v>
      </c>
      <c r="AW1354">
        <v>1</v>
      </c>
      <c r="AX1354">
        <v>1</v>
      </c>
      <c r="AY1354">
        <v>0</v>
      </c>
      <c r="AZ1354">
        <v>1</v>
      </c>
      <c r="BA1354">
        <v>0</v>
      </c>
      <c r="BB1354">
        <v>0</v>
      </c>
      <c r="BC1354">
        <v>0</v>
      </c>
      <c r="BD1354">
        <v>1</v>
      </c>
      <c r="BE1354">
        <v>0</v>
      </c>
      <c r="BF1354">
        <v>2.3709999999999998E-2</v>
      </c>
      <c r="BG1354">
        <v>2014</v>
      </c>
      <c r="BH1354">
        <v>9</v>
      </c>
      <c r="BI1354">
        <v>22</v>
      </c>
      <c r="BJ1354">
        <v>656</v>
      </c>
      <c r="BK1354">
        <v>0.68</v>
      </c>
      <c r="BL1354">
        <v>-0.12800000607967299</v>
      </c>
      <c r="BM1354">
        <v>5.8999999999999997E-2</v>
      </c>
      <c r="BN1354">
        <v>0.94099999999999995</v>
      </c>
      <c r="BO1354">
        <v>0</v>
      </c>
      <c r="BP1354" t="s">
        <v>68</v>
      </c>
    </row>
    <row r="1355" spans="1:68" x14ac:dyDescent="0.25">
      <c r="A1355">
        <v>120203</v>
      </c>
      <c r="B1355" t="s">
        <v>69</v>
      </c>
      <c r="C1355" t="s">
        <v>1001</v>
      </c>
      <c r="D1355">
        <v>2</v>
      </c>
      <c r="E1355">
        <v>98</v>
      </c>
      <c r="F1355" t="s">
        <v>1080</v>
      </c>
      <c r="G1355">
        <v>23</v>
      </c>
      <c r="J1355">
        <v>29</v>
      </c>
      <c r="K1355">
        <v>1</v>
      </c>
      <c r="L1355" t="s">
        <v>1081</v>
      </c>
      <c r="M1355">
        <v>0</v>
      </c>
      <c r="N1355">
        <v>0</v>
      </c>
      <c r="O1355">
        <v>1</v>
      </c>
      <c r="P1355">
        <v>0</v>
      </c>
      <c r="Q1355">
        <v>1</v>
      </c>
      <c r="R1355">
        <v>1</v>
      </c>
      <c r="S1355">
        <v>0</v>
      </c>
      <c r="T1355">
        <v>0</v>
      </c>
      <c r="U1355">
        <v>0</v>
      </c>
      <c r="V1355">
        <v>0</v>
      </c>
      <c r="W1355">
        <v>1</v>
      </c>
      <c r="X1355">
        <v>0</v>
      </c>
      <c r="Y1355">
        <v>0</v>
      </c>
      <c r="Z1355">
        <v>0</v>
      </c>
      <c r="AA1355">
        <v>0</v>
      </c>
      <c r="AB1355">
        <v>1</v>
      </c>
      <c r="AC1355">
        <v>0</v>
      </c>
      <c r="AD1355">
        <v>1</v>
      </c>
      <c r="AE1355">
        <v>0</v>
      </c>
      <c r="AF1355">
        <v>1</v>
      </c>
      <c r="AG1355">
        <v>1</v>
      </c>
      <c r="AH1355">
        <v>0</v>
      </c>
      <c r="AI1355">
        <v>0</v>
      </c>
      <c r="AJ1355">
        <v>1</v>
      </c>
      <c r="AK1355">
        <v>1</v>
      </c>
      <c r="AL1355">
        <v>1</v>
      </c>
      <c r="AM1355">
        <v>1</v>
      </c>
      <c r="AN1355">
        <v>1</v>
      </c>
      <c r="AO1355">
        <v>0</v>
      </c>
      <c r="AP1355">
        <v>0</v>
      </c>
      <c r="AQ1355">
        <v>0</v>
      </c>
      <c r="AR1355">
        <v>1</v>
      </c>
      <c r="AS1355">
        <v>0</v>
      </c>
      <c r="AT1355">
        <v>0</v>
      </c>
      <c r="AU1355">
        <v>0</v>
      </c>
      <c r="AV1355">
        <v>1</v>
      </c>
      <c r="AW1355">
        <v>1</v>
      </c>
      <c r="AX1355">
        <v>1</v>
      </c>
      <c r="AY1355">
        <v>0</v>
      </c>
      <c r="AZ1355">
        <v>0</v>
      </c>
      <c r="BA1355">
        <v>0</v>
      </c>
      <c r="BB1355">
        <v>0</v>
      </c>
      <c r="BC1355">
        <v>0</v>
      </c>
      <c r="BD1355">
        <v>0</v>
      </c>
      <c r="BE1355">
        <v>0</v>
      </c>
      <c r="BF1355">
        <v>7.3280000000000003E-3</v>
      </c>
      <c r="BG1355">
        <v>2016</v>
      </c>
      <c r="BH1355">
        <v>6</v>
      </c>
      <c r="BI1355">
        <v>20</v>
      </c>
      <c r="BJ1355">
        <v>677</v>
      </c>
      <c r="BK1355">
        <v>0.89</v>
      </c>
      <c r="BL1355">
        <v>-0.12800000607967299</v>
      </c>
      <c r="BM1355">
        <v>6.7000000000000004E-2</v>
      </c>
      <c r="BN1355">
        <v>0.93300000000000005</v>
      </c>
      <c r="BO1355">
        <v>0</v>
      </c>
      <c r="BP1355" t="s">
        <v>68</v>
      </c>
    </row>
    <row r="1356" spans="1:68" x14ac:dyDescent="0.25">
      <c r="A1356">
        <v>124386</v>
      </c>
      <c r="B1356" t="s">
        <v>69</v>
      </c>
      <c r="C1356" t="s">
        <v>1180</v>
      </c>
      <c r="D1356">
        <v>7</v>
      </c>
      <c r="E1356">
        <v>146</v>
      </c>
      <c r="F1356" t="s">
        <v>1189</v>
      </c>
      <c r="G1356">
        <v>28</v>
      </c>
      <c r="J1356">
        <v>39</v>
      </c>
      <c r="K1356">
        <v>1</v>
      </c>
      <c r="L1356" t="s">
        <v>1190</v>
      </c>
      <c r="M1356">
        <v>0</v>
      </c>
      <c r="N1356">
        <v>0</v>
      </c>
      <c r="O1356">
        <v>1</v>
      </c>
      <c r="P1356">
        <v>0</v>
      </c>
      <c r="Q1356">
        <v>1</v>
      </c>
      <c r="R1356">
        <v>1</v>
      </c>
      <c r="S1356">
        <v>0</v>
      </c>
      <c r="T1356">
        <v>0</v>
      </c>
      <c r="U1356">
        <v>0</v>
      </c>
      <c r="V1356">
        <v>0</v>
      </c>
      <c r="W1356">
        <v>1</v>
      </c>
      <c r="X1356">
        <v>0</v>
      </c>
      <c r="Y1356">
        <v>0</v>
      </c>
      <c r="Z1356">
        <v>0</v>
      </c>
      <c r="AA1356">
        <v>0</v>
      </c>
      <c r="AB1356">
        <v>1</v>
      </c>
      <c r="AC1356">
        <v>0</v>
      </c>
      <c r="AD1356">
        <v>1</v>
      </c>
      <c r="AE1356">
        <v>0</v>
      </c>
      <c r="AF1356">
        <v>1</v>
      </c>
      <c r="AG1356">
        <v>1</v>
      </c>
      <c r="AH1356">
        <v>1</v>
      </c>
      <c r="AI1356">
        <v>0</v>
      </c>
      <c r="AJ1356">
        <v>1</v>
      </c>
      <c r="AK1356">
        <v>1</v>
      </c>
      <c r="AL1356">
        <v>1</v>
      </c>
      <c r="AM1356">
        <v>1</v>
      </c>
      <c r="AN1356">
        <v>1</v>
      </c>
      <c r="AO1356">
        <v>0</v>
      </c>
      <c r="AP1356">
        <v>0</v>
      </c>
      <c r="AQ1356">
        <v>0</v>
      </c>
      <c r="AR1356">
        <v>1</v>
      </c>
      <c r="AS1356">
        <v>0</v>
      </c>
      <c r="AT1356">
        <v>0</v>
      </c>
      <c r="AU1356">
        <v>0</v>
      </c>
      <c r="AV1356">
        <v>1</v>
      </c>
      <c r="AW1356">
        <v>1</v>
      </c>
      <c r="AX1356">
        <v>1</v>
      </c>
      <c r="AY1356">
        <v>0</v>
      </c>
      <c r="AZ1356">
        <v>1</v>
      </c>
      <c r="BA1356">
        <v>0</v>
      </c>
      <c r="BB1356">
        <v>0</v>
      </c>
      <c r="BC1356">
        <v>0</v>
      </c>
      <c r="BD1356">
        <v>0</v>
      </c>
      <c r="BE1356">
        <v>0</v>
      </c>
      <c r="BF1356">
        <v>1.1106E-2</v>
      </c>
      <c r="BG1356">
        <v>2016</v>
      </c>
      <c r="BH1356">
        <v>11</v>
      </c>
      <c r="BI1356">
        <v>22</v>
      </c>
      <c r="BJ1356">
        <v>682</v>
      </c>
      <c r="BK1356">
        <v>0.94</v>
      </c>
      <c r="BL1356">
        <v>-0.12800000607967299</v>
      </c>
      <c r="BM1356">
        <v>5.7000000000000002E-2</v>
      </c>
      <c r="BN1356">
        <v>0.94299999999999995</v>
      </c>
      <c r="BO1356">
        <v>0</v>
      </c>
      <c r="BP1356" t="s">
        <v>68</v>
      </c>
    </row>
    <row r="1357" spans="1:68" x14ac:dyDescent="0.25">
      <c r="A1357">
        <v>129066</v>
      </c>
      <c r="B1357" t="s">
        <v>69</v>
      </c>
      <c r="C1357" t="s">
        <v>1304</v>
      </c>
      <c r="D1357">
        <v>18</v>
      </c>
      <c r="E1357">
        <v>515</v>
      </c>
      <c r="F1357" t="s">
        <v>1335</v>
      </c>
      <c r="G1357">
        <v>12</v>
      </c>
      <c r="J1357">
        <v>46</v>
      </c>
      <c r="K1357">
        <v>1</v>
      </c>
      <c r="L1357" t="s">
        <v>1336</v>
      </c>
      <c r="M1357">
        <v>0</v>
      </c>
      <c r="N1357">
        <v>0</v>
      </c>
      <c r="O1357">
        <v>1</v>
      </c>
      <c r="P1357">
        <v>0</v>
      </c>
      <c r="Q1357">
        <v>0</v>
      </c>
      <c r="R1357">
        <v>1</v>
      </c>
      <c r="S1357">
        <v>0</v>
      </c>
      <c r="T1357">
        <v>0</v>
      </c>
      <c r="U1357">
        <v>0</v>
      </c>
      <c r="V1357">
        <v>0</v>
      </c>
      <c r="W1357">
        <v>1</v>
      </c>
      <c r="X1357">
        <v>0</v>
      </c>
      <c r="Y1357">
        <v>0</v>
      </c>
      <c r="Z1357">
        <v>0</v>
      </c>
      <c r="AA1357">
        <v>0</v>
      </c>
      <c r="AB1357">
        <v>1</v>
      </c>
      <c r="AC1357">
        <v>0</v>
      </c>
      <c r="AD1357">
        <v>1</v>
      </c>
      <c r="AE1357">
        <v>0</v>
      </c>
      <c r="AF1357">
        <v>1</v>
      </c>
      <c r="AG1357">
        <v>1</v>
      </c>
      <c r="AH1357">
        <v>1</v>
      </c>
      <c r="AI1357">
        <v>0</v>
      </c>
      <c r="AJ1357">
        <v>0</v>
      </c>
      <c r="AK1357">
        <v>0</v>
      </c>
      <c r="AL1357">
        <v>1</v>
      </c>
      <c r="AM1357">
        <v>1</v>
      </c>
      <c r="AN1357">
        <v>1</v>
      </c>
      <c r="AO1357">
        <v>0</v>
      </c>
      <c r="AP1357">
        <v>1</v>
      </c>
      <c r="AQ1357">
        <v>0</v>
      </c>
      <c r="AR1357">
        <v>1</v>
      </c>
      <c r="AS1357">
        <v>0</v>
      </c>
      <c r="AT1357">
        <v>1</v>
      </c>
      <c r="AU1357">
        <v>0</v>
      </c>
      <c r="AV1357">
        <v>1</v>
      </c>
      <c r="AW1357">
        <v>1</v>
      </c>
      <c r="AX1357">
        <v>1</v>
      </c>
      <c r="AY1357">
        <v>0</v>
      </c>
      <c r="AZ1357">
        <v>1</v>
      </c>
      <c r="BA1357">
        <v>0</v>
      </c>
      <c r="BB1357">
        <v>0</v>
      </c>
      <c r="BC1357">
        <v>0</v>
      </c>
      <c r="BD1357">
        <v>1</v>
      </c>
      <c r="BE1357">
        <v>0</v>
      </c>
      <c r="BF1357">
        <v>1.8086999999999999E-2</v>
      </c>
      <c r="BG1357">
        <v>2017</v>
      </c>
      <c r="BH1357">
        <v>4</v>
      </c>
      <c r="BI1357">
        <v>25</v>
      </c>
      <c r="BJ1357">
        <v>687</v>
      </c>
      <c r="BK1357">
        <v>0.99</v>
      </c>
      <c r="BL1357">
        <v>-0.12800000607967299</v>
      </c>
      <c r="BM1357">
        <v>0.13</v>
      </c>
      <c r="BN1357">
        <v>0.87</v>
      </c>
      <c r="BO1357">
        <v>0</v>
      </c>
      <c r="BP1357" t="s">
        <v>68</v>
      </c>
    </row>
    <row r="1358" spans="1:68" x14ac:dyDescent="0.25">
      <c r="A1358">
        <v>129283</v>
      </c>
      <c r="B1358" t="s">
        <v>69</v>
      </c>
      <c r="C1358" t="s">
        <v>1304</v>
      </c>
      <c r="D1358">
        <v>20</v>
      </c>
      <c r="E1358">
        <v>589</v>
      </c>
      <c r="F1358" t="s">
        <v>1359</v>
      </c>
      <c r="G1358">
        <v>30</v>
      </c>
      <c r="J1358">
        <v>46</v>
      </c>
      <c r="K1358">
        <v>1</v>
      </c>
      <c r="L1358" t="s">
        <v>1360</v>
      </c>
      <c r="M1358">
        <v>1</v>
      </c>
      <c r="N1358">
        <v>0</v>
      </c>
      <c r="O1358">
        <v>1</v>
      </c>
      <c r="P1358">
        <v>0</v>
      </c>
      <c r="Q1358">
        <v>0</v>
      </c>
      <c r="R1358">
        <v>1</v>
      </c>
      <c r="S1358">
        <v>0</v>
      </c>
      <c r="T1358">
        <v>0</v>
      </c>
      <c r="U1358">
        <v>0</v>
      </c>
      <c r="V1358">
        <v>0</v>
      </c>
      <c r="W1358">
        <v>1</v>
      </c>
      <c r="X1358">
        <v>0</v>
      </c>
      <c r="Y1358">
        <v>0</v>
      </c>
      <c r="Z1358">
        <v>0</v>
      </c>
      <c r="AA1358">
        <v>0</v>
      </c>
      <c r="AB1358">
        <v>1</v>
      </c>
      <c r="AC1358">
        <v>1</v>
      </c>
      <c r="AD1358">
        <v>1</v>
      </c>
      <c r="AE1358">
        <v>0</v>
      </c>
      <c r="AF1358">
        <v>1</v>
      </c>
      <c r="AG1358">
        <v>1</v>
      </c>
      <c r="AH1358">
        <v>1</v>
      </c>
      <c r="AI1358">
        <v>0</v>
      </c>
      <c r="AJ1358">
        <v>0</v>
      </c>
      <c r="AK1358">
        <v>0</v>
      </c>
      <c r="AL1358">
        <v>1</v>
      </c>
      <c r="AM1358">
        <v>1</v>
      </c>
      <c r="AN1358">
        <v>1</v>
      </c>
      <c r="AO1358">
        <v>0</v>
      </c>
      <c r="AP1358">
        <v>1</v>
      </c>
      <c r="AQ1358">
        <v>0</v>
      </c>
      <c r="AR1358">
        <v>1</v>
      </c>
      <c r="AS1358">
        <v>0</v>
      </c>
      <c r="AT1358">
        <v>1</v>
      </c>
      <c r="AU1358">
        <v>0</v>
      </c>
      <c r="AV1358">
        <v>1</v>
      </c>
      <c r="AW1358">
        <v>1</v>
      </c>
      <c r="AX1358">
        <v>1</v>
      </c>
      <c r="AY1358">
        <v>0</v>
      </c>
      <c r="AZ1358">
        <v>1</v>
      </c>
      <c r="BA1358">
        <v>0</v>
      </c>
      <c r="BB1358">
        <v>0</v>
      </c>
      <c r="BC1358">
        <v>0</v>
      </c>
      <c r="BD1358">
        <v>1</v>
      </c>
      <c r="BE1358">
        <v>0</v>
      </c>
      <c r="BF1358">
        <v>1.8086999999999999E-2</v>
      </c>
      <c r="BG1358">
        <v>2017</v>
      </c>
      <c r="BH1358">
        <v>4</v>
      </c>
      <c r="BI1358">
        <v>25</v>
      </c>
      <c r="BJ1358">
        <v>687</v>
      </c>
      <c r="BK1358">
        <v>0.99</v>
      </c>
      <c r="BL1358">
        <v>-0.12800000607967299</v>
      </c>
      <c r="BM1358">
        <v>5.2999999999999999E-2</v>
      </c>
      <c r="BN1358">
        <v>0.94699999999999995</v>
      </c>
      <c r="BO1358">
        <v>0</v>
      </c>
      <c r="BP1358" t="s">
        <v>68</v>
      </c>
    </row>
    <row r="1359" spans="1:68" x14ac:dyDescent="0.25">
      <c r="A1359">
        <v>130985</v>
      </c>
      <c r="B1359" t="s">
        <v>69</v>
      </c>
      <c r="C1359" t="s">
        <v>1412</v>
      </c>
      <c r="D1359">
        <v>7</v>
      </c>
      <c r="E1359">
        <v>146</v>
      </c>
      <c r="F1359" t="s">
        <v>1427</v>
      </c>
      <c r="G1359">
        <v>33</v>
      </c>
      <c r="J1359">
        <v>49</v>
      </c>
      <c r="K1359">
        <v>1</v>
      </c>
      <c r="L1359" t="s">
        <v>1428</v>
      </c>
      <c r="M1359">
        <v>0</v>
      </c>
      <c r="N1359">
        <v>1</v>
      </c>
      <c r="O1359">
        <v>1</v>
      </c>
      <c r="P1359">
        <v>0</v>
      </c>
      <c r="Q1359">
        <v>0</v>
      </c>
      <c r="R1359">
        <v>1</v>
      </c>
      <c r="S1359">
        <v>0</v>
      </c>
      <c r="T1359">
        <v>0</v>
      </c>
      <c r="U1359">
        <v>0</v>
      </c>
      <c r="V1359">
        <v>0</v>
      </c>
      <c r="W1359">
        <v>1</v>
      </c>
      <c r="X1359">
        <v>1</v>
      </c>
      <c r="Y1359">
        <v>0</v>
      </c>
      <c r="Z1359">
        <v>0</v>
      </c>
      <c r="AA1359">
        <v>0</v>
      </c>
      <c r="AB1359">
        <v>1</v>
      </c>
      <c r="AC1359">
        <v>0</v>
      </c>
      <c r="AD1359">
        <v>1</v>
      </c>
      <c r="AE1359">
        <v>1</v>
      </c>
      <c r="AF1359">
        <v>1</v>
      </c>
      <c r="AG1359">
        <v>1</v>
      </c>
      <c r="AH1359">
        <v>0</v>
      </c>
      <c r="AI1359">
        <v>0</v>
      </c>
      <c r="AJ1359">
        <v>0</v>
      </c>
      <c r="AK1359">
        <v>0</v>
      </c>
      <c r="AL1359">
        <v>1</v>
      </c>
      <c r="AM1359">
        <v>1</v>
      </c>
      <c r="AN1359">
        <v>1</v>
      </c>
      <c r="AO1359">
        <v>0</v>
      </c>
      <c r="AP1359">
        <v>1</v>
      </c>
      <c r="AQ1359">
        <v>0</v>
      </c>
      <c r="AR1359">
        <v>1</v>
      </c>
      <c r="AS1359">
        <v>0</v>
      </c>
      <c r="AT1359">
        <v>1</v>
      </c>
      <c r="AU1359">
        <v>0</v>
      </c>
      <c r="AV1359">
        <v>1</v>
      </c>
      <c r="AW1359">
        <v>1</v>
      </c>
      <c r="AX1359">
        <v>1</v>
      </c>
      <c r="AY1359">
        <v>1</v>
      </c>
      <c r="AZ1359">
        <v>1</v>
      </c>
      <c r="BA1359">
        <v>0</v>
      </c>
      <c r="BB1359">
        <v>0</v>
      </c>
      <c r="BC1359">
        <v>0</v>
      </c>
      <c r="BD1359">
        <v>0</v>
      </c>
      <c r="BE1359">
        <v>0</v>
      </c>
      <c r="BF1359">
        <v>1.917E-2</v>
      </c>
      <c r="BG1359">
        <v>2017</v>
      </c>
      <c r="BH1359">
        <v>6</v>
      </c>
      <c r="BI1359">
        <v>28</v>
      </c>
      <c r="BJ1359">
        <v>689</v>
      </c>
      <c r="BK1359">
        <v>1.01</v>
      </c>
      <c r="BL1359">
        <v>-0.12800000607967299</v>
      </c>
      <c r="BM1359">
        <v>5.5E-2</v>
      </c>
      <c r="BN1359">
        <v>0.94499999999999995</v>
      </c>
      <c r="BO1359">
        <v>0</v>
      </c>
      <c r="BP1359" t="s">
        <v>68</v>
      </c>
    </row>
    <row r="1360" spans="1:68" x14ac:dyDescent="0.25">
      <c r="A1360">
        <v>131447</v>
      </c>
      <c r="B1360" t="s">
        <v>69</v>
      </c>
      <c r="C1360" t="s">
        <v>1429</v>
      </c>
      <c r="D1360">
        <v>11</v>
      </c>
      <c r="E1360">
        <v>220</v>
      </c>
      <c r="F1360" t="s">
        <v>1514</v>
      </c>
      <c r="G1360">
        <v>17</v>
      </c>
      <c r="J1360">
        <v>50</v>
      </c>
      <c r="K1360">
        <v>1</v>
      </c>
      <c r="L1360" t="s">
        <v>1515</v>
      </c>
      <c r="M1360">
        <v>0</v>
      </c>
      <c r="N1360">
        <v>0</v>
      </c>
      <c r="O1360">
        <v>1</v>
      </c>
      <c r="P1360">
        <v>0</v>
      </c>
      <c r="Q1360">
        <v>0</v>
      </c>
      <c r="R1360">
        <v>1</v>
      </c>
      <c r="S1360">
        <v>0</v>
      </c>
      <c r="T1360">
        <v>0</v>
      </c>
      <c r="U1360">
        <v>0</v>
      </c>
      <c r="V1360">
        <v>0</v>
      </c>
      <c r="W1360">
        <v>1</v>
      </c>
      <c r="X1360">
        <v>0</v>
      </c>
      <c r="Y1360">
        <v>0</v>
      </c>
      <c r="Z1360">
        <v>0</v>
      </c>
      <c r="AA1360">
        <v>0</v>
      </c>
      <c r="AB1360">
        <v>0</v>
      </c>
      <c r="AC1360">
        <v>0</v>
      </c>
      <c r="AD1360">
        <v>1</v>
      </c>
      <c r="AE1360">
        <v>0</v>
      </c>
      <c r="AF1360">
        <v>1</v>
      </c>
      <c r="AG1360">
        <v>1</v>
      </c>
      <c r="AH1360">
        <v>0</v>
      </c>
      <c r="AI1360">
        <v>0</v>
      </c>
      <c r="AJ1360">
        <v>1</v>
      </c>
      <c r="AK1360">
        <v>0</v>
      </c>
      <c r="AL1360">
        <v>1</v>
      </c>
      <c r="AM1360">
        <v>1</v>
      </c>
      <c r="AN1360">
        <v>0</v>
      </c>
      <c r="AO1360">
        <v>0</v>
      </c>
      <c r="AP1360">
        <v>0</v>
      </c>
      <c r="AQ1360">
        <v>0</v>
      </c>
      <c r="AR1360">
        <v>0</v>
      </c>
      <c r="AS1360">
        <v>0</v>
      </c>
      <c r="AT1360">
        <v>0</v>
      </c>
      <c r="AU1360">
        <v>0</v>
      </c>
      <c r="AV1360">
        <v>1</v>
      </c>
      <c r="AW1360">
        <v>1</v>
      </c>
      <c r="AX1360">
        <v>0</v>
      </c>
      <c r="AY1360">
        <v>0</v>
      </c>
      <c r="AZ1360">
        <v>0</v>
      </c>
      <c r="BA1360">
        <v>0</v>
      </c>
      <c r="BB1360">
        <v>0</v>
      </c>
      <c r="BC1360">
        <v>0</v>
      </c>
      <c r="BD1360">
        <v>0</v>
      </c>
      <c r="BE1360">
        <v>0</v>
      </c>
      <c r="BF1360">
        <v>8.7600000000000004E-3</v>
      </c>
      <c r="BG1360">
        <v>2017</v>
      </c>
      <c r="BH1360">
        <v>7</v>
      </c>
      <c r="BI1360">
        <v>31</v>
      </c>
      <c r="BJ1360">
        <v>690</v>
      </c>
      <c r="BK1360">
        <v>1.02</v>
      </c>
      <c r="BL1360">
        <v>-0.12800000607967299</v>
      </c>
      <c r="BM1360">
        <v>0.14699999999999999</v>
      </c>
      <c r="BN1360">
        <v>0.73399999999999999</v>
      </c>
      <c r="BO1360">
        <v>0.11899999999999999</v>
      </c>
      <c r="BP1360" t="s">
        <v>68</v>
      </c>
    </row>
    <row r="1361" spans="1:68" x14ac:dyDescent="0.25">
      <c r="A1361">
        <v>138387</v>
      </c>
      <c r="B1361" t="s">
        <v>69</v>
      </c>
      <c r="C1361" t="s">
        <v>1813</v>
      </c>
      <c r="D1361">
        <v>37</v>
      </c>
      <c r="E1361">
        <v>1004</v>
      </c>
      <c r="F1361" t="s">
        <v>1846</v>
      </c>
      <c r="G1361">
        <v>31</v>
      </c>
      <c r="J1361">
        <v>62</v>
      </c>
      <c r="K1361">
        <v>1</v>
      </c>
      <c r="L1361" t="s">
        <v>1847</v>
      </c>
      <c r="M1361">
        <v>0</v>
      </c>
      <c r="N1361">
        <v>0</v>
      </c>
      <c r="O1361">
        <v>1</v>
      </c>
      <c r="P1361">
        <v>0</v>
      </c>
      <c r="Q1361">
        <v>0</v>
      </c>
      <c r="R1361">
        <v>1</v>
      </c>
      <c r="S1361">
        <v>0</v>
      </c>
      <c r="T1361">
        <v>0</v>
      </c>
      <c r="U1361">
        <v>0</v>
      </c>
      <c r="V1361">
        <v>0</v>
      </c>
      <c r="W1361">
        <v>1</v>
      </c>
      <c r="X1361">
        <v>0</v>
      </c>
      <c r="Y1361">
        <v>0</v>
      </c>
      <c r="Z1361">
        <v>0</v>
      </c>
      <c r="AA1361">
        <v>0</v>
      </c>
      <c r="AB1361">
        <v>1</v>
      </c>
      <c r="AC1361">
        <v>0</v>
      </c>
      <c r="AD1361">
        <v>1</v>
      </c>
      <c r="AE1361">
        <v>0</v>
      </c>
      <c r="AF1361">
        <v>1</v>
      </c>
      <c r="AG1361">
        <v>1</v>
      </c>
      <c r="AH1361">
        <v>1</v>
      </c>
      <c r="AI1361">
        <v>0</v>
      </c>
      <c r="AJ1361">
        <v>0</v>
      </c>
      <c r="AK1361">
        <v>0</v>
      </c>
      <c r="AL1361">
        <v>1</v>
      </c>
      <c r="AM1361">
        <v>1</v>
      </c>
      <c r="AN1361">
        <v>1</v>
      </c>
      <c r="AO1361">
        <v>0</v>
      </c>
      <c r="AP1361">
        <v>1</v>
      </c>
      <c r="AQ1361">
        <v>0</v>
      </c>
      <c r="AR1361">
        <v>1</v>
      </c>
      <c r="AS1361">
        <v>0</v>
      </c>
      <c r="AT1361">
        <v>1</v>
      </c>
      <c r="AU1361">
        <v>0</v>
      </c>
      <c r="AV1361">
        <v>1</v>
      </c>
      <c r="AW1361">
        <v>1</v>
      </c>
      <c r="AX1361">
        <v>1</v>
      </c>
      <c r="AY1361">
        <v>0</v>
      </c>
      <c r="AZ1361">
        <v>1</v>
      </c>
      <c r="BA1361">
        <v>0</v>
      </c>
      <c r="BB1361">
        <v>1</v>
      </c>
      <c r="BC1361">
        <v>0</v>
      </c>
      <c r="BD1361">
        <v>0</v>
      </c>
      <c r="BE1361">
        <v>0</v>
      </c>
      <c r="BF1361">
        <v>2.3082999999999999E-2</v>
      </c>
      <c r="BG1361">
        <v>2018</v>
      </c>
      <c r="BH1361">
        <v>7</v>
      </c>
      <c r="BI1361">
        <v>17</v>
      </c>
      <c r="BJ1361">
        <v>702</v>
      </c>
      <c r="BK1361">
        <v>1.1399999999999999</v>
      </c>
      <c r="BL1361">
        <v>-0.12800000607967299</v>
      </c>
      <c r="BM1361">
        <v>6.7000000000000004E-2</v>
      </c>
      <c r="BN1361">
        <v>0.93300000000000005</v>
      </c>
      <c r="BO1361">
        <v>0</v>
      </c>
      <c r="BP1361" t="s">
        <v>68</v>
      </c>
    </row>
    <row r="1362" spans="1:68" x14ac:dyDescent="0.25">
      <c r="A1362">
        <v>138458</v>
      </c>
      <c r="B1362" t="s">
        <v>69</v>
      </c>
      <c r="C1362" t="s">
        <v>1813</v>
      </c>
      <c r="D1362">
        <v>23</v>
      </c>
      <c r="E1362">
        <v>662</v>
      </c>
      <c r="F1362" t="s">
        <v>1858</v>
      </c>
      <c r="G1362">
        <v>21</v>
      </c>
      <c r="J1362">
        <v>62</v>
      </c>
      <c r="K1362">
        <v>1</v>
      </c>
      <c r="L1362" t="s">
        <v>1859</v>
      </c>
      <c r="M1362">
        <v>1</v>
      </c>
      <c r="N1362">
        <v>0</v>
      </c>
      <c r="O1362">
        <v>1</v>
      </c>
      <c r="P1362">
        <v>0</v>
      </c>
      <c r="Q1362">
        <v>0</v>
      </c>
      <c r="R1362">
        <v>1</v>
      </c>
      <c r="S1362">
        <v>0</v>
      </c>
      <c r="T1362">
        <v>0</v>
      </c>
      <c r="U1362">
        <v>0</v>
      </c>
      <c r="V1362">
        <v>0</v>
      </c>
      <c r="W1362">
        <v>1</v>
      </c>
      <c r="X1362">
        <v>0</v>
      </c>
      <c r="Y1362">
        <v>0</v>
      </c>
      <c r="Z1362">
        <v>1</v>
      </c>
      <c r="AA1362">
        <v>0</v>
      </c>
      <c r="AB1362">
        <v>1</v>
      </c>
      <c r="AC1362">
        <v>1</v>
      </c>
      <c r="AD1362">
        <v>1</v>
      </c>
      <c r="AE1362">
        <v>0</v>
      </c>
      <c r="AF1362">
        <v>1</v>
      </c>
      <c r="AG1362">
        <v>1</v>
      </c>
      <c r="AH1362">
        <v>1</v>
      </c>
      <c r="AI1362">
        <v>0</v>
      </c>
      <c r="AJ1362">
        <v>0</v>
      </c>
      <c r="AK1362">
        <v>0</v>
      </c>
      <c r="AL1362">
        <v>1</v>
      </c>
      <c r="AM1362">
        <v>1</v>
      </c>
      <c r="AN1362">
        <v>1</v>
      </c>
      <c r="AO1362">
        <v>0</v>
      </c>
      <c r="AP1362">
        <v>1</v>
      </c>
      <c r="AQ1362">
        <v>0</v>
      </c>
      <c r="AR1362">
        <v>1</v>
      </c>
      <c r="AS1362">
        <v>0</v>
      </c>
      <c r="AT1362">
        <v>1</v>
      </c>
      <c r="AU1362">
        <v>0</v>
      </c>
      <c r="AV1362">
        <v>1</v>
      </c>
      <c r="AW1362">
        <v>1</v>
      </c>
      <c r="AX1362">
        <v>1</v>
      </c>
      <c r="AY1362">
        <v>0</v>
      </c>
      <c r="AZ1362">
        <v>1</v>
      </c>
      <c r="BA1362">
        <v>0</v>
      </c>
      <c r="BB1362">
        <v>1</v>
      </c>
      <c r="BC1362">
        <v>1</v>
      </c>
      <c r="BD1362">
        <v>0</v>
      </c>
      <c r="BE1362">
        <v>0</v>
      </c>
      <c r="BF1362">
        <v>2.3082999999999999E-2</v>
      </c>
      <c r="BG1362">
        <v>2018</v>
      </c>
      <c r="BH1362">
        <v>7</v>
      </c>
      <c r="BI1362">
        <v>17</v>
      </c>
      <c r="BJ1362">
        <v>702</v>
      </c>
      <c r="BK1362">
        <v>1.1399999999999999</v>
      </c>
      <c r="BL1362">
        <v>-0.12800000607967299</v>
      </c>
      <c r="BM1362">
        <v>9.7000000000000003E-2</v>
      </c>
      <c r="BN1362">
        <v>0.90300000000000002</v>
      </c>
      <c r="BO1362">
        <v>0</v>
      </c>
      <c r="BP1362" t="s">
        <v>68</v>
      </c>
    </row>
    <row r="1363" spans="1:68" x14ac:dyDescent="0.25">
      <c r="A1363">
        <v>139058</v>
      </c>
      <c r="B1363" t="s">
        <v>69</v>
      </c>
      <c r="C1363" t="s">
        <v>1813</v>
      </c>
      <c r="D1363">
        <v>18</v>
      </c>
      <c r="E1363">
        <v>486</v>
      </c>
      <c r="F1363" t="s">
        <v>1938</v>
      </c>
      <c r="G1363">
        <v>22</v>
      </c>
      <c r="J1363">
        <v>62</v>
      </c>
      <c r="K1363">
        <v>1</v>
      </c>
      <c r="L1363" t="s">
        <v>1939</v>
      </c>
      <c r="M1363">
        <v>0</v>
      </c>
      <c r="N1363">
        <v>0</v>
      </c>
      <c r="O1363">
        <v>1</v>
      </c>
      <c r="P1363">
        <v>0</v>
      </c>
      <c r="Q1363">
        <v>0</v>
      </c>
      <c r="R1363">
        <v>1</v>
      </c>
      <c r="S1363">
        <v>0</v>
      </c>
      <c r="T1363">
        <v>0</v>
      </c>
      <c r="U1363">
        <v>0</v>
      </c>
      <c r="V1363">
        <v>0</v>
      </c>
      <c r="W1363">
        <v>1</v>
      </c>
      <c r="X1363">
        <v>0</v>
      </c>
      <c r="Y1363">
        <v>0</v>
      </c>
      <c r="Z1363">
        <v>0</v>
      </c>
      <c r="AA1363">
        <v>0</v>
      </c>
      <c r="AB1363">
        <v>1</v>
      </c>
      <c r="AC1363">
        <v>0</v>
      </c>
      <c r="AD1363">
        <v>1</v>
      </c>
      <c r="AE1363">
        <v>0</v>
      </c>
      <c r="AF1363">
        <v>1</v>
      </c>
      <c r="AG1363">
        <v>1</v>
      </c>
      <c r="AH1363">
        <v>1</v>
      </c>
      <c r="AI1363">
        <v>0</v>
      </c>
      <c r="AJ1363">
        <v>0</v>
      </c>
      <c r="AK1363">
        <v>0</v>
      </c>
      <c r="AL1363">
        <v>1</v>
      </c>
      <c r="AM1363">
        <v>1</v>
      </c>
      <c r="AN1363">
        <v>1</v>
      </c>
      <c r="AO1363">
        <v>0</v>
      </c>
      <c r="AP1363">
        <v>1</v>
      </c>
      <c r="AQ1363">
        <v>0</v>
      </c>
      <c r="AR1363">
        <v>1</v>
      </c>
      <c r="AS1363">
        <v>0</v>
      </c>
      <c r="AT1363">
        <v>1</v>
      </c>
      <c r="AU1363">
        <v>0</v>
      </c>
      <c r="AV1363">
        <v>1</v>
      </c>
      <c r="AW1363">
        <v>1</v>
      </c>
      <c r="AX1363">
        <v>1</v>
      </c>
      <c r="AY1363">
        <v>0</v>
      </c>
      <c r="AZ1363">
        <v>1</v>
      </c>
      <c r="BA1363">
        <v>0</v>
      </c>
      <c r="BB1363">
        <v>1</v>
      </c>
      <c r="BC1363">
        <v>0</v>
      </c>
      <c r="BD1363">
        <v>0</v>
      </c>
      <c r="BE1363">
        <v>0</v>
      </c>
      <c r="BF1363">
        <v>2.3082999999999999E-2</v>
      </c>
      <c r="BG1363">
        <v>2018</v>
      </c>
      <c r="BH1363">
        <v>7</v>
      </c>
      <c r="BI1363">
        <v>17</v>
      </c>
      <c r="BJ1363">
        <v>702</v>
      </c>
      <c r="BK1363">
        <v>1.1399999999999999</v>
      </c>
      <c r="BL1363">
        <v>-0.12800000607967299</v>
      </c>
      <c r="BM1363">
        <v>7.0000000000000007E-2</v>
      </c>
      <c r="BN1363">
        <v>0.93</v>
      </c>
      <c r="BO1363">
        <v>0</v>
      </c>
      <c r="BP1363" t="s">
        <v>68</v>
      </c>
    </row>
    <row r="1364" spans="1:68" x14ac:dyDescent="0.25">
      <c r="A1364">
        <v>140838</v>
      </c>
      <c r="B1364" t="s">
        <v>69</v>
      </c>
      <c r="C1364" t="s">
        <v>1987</v>
      </c>
      <c r="D1364">
        <v>4</v>
      </c>
      <c r="E1364">
        <v>41</v>
      </c>
      <c r="F1364" t="s">
        <v>2038</v>
      </c>
      <c r="G1364">
        <v>44</v>
      </c>
      <c r="J1364">
        <v>66</v>
      </c>
      <c r="K1364">
        <v>1</v>
      </c>
      <c r="L1364" t="s">
        <v>2039</v>
      </c>
      <c r="M1364">
        <v>0</v>
      </c>
      <c r="N1364">
        <v>0</v>
      </c>
      <c r="O1364">
        <v>1</v>
      </c>
      <c r="P1364">
        <v>0</v>
      </c>
      <c r="Q1364">
        <v>0</v>
      </c>
      <c r="R1364">
        <v>1</v>
      </c>
      <c r="S1364">
        <v>0</v>
      </c>
      <c r="T1364">
        <v>0</v>
      </c>
      <c r="U1364">
        <v>0</v>
      </c>
      <c r="V1364">
        <v>0</v>
      </c>
      <c r="W1364">
        <v>1</v>
      </c>
      <c r="X1364">
        <v>0</v>
      </c>
      <c r="Y1364">
        <v>0</v>
      </c>
      <c r="Z1364">
        <v>0</v>
      </c>
      <c r="AA1364">
        <v>0</v>
      </c>
      <c r="AB1364">
        <v>1</v>
      </c>
      <c r="AC1364">
        <v>0</v>
      </c>
      <c r="AD1364">
        <v>1</v>
      </c>
      <c r="AE1364">
        <v>0</v>
      </c>
      <c r="AF1364">
        <v>1</v>
      </c>
      <c r="AG1364">
        <v>1</v>
      </c>
      <c r="AH1364">
        <v>1</v>
      </c>
      <c r="AI1364">
        <v>0</v>
      </c>
      <c r="AJ1364">
        <v>1</v>
      </c>
      <c r="AK1364">
        <v>0</v>
      </c>
      <c r="AL1364">
        <v>1</v>
      </c>
      <c r="AM1364">
        <v>1</v>
      </c>
      <c r="AN1364">
        <v>1</v>
      </c>
      <c r="AO1364">
        <v>0</v>
      </c>
      <c r="AP1364">
        <v>1</v>
      </c>
      <c r="AQ1364">
        <v>0</v>
      </c>
      <c r="AR1364">
        <v>1</v>
      </c>
      <c r="AS1364">
        <v>0</v>
      </c>
      <c r="AT1364">
        <v>0</v>
      </c>
      <c r="AU1364">
        <v>0</v>
      </c>
      <c r="AV1364">
        <v>1</v>
      </c>
      <c r="AW1364">
        <v>1</v>
      </c>
      <c r="AX1364">
        <v>1</v>
      </c>
      <c r="AY1364">
        <v>0</v>
      </c>
      <c r="AZ1364">
        <v>0</v>
      </c>
      <c r="BA1364">
        <v>0</v>
      </c>
      <c r="BB1364">
        <v>0</v>
      </c>
      <c r="BC1364">
        <v>0</v>
      </c>
      <c r="BD1364">
        <v>0</v>
      </c>
      <c r="BE1364">
        <v>0</v>
      </c>
      <c r="BF1364">
        <v>9.8460000000000006E-3</v>
      </c>
      <c r="BG1364">
        <v>2018</v>
      </c>
      <c r="BH1364">
        <v>8</v>
      </c>
      <c r="BI1364">
        <v>7</v>
      </c>
      <c r="BJ1364">
        <v>703</v>
      </c>
      <c r="BK1364">
        <v>1.1499999999999999</v>
      </c>
      <c r="BL1364">
        <v>-0.12800000607967299</v>
      </c>
      <c r="BM1364">
        <v>3.4000000000000002E-2</v>
      </c>
      <c r="BN1364">
        <v>0.96599999999999997</v>
      </c>
      <c r="BO1364">
        <v>0</v>
      </c>
      <c r="BP1364" t="s">
        <v>68</v>
      </c>
    </row>
    <row r="1365" spans="1:68" x14ac:dyDescent="0.25">
      <c r="A1365">
        <v>140881</v>
      </c>
      <c r="B1365" t="s">
        <v>69</v>
      </c>
      <c r="C1365" t="s">
        <v>1987</v>
      </c>
      <c r="D1365">
        <v>8</v>
      </c>
      <c r="E1365">
        <v>138</v>
      </c>
      <c r="F1365" t="s">
        <v>2060</v>
      </c>
      <c r="G1365">
        <v>13</v>
      </c>
      <c r="J1365">
        <v>66</v>
      </c>
      <c r="K1365">
        <v>1</v>
      </c>
      <c r="L1365" t="s">
        <v>2061</v>
      </c>
      <c r="M1365">
        <v>0</v>
      </c>
      <c r="N1365">
        <v>0</v>
      </c>
      <c r="O1365">
        <v>1</v>
      </c>
      <c r="P1365">
        <v>0</v>
      </c>
      <c r="Q1365">
        <v>0</v>
      </c>
      <c r="R1365">
        <v>1</v>
      </c>
      <c r="S1365">
        <v>0</v>
      </c>
      <c r="T1365">
        <v>0</v>
      </c>
      <c r="U1365">
        <v>0</v>
      </c>
      <c r="V1365">
        <v>0</v>
      </c>
      <c r="W1365">
        <v>1</v>
      </c>
      <c r="X1365">
        <v>0</v>
      </c>
      <c r="Y1365">
        <v>0</v>
      </c>
      <c r="Z1365">
        <v>0</v>
      </c>
      <c r="AA1365">
        <v>0</v>
      </c>
      <c r="AB1365">
        <v>1</v>
      </c>
      <c r="AC1365">
        <v>0</v>
      </c>
      <c r="AD1365">
        <v>1</v>
      </c>
      <c r="AE1365">
        <v>0</v>
      </c>
      <c r="AF1365">
        <v>1</v>
      </c>
      <c r="AG1365">
        <v>1</v>
      </c>
      <c r="AH1365">
        <v>1</v>
      </c>
      <c r="AI1365">
        <v>0</v>
      </c>
      <c r="AJ1365">
        <v>1</v>
      </c>
      <c r="AK1365">
        <v>0</v>
      </c>
      <c r="AL1365">
        <v>1</v>
      </c>
      <c r="AM1365">
        <v>1</v>
      </c>
      <c r="AN1365">
        <v>1</v>
      </c>
      <c r="AO1365">
        <v>0</v>
      </c>
      <c r="AP1365">
        <v>1</v>
      </c>
      <c r="AQ1365">
        <v>0</v>
      </c>
      <c r="AR1365">
        <v>1</v>
      </c>
      <c r="AS1365">
        <v>0</v>
      </c>
      <c r="AT1365">
        <v>0</v>
      </c>
      <c r="AU1365">
        <v>0</v>
      </c>
      <c r="AV1365">
        <v>1</v>
      </c>
      <c r="AW1365">
        <v>1</v>
      </c>
      <c r="AX1365">
        <v>1</v>
      </c>
      <c r="AY1365">
        <v>0</v>
      </c>
      <c r="AZ1365">
        <v>0</v>
      </c>
      <c r="BA1365">
        <v>0</v>
      </c>
      <c r="BB1365">
        <v>0</v>
      </c>
      <c r="BC1365">
        <v>0</v>
      </c>
      <c r="BD1365">
        <v>0</v>
      </c>
      <c r="BE1365">
        <v>0</v>
      </c>
      <c r="BF1365">
        <v>9.8460000000000006E-3</v>
      </c>
      <c r="BG1365">
        <v>2018</v>
      </c>
      <c r="BH1365">
        <v>8</v>
      </c>
      <c r="BI1365">
        <v>7</v>
      </c>
      <c r="BJ1365">
        <v>703</v>
      </c>
      <c r="BK1365">
        <v>1.1499999999999999</v>
      </c>
      <c r="BL1365">
        <v>-0.12800000607967299</v>
      </c>
      <c r="BM1365">
        <v>0.14299999999999999</v>
      </c>
      <c r="BN1365">
        <v>0.85699999999999998</v>
      </c>
      <c r="BO1365">
        <v>0</v>
      </c>
      <c r="BP1365" t="s">
        <v>68</v>
      </c>
    </row>
    <row r="1366" spans="1:68" x14ac:dyDescent="0.25">
      <c r="A1366">
        <v>140890</v>
      </c>
      <c r="B1366" t="s">
        <v>69</v>
      </c>
      <c r="C1366" t="s">
        <v>1987</v>
      </c>
      <c r="D1366">
        <v>5</v>
      </c>
      <c r="E1366">
        <v>62</v>
      </c>
      <c r="F1366" t="s">
        <v>2068</v>
      </c>
      <c r="G1366">
        <v>17</v>
      </c>
      <c r="J1366">
        <v>66</v>
      </c>
      <c r="K1366">
        <v>1</v>
      </c>
      <c r="L1366" t="s">
        <v>2069</v>
      </c>
      <c r="M1366">
        <v>1</v>
      </c>
      <c r="N1366">
        <v>0</v>
      </c>
      <c r="O1366">
        <v>1</v>
      </c>
      <c r="P1366">
        <v>0</v>
      </c>
      <c r="Q1366">
        <v>0</v>
      </c>
      <c r="R1366">
        <v>1</v>
      </c>
      <c r="S1366">
        <v>0</v>
      </c>
      <c r="T1366">
        <v>0</v>
      </c>
      <c r="U1366">
        <v>0</v>
      </c>
      <c r="V1366">
        <v>0</v>
      </c>
      <c r="W1366">
        <v>1</v>
      </c>
      <c r="X1366">
        <v>1</v>
      </c>
      <c r="Y1366">
        <v>0</v>
      </c>
      <c r="Z1366">
        <v>0</v>
      </c>
      <c r="AA1366">
        <v>0</v>
      </c>
      <c r="AB1366">
        <v>1</v>
      </c>
      <c r="AC1366">
        <v>1</v>
      </c>
      <c r="AD1366">
        <v>1</v>
      </c>
      <c r="AE1366">
        <v>0</v>
      </c>
      <c r="AF1366">
        <v>1</v>
      </c>
      <c r="AG1366">
        <v>1</v>
      </c>
      <c r="AH1366">
        <v>1</v>
      </c>
      <c r="AI1366">
        <v>0</v>
      </c>
      <c r="AJ1366">
        <v>1</v>
      </c>
      <c r="AK1366">
        <v>0</v>
      </c>
      <c r="AL1366">
        <v>1</v>
      </c>
      <c r="AM1366">
        <v>1</v>
      </c>
      <c r="AN1366">
        <v>1</v>
      </c>
      <c r="AO1366">
        <v>0</v>
      </c>
      <c r="AP1366">
        <v>1</v>
      </c>
      <c r="AQ1366">
        <v>0</v>
      </c>
      <c r="AR1366">
        <v>1</v>
      </c>
      <c r="AS1366">
        <v>0</v>
      </c>
      <c r="AT1366">
        <v>0</v>
      </c>
      <c r="AU1366">
        <v>0</v>
      </c>
      <c r="AV1366">
        <v>1</v>
      </c>
      <c r="AW1366">
        <v>1</v>
      </c>
      <c r="AX1366">
        <v>1</v>
      </c>
      <c r="AY1366">
        <v>1</v>
      </c>
      <c r="AZ1366">
        <v>0</v>
      </c>
      <c r="BA1366">
        <v>0</v>
      </c>
      <c r="BB1366">
        <v>0</v>
      </c>
      <c r="BC1366">
        <v>0</v>
      </c>
      <c r="BD1366">
        <v>0</v>
      </c>
      <c r="BE1366">
        <v>0</v>
      </c>
      <c r="BF1366">
        <v>9.8460000000000006E-3</v>
      </c>
      <c r="BG1366">
        <v>2018</v>
      </c>
      <c r="BH1366">
        <v>8</v>
      </c>
      <c r="BI1366">
        <v>7</v>
      </c>
      <c r="BJ1366">
        <v>703</v>
      </c>
      <c r="BK1366">
        <v>1.1499999999999999</v>
      </c>
      <c r="BL1366">
        <v>-0.12800000607967299</v>
      </c>
      <c r="BM1366">
        <v>0.10299999999999999</v>
      </c>
      <c r="BN1366">
        <v>0.89700000000000002</v>
      </c>
      <c r="BO1366">
        <v>0</v>
      </c>
      <c r="BP1366" t="s">
        <v>68</v>
      </c>
    </row>
    <row r="1367" spans="1:68" x14ac:dyDescent="0.25">
      <c r="A1367">
        <v>142832</v>
      </c>
      <c r="B1367" t="s">
        <v>69</v>
      </c>
      <c r="C1367" t="s">
        <v>2192</v>
      </c>
      <c r="D1367">
        <v>13</v>
      </c>
      <c r="E1367">
        <v>292</v>
      </c>
      <c r="F1367" t="s">
        <v>2237</v>
      </c>
      <c r="G1367">
        <v>34</v>
      </c>
      <c r="J1367">
        <v>70</v>
      </c>
      <c r="K1367">
        <v>1</v>
      </c>
      <c r="L1367" t="s">
        <v>2238</v>
      </c>
      <c r="M1367">
        <v>0</v>
      </c>
      <c r="N1367">
        <v>0</v>
      </c>
      <c r="O1367">
        <v>1</v>
      </c>
      <c r="P1367">
        <v>0</v>
      </c>
      <c r="Q1367">
        <v>1</v>
      </c>
      <c r="R1367">
        <v>1</v>
      </c>
      <c r="S1367">
        <v>0</v>
      </c>
      <c r="T1367">
        <v>0</v>
      </c>
      <c r="U1367">
        <v>0</v>
      </c>
      <c r="V1367">
        <v>0</v>
      </c>
      <c r="W1367">
        <v>1</v>
      </c>
      <c r="X1367">
        <v>0</v>
      </c>
      <c r="Y1367">
        <v>0</v>
      </c>
      <c r="Z1367">
        <v>0</v>
      </c>
      <c r="AA1367">
        <v>0</v>
      </c>
      <c r="AB1367">
        <v>1</v>
      </c>
      <c r="AC1367">
        <v>0</v>
      </c>
      <c r="AD1367">
        <v>1</v>
      </c>
      <c r="AE1367">
        <v>0</v>
      </c>
      <c r="AF1367">
        <v>1</v>
      </c>
      <c r="AG1367">
        <v>1</v>
      </c>
      <c r="AH1367">
        <v>0</v>
      </c>
      <c r="AI1367">
        <v>0</v>
      </c>
      <c r="AJ1367">
        <v>1</v>
      </c>
      <c r="AK1367">
        <v>1</v>
      </c>
      <c r="AL1367">
        <v>1</v>
      </c>
      <c r="AM1367">
        <v>1</v>
      </c>
      <c r="AN1367">
        <v>1</v>
      </c>
      <c r="AO1367">
        <v>0</v>
      </c>
      <c r="AP1367">
        <v>0</v>
      </c>
      <c r="AQ1367">
        <v>0</v>
      </c>
      <c r="AR1367">
        <v>0</v>
      </c>
      <c r="AS1367">
        <v>0</v>
      </c>
      <c r="AT1367">
        <v>0</v>
      </c>
      <c r="AU1367">
        <v>0</v>
      </c>
      <c r="AV1367">
        <v>1</v>
      </c>
      <c r="AW1367">
        <v>1</v>
      </c>
      <c r="AX1367">
        <v>0</v>
      </c>
      <c r="AY1367">
        <v>0</v>
      </c>
      <c r="AZ1367">
        <v>1</v>
      </c>
      <c r="BA1367">
        <v>0</v>
      </c>
      <c r="BB1367">
        <v>0</v>
      </c>
      <c r="BC1367">
        <v>0</v>
      </c>
      <c r="BD1367">
        <v>1</v>
      </c>
      <c r="BE1367">
        <v>0</v>
      </c>
      <c r="BF1367">
        <v>1.9078999999999999E-2</v>
      </c>
      <c r="BG1367">
        <v>2018</v>
      </c>
      <c r="BH1367">
        <v>12</v>
      </c>
      <c r="BI1367">
        <v>17</v>
      </c>
      <c r="BJ1367">
        <v>707</v>
      </c>
      <c r="BK1367">
        <v>1.19</v>
      </c>
      <c r="BL1367">
        <v>-0.13259999454021401</v>
      </c>
      <c r="BM1367">
        <v>0.05</v>
      </c>
      <c r="BN1367">
        <v>0.95</v>
      </c>
      <c r="BO1367">
        <v>0</v>
      </c>
      <c r="BP1367" t="s">
        <v>68</v>
      </c>
    </row>
    <row r="1368" spans="1:68" x14ac:dyDescent="0.25">
      <c r="A1368">
        <v>111325</v>
      </c>
      <c r="B1368" t="s">
        <v>69</v>
      </c>
      <c r="C1368" t="s">
        <v>329</v>
      </c>
      <c r="D1368">
        <v>5</v>
      </c>
      <c r="E1368">
        <v>72</v>
      </c>
      <c r="F1368" t="s">
        <v>472</v>
      </c>
      <c r="G1368">
        <v>35</v>
      </c>
      <c r="J1368">
        <v>4</v>
      </c>
      <c r="K1368">
        <v>1</v>
      </c>
      <c r="L1368" t="s">
        <v>473</v>
      </c>
      <c r="M1368">
        <v>0</v>
      </c>
      <c r="N1368">
        <v>0</v>
      </c>
      <c r="O1368">
        <v>1</v>
      </c>
      <c r="P1368">
        <v>0</v>
      </c>
      <c r="Q1368">
        <v>0</v>
      </c>
      <c r="R1368">
        <v>1</v>
      </c>
      <c r="S1368">
        <v>0</v>
      </c>
      <c r="T1368">
        <v>0</v>
      </c>
      <c r="U1368">
        <v>0</v>
      </c>
      <c r="V1368">
        <v>0</v>
      </c>
      <c r="W1368">
        <v>1</v>
      </c>
      <c r="X1368">
        <v>0</v>
      </c>
      <c r="Y1368">
        <v>0</v>
      </c>
      <c r="Z1368">
        <v>0</v>
      </c>
      <c r="AA1368">
        <v>0</v>
      </c>
      <c r="AB1368">
        <v>1</v>
      </c>
      <c r="AC1368">
        <v>0</v>
      </c>
      <c r="AD1368">
        <v>1</v>
      </c>
      <c r="AE1368">
        <v>0</v>
      </c>
      <c r="AF1368">
        <v>1</v>
      </c>
      <c r="AG1368">
        <v>1</v>
      </c>
      <c r="AH1368">
        <v>1</v>
      </c>
      <c r="AI1368">
        <v>0</v>
      </c>
      <c r="AJ1368">
        <v>1</v>
      </c>
      <c r="AK1368">
        <v>0</v>
      </c>
      <c r="AL1368">
        <v>1</v>
      </c>
      <c r="AM1368">
        <v>1</v>
      </c>
      <c r="AN1368">
        <v>1</v>
      </c>
      <c r="AO1368">
        <v>0</v>
      </c>
      <c r="AP1368">
        <v>0</v>
      </c>
      <c r="AQ1368">
        <v>0</v>
      </c>
      <c r="AR1368">
        <v>1</v>
      </c>
      <c r="AS1368">
        <v>0</v>
      </c>
      <c r="AT1368">
        <v>0</v>
      </c>
      <c r="AU1368">
        <v>0</v>
      </c>
      <c r="AV1368">
        <v>1</v>
      </c>
      <c r="AW1368">
        <v>1</v>
      </c>
      <c r="AX1368">
        <v>1</v>
      </c>
      <c r="AY1368">
        <v>0</v>
      </c>
      <c r="AZ1368">
        <v>1</v>
      </c>
      <c r="BA1368">
        <v>0</v>
      </c>
      <c r="BB1368">
        <v>0</v>
      </c>
      <c r="BC1368">
        <v>0</v>
      </c>
      <c r="BD1368">
        <v>1</v>
      </c>
      <c r="BE1368">
        <v>0</v>
      </c>
      <c r="BF1368">
        <v>2.3709999999999998E-2</v>
      </c>
      <c r="BG1368">
        <v>2014</v>
      </c>
      <c r="BH1368">
        <v>9</v>
      </c>
      <c r="BI1368">
        <v>22</v>
      </c>
      <c r="BJ1368">
        <v>656</v>
      </c>
      <c r="BK1368">
        <v>0.68</v>
      </c>
      <c r="BL1368">
        <v>-0.15309999883174799</v>
      </c>
      <c r="BM1368">
        <v>0.104</v>
      </c>
      <c r="BN1368">
        <v>0.78300000000000003</v>
      </c>
      <c r="BO1368">
        <v>0.114</v>
      </c>
      <c r="BP1368" t="s">
        <v>68</v>
      </c>
    </row>
    <row r="1369" spans="1:68" x14ac:dyDescent="0.25">
      <c r="A1369">
        <v>116122</v>
      </c>
      <c r="B1369" t="s">
        <v>69</v>
      </c>
      <c r="C1369" t="s">
        <v>781</v>
      </c>
      <c r="D1369">
        <v>5</v>
      </c>
      <c r="E1369">
        <v>80</v>
      </c>
      <c r="F1369" t="s">
        <v>782</v>
      </c>
      <c r="G1369">
        <v>47</v>
      </c>
      <c r="J1369">
        <v>16</v>
      </c>
      <c r="K1369">
        <v>1</v>
      </c>
      <c r="L1369" t="s">
        <v>783</v>
      </c>
      <c r="M1369">
        <v>0</v>
      </c>
      <c r="N1369">
        <v>0</v>
      </c>
      <c r="O1369">
        <v>1</v>
      </c>
      <c r="P1369">
        <v>0</v>
      </c>
      <c r="Q1369">
        <v>0</v>
      </c>
      <c r="R1369">
        <v>1</v>
      </c>
      <c r="S1369">
        <v>0</v>
      </c>
      <c r="T1369">
        <v>0</v>
      </c>
      <c r="U1369">
        <v>0</v>
      </c>
      <c r="V1369">
        <v>0</v>
      </c>
      <c r="W1369">
        <v>1</v>
      </c>
      <c r="X1369">
        <v>0</v>
      </c>
      <c r="Y1369">
        <v>0</v>
      </c>
      <c r="Z1369">
        <v>0</v>
      </c>
      <c r="AA1369">
        <v>0</v>
      </c>
      <c r="AB1369">
        <v>0</v>
      </c>
      <c r="AC1369">
        <v>0</v>
      </c>
      <c r="AD1369">
        <v>1</v>
      </c>
      <c r="AE1369">
        <v>0</v>
      </c>
      <c r="AF1369">
        <v>1</v>
      </c>
      <c r="AG1369">
        <v>1</v>
      </c>
      <c r="AH1369">
        <v>0</v>
      </c>
      <c r="AI1369">
        <v>0</v>
      </c>
      <c r="AJ1369">
        <v>1</v>
      </c>
      <c r="AK1369">
        <v>0</v>
      </c>
      <c r="AL1369">
        <v>1</v>
      </c>
      <c r="AM1369">
        <v>1</v>
      </c>
      <c r="AN1369">
        <v>0</v>
      </c>
      <c r="AO1369">
        <v>0</v>
      </c>
      <c r="AP1369">
        <v>0</v>
      </c>
      <c r="AQ1369">
        <v>0</v>
      </c>
      <c r="AR1369">
        <v>1</v>
      </c>
      <c r="AS1369">
        <v>0</v>
      </c>
      <c r="AT1369">
        <v>0</v>
      </c>
      <c r="AU1369">
        <v>0</v>
      </c>
      <c r="AV1369">
        <v>1</v>
      </c>
      <c r="AW1369">
        <v>1</v>
      </c>
      <c r="AX1369">
        <v>1</v>
      </c>
      <c r="AY1369">
        <v>0</v>
      </c>
      <c r="AZ1369">
        <v>0</v>
      </c>
      <c r="BA1369">
        <v>0</v>
      </c>
      <c r="BB1369">
        <v>0</v>
      </c>
      <c r="BC1369">
        <v>0</v>
      </c>
      <c r="BD1369">
        <v>0</v>
      </c>
      <c r="BE1369">
        <v>0</v>
      </c>
      <c r="BF1369">
        <v>1.2396000000000001E-2</v>
      </c>
      <c r="BG1369">
        <v>2015</v>
      </c>
      <c r="BH1369">
        <v>7</v>
      </c>
      <c r="BI1369">
        <v>30</v>
      </c>
      <c r="BJ1369">
        <v>666</v>
      </c>
      <c r="BK1369">
        <v>0.78</v>
      </c>
      <c r="BL1369">
        <v>-0.15309999883174799</v>
      </c>
      <c r="BM1369">
        <v>9.2999999999999999E-2</v>
      </c>
      <c r="BN1369">
        <v>0.84799999999999998</v>
      </c>
      <c r="BO1369">
        <v>5.8999999999999997E-2</v>
      </c>
      <c r="BP1369" t="s">
        <v>68</v>
      </c>
    </row>
    <row r="1370" spans="1:68" x14ac:dyDescent="0.25">
      <c r="A1370">
        <v>129654</v>
      </c>
      <c r="B1370" t="s">
        <v>69</v>
      </c>
      <c r="C1370" t="s">
        <v>1304</v>
      </c>
      <c r="D1370">
        <v>13</v>
      </c>
      <c r="E1370">
        <v>311</v>
      </c>
      <c r="F1370" t="s">
        <v>1397</v>
      </c>
      <c r="G1370">
        <v>44</v>
      </c>
      <c r="J1370">
        <v>46</v>
      </c>
      <c r="K1370">
        <v>1</v>
      </c>
      <c r="L1370" t="s">
        <v>1398</v>
      </c>
      <c r="M1370">
        <v>1</v>
      </c>
      <c r="N1370">
        <v>0</v>
      </c>
      <c r="O1370">
        <v>1</v>
      </c>
      <c r="P1370">
        <v>0</v>
      </c>
      <c r="Q1370">
        <v>0</v>
      </c>
      <c r="R1370">
        <v>1</v>
      </c>
      <c r="S1370">
        <v>0</v>
      </c>
      <c r="T1370">
        <v>0</v>
      </c>
      <c r="U1370">
        <v>0</v>
      </c>
      <c r="V1370">
        <v>0</v>
      </c>
      <c r="W1370">
        <v>1</v>
      </c>
      <c r="X1370">
        <v>1</v>
      </c>
      <c r="Y1370">
        <v>0</v>
      </c>
      <c r="Z1370">
        <v>0</v>
      </c>
      <c r="AA1370">
        <v>0</v>
      </c>
      <c r="AB1370">
        <v>1</v>
      </c>
      <c r="AC1370">
        <v>1</v>
      </c>
      <c r="AD1370">
        <v>1</v>
      </c>
      <c r="AE1370">
        <v>0</v>
      </c>
      <c r="AF1370">
        <v>1</v>
      </c>
      <c r="AG1370">
        <v>1</v>
      </c>
      <c r="AH1370">
        <v>1</v>
      </c>
      <c r="AI1370">
        <v>0</v>
      </c>
      <c r="AJ1370">
        <v>0</v>
      </c>
      <c r="AK1370">
        <v>0</v>
      </c>
      <c r="AL1370">
        <v>1</v>
      </c>
      <c r="AM1370">
        <v>1</v>
      </c>
      <c r="AN1370">
        <v>1</v>
      </c>
      <c r="AO1370">
        <v>0</v>
      </c>
      <c r="AP1370">
        <v>1</v>
      </c>
      <c r="AQ1370">
        <v>0</v>
      </c>
      <c r="AR1370">
        <v>1</v>
      </c>
      <c r="AS1370">
        <v>0</v>
      </c>
      <c r="AT1370">
        <v>1</v>
      </c>
      <c r="AU1370">
        <v>0</v>
      </c>
      <c r="AV1370">
        <v>1</v>
      </c>
      <c r="AW1370">
        <v>1</v>
      </c>
      <c r="AX1370">
        <v>1</v>
      </c>
      <c r="AY1370">
        <v>1</v>
      </c>
      <c r="AZ1370">
        <v>1</v>
      </c>
      <c r="BA1370">
        <v>0</v>
      </c>
      <c r="BB1370">
        <v>0</v>
      </c>
      <c r="BC1370">
        <v>0</v>
      </c>
      <c r="BD1370">
        <v>1</v>
      </c>
      <c r="BE1370">
        <v>0</v>
      </c>
      <c r="BF1370">
        <v>1.8086999999999999E-2</v>
      </c>
      <c r="BG1370">
        <v>2017</v>
      </c>
      <c r="BH1370">
        <v>4</v>
      </c>
      <c r="BI1370">
        <v>25</v>
      </c>
      <c r="BJ1370">
        <v>687</v>
      </c>
      <c r="BK1370">
        <v>0.99</v>
      </c>
      <c r="BL1370">
        <v>-0.15309999883174799</v>
      </c>
      <c r="BM1370">
        <v>4.2000000000000003E-2</v>
      </c>
      <c r="BN1370">
        <v>0.93200000000000005</v>
      </c>
      <c r="BO1370">
        <v>2.5999999999999999E-2</v>
      </c>
      <c r="BP1370" t="s">
        <v>68</v>
      </c>
    </row>
    <row r="1371" spans="1:68" x14ac:dyDescent="0.25">
      <c r="A1371">
        <v>150342</v>
      </c>
      <c r="B1371" t="s">
        <v>69</v>
      </c>
      <c r="C1371" t="s">
        <v>2460</v>
      </c>
      <c r="D1371">
        <v>36</v>
      </c>
      <c r="E1371">
        <v>990</v>
      </c>
      <c r="F1371" t="s">
        <v>2537</v>
      </c>
      <c r="G1371">
        <v>42</v>
      </c>
      <c r="J1371">
        <v>78</v>
      </c>
      <c r="K1371">
        <v>1</v>
      </c>
      <c r="L1371" t="s">
        <v>2538</v>
      </c>
      <c r="M1371">
        <v>0</v>
      </c>
      <c r="N1371">
        <v>0</v>
      </c>
      <c r="O1371">
        <v>1</v>
      </c>
      <c r="P1371">
        <v>0</v>
      </c>
      <c r="Q1371">
        <v>1</v>
      </c>
      <c r="R1371">
        <v>1</v>
      </c>
      <c r="S1371">
        <v>0</v>
      </c>
      <c r="T1371">
        <v>0</v>
      </c>
      <c r="U1371">
        <v>0</v>
      </c>
      <c r="V1371">
        <v>0</v>
      </c>
      <c r="W1371">
        <v>1</v>
      </c>
      <c r="X1371">
        <v>0</v>
      </c>
      <c r="Y1371">
        <v>0</v>
      </c>
      <c r="Z1371">
        <v>0</v>
      </c>
      <c r="AA1371">
        <v>0</v>
      </c>
      <c r="AB1371">
        <v>1</v>
      </c>
      <c r="AC1371">
        <v>0</v>
      </c>
      <c r="AD1371">
        <v>1</v>
      </c>
      <c r="AE1371">
        <v>0</v>
      </c>
      <c r="AF1371">
        <v>1</v>
      </c>
      <c r="AG1371">
        <v>1</v>
      </c>
      <c r="AH1371">
        <v>1</v>
      </c>
      <c r="AI1371">
        <v>0</v>
      </c>
      <c r="AJ1371">
        <v>1</v>
      </c>
      <c r="AK1371">
        <v>1</v>
      </c>
      <c r="AL1371">
        <v>1</v>
      </c>
      <c r="AM1371">
        <v>1</v>
      </c>
      <c r="AN1371">
        <v>1</v>
      </c>
      <c r="AO1371">
        <v>0</v>
      </c>
      <c r="AP1371">
        <v>1</v>
      </c>
      <c r="AQ1371">
        <v>0</v>
      </c>
      <c r="AR1371">
        <v>1</v>
      </c>
      <c r="AS1371">
        <v>0</v>
      </c>
      <c r="AT1371">
        <v>1</v>
      </c>
      <c r="AU1371">
        <v>0</v>
      </c>
      <c r="AV1371">
        <v>1</v>
      </c>
      <c r="AW1371">
        <v>1</v>
      </c>
      <c r="AX1371">
        <v>1</v>
      </c>
      <c r="AY1371">
        <v>0</v>
      </c>
      <c r="AZ1371">
        <v>1</v>
      </c>
      <c r="BA1371">
        <v>0</v>
      </c>
      <c r="BB1371">
        <v>0</v>
      </c>
      <c r="BC1371">
        <v>0</v>
      </c>
      <c r="BD1371">
        <v>1</v>
      </c>
      <c r="BE1371">
        <v>0</v>
      </c>
      <c r="BF1371">
        <v>5.6182000000000003E-2</v>
      </c>
      <c r="BG1371">
        <v>2019</v>
      </c>
      <c r="BH1371">
        <v>9</v>
      </c>
      <c r="BI1371">
        <v>13</v>
      </c>
      <c r="BJ1371">
        <v>716</v>
      </c>
      <c r="BK1371">
        <v>1.28</v>
      </c>
      <c r="BL1371">
        <v>-0.15309999883174799</v>
      </c>
      <c r="BM1371">
        <v>4.4999999999999998E-2</v>
      </c>
      <c r="BN1371">
        <v>0.95499999999999996</v>
      </c>
      <c r="BO1371">
        <v>0</v>
      </c>
      <c r="BP1371" t="s">
        <v>68</v>
      </c>
    </row>
    <row r="1372" spans="1:68" x14ac:dyDescent="0.25">
      <c r="A1372">
        <v>118026</v>
      </c>
      <c r="B1372" t="s">
        <v>69</v>
      </c>
      <c r="C1372" t="s">
        <v>882</v>
      </c>
      <c r="D1372">
        <v>6</v>
      </c>
      <c r="E1372">
        <v>130</v>
      </c>
      <c r="F1372" t="s">
        <v>911</v>
      </c>
      <c r="G1372">
        <v>84</v>
      </c>
      <c r="J1372">
        <v>20</v>
      </c>
      <c r="K1372">
        <v>1</v>
      </c>
      <c r="L1372" t="s">
        <v>912</v>
      </c>
      <c r="M1372">
        <v>0</v>
      </c>
      <c r="N1372">
        <v>1</v>
      </c>
      <c r="O1372">
        <v>1</v>
      </c>
      <c r="P1372">
        <v>0</v>
      </c>
      <c r="Q1372">
        <v>0</v>
      </c>
      <c r="R1372">
        <v>1</v>
      </c>
      <c r="S1372">
        <v>0</v>
      </c>
      <c r="T1372">
        <v>0</v>
      </c>
      <c r="U1372">
        <v>0</v>
      </c>
      <c r="V1372">
        <v>0</v>
      </c>
      <c r="W1372">
        <v>1</v>
      </c>
      <c r="X1372">
        <v>1</v>
      </c>
      <c r="Y1372">
        <v>0</v>
      </c>
      <c r="Z1372">
        <v>0</v>
      </c>
      <c r="AA1372">
        <v>0</v>
      </c>
      <c r="AB1372">
        <v>1</v>
      </c>
      <c r="AC1372">
        <v>0</v>
      </c>
      <c r="AD1372">
        <v>1</v>
      </c>
      <c r="AE1372">
        <v>1</v>
      </c>
      <c r="AF1372">
        <v>1</v>
      </c>
      <c r="AG1372">
        <v>1</v>
      </c>
      <c r="AH1372">
        <v>0</v>
      </c>
      <c r="AI1372">
        <v>0</v>
      </c>
      <c r="AJ1372">
        <v>0</v>
      </c>
      <c r="AK1372">
        <v>0</v>
      </c>
      <c r="AL1372">
        <v>1</v>
      </c>
      <c r="AM1372">
        <v>1</v>
      </c>
      <c r="AN1372">
        <v>1</v>
      </c>
      <c r="AO1372">
        <v>0</v>
      </c>
      <c r="AP1372">
        <v>1</v>
      </c>
      <c r="AQ1372">
        <v>0</v>
      </c>
      <c r="AR1372">
        <v>1</v>
      </c>
      <c r="AS1372">
        <v>0</v>
      </c>
      <c r="AT1372">
        <v>1</v>
      </c>
      <c r="AU1372">
        <v>0</v>
      </c>
      <c r="AV1372">
        <v>1</v>
      </c>
      <c r="AW1372">
        <v>1</v>
      </c>
      <c r="AX1372">
        <v>1</v>
      </c>
      <c r="AY1372">
        <v>1</v>
      </c>
      <c r="AZ1372">
        <v>1</v>
      </c>
      <c r="BA1372">
        <v>0</v>
      </c>
      <c r="BB1372">
        <v>1</v>
      </c>
      <c r="BC1372">
        <v>0</v>
      </c>
      <c r="BD1372">
        <v>1</v>
      </c>
      <c r="BE1372">
        <v>0</v>
      </c>
      <c r="BF1372">
        <v>6.3340000000000002E-3</v>
      </c>
      <c r="BG1372">
        <v>2015</v>
      </c>
      <c r="BH1372">
        <v>10</v>
      </c>
      <c r="BI1372">
        <v>15</v>
      </c>
      <c r="BJ1372">
        <v>669</v>
      </c>
      <c r="BK1372">
        <v>0.81</v>
      </c>
      <c r="BL1372">
        <v>-0.15479999780654899</v>
      </c>
      <c r="BM1372">
        <v>0.104</v>
      </c>
      <c r="BN1372">
        <v>0.81100000000000005</v>
      </c>
      <c r="BO1372">
        <v>8.5000000000000006E-2</v>
      </c>
      <c r="BP1372" t="s">
        <v>68</v>
      </c>
    </row>
    <row r="1373" spans="1:68" x14ac:dyDescent="0.25">
      <c r="A1373">
        <v>118943</v>
      </c>
      <c r="B1373" t="s">
        <v>69</v>
      </c>
      <c r="C1373" t="s">
        <v>943</v>
      </c>
      <c r="D1373">
        <v>1</v>
      </c>
      <c r="E1373">
        <v>3</v>
      </c>
      <c r="F1373" t="s">
        <v>974</v>
      </c>
      <c r="G1373">
        <v>50</v>
      </c>
      <c r="J1373">
        <v>23</v>
      </c>
      <c r="K1373">
        <v>1</v>
      </c>
      <c r="L1373" t="s">
        <v>975</v>
      </c>
      <c r="M1373">
        <v>0</v>
      </c>
      <c r="N1373">
        <v>1</v>
      </c>
      <c r="O1373">
        <v>1</v>
      </c>
      <c r="P1373">
        <v>0</v>
      </c>
      <c r="Q1373">
        <v>0</v>
      </c>
      <c r="R1373">
        <v>1</v>
      </c>
      <c r="S1373">
        <v>0</v>
      </c>
      <c r="T1373">
        <v>0</v>
      </c>
      <c r="U1373">
        <v>0</v>
      </c>
      <c r="V1373">
        <v>0</v>
      </c>
      <c r="W1373">
        <v>1</v>
      </c>
      <c r="X1373">
        <v>0</v>
      </c>
      <c r="Y1373">
        <v>0</v>
      </c>
      <c r="Z1373">
        <v>0</v>
      </c>
      <c r="AA1373">
        <v>0</v>
      </c>
      <c r="AB1373">
        <v>1</v>
      </c>
      <c r="AC1373">
        <v>0</v>
      </c>
      <c r="AD1373">
        <v>1</v>
      </c>
      <c r="AE1373">
        <v>1</v>
      </c>
      <c r="AF1373">
        <v>1</v>
      </c>
      <c r="AG1373">
        <v>1</v>
      </c>
      <c r="AH1373">
        <v>0</v>
      </c>
      <c r="AI1373">
        <v>0</v>
      </c>
      <c r="AJ1373">
        <v>1</v>
      </c>
      <c r="AK1373">
        <v>0</v>
      </c>
      <c r="AL1373">
        <v>1</v>
      </c>
      <c r="AM1373">
        <v>1</v>
      </c>
      <c r="AN1373">
        <v>1</v>
      </c>
      <c r="AO1373">
        <v>0</v>
      </c>
      <c r="AP1373">
        <v>0</v>
      </c>
      <c r="AQ1373">
        <v>0</v>
      </c>
      <c r="AR1373">
        <v>1</v>
      </c>
      <c r="AS1373">
        <v>0</v>
      </c>
      <c r="AT1373">
        <v>0</v>
      </c>
      <c r="AU1373">
        <v>0</v>
      </c>
      <c r="AV1373">
        <v>1</v>
      </c>
      <c r="AW1373">
        <v>1</v>
      </c>
      <c r="AX1373">
        <v>1</v>
      </c>
      <c r="AY1373">
        <v>0</v>
      </c>
      <c r="AZ1373">
        <v>0</v>
      </c>
      <c r="BA1373">
        <v>0</v>
      </c>
      <c r="BB1373">
        <v>0</v>
      </c>
      <c r="BC1373">
        <v>0</v>
      </c>
      <c r="BD1373">
        <v>0</v>
      </c>
      <c r="BE1373">
        <v>0</v>
      </c>
      <c r="BF1373">
        <v>6.5319999999999996E-3</v>
      </c>
      <c r="BG1373">
        <v>2016</v>
      </c>
      <c r="BH1373">
        <v>2</v>
      </c>
      <c r="BI1373">
        <v>25</v>
      </c>
      <c r="BJ1373">
        <v>673</v>
      </c>
      <c r="BK1373">
        <v>0.85</v>
      </c>
      <c r="BL1373">
        <v>-0.16110000014305101</v>
      </c>
      <c r="BM1373">
        <v>0.113</v>
      </c>
      <c r="BN1373">
        <v>0.76700000000000002</v>
      </c>
      <c r="BO1373">
        <v>0.12</v>
      </c>
      <c r="BP1373" t="s">
        <v>68</v>
      </c>
    </row>
    <row r="1374" spans="1:68" x14ac:dyDescent="0.25">
      <c r="A1374">
        <v>125362</v>
      </c>
      <c r="B1374" t="s">
        <v>69</v>
      </c>
      <c r="C1374" t="s">
        <v>1237</v>
      </c>
      <c r="D1374">
        <v>8</v>
      </c>
      <c r="E1374">
        <v>143</v>
      </c>
      <c r="F1374" t="s">
        <v>1244</v>
      </c>
      <c r="G1374">
        <v>114</v>
      </c>
      <c r="J1374">
        <v>41</v>
      </c>
      <c r="K1374">
        <v>1</v>
      </c>
      <c r="L1374" t="s">
        <v>1245</v>
      </c>
      <c r="M1374">
        <v>0</v>
      </c>
      <c r="N1374">
        <v>1</v>
      </c>
      <c r="O1374">
        <v>1</v>
      </c>
      <c r="P1374">
        <v>0</v>
      </c>
      <c r="Q1374">
        <v>0</v>
      </c>
      <c r="R1374">
        <v>1</v>
      </c>
      <c r="S1374">
        <v>0</v>
      </c>
      <c r="T1374">
        <v>0</v>
      </c>
      <c r="U1374">
        <v>0</v>
      </c>
      <c r="V1374">
        <v>0</v>
      </c>
      <c r="W1374">
        <v>1</v>
      </c>
      <c r="X1374">
        <v>0</v>
      </c>
      <c r="Y1374">
        <v>0</v>
      </c>
      <c r="Z1374">
        <v>0</v>
      </c>
      <c r="AA1374">
        <v>0</v>
      </c>
      <c r="AB1374">
        <v>0</v>
      </c>
      <c r="AC1374">
        <v>0</v>
      </c>
      <c r="AD1374">
        <v>1</v>
      </c>
      <c r="AE1374">
        <v>1</v>
      </c>
      <c r="AF1374">
        <v>1</v>
      </c>
      <c r="AG1374">
        <v>1</v>
      </c>
      <c r="AH1374">
        <v>0</v>
      </c>
      <c r="AI1374">
        <v>0</v>
      </c>
      <c r="AJ1374">
        <v>0</v>
      </c>
      <c r="AK1374">
        <v>0</v>
      </c>
      <c r="AL1374">
        <v>1</v>
      </c>
      <c r="AM1374">
        <v>1</v>
      </c>
      <c r="AN1374">
        <v>0</v>
      </c>
      <c r="AO1374">
        <v>0</v>
      </c>
      <c r="AP1374">
        <v>0</v>
      </c>
      <c r="AQ1374">
        <v>0</v>
      </c>
      <c r="AR1374">
        <v>1</v>
      </c>
      <c r="AS1374">
        <v>0</v>
      </c>
      <c r="AT1374">
        <v>0</v>
      </c>
      <c r="AU1374">
        <v>0</v>
      </c>
      <c r="AV1374">
        <v>1</v>
      </c>
      <c r="AW1374">
        <v>1</v>
      </c>
      <c r="AX1374">
        <v>1</v>
      </c>
      <c r="AY1374">
        <v>0</v>
      </c>
      <c r="AZ1374">
        <v>1</v>
      </c>
      <c r="BA1374">
        <v>0</v>
      </c>
      <c r="BB1374">
        <v>0</v>
      </c>
      <c r="BC1374">
        <v>0</v>
      </c>
      <c r="BD1374">
        <v>0</v>
      </c>
      <c r="BE1374">
        <v>0</v>
      </c>
      <c r="BF1374">
        <v>1.2279999999999999E-2</v>
      </c>
      <c r="BG1374">
        <v>2016</v>
      </c>
      <c r="BH1374">
        <v>12</v>
      </c>
      <c r="BI1374">
        <v>20</v>
      </c>
      <c r="BJ1374">
        <v>683</v>
      </c>
      <c r="BK1374">
        <v>0.95</v>
      </c>
      <c r="BL1374">
        <v>-0.161300003528594</v>
      </c>
      <c r="BM1374">
        <v>7.4999999999999997E-2</v>
      </c>
      <c r="BN1374">
        <v>0.84699999999999998</v>
      </c>
      <c r="BO1374">
        <v>7.8E-2</v>
      </c>
      <c r="BP1374" t="s">
        <v>68</v>
      </c>
    </row>
    <row r="1375" spans="1:68" x14ac:dyDescent="0.25">
      <c r="A1375">
        <v>119007</v>
      </c>
      <c r="B1375" t="s">
        <v>69</v>
      </c>
      <c r="C1375" t="s">
        <v>943</v>
      </c>
      <c r="D1375">
        <v>4</v>
      </c>
      <c r="E1375">
        <v>113</v>
      </c>
      <c r="F1375" t="s">
        <v>984</v>
      </c>
      <c r="G1375">
        <v>81</v>
      </c>
      <c r="J1375">
        <v>23</v>
      </c>
      <c r="K1375">
        <v>1</v>
      </c>
      <c r="L1375" t="s">
        <v>985</v>
      </c>
      <c r="M1375">
        <v>0</v>
      </c>
      <c r="N1375">
        <v>1</v>
      </c>
      <c r="O1375">
        <v>1</v>
      </c>
      <c r="P1375">
        <v>0</v>
      </c>
      <c r="Q1375">
        <v>1</v>
      </c>
      <c r="R1375">
        <v>1</v>
      </c>
      <c r="S1375">
        <v>0</v>
      </c>
      <c r="T1375">
        <v>0</v>
      </c>
      <c r="U1375">
        <v>0</v>
      </c>
      <c r="V1375">
        <v>0</v>
      </c>
      <c r="W1375">
        <v>1</v>
      </c>
      <c r="X1375">
        <v>0</v>
      </c>
      <c r="Y1375">
        <v>0</v>
      </c>
      <c r="Z1375">
        <v>0</v>
      </c>
      <c r="AA1375">
        <v>0</v>
      </c>
      <c r="AB1375">
        <v>1</v>
      </c>
      <c r="AC1375">
        <v>0</v>
      </c>
      <c r="AD1375">
        <v>1</v>
      </c>
      <c r="AE1375">
        <v>1</v>
      </c>
      <c r="AF1375">
        <v>1</v>
      </c>
      <c r="AG1375">
        <v>1</v>
      </c>
      <c r="AH1375">
        <v>0</v>
      </c>
      <c r="AI1375">
        <v>0</v>
      </c>
      <c r="AJ1375">
        <v>1</v>
      </c>
      <c r="AK1375">
        <v>1</v>
      </c>
      <c r="AL1375">
        <v>1</v>
      </c>
      <c r="AM1375">
        <v>1</v>
      </c>
      <c r="AN1375">
        <v>1</v>
      </c>
      <c r="AO1375">
        <v>0</v>
      </c>
      <c r="AP1375">
        <v>0</v>
      </c>
      <c r="AQ1375">
        <v>0</v>
      </c>
      <c r="AR1375">
        <v>1</v>
      </c>
      <c r="AS1375">
        <v>0</v>
      </c>
      <c r="AT1375">
        <v>0</v>
      </c>
      <c r="AU1375">
        <v>0</v>
      </c>
      <c r="AV1375">
        <v>1</v>
      </c>
      <c r="AW1375">
        <v>1</v>
      </c>
      <c r="AX1375">
        <v>1</v>
      </c>
      <c r="AY1375">
        <v>0</v>
      </c>
      <c r="AZ1375">
        <v>0</v>
      </c>
      <c r="BA1375">
        <v>0</v>
      </c>
      <c r="BB1375">
        <v>0</v>
      </c>
      <c r="BC1375">
        <v>0</v>
      </c>
      <c r="BD1375">
        <v>0</v>
      </c>
      <c r="BE1375">
        <v>0</v>
      </c>
      <c r="BF1375">
        <v>6.5319999999999996E-3</v>
      </c>
      <c r="BG1375">
        <v>2016</v>
      </c>
      <c r="BH1375">
        <v>2</v>
      </c>
      <c r="BI1375">
        <v>25</v>
      </c>
      <c r="BJ1375">
        <v>673</v>
      </c>
      <c r="BK1375">
        <v>0.85</v>
      </c>
      <c r="BL1375">
        <v>-0.16210000216960899</v>
      </c>
      <c r="BM1375">
        <v>7.0000000000000007E-2</v>
      </c>
      <c r="BN1375">
        <v>0.85599999999999998</v>
      </c>
      <c r="BO1375">
        <v>7.3999999999999996E-2</v>
      </c>
      <c r="BP1375" t="s">
        <v>68</v>
      </c>
    </row>
    <row r="1376" spans="1:68" x14ac:dyDescent="0.25">
      <c r="A1376">
        <v>123527</v>
      </c>
      <c r="B1376" t="s">
        <v>69</v>
      </c>
      <c r="C1376" t="s">
        <v>1144</v>
      </c>
      <c r="D1376">
        <v>7</v>
      </c>
      <c r="E1376">
        <v>137</v>
      </c>
      <c r="F1376" t="s">
        <v>1151</v>
      </c>
      <c r="G1376">
        <v>53</v>
      </c>
      <c r="J1376">
        <v>36</v>
      </c>
      <c r="K1376">
        <v>1</v>
      </c>
      <c r="L1376" t="s">
        <v>1152</v>
      </c>
      <c r="M1376">
        <v>0</v>
      </c>
      <c r="N1376">
        <v>0</v>
      </c>
      <c r="O1376">
        <v>1</v>
      </c>
      <c r="P1376">
        <v>0</v>
      </c>
      <c r="Q1376">
        <v>0</v>
      </c>
      <c r="R1376">
        <v>1</v>
      </c>
      <c r="S1376">
        <v>0</v>
      </c>
      <c r="T1376">
        <v>0</v>
      </c>
      <c r="U1376">
        <v>0</v>
      </c>
      <c r="V1376">
        <v>0</v>
      </c>
      <c r="W1376">
        <v>1</v>
      </c>
      <c r="X1376">
        <v>0</v>
      </c>
      <c r="Y1376">
        <v>0</v>
      </c>
      <c r="Z1376">
        <v>0</v>
      </c>
      <c r="AA1376">
        <v>0</v>
      </c>
      <c r="AB1376">
        <v>0</v>
      </c>
      <c r="AC1376">
        <v>0</v>
      </c>
      <c r="AD1376">
        <v>1</v>
      </c>
      <c r="AE1376">
        <v>0</v>
      </c>
      <c r="AF1376">
        <v>1</v>
      </c>
      <c r="AG1376">
        <v>1</v>
      </c>
      <c r="AH1376">
        <v>0</v>
      </c>
      <c r="AI1376">
        <v>0</v>
      </c>
      <c r="AJ1376">
        <v>1</v>
      </c>
      <c r="AK1376">
        <v>0</v>
      </c>
      <c r="AL1376">
        <v>1</v>
      </c>
      <c r="AM1376">
        <v>1</v>
      </c>
      <c r="AN1376">
        <v>1</v>
      </c>
      <c r="AO1376">
        <v>0</v>
      </c>
      <c r="AP1376">
        <v>0</v>
      </c>
      <c r="AQ1376">
        <v>0</v>
      </c>
      <c r="AR1376">
        <v>1</v>
      </c>
      <c r="AS1376">
        <v>0</v>
      </c>
      <c r="AT1376">
        <v>0</v>
      </c>
      <c r="AU1376">
        <v>0</v>
      </c>
      <c r="AV1376">
        <v>1</v>
      </c>
      <c r="AW1376">
        <v>1</v>
      </c>
      <c r="AX1376">
        <v>1</v>
      </c>
      <c r="AY1376">
        <v>0</v>
      </c>
      <c r="AZ1376">
        <v>0</v>
      </c>
      <c r="BA1376">
        <v>0</v>
      </c>
      <c r="BB1376">
        <v>0</v>
      </c>
      <c r="BC1376">
        <v>0</v>
      </c>
      <c r="BD1376">
        <v>0</v>
      </c>
      <c r="BE1376">
        <v>0</v>
      </c>
      <c r="BF1376">
        <v>8.5050000000000004E-3</v>
      </c>
      <c r="BG1376">
        <v>2016</v>
      </c>
      <c r="BH1376">
        <v>10</v>
      </c>
      <c r="BI1376">
        <v>12</v>
      </c>
      <c r="BJ1376">
        <v>681</v>
      </c>
      <c r="BK1376">
        <v>0.93</v>
      </c>
      <c r="BL1376">
        <v>-0.16550000011920901</v>
      </c>
      <c r="BM1376">
        <v>8.5999999999999993E-2</v>
      </c>
      <c r="BN1376">
        <v>0.85899999999999999</v>
      </c>
      <c r="BO1376">
        <v>5.5E-2</v>
      </c>
      <c r="BP1376" t="s">
        <v>68</v>
      </c>
    </row>
    <row r="1377" spans="1:68" x14ac:dyDescent="0.25">
      <c r="A1377">
        <v>132584</v>
      </c>
      <c r="B1377" t="s">
        <v>69</v>
      </c>
      <c r="C1377" t="s">
        <v>1538</v>
      </c>
      <c r="D1377">
        <v>6</v>
      </c>
      <c r="E1377">
        <v>78</v>
      </c>
      <c r="F1377" t="s">
        <v>1549</v>
      </c>
      <c r="G1377">
        <v>32</v>
      </c>
      <c r="J1377">
        <v>53</v>
      </c>
      <c r="K1377">
        <v>1</v>
      </c>
      <c r="L1377" t="s">
        <v>1550</v>
      </c>
      <c r="M1377">
        <v>0</v>
      </c>
      <c r="N1377">
        <v>0</v>
      </c>
      <c r="O1377">
        <v>1</v>
      </c>
      <c r="P1377">
        <v>0</v>
      </c>
      <c r="Q1377">
        <v>0</v>
      </c>
      <c r="R1377">
        <v>1</v>
      </c>
      <c r="S1377">
        <v>1</v>
      </c>
      <c r="T1377">
        <v>0</v>
      </c>
      <c r="U1377">
        <v>0</v>
      </c>
      <c r="V1377">
        <v>0</v>
      </c>
      <c r="W1377">
        <v>1</v>
      </c>
      <c r="X1377">
        <v>0</v>
      </c>
      <c r="Y1377">
        <v>0</v>
      </c>
      <c r="Z1377">
        <v>0</v>
      </c>
      <c r="AA1377">
        <v>0</v>
      </c>
      <c r="AB1377">
        <v>1</v>
      </c>
      <c r="AC1377">
        <v>0</v>
      </c>
      <c r="AD1377">
        <v>1</v>
      </c>
      <c r="AE1377">
        <v>0</v>
      </c>
      <c r="AF1377">
        <v>1</v>
      </c>
      <c r="AG1377">
        <v>1</v>
      </c>
      <c r="AH1377">
        <v>0</v>
      </c>
      <c r="AI1377">
        <v>0</v>
      </c>
      <c r="AJ1377">
        <v>1</v>
      </c>
      <c r="AK1377">
        <v>0</v>
      </c>
      <c r="AL1377">
        <v>1</v>
      </c>
      <c r="AM1377">
        <v>1</v>
      </c>
      <c r="AN1377">
        <v>1</v>
      </c>
      <c r="AO1377">
        <v>1</v>
      </c>
      <c r="AP1377">
        <v>0</v>
      </c>
      <c r="AQ1377">
        <v>0</v>
      </c>
      <c r="AR1377">
        <v>1</v>
      </c>
      <c r="AS1377">
        <v>0</v>
      </c>
      <c r="AT1377">
        <v>1</v>
      </c>
      <c r="AU1377">
        <v>0</v>
      </c>
      <c r="AV1377">
        <v>1</v>
      </c>
      <c r="AW1377">
        <v>1</v>
      </c>
      <c r="AX1377">
        <v>1</v>
      </c>
      <c r="AY1377">
        <v>0</v>
      </c>
      <c r="AZ1377">
        <v>0</v>
      </c>
      <c r="BA1377">
        <v>0</v>
      </c>
      <c r="BB1377">
        <v>0</v>
      </c>
      <c r="BC1377">
        <v>0</v>
      </c>
      <c r="BD1377">
        <v>0</v>
      </c>
      <c r="BE1377">
        <v>0</v>
      </c>
      <c r="BF1377">
        <v>1.4902E-2</v>
      </c>
      <c r="BG1377">
        <v>2017</v>
      </c>
      <c r="BH1377">
        <v>11</v>
      </c>
      <c r="BI1377">
        <v>16</v>
      </c>
      <c r="BJ1377">
        <v>694</v>
      </c>
      <c r="BK1377">
        <v>1.06</v>
      </c>
      <c r="BL1377">
        <v>-0.16550000011920901</v>
      </c>
      <c r="BM1377">
        <v>0.06</v>
      </c>
      <c r="BN1377">
        <v>0.94</v>
      </c>
      <c r="BO1377">
        <v>0</v>
      </c>
      <c r="BP1377" t="s">
        <v>68</v>
      </c>
    </row>
    <row r="1378" spans="1:68" x14ac:dyDescent="0.25">
      <c r="A1378">
        <v>139836</v>
      </c>
      <c r="B1378" t="s">
        <v>69</v>
      </c>
      <c r="C1378" t="s">
        <v>1952</v>
      </c>
      <c r="D1378">
        <v>22</v>
      </c>
      <c r="E1378">
        <v>701</v>
      </c>
      <c r="F1378" t="s">
        <v>1957</v>
      </c>
      <c r="G1378">
        <v>25</v>
      </c>
      <c r="J1378">
        <v>63</v>
      </c>
      <c r="K1378">
        <v>1</v>
      </c>
      <c r="L1378" t="s">
        <v>1958</v>
      </c>
      <c r="M1378">
        <v>0</v>
      </c>
      <c r="N1378">
        <v>0</v>
      </c>
      <c r="O1378">
        <v>1</v>
      </c>
      <c r="P1378">
        <v>0</v>
      </c>
      <c r="Q1378">
        <v>0</v>
      </c>
      <c r="R1378">
        <v>1</v>
      </c>
      <c r="S1378">
        <v>0</v>
      </c>
      <c r="T1378">
        <v>0</v>
      </c>
      <c r="U1378">
        <v>0</v>
      </c>
      <c r="V1378">
        <v>0</v>
      </c>
      <c r="W1378">
        <v>1</v>
      </c>
      <c r="X1378">
        <v>0</v>
      </c>
      <c r="Y1378">
        <v>0</v>
      </c>
      <c r="Z1378">
        <v>0</v>
      </c>
      <c r="AA1378">
        <v>0</v>
      </c>
      <c r="AB1378">
        <v>1</v>
      </c>
      <c r="AC1378">
        <v>0</v>
      </c>
      <c r="AD1378">
        <v>1</v>
      </c>
      <c r="AE1378">
        <v>0</v>
      </c>
      <c r="AF1378">
        <v>1</v>
      </c>
      <c r="AG1378">
        <v>1</v>
      </c>
      <c r="AH1378">
        <v>1</v>
      </c>
      <c r="AI1378">
        <v>0</v>
      </c>
      <c r="AJ1378">
        <v>0</v>
      </c>
      <c r="AK1378">
        <v>0</v>
      </c>
      <c r="AL1378">
        <v>1</v>
      </c>
      <c r="AM1378">
        <v>1</v>
      </c>
      <c r="AN1378">
        <v>0</v>
      </c>
      <c r="AO1378">
        <v>0</v>
      </c>
      <c r="AP1378">
        <v>0</v>
      </c>
      <c r="AQ1378">
        <v>0</v>
      </c>
      <c r="AR1378">
        <v>1</v>
      </c>
      <c r="AS1378">
        <v>0</v>
      </c>
      <c r="AT1378">
        <v>1</v>
      </c>
      <c r="AU1378">
        <v>0</v>
      </c>
      <c r="AV1378">
        <v>1</v>
      </c>
      <c r="AW1378">
        <v>1</v>
      </c>
      <c r="AX1378">
        <v>1</v>
      </c>
      <c r="AY1378">
        <v>0</v>
      </c>
      <c r="AZ1378">
        <v>1</v>
      </c>
      <c r="BA1378">
        <v>0</v>
      </c>
      <c r="BB1378">
        <v>1</v>
      </c>
      <c r="BC1378">
        <v>0</v>
      </c>
      <c r="BD1378">
        <v>1</v>
      </c>
      <c r="BE1378">
        <v>0</v>
      </c>
      <c r="BF1378">
        <v>2.223E-2</v>
      </c>
      <c r="BG1378">
        <v>2018</v>
      </c>
      <c r="BH1378">
        <v>7</v>
      </c>
      <c r="BI1378">
        <v>17</v>
      </c>
      <c r="BJ1378">
        <v>702</v>
      </c>
      <c r="BK1378">
        <v>1.1399999999999999</v>
      </c>
      <c r="BL1378">
        <v>-0.16550000011920901</v>
      </c>
      <c r="BM1378">
        <v>7.8E-2</v>
      </c>
      <c r="BN1378">
        <v>0.86699999999999999</v>
      </c>
      <c r="BO1378">
        <v>5.5E-2</v>
      </c>
      <c r="BP1378" t="s">
        <v>68</v>
      </c>
    </row>
    <row r="1379" spans="1:68" x14ac:dyDescent="0.25">
      <c r="A1379">
        <v>157007</v>
      </c>
      <c r="B1379" t="s">
        <v>69</v>
      </c>
      <c r="C1379" t="s">
        <v>2809</v>
      </c>
      <c r="D1379">
        <v>8</v>
      </c>
      <c r="E1379">
        <v>127</v>
      </c>
      <c r="F1379" t="s">
        <v>2816</v>
      </c>
      <c r="G1379">
        <v>39</v>
      </c>
      <c r="J1379">
        <v>85</v>
      </c>
      <c r="K1379">
        <v>1</v>
      </c>
      <c r="L1379" t="s">
        <v>2817</v>
      </c>
      <c r="M1379">
        <v>0</v>
      </c>
      <c r="N1379">
        <v>1</v>
      </c>
      <c r="O1379">
        <v>1</v>
      </c>
      <c r="P1379">
        <v>0</v>
      </c>
      <c r="Q1379">
        <v>0</v>
      </c>
      <c r="R1379">
        <v>1</v>
      </c>
      <c r="S1379">
        <v>0</v>
      </c>
      <c r="T1379">
        <v>0</v>
      </c>
      <c r="U1379">
        <v>0</v>
      </c>
      <c r="V1379">
        <v>0</v>
      </c>
      <c r="W1379">
        <v>1</v>
      </c>
      <c r="X1379">
        <v>0</v>
      </c>
      <c r="Y1379">
        <v>0</v>
      </c>
      <c r="Z1379">
        <v>0</v>
      </c>
      <c r="AA1379">
        <v>0</v>
      </c>
      <c r="AB1379">
        <v>1</v>
      </c>
      <c r="AC1379">
        <v>0</v>
      </c>
      <c r="AD1379">
        <v>1</v>
      </c>
      <c r="AE1379">
        <v>1</v>
      </c>
      <c r="AF1379">
        <v>1</v>
      </c>
      <c r="AG1379">
        <v>1</v>
      </c>
      <c r="AH1379">
        <v>0</v>
      </c>
      <c r="AI1379">
        <v>0</v>
      </c>
      <c r="AJ1379">
        <v>1</v>
      </c>
      <c r="AK1379">
        <v>0</v>
      </c>
      <c r="AL1379">
        <v>1</v>
      </c>
      <c r="AM1379">
        <v>1</v>
      </c>
      <c r="AN1379">
        <v>0</v>
      </c>
      <c r="AO1379">
        <v>0</v>
      </c>
      <c r="AP1379">
        <v>0</v>
      </c>
      <c r="AQ1379">
        <v>0</v>
      </c>
      <c r="AR1379">
        <v>1</v>
      </c>
      <c r="AS1379">
        <v>0</v>
      </c>
      <c r="AT1379">
        <v>0</v>
      </c>
      <c r="AU1379">
        <v>0</v>
      </c>
      <c r="AV1379">
        <v>1</v>
      </c>
      <c r="AW1379">
        <v>1</v>
      </c>
      <c r="AX1379">
        <v>1</v>
      </c>
      <c r="AY1379">
        <v>0</v>
      </c>
      <c r="AZ1379">
        <v>1</v>
      </c>
      <c r="BA1379">
        <v>0</v>
      </c>
      <c r="BB1379">
        <v>0</v>
      </c>
      <c r="BC1379">
        <v>0</v>
      </c>
      <c r="BD1379">
        <v>0</v>
      </c>
      <c r="BE1379">
        <v>0</v>
      </c>
      <c r="BF1379">
        <v>2.3286000000000001E-2</v>
      </c>
      <c r="BG1379">
        <v>2019</v>
      </c>
      <c r="BH1379">
        <v>11</v>
      </c>
      <c r="BI1379">
        <v>21</v>
      </c>
      <c r="BJ1379">
        <v>718</v>
      </c>
      <c r="BK1379">
        <v>1.3</v>
      </c>
      <c r="BL1379">
        <v>-0.16550000011920901</v>
      </c>
      <c r="BM1379">
        <v>4.8000000000000001E-2</v>
      </c>
      <c r="BN1379">
        <v>0.95199999999999996</v>
      </c>
      <c r="BO1379">
        <v>0</v>
      </c>
      <c r="BP1379" t="s">
        <v>68</v>
      </c>
    </row>
    <row r="1380" spans="1:68" x14ac:dyDescent="0.25">
      <c r="A1380">
        <v>112054</v>
      </c>
      <c r="B1380" t="s">
        <v>69</v>
      </c>
      <c r="C1380" t="s">
        <v>609</v>
      </c>
      <c r="D1380">
        <v>16</v>
      </c>
      <c r="E1380">
        <v>593</v>
      </c>
      <c r="F1380" t="s">
        <v>616</v>
      </c>
      <c r="G1380">
        <v>118</v>
      </c>
      <c r="J1380">
        <v>8</v>
      </c>
      <c r="K1380">
        <v>1</v>
      </c>
      <c r="L1380" t="s">
        <v>617</v>
      </c>
      <c r="M1380">
        <v>0</v>
      </c>
      <c r="N1380">
        <v>1</v>
      </c>
      <c r="O1380">
        <v>1</v>
      </c>
      <c r="P1380">
        <v>0</v>
      </c>
      <c r="Q1380">
        <v>0</v>
      </c>
      <c r="R1380">
        <v>1</v>
      </c>
      <c r="S1380">
        <v>0</v>
      </c>
      <c r="T1380">
        <v>0</v>
      </c>
      <c r="U1380">
        <v>0</v>
      </c>
      <c r="V1380">
        <v>0</v>
      </c>
      <c r="W1380">
        <v>1</v>
      </c>
      <c r="X1380">
        <v>0</v>
      </c>
      <c r="Y1380">
        <v>0</v>
      </c>
      <c r="Z1380">
        <v>0</v>
      </c>
      <c r="AA1380">
        <v>0</v>
      </c>
      <c r="AB1380">
        <v>1</v>
      </c>
      <c r="AC1380">
        <v>0</v>
      </c>
      <c r="AD1380">
        <v>1</v>
      </c>
      <c r="AE1380">
        <v>1</v>
      </c>
      <c r="AF1380">
        <v>1</v>
      </c>
      <c r="AG1380">
        <v>1</v>
      </c>
      <c r="AH1380">
        <v>1</v>
      </c>
      <c r="AI1380">
        <v>0</v>
      </c>
      <c r="AJ1380">
        <v>1</v>
      </c>
      <c r="AK1380">
        <v>0</v>
      </c>
      <c r="AL1380">
        <v>1</v>
      </c>
      <c r="AM1380">
        <v>1</v>
      </c>
      <c r="AN1380">
        <v>1</v>
      </c>
      <c r="AO1380">
        <v>0</v>
      </c>
      <c r="AP1380">
        <v>0</v>
      </c>
      <c r="AQ1380">
        <v>0</v>
      </c>
      <c r="AR1380">
        <v>1</v>
      </c>
      <c r="AS1380">
        <v>0</v>
      </c>
      <c r="AT1380">
        <v>0</v>
      </c>
      <c r="AU1380">
        <v>0</v>
      </c>
      <c r="AV1380">
        <v>1</v>
      </c>
      <c r="AW1380">
        <v>1</v>
      </c>
      <c r="AX1380">
        <v>1</v>
      </c>
      <c r="AY1380">
        <v>0</v>
      </c>
      <c r="AZ1380">
        <v>1</v>
      </c>
      <c r="BA1380">
        <v>0</v>
      </c>
      <c r="BB1380">
        <v>0</v>
      </c>
      <c r="BC1380">
        <v>0</v>
      </c>
      <c r="BD1380">
        <v>0</v>
      </c>
      <c r="BE1380">
        <v>0</v>
      </c>
      <c r="BF1380">
        <v>4.1501000000000003E-2</v>
      </c>
      <c r="BG1380">
        <v>2015</v>
      </c>
      <c r="BH1380">
        <v>1</v>
      </c>
      <c r="BI1380">
        <v>16</v>
      </c>
      <c r="BJ1380">
        <v>660</v>
      </c>
      <c r="BK1380">
        <v>0.72</v>
      </c>
      <c r="BL1380">
        <v>-0.17790000140666901</v>
      </c>
      <c r="BM1380">
        <v>0.127</v>
      </c>
      <c r="BN1380">
        <v>0.751</v>
      </c>
      <c r="BO1380">
        <v>0.122</v>
      </c>
      <c r="BP1380" t="s">
        <v>68</v>
      </c>
    </row>
    <row r="1381" spans="1:68" x14ac:dyDescent="0.25">
      <c r="A1381">
        <v>113974</v>
      </c>
      <c r="B1381" t="s">
        <v>69</v>
      </c>
      <c r="C1381" t="s">
        <v>688</v>
      </c>
      <c r="D1381">
        <v>5</v>
      </c>
      <c r="E1381">
        <v>67</v>
      </c>
      <c r="F1381" t="s">
        <v>691</v>
      </c>
      <c r="G1381">
        <v>76</v>
      </c>
      <c r="J1381">
        <v>11</v>
      </c>
      <c r="K1381">
        <v>1</v>
      </c>
      <c r="L1381" t="s">
        <v>692</v>
      </c>
      <c r="M1381">
        <v>0</v>
      </c>
      <c r="N1381">
        <v>1</v>
      </c>
      <c r="O1381">
        <v>1</v>
      </c>
      <c r="P1381">
        <v>0</v>
      </c>
      <c r="Q1381">
        <v>1</v>
      </c>
      <c r="R1381">
        <v>1</v>
      </c>
      <c r="S1381">
        <v>0</v>
      </c>
      <c r="T1381">
        <v>0</v>
      </c>
      <c r="U1381">
        <v>0</v>
      </c>
      <c r="V1381">
        <v>0</v>
      </c>
      <c r="W1381">
        <v>1</v>
      </c>
      <c r="X1381">
        <v>0</v>
      </c>
      <c r="Y1381">
        <v>0</v>
      </c>
      <c r="Z1381">
        <v>0</v>
      </c>
      <c r="AA1381">
        <v>0</v>
      </c>
      <c r="AB1381">
        <v>1</v>
      </c>
      <c r="AC1381">
        <v>0</v>
      </c>
      <c r="AD1381">
        <v>1</v>
      </c>
      <c r="AE1381">
        <v>1</v>
      </c>
      <c r="AF1381">
        <v>1</v>
      </c>
      <c r="AG1381">
        <v>1</v>
      </c>
      <c r="AH1381">
        <v>1</v>
      </c>
      <c r="AI1381">
        <v>0</v>
      </c>
      <c r="AJ1381">
        <v>1</v>
      </c>
      <c r="AK1381">
        <v>1</v>
      </c>
      <c r="AL1381">
        <v>1</v>
      </c>
      <c r="AM1381">
        <v>1</v>
      </c>
      <c r="AN1381">
        <v>1</v>
      </c>
      <c r="AO1381">
        <v>0</v>
      </c>
      <c r="AP1381">
        <v>1</v>
      </c>
      <c r="AQ1381">
        <v>0</v>
      </c>
      <c r="AR1381">
        <v>1</v>
      </c>
      <c r="AS1381">
        <v>0</v>
      </c>
      <c r="AT1381">
        <v>0</v>
      </c>
      <c r="AU1381">
        <v>0</v>
      </c>
      <c r="AV1381">
        <v>1</v>
      </c>
      <c r="AW1381">
        <v>1</v>
      </c>
      <c r="AX1381">
        <v>1</v>
      </c>
      <c r="AY1381">
        <v>0</v>
      </c>
      <c r="AZ1381">
        <v>1</v>
      </c>
      <c r="BA1381">
        <v>0</v>
      </c>
      <c r="BB1381">
        <v>0</v>
      </c>
      <c r="BC1381">
        <v>0</v>
      </c>
      <c r="BD1381">
        <v>0</v>
      </c>
      <c r="BE1381">
        <v>0</v>
      </c>
      <c r="BF1381">
        <v>1.796E-2</v>
      </c>
      <c r="BG1381">
        <v>2015</v>
      </c>
      <c r="BH1381">
        <v>3</v>
      </c>
      <c r="BI1381">
        <v>26</v>
      </c>
      <c r="BJ1381">
        <v>662</v>
      </c>
      <c r="BK1381">
        <v>0.74</v>
      </c>
      <c r="BL1381">
        <v>-0.17790000140666901</v>
      </c>
      <c r="BM1381">
        <v>4.8000000000000001E-2</v>
      </c>
      <c r="BN1381">
        <v>0.90100000000000002</v>
      </c>
      <c r="BO1381">
        <v>5.0999999999999997E-2</v>
      </c>
      <c r="BP1381" t="s">
        <v>68</v>
      </c>
    </row>
    <row r="1382" spans="1:68" x14ac:dyDescent="0.25">
      <c r="A1382">
        <v>120170</v>
      </c>
      <c r="B1382" t="s">
        <v>69</v>
      </c>
      <c r="C1382" t="s">
        <v>1001</v>
      </c>
      <c r="D1382">
        <v>7</v>
      </c>
      <c r="E1382">
        <v>285</v>
      </c>
      <c r="F1382" t="s">
        <v>1072</v>
      </c>
      <c r="G1382">
        <v>30</v>
      </c>
      <c r="J1382">
        <v>29</v>
      </c>
      <c r="K1382">
        <v>1</v>
      </c>
      <c r="L1382" t="s">
        <v>1073</v>
      </c>
      <c r="M1382">
        <v>0</v>
      </c>
      <c r="N1382">
        <v>0</v>
      </c>
      <c r="O1382">
        <v>1</v>
      </c>
      <c r="P1382">
        <v>0</v>
      </c>
      <c r="Q1382">
        <v>1</v>
      </c>
      <c r="R1382">
        <v>1</v>
      </c>
      <c r="S1382">
        <v>0</v>
      </c>
      <c r="T1382">
        <v>0</v>
      </c>
      <c r="U1382">
        <v>0</v>
      </c>
      <c r="V1382">
        <v>0</v>
      </c>
      <c r="W1382">
        <v>1</v>
      </c>
      <c r="X1382">
        <v>0</v>
      </c>
      <c r="Y1382">
        <v>0</v>
      </c>
      <c r="Z1382">
        <v>0</v>
      </c>
      <c r="AA1382">
        <v>0</v>
      </c>
      <c r="AB1382">
        <v>1</v>
      </c>
      <c r="AC1382">
        <v>0</v>
      </c>
      <c r="AD1382">
        <v>1</v>
      </c>
      <c r="AE1382">
        <v>0</v>
      </c>
      <c r="AF1382">
        <v>1</v>
      </c>
      <c r="AG1382">
        <v>1</v>
      </c>
      <c r="AH1382">
        <v>0</v>
      </c>
      <c r="AI1382">
        <v>0</v>
      </c>
      <c r="AJ1382">
        <v>1</v>
      </c>
      <c r="AK1382">
        <v>1</v>
      </c>
      <c r="AL1382">
        <v>1</v>
      </c>
      <c r="AM1382">
        <v>1</v>
      </c>
      <c r="AN1382">
        <v>1</v>
      </c>
      <c r="AO1382">
        <v>0</v>
      </c>
      <c r="AP1382">
        <v>0</v>
      </c>
      <c r="AQ1382">
        <v>0</v>
      </c>
      <c r="AR1382">
        <v>1</v>
      </c>
      <c r="AS1382">
        <v>0</v>
      </c>
      <c r="AT1382">
        <v>0</v>
      </c>
      <c r="AU1382">
        <v>0</v>
      </c>
      <c r="AV1382">
        <v>1</v>
      </c>
      <c r="AW1382">
        <v>1</v>
      </c>
      <c r="AX1382">
        <v>1</v>
      </c>
      <c r="AY1382">
        <v>0</v>
      </c>
      <c r="AZ1382">
        <v>0</v>
      </c>
      <c r="BA1382">
        <v>0</v>
      </c>
      <c r="BB1382">
        <v>0</v>
      </c>
      <c r="BC1382">
        <v>0</v>
      </c>
      <c r="BD1382">
        <v>0</v>
      </c>
      <c r="BE1382">
        <v>0</v>
      </c>
      <c r="BF1382">
        <v>7.3280000000000003E-3</v>
      </c>
      <c r="BG1382">
        <v>2016</v>
      </c>
      <c r="BH1382">
        <v>6</v>
      </c>
      <c r="BI1382">
        <v>20</v>
      </c>
      <c r="BJ1382">
        <v>677</v>
      </c>
      <c r="BK1382">
        <v>0.89</v>
      </c>
      <c r="BL1382">
        <v>-0.17790000140666901</v>
      </c>
      <c r="BM1382">
        <v>8.3000000000000004E-2</v>
      </c>
      <c r="BN1382">
        <v>0.85799999999999998</v>
      </c>
      <c r="BO1382">
        <v>5.8999999999999997E-2</v>
      </c>
      <c r="BP1382" t="s">
        <v>68</v>
      </c>
    </row>
    <row r="1383" spans="1:68" x14ac:dyDescent="0.25">
      <c r="A1383">
        <v>168845</v>
      </c>
      <c r="B1383" t="s">
        <v>69</v>
      </c>
      <c r="C1383" t="s">
        <v>3160</v>
      </c>
      <c r="D1383">
        <v>8</v>
      </c>
      <c r="E1383">
        <v>151</v>
      </c>
      <c r="F1383" t="s">
        <v>3181</v>
      </c>
      <c r="G1383">
        <v>26</v>
      </c>
      <c r="J1383">
        <v>100</v>
      </c>
      <c r="K1383">
        <v>1</v>
      </c>
      <c r="L1383" t="s">
        <v>3182</v>
      </c>
      <c r="M1383">
        <v>0</v>
      </c>
      <c r="N1383">
        <v>0</v>
      </c>
      <c r="O1383">
        <v>1</v>
      </c>
      <c r="P1383">
        <v>0</v>
      </c>
      <c r="Q1383">
        <v>0</v>
      </c>
      <c r="R1383">
        <v>1</v>
      </c>
      <c r="S1383">
        <v>0</v>
      </c>
      <c r="T1383">
        <v>0</v>
      </c>
      <c r="U1383">
        <v>0</v>
      </c>
      <c r="V1383">
        <v>0</v>
      </c>
      <c r="W1383">
        <v>1</v>
      </c>
      <c r="X1383">
        <v>0</v>
      </c>
      <c r="Y1383">
        <v>0</v>
      </c>
      <c r="Z1383">
        <v>0</v>
      </c>
      <c r="AA1383">
        <v>0</v>
      </c>
      <c r="AB1383">
        <v>1</v>
      </c>
      <c r="AC1383">
        <v>0</v>
      </c>
      <c r="AD1383">
        <v>1</v>
      </c>
      <c r="AE1383">
        <v>0</v>
      </c>
      <c r="AF1383">
        <v>1</v>
      </c>
      <c r="AG1383">
        <v>1</v>
      </c>
      <c r="AH1383">
        <v>1</v>
      </c>
      <c r="AI1383">
        <v>0</v>
      </c>
      <c r="AJ1383">
        <v>0</v>
      </c>
      <c r="AK1383">
        <v>0</v>
      </c>
      <c r="AL1383">
        <v>1</v>
      </c>
      <c r="AM1383">
        <v>1</v>
      </c>
      <c r="AN1383">
        <v>0</v>
      </c>
      <c r="AO1383">
        <v>0</v>
      </c>
      <c r="AP1383">
        <v>1</v>
      </c>
      <c r="AQ1383">
        <v>0</v>
      </c>
      <c r="AR1383">
        <v>1</v>
      </c>
      <c r="AS1383">
        <v>0</v>
      </c>
      <c r="AT1383">
        <v>0</v>
      </c>
      <c r="AU1383">
        <v>0</v>
      </c>
      <c r="AV1383">
        <v>1</v>
      </c>
      <c r="AW1383">
        <v>1</v>
      </c>
      <c r="AX1383">
        <v>1</v>
      </c>
      <c r="AY1383">
        <v>0</v>
      </c>
      <c r="AZ1383">
        <v>1</v>
      </c>
      <c r="BA1383">
        <v>0</v>
      </c>
      <c r="BB1383">
        <v>1</v>
      </c>
      <c r="BC1383">
        <v>0</v>
      </c>
      <c r="BD1383">
        <v>0</v>
      </c>
      <c r="BE1383">
        <v>0</v>
      </c>
      <c r="BF1383">
        <v>1.5570000000000001E-2</v>
      </c>
      <c r="BG1383">
        <v>2020</v>
      </c>
      <c r="BH1383">
        <v>10</v>
      </c>
      <c r="BI1383">
        <v>20</v>
      </c>
      <c r="BJ1383">
        <v>729</v>
      </c>
      <c r="BK1383">
        <v>1.41</v>
      </c>
      <c r="BL1383">
        <v>-0.17790000140666901</v>
      </c>
      <c r="BM1383">
        <v>0.13400000000000001</v>
      </c>
      <c r="BN1383">
        <v>0.78700000000000003</v>
      </c>
      <c r="BO1383">
        <v>7.9000000000000001E-2</v>
      </c>
      <c r="BP1383" t="s">
        <v>68</v>
      </c>
    </row>
    <row r="1384" spans="1:68" x14ac:dyDescent="0.25">
      <c r="A1384">
        <v>124400</v>
      </c>
      <c r="B1384" t="s">
        <v>69</v>
      </c>
      <c r="C1384" t="s">
        <v>1180</v>
      </c>
      <c r="D1384">
        <v>8</v>
      </c>
      <c r="E1384">
        <v>161</v>
      </c>
      <c r="F1384" t="s">
        <v>1191</v>
      </c>
      <c r="G1384">
        <v>51</v>
      </c>
      <c r="J1384">
        <v>39</v>
      </c>
      <c r="K1384">
        <v>1</v>
      </c>
      <c r="L1384" t="s">
        <v>1192</v>
      </c>
      <c r="M1384">
        <v>0</v>
      </c>
      <c r="N1384">
        <v>0</v>
      </c>
      <c r="O1384">
        <v>1</v>
      </c>
      <c r="P1384">
        <v>0</v>
      </c>
      <c r="Q1384">
        <v>1</v>
      </c>
      <c r="R1384">
        <v>1</v>
      </c>
      <c r="S1384">
        <v>0</v>
      </c>
      <c r="T1384">
        <v>0</v>
      </c>
      <c r="U1384">
        <v>1</v>
      </c>
      <c r="V1384">
        <v>0</v>
      </c>
      <c r="W1384">
        <v>1</v>
      </c>
      <c r="X1384">
        <v>1</v>
      </c>
      <c r="Y1384">
        <v>0</v>
      </c>
      <c r="Z1384">
        <v>0</v>
      </c>
      <c r="AA1384">
        <v>0</v>
      </c>
      <c r="AB1384">
        <v>1</v>
      </c>
      <c r="AC1384">
        <v>0</v>
      </c>
      <c r="AD1384">
        <v>1</v>
      </c>
      <c r="AE1384">
        <v>0</v>
      </c>
      <c r="AF1384">
        <v>1</v>
      </c>
      <c r="AG1384">
        <v>1</v>
      </c>
      <c r="AH1384">
        <v>1</v>
      </c>
      <c r="AI1384">
        <v>0</v>
      </c>
      <c r="AJ1384">
        <v>1</v>
      </c>
      <c r="AK1384">
        <v>1</v>
      </c>
      <c r="AL1384">
        <v>1</v>
      </c>
      <c r="AM1384">
        <v>1</v>
      </c>
      <c r="AN1384">
        <v>1</v>
      </c>
      <c r="AO1384">
        <v>0</v>
      </c>
      <c r="AP1384">
        <v>0</v>
      </c>
      <c r="AQ1384">
        <v>0</v>
      </c>
      <c r="AR1384">
        <v>1</v>
      </c>
      <c r="AS1384">
        <v>1</v>
      </c>
      <c r="AT1384">
        <v>0</v>
      </c>
      <c r="AU1384">
        <v>0</v>
      </c>
      <c r="AV1384">
        <v>1</v>
      </c>
      <c r="AW1384">
        <v>1</v>
      </c>
      <c r="AX1384">
        <v>1</v>
      </c>
      <c r="AY1384">
        <v>1</v>
      </c>
      <c r="AZ1384">
        <v>1</v>
      </c>
      <c r="BA1384">
        <v>0</v>
      </c>
      <c r="BB1384">
        <v>0</v>
      </c>
      <c r="BC1384">
        <v>0</v>
      </c>
      <c r="BD1384">
        <v>0</v>
      </c>
      <c r="BE1384">
        <v>0</v>
      </c>
      <c r="BF1384">
        <v>1.1106E-2</v>
      </c>
      <c r="BG1384">
        <v>2016</v>
      </c>
      <c r="BH1384">
        <v>11</v>
      </c>
      <c r="BI1384">
        <v>22</v>
      </c>
      <c r="BJ1384">
        <v>682</v>
      </c>
      <c r="BK1384">
        <v>0.94</v>
      </c>
      <c r="BL1384">
        <v>-0.19009999930858601</v>
      </c>
      <c r="BM1384">
        <v>3.4000000000000002E-2</v>
      </c>
      <c r="BN1384">
        <v>0.96599999999999997</v>
      </c>
      <c r="BO1384">
        <v>0</v>
      </c>
      <c r="BP1384" t="s">
        <v>68</v>
      </c>
    </row>
    <row r="1385" spans="1:68" x14ac:dyDescent="0.25">
      <c r="A1385">
        <v>113690</v>
      </c>
      <c r="B1385" t="s">
        <v>69</v>
      </c>
      <c r="C1385" t="s">
        <v>654</v>
      </c>
      <c r="D1385">
        <v>6</v>
      </c>
      <c r="E1385">
        <v>101</v>
      </c>
      <c r="F1385" t="s">
        <v>671</v>
      </c>
      <c r="G1385">
        <v>21</v>
      </c>
      <c r="J1385">
        <v>9</v>
      </c>
      <c r="K1385">
        <v>1</v>
      </c>
      <c r="L1385" t="s">
        <v>672</v>
      </c>
      <c r="M1385">
        <v>0</v>
      </c>
      <c r="N1385">
        <v>0</v>
      </c>
      <c r="O1385">
        <v>1</v>
      </c>
      <c r="P1385">
        <v>0</v>
      </c>
      <c r="Q1385">
        <v>0</v>
      </c>
      <c r="R1385">
        <v>1</v>
      </c>
      <c r="S1385">
        <v>0</v>
      </c>
      <c r="T1385">
        <v>0</v>
      </c>
      <c r="U1385">
        <v>0</v>
      </c>
      <c r="V1385">
        <v>0</v>
      </c>
      <c r="W1385">
        <v>1</v>
      </c>
      <c r="X1385">
        <v>0</v>
      </c>
      <c r="Y1385">
        <v>0</v>
      </c>
      <c r="Z1385">
        <v>0</v>
      </c>
      <c r="AA1385">
        <v>0</v>
      </c>
      <c r="AB1385">
        <v>0</v>
      </c>
      <c r="AC1385">
        <v>0</v>
      </c>
      <c r="AD1385">
        <v>1</v>
      </c>
      <c r="AE1385">
        <v>0</v>
      </c>
      <c r="AF1385">
        <v>1</v>
      </c>
      <c r="AG1385">
        <v>1</v>
      </c>
      <c r="AH1385">
        <v>0</v>
      </c>
      <c r="AI1385">
        <v>0</v>
      </c>
      <c r="AJ1385">
        <v>0</v>
      </c>
      <c r="AK1385">
        <v>0</v>
      </c>
      <c r="AL1385">
        <v>1</v>
      </c>
      <c r="AM1385">
        <v>1</v>
      </c>
      <c r="AN1385">
        <v>0</v>
      </c>
      <c r="AO1385">
        <v>0</v>
      </c>
      <c r="AP1385">
        <v>0</v>
      </c>
      <c r="AQ1385">
        <v>0</v>
      </c>
      <c r="AR1385">
        <v>0</v>
      </c>
      <c r="AS1385">
        <v>0</v>
      </c>
      <c r="AT1385">
        <v>0</v>
      </c>
      <c r="AU1385">
        <v>0</v>
      </c>
      <c r="AV1385">
        <v>1</v>
      </c>
      <c r="AW1385">
        <v>1</v>
      </c>
      <c r="AX1385">
        <v>1</v>
      </c>
      <c r="AY1385">
        <v>0</v>
      </c>
      <c r="AZ1385">
        <v>0</v>
      </c>
      <c r="BA1385">
        <v>0</v>
      </c>
      <c r="BB1385">
        <v>0</v>
      </c>
      <c r="BC1385">
        <v>0</v>
      </c>
      <c r="BD1385">
        <v>0</v>
      </c>
      <c r="BE1385">
        <v>0</v>
      </c>
      <c r="BF1385">
        <v>5.8599999999999998E-3</v>
      </c>
      <c r="BG1385">
        <v>2015</v>
      </c>
      <c r="BH1385">
        <v>2</v>
      </c>
      <c r="BI1385">
        <v>4</v>
      </c>
      <c r="BJ1385">
        <v>661</v>
      </c>
      <c r="BK1385">
        <v>0.73</v>
      </c>
      <c r="BL1385">
        <v>-0.19349999725818601</v>
      </c>
      <c r="BM1385">
        <v>8.5000000000000006E-2</v>
      </c>
      <c r="BN1385">
        <v>0.91500000000000004</v>
      </c>
      <c r="BO1385">
        <v>0</v>
      </c>
      <c r="BP1385" t="s">
        <v>68</v>
      </c>
    </row>
    <row r="1386" spans="1:68" x14ac:dyDescent="0.25">
      <c r="A1386">
        <v>138385</v>
      </c>
      <c r="B1386" t="s">
        <v>69</v>
      </c>
      <c r="C1386" t="s">
        <v>1813</v>
      </c>
      <c r="D1386">
        <v>10</v>
      </c>
      <c r="E1386">
        <v>217</v>
      </c>
      <c r="F1386" t="s">
        <v>1844</v>
      </c>
      <c r="G1386">
        <v>38</v>
      </c>
      <c r="J1386">
        <v>62</v>
      </c>
      <c r="K1386">
        <v>1</v>
      </c>
      <c r="L1386" t="s">
        <v>1845</v>
      </c>
      <c r="M1386">
        <v>1</v>
      </c>
      <c r="N1386">
        <v>0</v>
      </c>
      <c r="O1386">
        <v>1</v>
      </c>
      <c r="P1386">
        <v>0</v>
      </c>
      <c r="Q1386">
        <v>0</v>
      </c>
      <c r="R1386">
        <v>1</v>
      </c>
      <c r="S1386">
        <v>0</v>
      </c>
      <c r="T1386">
        <v>0</v>
      </c>
      <c r="U1386">
        <v>0</v>
      </c>
      <c r="V1386">
        <v>0</v>
      </c>
      <c r="W1386">
        <v>1</v>
      </c>
      <c r="X1386">
        <v>1</v>
      </c>
      <c r="Y1386">
        <v>0</v>
      </c>
      <c r="Z1386">
        <v>0</v>
      </c>
      <c r="AA1386">
        <v>0</v>
      </c>
      <c r="AB1386">
        <v>1</v>
      </c>
      <c r="AC1386">
        <v>1</v>
      </c>
      <c r="AD1386">
        <v>1</v>
      </c>
      <c r="AE1386">
        <v>0</v>
      </c>
      <c r="AF1386">
        <v>1</v>
      </c>
      <c r="AG1386">
        <v>1</v>
      </c>
      <c r="AH1386">
        <v>1</v>
      </c>
      <c r="AI1386">
        <v>0</v>
      </c>
      <c r="AJ1386">
        <v>0</v>
      </c>
      <c r="AK1386">
        <v>0</v>
      </c>
      <c r="AL1386">
        <v>1</v>
      </c>
      <c r="AM1386">
        <v>1</v>
      </c>
      <c r="AN1386">
        <v>1</v>
      </c>
      <c r="AO1386">
        <v>0</v>
      </c>
      <c r="AP1386">
        <v>1</v>
      </c>
      <c r="AQ1386">
        <v>0</v>
      </c>
      <c r="AR1386">
        <v>1</v>
      </c>
      <c r="AS1386">
        <v>0</v>
      </c>
      <c r="AT1386">
        <v>1</v>
      </c>
      <c r="AU1386">
        <v>0</v>
      </c>
      <c r="AV1386">
        <v>1</v>
      </c>
      <c r="AW1386">
        <v>1</v>
      </c>
      <c r="AX1386">
        <v>1</v>
      </c>
      <c r="AY1386">
        <v>1</v>
      </c>
      <c r="AZ1386">
        <v>1</v>
      </c>
      <c r="BA1386">
        <v>0</v>
      </c>
      <c r="BB1386">
        <v>1</v>
      </c>
      <c r="BC1386">
        <v>0</v>
      </c>
      <c r="BD1386">
        <v>0</v>
      </c>
      <c r="BE1386">
        <v>0</v>
      </c>
      <c r="BF1386">
        <v>2.3082999999999999E-2</v>
      </c>
      <c r="BG1386">
        <v>2018</v>
      </c>
      <c r="BH1386">
        <v>7</v>
      </c>
      <c r="BI1386">
        <v>17</v>
      </c>
      <c r="BJ1386">
        <v>702</v>
      </c>
      <c r="BK1386">
        <v>1.1399999999999999</v>
      </c>
      <c r="BL1386">
        <v>-0.20059999823570199</v>
      </c>
      <c r="BM1386">
        <v>6.4000000000000001E-2</v>
      </c>
      <c r="BN1386">
        <v>0.89600000000000002</v>
      </c>
      <c r="BO1386">
        <v>4.1000000000000002E-2</v>
      </c>
      <c r="BP1386" t="s">
        <v>68</v>
      </c>
    </row>
    <row r="1387" spans="1:68" x14ac:dyDescent="0.25">
      <c r="A1387">
        <v>142907</v>
      </c>
      <c r="B1387" t="s">
        <v>69</v>
      </c>
      <c r="C1387" t="s">
        <v>2192</v>
      </c>
      <c r="D1387">
        <v>32</v>
      </c>
      <c r="E1387">
        <v>711</v>
      </c>
      <c r="F1387" t="s">
        <v>2253</v>
      </c>
      <c r="G1387">
        <v>27</v>
      </c>
      <c r="J1387">
        <v>70</v>
      </c>
      <c r="K1387">
        <v>1</v>
      </c>
      <c r="L1387" t="s">
        <v>2254</v>
      </c>
      <c r="M1387">
        <v>0</v>
      </c>
      <c r="N1387">
        <v>0</v>
      </c>
      <c r="O1387">
        <v>1</v>
      </c>
      <c r="P1387">
        <v>0</v>
      </c>
      <c r="Q1387">
        <v>0</v>
      </c>
      <c r="R1387">
        <v>1</v>
      </c>
      <c r="S1387">
        <v>0</v>
      </c>
      <c r="T1387">
        <v>0</v>
      </c>
      <c r="U1387">
        <v>0</v>
      </c>
      <c r="V1387">
        <v>0</v>
      </c>
      <c r="W1387">
        <v>1</v>
      </c>
      <c r="X1387">
        <v>0</v>
      </c>
      <c r="Y1387">
        <v>0</v>
      </c>
      <c r="Z1387">
        <v>0</v>
      </c>
      <c r="AA1387">
        <v>0</v>
      </c>
      <c r="AB1387">
        <v>1</v>
      </c>
      <c r="AC1387">
        <v>0</v>
      </c>
      <c r="AD1387">
        <v>1</v>
      </c>
      <c r="AE1387">
        <v>0</v>
      </c>
      <c r="AF1387">
        <v>1</v>
      </c>
      <c r="AG1387">
        <v>1</v>
      </c>
      <c r="AH1387">
        <v>0</v>
      </c>
      <c r="AI1387">
        <v>0</v>
      </c>
      <c r="AJ1387">
        <v>1</v>
      </c>
      <c r="AK1387">
        <v>0</v>
      </c>
      <c r="AL1387">
        <v>1</v>
      </c>
      <c r="AM1387">
        <v>1</v>
      </c>
      <c r="AN1387">
        <v>1</v>
      </c>
      <c r="AO1387">
        <v>0</v>
      </c>
      <c r="AP1387">
        <v>0</v>
      </c>
      <c r="AQ1387">
        <v>0</v>
      </c>
      <c r="AR1387">
        <v>0</v>
      </c>
      <c r="AS1387">
        <v>0</v>
      </c>
      <c r="AT1387">
        <v>0</v>
      </c>
      <c r="AU1387">
        <v>0</v>
      </c>
      <c r="AV1387">
        <v>1</v>
      </c>
      <c r="AW1387">
        <v>1</v>
      </c>
      <c r="AX1387">
        <v>0</v>
      </c>
      <c r="AY1387">
        <v>0</v>
      </c>
      <c r="AZ1387">
        <v>1</v>
      </c>
      <c r="BA1387">
        <v>0</v>
      </c>
      <c r="BB1387">
        <v>0</v>
      </c>
      <c r="BC1387">
        <v>0</v>
      </c>
      <c r="BD1387">
        <v>1</v>
      </c>
      <c r="BE1387">
        <v>0</v>
      </c>
      <c r="BF1387">
        <v>1.9078999999999999E-2</v>
      </c>
      <c r="BG1387">
        <v>2018</v>
      </c>
      <c r="BH1387">
        <v>12</v>
      </c>
      <c r="BI1387">
        <v>17</v>
      </c>
      <c r="BJ1387">
        <v>707</v>
      </c>
      <c r="BK1387">
        <v>1.19</v>
      </c>
      <c r="BL1387">
        <v>-0.20229999721050199</v>
      </c>
      <c r="BM1387">
        <v>0.17899999999999999</v>
      </c>
      <c r="BN1387">
        <v>0.63200000000000001</v>
      </c>
      <c r="BO1387">
        <v>0.189</v>
      </c>
      <c r="BP1387" t="s">
        <v>68</v>
      </c>
    </row>
    <row r="1388" spans="1:68" x14ac:dyDescent="0.25">
      <c r="A1388">
        <v>169147</v>
      </c>
      <c r="B1388" t="s">
        <v>69</v>
      </c>
      <c r="C1388" t="s">
        <v>3193</v>
      </c>
      <c r="D1388">
        <v>21</v>
      </c>
      <c r="E1388">
        <v>523</v>
      </c>
      <c r="F1388" t="s">
        <v>3196</v>
      </c>
      <c r="G1388">
        <v>13</v>
      </c>
      <c r="J1388">
        <v>101</v>
      </c>
      <c r="K1388">
        <v>1</v>
      </c>
      <c r="L1388" t="s">
        <v>3197</v>
      </c>
      <c r="M1388">
        <v>0</v>
      </c>
      <c r="N1388">
        <v>0</v>
      </c>
      <c r="O1388">
        <v>1</v>
      </c>
      <c r="P1388">
        <v>0</v>
      </c>
      <c r="Q1388">
        <v>0</v>
      </c>
      <c r="R1388">
        <v>1</v>
      </c>
      <c r="S1388">
        <v>0</v>
      </c>
      <c r="T1388">
        <v>0</v>
      </c>
      <c r="U1388">
        <v>0</v>
      </c>
      <c r="V1388">
        <v>0</v>
      </c>
      <c r="W1388">
        <v>1</v>
      </c>
      <c r="X1388">
        <v>0</v>
      </c>
      <c r="Y1388">
        <v>0</v>
      </c>
      <c r="Z1388">
        <v>0</v>
      </c>
      <c r="AA1388">
        <v>0</v>
      </c>
      <c r="AB1388">
        <v>0</v>
      </c>
      <c r="AC1388">
        <v>0</v>
      </c>
      <c r="AD1388">
        <v>1</v>
      </c>
      <c r="AE1388">
        <v>0</v>
      </c>
      <c r="AF1388">
        <v>1</v>
      </c>
      <c r="AG1388">
        <v>1</v>
      </c>
      <c r="AH1388">
        <v>0</v>
      </c>
      <c r="AI1388">
        <v>0</v>
      </c>
      <c r="AJ1388">
        <v>0</v>
      </c>
      <c r="AK1388">
        <v>0</v>
      </c>
      <c r="AL1388">
        <v>1</v>
      </c>
      <c r="AM1388">
        <v>1</v>
      </c>
      <c r="AN1388">
        <v>0</v>
      </c>
      <c r="AO1388">
        <v>0</v>
      </c>
      <c r="AP1388">
        <v>1</v>
      </c>
      <c r="AQ1388">
        <v>0</v>
      </c>
      <c r="AR1388">
        <v>1</v>
      </c>
      <c r="AS1388">
        <v>0</v>
      </c>
      <c r="AT1388">
        <v>1</v>
      </c>
      <c r="AU1388">
        <v>0</v>
      </c>
      <c r="AV1388">
        <v>1</v>
      </c>
      <c r="AW1388">
        <v>1</v>
      </c>
      <c r="AX1388">
        <v>1</v>
      </c>
      <c r="AY1388">
        <v>0</v>
      </c>
      <c r="AZ1388">
        <v>0</v>
      </c>
      <c r="BA1388">
        <v>0</v>
      </c>
      <c r="BB1388">
        <v>0</v>
      </c>
      <c r="BC1388">
        <v>0</v>
      </c>
      <c r="BD1388">
        <v>0</v>
      </c>
      <c r="BE1388">
        <v>0</v>
      </c>
      <c r="BF1388">
        <v>1.3908E-2</v>
      </c>
      <c r="BG1388">
        <v>2020</v>
      </c>
      <c r="BH1388">
        <v>10</v>
      </c>
      <c r="BI1388">
        <v>26</v>
      </c>
      <c r="BJ1388">
        <v>729</v>
      </c>
      <c r="BK1388">
        <v>1.41</v>
      </c>
      <c r="BL1388">
        <v>-0.20229999721050199</v>
      </c>
      <c r="BM1388">
        <v>0.24199999999999999</v>
      </c>
      <c r="BN1388">
        <v>0.61799999999999999</v>
      </c>
      <c r="BO1388">
        <v>0.14000000000000001</v>
      </c>
      <c r="BP1388" t="s">
        <v>68</v>
      </c>
    </row>
    <row r="1389" spans="1:68" x14ac:dyDescent="0.25">
      <c r="A1389">
        <v>169624</v>
      </c>
      <c r="B1389" t="s">
        <v>69</v>
      </c>
      <c r="C1389" t="s">
        <v>3193</v>
      </c>
      <c r="D1389">
        <v>18</v>
      </c>
      <c r="E1389">
        <v>410</v>
      </c>
      <c r="F1389" t="s">
        <v>3200</v>
      </c>
      <c r="G1389">
        <v>11</v>
      </c>
      <c r="J1389">
        <v>101</v>
      </c>
      <c r="K1389">
        <v>1</v>
      </c>
      <c r="L1389" t="s">
        <v>3201</v>
      </c>
      <c r="M1389">
        <v>0</v>
      </c>
      <c r="N1389">
        <v>0</v>
      </c>
      <c r="O1389">
        <v>1</v>
      </c>
      <c r="P1389">
        <v>0</v>
      </c>
      <c r="Q1389">
        <v>0</v>
      </c>
      <c r="R1389">
        <v>1</v>
      </c>
      <c r="S1389">
        <v>0</v>
      </c>
      <c r="T1389">
        <v>0</v>
      </c>
      <c r="U1389">
        <v>0</v>
      </c>
      <c r="V1389">
        <v>0</v>
      </c>
      <c r="W1389">
        <v>1</v>
      </c>
      <c r="X1389">
        <v>0</v>
      </c>
      <c r="Y1389">
        <v>0</v>
      </c>
      <c r="Z1389">
        <v>0</v>
      </c>
      <c r="AA1389">
        <v>0</v>
      </c>
      <c r="AB1389">
        <v>0</v>
      </c>
      <c r="AC1389">
        <v>0</v>
      </c>
      <c r="AD1389">
        <v>1</v>
      </c>
      <c r="AE1389">
        <v>0</v>
      </c>
      <c r="AF1389">
        <v>1</v>
      </c>
      <c r="AG1389">
        <v>1</v>
      </c>
      <c r="AH1389">
        <v>0</v>
      </c>
      <c r="AI1389">
        <v>0</v>
      </c>
      <c r="AJ1389">
        <v>0</v>
      </c>
      <c r="AK1389">
        <v>0</v>
      </c>
      <c r="AL1389">
        <v>1</v>
      </c>
      <c r="AM1389">
        <v>1</v>
      </c>
      <c r="AN1389">
        <v>0</v>
      </c>
      <c r="AO1389">
        <v>0</v>
      </c>
      <c r="AP1389">
        <v>1</v>
      </c>
      <c r="AQ1389">
        <v>0</v>
      </c>
      <c r="AR1389">
        <v>1</v>
      </c>
      <c r="AS1389">
        <v>0</v>
      </c>
      <c r="AT1389">
        <v>1</v>
      </c>
      <c r="AU1389">
        <v>0</v>
      </c>
      <c r="AV1389">
        <v>1</v>
      </c>
      <c r="AW1389">
        <v>1</v>
      </c>
      <c r="AX1389">
        <v>1</v>
      </c>
      <c r="AY1389">
        <v>0</v>
      </c>
      <c r="AZ1389">
        <v>0</v>
      </c>
      <c r="BA1389">
        <v>0</v>
      </c>
      <c r="BB1389">
        <v>0</v>
      </c>
      <c r="BC1389">
        <v>0</v>
      </c>
      <c r="BD1389">
        <v>0</v>
      </c>
      <c r="BE1389">
        <v>0</v>
      </c>
      <c r="BF1389">
        <v>1.3908E-2</v>
      </c>
      <c r="BG1389">
        <v>2020</v>
      </c>
      <c r="BH1389">
        <v>10</v>
      </c>
      <c r="BI1389">
        <v>26</v>
      </c>
      <c r="BJ1389">
        <v>729</v>
      </c>
      <c r="BK1389">
        <v>1.41</v>
      </c>
      <c r="BL1389">
        <v>-0.20229999721050199</v>
      </c>
      <c r="BM1389">
        <v>0.27200000000000002</v>
      </c>
      <c r="BN1389">
        <v>0.56999999999999995</v>
      </c>
      <c r="BO1389">
        <v>0.158</v>
      </c>
      <c r="BP1389" t="s">
        <v>68</v>
      </c>
    </row>
    <row r="1390" spans="1:68" x14ac:dyDescent="0.25">
      <c r="A1390">
        <v>132392</v>
      </c>
      <c r="B1390" t="s">
        <v>69</v>
      </c>
      <c r="C1390" t="s">
        <v>1533</v>
      </c>
      <c r="D1390">
        <v>6</v>
      </c>
      <c r="E1390">
        <v>67</v>
      </c>
      <c r="F1390" t="s">
        <v>1536</v>
      </c>
      <c r="G1390">
        <v>36</v>
      </c>
      <c r="J1390">
        <v>52</v>
      </c>
      <c r="K1390">
        <v>1</v>
      </c>
      <c r="L1390" t="s">
        <v>1537</v>
      </c>
      <c r="M1390">
        <v>0</v>
      </c>
      <c r="N1390">
        <v>0</v>
      </c>
      <c r="O1390">
        <v>1</v>
      </c>
      <c r="P1390">
        <v>0</v>
      </c>
      <c r="Q1390">
        <v>1</v>
      </c>
      <c r="R1390">
        <v>1</v>
      </c>
      <c r="S1390">
        <v>0</v>
      </c>
      <c r="T1390">
        <v>0</v>
      </c>
      <c r="U1390">
        <v>0</v>
      </c>
      <c r="V1390">
        <v>0</v>
      </c>
      <c r="W1390">
        <v>1</v>
      </c>
      <c r="X1390">
        <v>0</v>
      </c>
      <c r="Y1390">
        <v>0</v>
      </c>
      <c r="Z1390">
        <v>0</v>
      </c>
      <c r="AA1390">
        <v>0</v>
      </c>
      <c r="AB1390">
        <v>1</v>
      </c>
      <c r="AC1390">
        <v>0</v>
      </c>
      <c r="AD1390">
        <v>1</v>
      </c>
      <c r="AE1390">
        <v>0</v>
      </c>
      <c r="AF1390">
        <v>1</v>
      </c>
      <c r="AG1390">
        <v>1</v>
      </c>
      <c r="AH1390">
        <v>0</v>
      </c>
      <c r="AI1390">
        <v>0</v>
      </c>
      <c r="AJ1390">
        <v>1</v>
      </c>
      <c r="AK1390">
        <v>1</v>
      </c>
      <c r="AL1390">
        <v>1</v>
      </c>
      <c r="AM1390">
        <v>1</v>
      </c>
      <c r="AN1390">
        <v>0</v>
      </c>
      <c r="AO1390">
        <v>0</v>
      </c>
      <c r="AP1390">
        <v>0</v>
      </c>
      <c r="AQ1390">
        <v>0</v>
      </c>
      <c r="AR1390">
        <v>1</v>
      </c>
      <c r="AS1390">
        <v>0</v>
      </c>
      <c r="AT1390">
        <v>0</v>
      </c>
      <c r="AU1390">
        <v>0</v>
      </c>
      <c r="AV1390">
        <v>1</v>
      </c>
      <c r="AW1390">
        <v>1</v>
      </c>
      <c r="AX1390">
        <v>1</v>
      </c>
      <c r="AY1390">
        <v>0</v>
      </c>
      <c r="AZ1390">
        <v>0</v>
      </c>
      <c r="BA1390">
        <v>0</v>
      </c>
      <c r="BB1390">
        <v>0</v>
      </c>
      <c r="BC1390">
        <v>0</v>
      </c>
      <c r="BD1390">
        <v>0</v>
      </c>
      <c r="BE1390">
        <v>0</v>
      </c>
      <c r="BF1390">
        <v>1.4924E-2</v>
      </c>
      <c r="BG1390">
        <v>2017</v>
      </c>
      <c r="BH1390">
        <v>9</v>
      </c>
      <c r="BI1390">
        <v>7</v>
      </c>
      <c r="BJ1390">
        <v>692</v>
      </c>
      <c r="BK1390">
        <v>1.04</v>
      </c>
      <c r="BL1390">
        <v>-0.22630000114440901</v>
      </c>
      <c r="BM1390">
        <v>0.107</v>
      </c>
      <c r="BN1390">
        <v>0.81200000000000006</v>
      </c>
      <c r="BO1390">
        <v>8.1000000000000003E-2</v>
      </c>
      <c r="BP1390" t="s">
        <v>68</v>
      </c>
    </row>
    <row r="1391" spans="1:68" x14ac:dyDescent="0.25">
      <c r="A1391">
        <v>132667</v>
      </c>
      <c r="B1391" t="s">
        <v>69</v>
      </c>
      <c r="C1391" t="s">
        <v>1538</v>
      </c>
      <c r="D1391">
        <v>9</v>
      </c>
      <c r="E1391">
        <v>159</v>
      </c>
      <c r="F1391" t="s">
        <v>1563</v>
      </c>
      <c r="G1391">
        <v>23</v>
      </c>
      <c r="J1391">
        <v>53</v>
      </c>
      <c r="K1391">
        <v>1</v>
      </c>
      <c r="L1391" t="s">
        <v>1564</v>
      </c>
      <c r="M1391">
        <v>0</v>
      </c>
      <c r="N1391">
        <v>1</v>
      </c>
      <c r="O1391">
        <v>1</v>
      </c>
      <c r="P1391">
        <v>0</v>
      </c>
      <c r="Q1391">
        <v>0</v>
      </c>
      <c r="R1391">
        <v>1</v>
      </c>
      <c r="S1391">
        <v>0</v>
      </c>
      <c r="T1391">
        <v>0</v>
      </c>
      <c r="U1391">
        <v>0</v>
      </c>
      <c r="V1391">
        <v>0</v>
      </c>
      <c r="W1391">
        <v>1</v>
      </c>
      <c r="X1391">
        <v>0</v>
      </c>
      <c r="Y1391">
        <v>0</v>
      </c>
      <c r="Z1391">
        <v>0</v>
      </c>
      <c r="AA1391">
        <v>0</v>
      </c>
      <c r="AB1391">
        <v>1</v>
      </c>
      <c r="AC1391">
        <v>0</v>
      </c>
      <c r="AD1391">
        <v>1</v>
      </c>
      <c r="AE1391">
        <v>1</v>
      </c>
      <c r="AF1391">
        <v>1</v>
      </c>
      <c r="AG1391">
        <v>1</v>
      </c>
      <c r="AH1391">
        <v>0</v>
      </c>
      <c r="AI1391">
        <v>0</v>
      </c>
      <c r="AJ1391">
        <v>1</v>
      </c>
      <c r="AK1391">
        <v>0</v>
      </c>
      <c r="AL1391">
        <v>1</v>
      </c>
      <c r="AM1391">
        <v>1</v>
      </c>
      <c r="AN1391">
        <v>1</v>
      </c>
      <c r="AO1391">
        <v>0</v>
      </c>
      <c r="AP1391">
        <v>0</v>
      </c>
      <c r="AQ1391">
        <v>0</v>
      </c>
      <c r="AR1391">
        <v>1</v>
      </c>
      <c r="AS1391">
        <v>0</v>
      </c>
      <c r="AT1391">
        <v>1</v>
      </c>
      <c r="AU1391">
        <v>0</v>
      </c>
      <c r="AV1391">
        <v>1</v>
      </c>
      <c r="AW1391">
        <v>1</v>
      </c>
      <c r="AX1391">
        <v>1</v>
      </c>
      <c r="AY1391">
        <v>0</v>
      </c>
      <c r="AZ1391">
        <v>0</v>
      </c>
      <c r="BA1391">
        <v>0</v>
      </c>
      <c r="BB1391">
        <v>0</v>
      </c>
      <c r="BC1391">
        <v>0</v>
      </c>
      <c r="BD1391">
        <v>0</v>
      </c>
      <c r="BE1391">
        <v>0</v>
      </c>
      <c r="BF1391">
        <v>1.4902E-2</v>
      </c>
      <c r="BG1391">
        <v>2017</v>
      </c>
      <c r="BH1391">
        <v>11</v>
      </c>
      <c r="BI1391">
        <v>16</v>
      </c>
      <c r="BJ1391">
        <v>694</v>
      </c>
      <c r="BK1391">
        <v>1.06</v>
      </c>
      <c r="BL1391">
        <v>-0.22630000114440901</v>
      </c>
      <c r="BM1391">
        <v>9.5000000000000001E-2</v>
      </c>
      <c r="BN1391">
        <v>0.90500000000000003</v>
      </c>
      <c r="BO1391">
        <v>0</v>
      </c>
      <c r="BP1391" t="s">
        <v>68</v>
      </c>
    </row>
    <row r="1392" spans="1:68" x14ac:dyDescent="0.25">
      <c r="A1392">
        <v>132926</v>
      </c>
      <c r="B1392" t="s">
        <v>69</v>
      </c>
      <c r="C1392" t="s">
        <v>1538</v>
      </c>
      <c r="D1392">
        <v>8</v>
      </c>
      <c r="E1392">
        <v>114</v>
      </c>
      <c r="F1392" t="s">
        <v>1579</v>
      </c>
      <c r="G1392">
        <v>20</v>
      </c>
      <c r="J1392">
        <v>53</v>
      </c>
      <c r="K1392">
        <v>1</v>
      </c>
      <c r="L1392" t="s">
        <v>1580</v>
      </c>
      <c r="M1392">
        <v>0</v>
      </c>
      <c r="N1392">
        <v>0</v>
      </c>
      <c r="O1392">
        <v>1</v>
      </c>
      <c r="P1392">
        <v>0</v>
      </c>
      <c r="Q1392">
        <v>0</v>
      </c>
      <c r="R1392">
        <v>1</v>
      </c>
      <c r="S1392">
        <v>0</v>
      </c>
      <c r="T1392">
        <v>0</v>
      </c>
      <c r="U1392">
        <v>0</v>
      </c>
      <c r="V1392">
        <v>1</v>
      </c>
      <c r="W1392">
        <v>1</v>
      </c>
      <c r="X1392">
        <v>1</v>
      </c>
      <c r="Y1392">
        <v>0</v>
      </c>
      <c r="Z1392">
        <v>0</v>
      </c>
      <c r="AA1392">
        <v>0</v>
      </c>
      <c r="AB1392">
        <v>1</v>
      </c>
      <c r="AC1392">
        <v>0</v>
      </c>
      <c r="AD1392">
        <v>1</v>
      </c>
      <c r="AE1392">
        <v>0</v>
      </c>
      <c r="AF1392">
        <v>1</v>
      </c>
      <c r="AG1392">
        <v>1</v>
      </c>
      <c r="AH1392">
        <v>0</v>
      </c>
      <c r="AI1392">
        <v>0</v>
      </c>
      <c r="AJ1392">
        <v>1</v>
      </c>
      <c r="AK1392">
        <v>0</v>
      </c>
      <c r="AL1392">
        <v>1</v>
      </c>
      <c r="AM1392">
        <v>1</v>
      </c>
      <c r="AN1392">
        <v>1</v>
      </c>
      <c r="AO1392">
        <v>0</v>
      </c>
      <c r="AP1392">
        <v>0</v>
      </c>
      <c r="AQ1392">
        <v>0</v>
      </c>
      <c r="AR1392">
        <v>1</v>
      </c>
      <c r="AS1392">
        <v>0</v>
      </c>
      <c r="AT1392">
        <v>1</v>
      </c>
      <c r="AU1392">
        <v>1</v>
      </c>
      <c r="AV1392">
        <v>1</v>
      </c>
      <c r="AW1392">
        <v>1</v>
      </c>
      <c r="AX1392">
        <v>1</v>
      </c>
      <c r="AY1392">
        <v>1</v>
      </c>
      <c r="AZ1392">
        <v>0</v>
      </c>
      <c r="BA1392">
        <v>0</v>
      </c>
      <c r="BB1392">
        <v>0</v>
      </c>
      <c r="BC1392">
        <v>0</v>
      </c>
      <c r="BD1392">
        <v>0</v>
      </c>
      <c r="BE1392">
        <v>0</v>
      </c>
      <c r="BF1392">
        <v>1.4902E-2</v>
      </c>
      <c r="BG1392">
        <v>2017</v>
      </c>
      <c r="BH1392">
        <v>11</v>
      </c>
      <c r="BI1392">
        <v>16</v>
      </c>
      <c r="BJ1392">
        <v>694</v>
      </c>
      <c r="BK1392">
        <v>1.06</v>
      </c>
      <c r="BL1392">
        <v>-0.22630000114440901</v>
      </c>
      <c r="BM1392">
        <v>0.19900000000000001</v>
      </c>
      <c r="BN1392">
        <v>0.69699999999999995</v>
      </c>
      <c r="BO1392">
        <v>0.104</v>
      </c>
      <c r="BP1392" t="s">
        <v>68</v>
      </c>
    </row>
    <row r="1393" spans="1:68" x14ac:dyDescent="0.25">
      <c r="A1393">
        <v>154269</v>
      </c>
      <c r="B1393" t="s">
        <v>69</v>
      </c>
      <c r="C1393" t="s">
        <v>2749</v>
      </c>
      <c r="D1393">
        <v>4</v>
      </c>
      <c r="E1393">
        <v>32</v>
      </c>
      <c r="F1393" t="s">
        <v>2756</v>
      </c>
      <c r="G1393">
        <v>26</v>
      </c>
      <c r="J1393">
        <v>82</v>
      </c>
      <c r="K1393">
        <v>1</v>
      </c>
      <c r="L1393" t="s">
        <v>2757</v>
      </c>
      <c r="M1393">
        <v>0</v>
      </c>
      <c r="N1393">
        <v>1</v>
      </c>
      <c r="O1393">
        <v>1</v>
      </c>
      <c r="P1393">
        <v>0</v>
      </c>
      <c r="Q1393">
        <v>0</v>
      </c>
      <c r="R1393">
        <v>1</v>
      </c>
      <c r="S1393">
        <v>0</v>
      </c>
      <c r="T1393">
        <v>0</v>
      </c>
      <c r="U1393">
        <v>0</v>
      </c>
      <c r="V1393">
        <v>0</v>
      </c>
      <c r="W1393">
        <v>1</v>
      </c>
      <c r="X1393">
        <v>0</v>
      </c>
      <c r="Y1393">
        <v>0</v>
      </c>
      <c r="Z1393">
        <v>0</v>
      </c>
      <c r="AA1393">
        <v>0</v>
      </c>
      <c r="AB1393">
        <v>1</v>
      </c>
      <c r="AC1393">
        <v>0</v>
      </c>
      <c r="AD1393">
        <v>1</v>
      </c>
      <c r="AE1393">
        <v>1</v>
      </c>
      <c r="AF1393">
        <v>1</v>
      </c>
      <c r="AG1393">
        <v>1</v>
      </c>
      <c r="AH1393">
        <v>0</v>
      </c>
      <c r="AI1393">
        <v>0</v>
      </c>
      <c r="AJ1393">
        <v>0</v>
      </c>
      <c r="AK1393">
        <v>0</v>
      </c>
      <c r="AL1393">
        <v>1</v>
      </c>
      <c r="AM1393">
        <v>1</v>
      </c>
      <c r="AN1393">
        <v>1</v>
      </c>
      <c r="AO1393">
        <v>0</v>
      </c>
      <c r="AP1393">
        <v>0</v>
      </c>
      <c r="AQ1393">
        <v>0</v>
      </c>
      <c r="AR1393">
        <v>1</v>
      </c>
      <c r="AS1393">
        <v>0</v>
      </c>
      <c r="AT1393">
        <v>0</v>
      </c>
      <c r="AU1393">
        <v>0</v>
      </c>
      <c r="AV1393">
        <v>1</v>
      </c>
      <c r="AW1393">
        <v>1</v>
      </c>
      <c r="AX1393">
        <v>1</v>
      </c>
      <c r="AY1393">
        <v>0</v>
      </c>
      <c r="AZ1393">
        <v>1</v>
      </c>
      <c r="BA1393">
        <v>0</v>
      </c>
      <c r="BB1393">
        <v>0</v>
      </c>
      <c r="BC1393">
        <v>0</v>
      </c>
      <c r="BD1393">
        <v>0</v>
      </c>
      <c r="BE1393">
        <v>0</v>
      </c>
      <c r="BF1393">
        <v>1.8349000000000001E-2</v>
      </c>
      <c r="BG1393">
        <v>2019</v>
      </c>
      <c r="BH1393">
        <v>10</v>
      </c>
      <c r="BI1393">
        <v>30</v>
      </c>
      <c r="BJ1393">
        <v>717</v>
      </c>
      <c r="BK1393">
        <v>1.29</v>
      </c>
      <c r="BL1393">
        <v>-0.22630000114440901</v>
      </c>
      <c r="BM1393">
        <v>8.6999999999999994E-2</v>
      </c>
      <c r="BN1393">
        <v>0.91300000000000003</v>
      </c>
      <c r="BO1393">
        <v>0</v>
      </c>
      <c r="BP1393" t="s">
        <v>68</v>
      </c>
    </row>
    <row r="1394" spans="1:68" x14ac:dyDescent="0.25">
      <c r="A1394">
        <v>157787</v>
      </c>
      <c r="B1394" t="s">
        <v>69</v>
      </c>
      <c r="C1394" t="s">
        <v>2825</v>
      </c>
      <c r="D1394">
        <v>6</v>
      </c>
      <c r="E1394">
        <v>95</v>
      </c>
      <c r="F1394" t="s">
        <v>2850</v>
      </c>
      <c r="G1394">
        <v>41</v>
      </c>
      <c r="J1394">
        <v>87</v>
      </c>
      <c r="K1394">
        <v>1</v>
      </c>
      <c r="L1394" t="s">
        <v>2851</v>
      </c>
      <c r="M1394">
        <v>0</v>
      </c>
      <c r="N1394">
        <v>0</v>
      </c>
      <c r="O1394">
        <v>1</v>
      </c>
      <c r="P1394">
        <v>0</v>
      </c>
      <c r="Q1394">
        <v>0</v>
      </c>
      <c r="R1394">
        <v>1</v>
      </c>
      <c r="S1394">
        <v>0</v>
      </c>
      <c r="T1394">
        <v>0</v>
      </c>
      <c r="U1394">
        <v>0</v>
      </c>
      <c r="V1394">
        <v>0</v>
      </c>
      <c r="W1394">
        <v>1</v>
      </c>
      <c r="X1394">
        <v>0</v>
      </c>
      <c r="Y1394">
        <v>0</v>
      </c>
      <c r="Z1394">
        <v>0</v>
      </c>
      <c r="AA1394">
        <v>0</v>
      </c>
      <c r="AB1394">
        <v>1</v>
      </c>
      <c r="AC1394">
        <v>0</v>
      </c>
      <c r="AD1394">
        <v>1</v>
      </c>
      <c r="AE1394">
        <v>0</v>
      </c>
      <c r="AF1394">
        <v>1</v>
      </c>
      <c r="AG1394">
        <v>1</v>
      </c>
      <c r="AH1394">
        <v>0</v>
      </c>
      <c r="AI1394">
        <v>0</v>
      </c>
      <c r="AJ1394">
        <v>0</v>
      </c>
      <c r="AK1394">
        <v>0</v>
      </c>
      <c r="AL1394">
        <v>1</v>
      </c>
      <c r="AM1394">
        <v>1</v>
      </c>
      <c r="AN1394">
        <v>0</v>
      </c>
      <c r="AO1394">
        <v>0</v>
      </c>
      <c r="AP1394">
        <v>1</v>
      </c>
      <c r="AQ1394">
        <v>0</v>
      </c>
      <c r="AR1394">
        <v>1</v>
      </c>
      <c r="AS1394">
        <v>0</v>
      </c>
      <c r="AT1394">
        <v>0</v>
      </c>
      <c r="AU1394">
        <v>0</v>
      </c>
      <c r="AV1394">
        <v>1</v>
      </c>
      <c r="AW1394">
        <v>1</v>
      </c>
      <c r="AX1394">
        <v>1</v>
      </c>
      <c r="AY1394">
        <v>0</v>
      </c>
      <c r="AZ1394">
        <v>1</v>
      </c>
      <c r="BA1394">
        <v>0</v>
      </c>
      <c r="BB1394">
        <v>1</v>
      </c>
      <c r="BC1394">
        <v>0</v>
      </c>
      <c r="BD1394">
        <v>1</v>
      </c>
      <c r="BE1394">
        <v>0</v>
      </c>
      <c r="BF1394">
        <v>1.3207E-2</v>
      </c>
      <c r="BG1394">
        <v>2019</v>
      </c>
      <c r="BH1394">
        <v>12</v>
      </c>
      <c r="BI1394">
        <v>18</v>
      </c>
      <c r="BJ1394">
        <v>719</v>
      </c>
      <c r="BK1394">
        <v>1.31</v>
      </c>
      <c r="BL1394">
        <v>-0.22630000114440901</v>
      </c>
      <c r="BM1394">
        <v>0.13200000000000001</v>
      </c>
      <c r="BN1394">
        <v>0.73499999999999999</v>
      </c>
      <c r="BO1394">
        <v>0.13400000000000001</v>
      </c>
      <c r="BP1394" t="s">
        <v>68</v>
      </c>
    </row>
    <row r="1395" spans="1:68" x14ac:dyDescent="0.25">
      <c r="A1395">
        <v>131445</v>
      </c>
      <c r="B1395" t="s">
        <v>69</v>
      </c>
      <c r="C1395" t="s">
        <v>1429</v>
      </c>
      <c r="D1395">
        <v>11</v>
      </c>
      <c r="E1395">
        <v>224</v>
      </c>
      <c r="F1395" t="s">
        <v>1512</v>
      </c>
      <c r="G1395">
        <v>25</v>
      </c>
      <c r="J1395">
        <v>50</v>
      </c>
      <c r="K1395">
        <v>1</v>
      </c>
      <c r="L1395" t="s">
        <v>1513</v>
      </c>
      <c r="M1395">
        <v>0</v>
      </c>
      <c r="N1395">
        <v>0</v>
      </c>
      <c r="O1395">
        <v>1</v>
      </c>
      <c r="P1395">
        <v>0</v>
      </c>
      <c r="Q1395">
        <v>0</v>
      </c>
      <c r="R1395">
        <v>1</v>
      </c>
      <c r="S1395">
        <v>0</v>
      </c>
      <c r="T1395">
        <v>0</v>
      </c>
      <c r="U1395">
        <v>0</v>
      </c>
      <c r="V1395">
        <v>0</v>
      </c>
      <c r="W1395">
        <v>1</v>
      </c>
      <c r="X1395">
        <v>0</v>
      </c>
      <c r="Y1395">
        <v>0</v>
      </c>
      <c r="Z1395">
        <v>0</v>
      </c>
      <c r="AA1395">
        <v>0</v>
      </c>
      <c r="AB1395">
        <v>0</v>
      </c>
      <c r="AC1395">
        <v>0</v>
      </c>
      <c r="AD1395">
        <v>1</v>
      </c>
      <c r="AE1395">
        <v>0</v>
      </c>
      <c r="AF1395">
        <v>1</v>
      </c>
      <c r="AG1395">
        <v>1</v>
      </c>
      <c r="AH1395">
        <v>0</v>
      </c>
      <c r="AI1395">
        <v>0</v>
      </c>
      <c r="AJ1395">
        <v>1</v>
      </c>
      <c r="AK1395">
        <v>0</v>
      </c>
      <c r="AL1395">
        <v>1</v>
      </c>
      <c r="AM1395">
        <v>1</v>
      </c>
      <c r="AN1395">
        <v>0</v>
      </c>
      <c r="AO1395">
        <v>0</v>
      </c>
      <c r="AP1395">
        <v>0</v>
      </c>
      <c r="AQ1395">
        <v>0</v>
      </c>
      <c r="AR1395">
        <v>0</v>
      </c>
      <c r="AS1395">
        <v>0</v>
      </c>
      <c r="AT1395">
        <v>0</v>
      </c>
      <c r="AU1395">
        <v>0</v>
      </c>
      <c r="AV1395">
        <v>1</v>
      </c>
      <c r="AW1395">
        <v>1</v>
      </c>
      <c r="AX1395">
        <v>0</v>
      </c>
      <c r="AY1395">
        <v>0</v>
      </c>
      <c r="AZ1395">
        <v>0</v>
      </c>
      <c r="BA1395">
        <v>0</v>
      </c>
      <c r="BB1395">
        <v>0</v>
      </c>
      <c r="BC1395">
        <v>0</v>
      </c>
      <c r="BD1395">
        <v>0</v>
      </c>
      <c r="BE1395">
        <v>0</v>
      </c>
      <c r="BF1395">
        <v>8.7600000000000004E-3</v>
      </c>
      <c r="BG1395">
        <v>2017</v>
      </c>
      <c r="BH1395">
        <v>7</v>
      </c>
      <c r="BI1395">
        <v>31</v>
      </c>
      <c r="BJ1395">
        <v>690</v>
      </c>
      <c r="BK1395">
        <v>1.02</v>
      </c>
      <c r="BL1395">
        <v>-0.248400002717971</v>
      </c>
      <c r="BM1395">
        <v>0.1</v>
      </c>
      <c r="BN1395">
        <v>0.84</v>
      </c>
      <c r="BO1395">
        <v>0.06</v>
      </c>
      <c r="BP1395" t="s">
        <v>68</v>
      </c>
    </row>
    <row r="1396" spans="1:68" x14ac:dyDescent="0.25">
      <c r="A1396">
        <v>111238</v>
      </c>
      <c r="B1396" t="s">
        <v>69</v>
      </c>
      <c r="C1396" t="s">
        <v>329</v>
      </c>
      <c r="D1396">
        <v>13</v>
      </c>
      <c r="E1396">
        <v>433</v>
      </c>
      <c r="F1396" t="s">
        <v>444</v>
      </c>
      <c r="G1396">
        <v>60</v>
      </c>
      <c r="J1396">
        <v>4</v>
      </c>
      <c r="K1396">
        <v>1</v>
      </c>
      <c r="L1396" t="s">
        <v>445</v>
      </c>
      <c r="M1396">
        <v>0</v>
      </c>
      <c r="N1396">
        <v>0</v>
      </c>
      <c r="O1396">
        <v>1</v>
      </c>
      <c r="P1396">
        <v>0</v>
      </c>
      <c r="Q1396">
        <v>1</v>
      </c>
      <c r="R1396">
        <v>1</v>
      </c>
      <c r="S1396">
        <v>0</v>
      </c>
      <c r="T1396">
        <v>0</v>
      </c>
      <c r="U1396">
        <v>0</v>
      </c>
      <c r="V1396">
        <v>0</v>
      </c>
      <c r="W1396">
        <v>1</v>
      </c>
      <c r="X1396">
        <v>0</v>
      </c>
      <c r="Y1396">
        <v>0</v>
      </c>
      <c r="Z1396">
        <v>0</v>
      </c>
      <c r="AA1396">
        <v>0</v>
      </c>
      <c r="AB1396">
        <v>1</v>
      </c>
      <c r="AC1396">
        <v>0</v>
      </c>
      <c r="AD1396">
        <v>1</v>
      </c>
      <c r="AE1396">
        <v>0</v>
      </c>
      <c r="AF1396">
        <v>1</v>
      </c>
      <c r="AG1396">
        <v>1</v>
      </c>
      <c r="AH1396">
        <v>1</v>
      </c>
      <c r="AI1396">
        <v>0</v>
      </c>
      <c r="AJ1396">
        <v>1</v>
      </c>
      <c r="AK1396">
        <v>1</v>
      </c>
      <c r="AL1396">
        <v>1</v>
      </c>
      <c r="AM1396">
        <v>1</v>
      </c>
      <c r="AN1396">
        <v>1</v>
      </c>
      <c r="AO1396">
        <v>0</v>
      </c>
      <c r="AP1396">
        <v>0</v>
      </c>
      <c r="AQ1396">
        <v>0</v>
      </c>
      <c r="AR1396">
        <v>1</v>
      </c>
      <c r="AS1396">
        <v>0</v>
      </c>
      <c r="AT1396">
        <v>0</v>
      </c>
      <c r="AU1396">
        <v>0</v>
      </c>
      <c r="AV1396">
        <v>1</v>
      </c>
      <c r="AW1396">
        <v>1</v>
      </c>
      <c r="AX1396">
        <v>1</v>
      </c>
      <c r="AY1396">
        <v>0</v>
      </c>
      <c r="AZ1396">
        <v>1</v>
      </c>
      <c r="BA1396">
        <v>0</v>
      </c>
      <c r="BB1396">
        <v>0</v>
      </c>
      <c r="BC1396">
        <v>0</v>
      </c>
      <c r="BD1396">
        <v>1</v>
      </c>
      <c r="BE1396">
        <v>0</v>
      </c>
      <c r="BF1396">
        <v>2.3709999999999998E-2</v>
      </c>
      <c r="BG1396">
        <v>2014</v>
      </c>
      <c r="BH1396">
        <v>9</v>
      </c>
      <c r="BI1396">
        <v>22</v>
      </c>
      <c r="BJ1396">
        <v>656</v>
      </c>
      <c r="BK1396">
        <v>0.68</v>
      </c>
      <c r="BL1396">
        <v>-0.25</v>
      </c>
      <c r="BM1396">
        <v>5.2999999999999999E-2</v>
      </c>
      <c r="BN1396">
        <v>0.94699999999999995</v>
      </c>
      <c r="BO1396">
        <v>0</v>
      </c>
      <c r="BP1396" t="s">
        <v>68</v>
      </c>
    </row>
    <row r="1397" spans="1:68" x14ac:dyDescent="0.25">
      <c r="A1397">
        <v>111562</v>
      </c>
      <c r="B1397" t="s">
        <v>69</v>
      </c>
      <c r="C1397" t="s">
        <v>329</v>
      </c>
      <c r="D1397">
        <v>18</v>
      </c>
      <c r="E1397">
        <v>657</v>
      </c>
      <c r="F1397" t="s">
        <v>576</v>
      </c>
      <c r="G1397">
        <v>30</v>
      </c>
      <c r="J1397">
        <v>4</v>
      </c>
      <c r="K1397">
        <v>1</v>
      </c>
      <c r="L1397" t="s">
        <v>577</v>
      </c>
      <c r="M1397">
        <v>0</v>
      </c>
      <c r="N1397">
        <v>0</v>
      </c>
      <c r="O1397">
        <v>1</v>
      </c>
      <c r="P1397">
        <v>0</v>
      </c>
      <c r="Q1397">
        <v>0</v>
      </c>
      <c r="R1397">
        <v>1</v>
      </c>
      <c r="S1397">
        <v>0</v>
      </c>
      <c r="T1397">
        <v>0</v>
      </c>
      <c r="U1397">
        <v>0</v>
      </c>
      <c r="V1397">
        <v>0</v>
      </c>
      <c r="W1397">
        <v>1</v>
      </c>
      <c r="X1397">
        <v>0</v>
      </c>
      <c r="Y1397">
        <v>0</v>
      </c>
      <c r="Z1397">
        <v>0</v>
      </c>
      <c r="AA1397">
        <v>0</v>
      </c>
      <c r="AB1397">
        <v>1</v>
      </c>
      <c r="AC1397">
        <v>0</v>
      </c>
      <c r="AD1397">
        <v>1</v>
      </c>
      <c r="AE1397">
        <v>0</v>
      </c>
      <c r="AF1397">
        <v>1</v>
      </c>
      <c r="AG1397">
        <v>1</v>
      </c>
      <c r="AH1397">
        <v>1</v>
      </c>
      <c r="AI1397">
        <v>0</v>
      </c>
      <c r="AJ1397">
        <v>1</v>
      </c>
      <c r="AK1397">
        <v>0</v>
      </c>
      <c r="AL1397">
        <v>1</v>
      </c>
      <c r="AM1397">
        <v>1</v>
      </c>
      <c r="AN1397">
        <v>1</v>
      </c>
      <c r="AO1397">
        <v>0</v>
      </c>
      <c r="AP1397">
        <v>0</v>
      </c>
      <c r="AQ1397">
        <v>0</v>
      </c>
      <c r="AR1397">
        <v>1</v>
      </c>
      <c r="AS1397">
        <v>0</v>
      </c>
      <c r="AT1397">
        <v>0</v>
      </c>
      <c r="AU1397">
        <v>0</v>
      </c>
      <c r="AV1397">
        <v>1</v>
      </c>
      <c r="AW1397">
        <v>1</v>
      </c>
      <c r="AX1397">
        <v>1</v>
      </c>
      <c r="AY1397">
        <v>0</v>
      </c>
      <c r="AZ1397">
        <v>1</v>
      </c>
      <c r="BA1397">
        <v>0</v>
      </c>
      <c r="BB1397">
        <v>0</v>
      </c>
      <c r="BC1397">
        <v>0</v>
      </c>
      <c r="BD1397">
        <v>1</v>
      </c>
      <c r="BE1397">
        <v>0</v>
      </c>
      <c r="BF1397">
        <v>2.3709999999999998E-2</v>
      </c>
      <c r="BG1397">
        <v>2014</v>
      </c>
      <c r="BH1397">
        <v>9</v>
      </c>
      <c r="BI1397">
        <v>22</v>
      </c>
      <c r="BJ1397">
        <v>656</v>
      </c>
      <c r="BK1397">
        <v>0.68</v>
      </c>
      <c r="BL1397">
        <v>-0.25</v>
      </c>
      <c r="BM1397">
        <v>9.9000000000000005E-2</v>
      </c>
      <c r="BN1397">
        <v>0.83299999999999996</v>
      </c>
      <c r="BO1397">
        <v>6.7000000000000004E-2</v>
      </c>
      <c r="BP1397" t="s">
        <v>68</v>
      </c>
    </row>
    <row r="1398" spans="1:68" x14ac:dyDescent="0.25">
      <c r="A1398">
        <v>111649</v>
      </c>
      <c r="B1398" t="s">
        <v>69</v>
      </c>
      <c r="C1398" t="s">
        <v>596</v>
      </c>
      <c r="D1398">
        <v>1</v>
      </c>
      <c r="E1398">
        <v>43</v>
      </c>
      <c r="F1398" t="s">
        <v>597</v>
      </c>
      <c r="G1398">
        <v>30</v>
      </c>
      <c r="J1398">
        <v>5</v>
      </c>
      <c r="K1398">
        <v>1</v>
      </c>
      <c r="L1398" t="s">
        <v>598</v>
      </c>
      <c r="M1398">
        <v>0</v>
      </c>
      <c r="N1398">
        <v>1</v>
      </c>
      <c r="O1398">
        <v>1</v>
      </c>
      <c r="P1398">
        <v>0</v>
      </c>
      <c r="Q1398">
        <v>0</v>
      </c>
      <c r="R1398">
        <v>1</v>
      </c>
      <c r="S1398">
        <v>0</v>
      </c>
      <c r="T1398">
        <v>0</v>
      </c>
      <c r="U1398">
        <v>0</v>
      </c>
      <c r="V1398">
        <v>0</v>
      </c>
      <c r="W1398">
        <v>1</v>
      </c>
      <c r="X1398">
        <v>0</v>
      </c>
      <c r="Y1398">
        <v>0</v>
      </c>
      <c r="Z1398">
        <v>0</v>
      </c>
      <c r="AA1398">
        <v>0</v>
      </c>
      <c r="AB1398">
        <v>0</v>
      </c>
      <c r="AC1398">
        <v>0</v>
      </c>
      <c r="AD1398">
        <v>1</v>
      </c>
      <c r="AE1398">
        <v>1</v>
      </c>
      <c r="AF1398">
        <v>1</v>
      </c>
      <c r="AG1398">
        <v>1</v>
      </c>
      <c r="AH1398">
        <v>0</v>
      </c>
      <c r="AI1398">
        <v>0</v>
      </c>
      <c r="AJ1398">
        <v>0</v>
      </c>
      <c r="AK1398">
        <v>0</v>
      </c>
      <c r="AL1398">
        <v>1</v>
      </c>
      <c r="AM1398">
        <v>1</v>
      </c>
      <c r="AN1398">
        <v>1</v>
      </c>
      <c r="AO1398">
        <v>0</v>
      </c>
      <c r="AP1398">
        <v>0</v>
      </c>
      <c r="AQ1398">
        <v>0</v>
      </c>
      <c r="AR1398">
        <v>0</v>
      </c>
      <c r="AS1398">
        <v>0</v>
      </c>
      <c r="AT1398">
        <v>0</v>
      </c>
      <c r="AU1398">
        <v>0</v>
      </c>
      <c r="AV1398">
        <v>1</v>
      </c>
      <c r="AW1398">
        <v>1</v>
      </c>
      <c r="AX1398">
        <v>0</v>
      </c>
      <c r="AY1398">
        <v>0</v>
      </c>
      <c r="AZ1398">
        <v>0</v>
      </c>
      <c r="BA1398">
        <v>0</v>
      </c>
      <c r="BB1398">
        <v>0</v>
      </c>
      <c r="BC1398">
        <v>0</v>
      </c>
      <c r="BD1398">
        <v>0</v>
      </c>
      <c r="BE1398">
        <v>0</v>
      </c>
      <c r="BF1398">
        <v>2.349E-3</v>
      </c>
      <c r="BG1398">
        <v>2014</v>
      </c>
      <c r="BH1398">
        <v>10</v>
      </c>
      <c r="BI1398">
        <v>17</v>
      </c>
      <c r="BJ1398">
        <v>657</v>
      </c>
      <c r="BK1398">
        <v>0.69</v>
      </c>
      <c r="BL1398">
        <v>-0.25</v>
      </c>
      <c r="BM1398">
        <v>6.9000000000000006E-2</v>
      </c>
      <c r="BN1398">
        <v>0.93100000000000005</v>
      </c>
      <c r="BO1398">
        <v>0</v>
      </c>
      <c r="BP1398" t="s">
        <v>68</v>
      </c>
    </row>
    <row r="1399" spans="1:68" x14ac:dyDescent="0.25">
      <c r="A1399">
        <v>129471</v>
      </c>
      <c r="B1399" t="s">
        <v>69</v>
      </c>
      <c r="C1399" t="s">
        <v>1304</v>
      </c>
      <c r="D1399">
        <v>13</v>
      </c>
      <c r="E1399">
        <v>307</v>
      </c>
      <c r="F1399" t="s">
        <v>1381</v>
      </c>
      <c r="G1399">
        <v>23</v>
      </c>
      <c r="J1399">
        <v>46</v>
      </c>
      <c r="K1399">
        <v>1</v>
      </c>
      <c r="L1399" t="s">
        <v>1382</v>
      </c>
      <c r="M1399">
        <v>1</v>
      </c>
      <c r="N1399">
        <v>0</v>
      </c>
      <c r="O1399">
        <v>1</v>
      </c>
      <c r="P1399">
        <v>0</v>
      </c>
      <c r="Q1399">
        <v>0</v>
      </c>
      <c r="R1399">
        <v>1</v>
      </c>
      <c r="S1399">
        <v>0</v>
      </c>
      <c r="T1399">
        <v>0</v>
      </c>
      <c r="U1399">
        <v>0</v>
      </c>
      <c r="V1399">
        <v>0</v>
      </c>
      <c r="W1399">
        <v>1</v>
      </c>
      <c r="X1399">
        <v>1</v>
      </c>
      <c r="Y1399">
        <v>0</v>
      </c>
      <c r="Z1399">
        <v>0</v>
      </c>
      <c r="AA1399">
        <v>0</v>
      </c>
      <c r="AB1399">
        <v>1</v>
      </c>
      <c r="AC1399">
        <v>1</v>
      </c>
      <c r="AD1399">
        <v>1</v>
      </c>
      <c r="AE1399">
        <v>0</v>
      </c>
      <c r="AF1399">
        <v>1</v>
      </c>
      <c r="AG1399">
        <v>1</v>
      </c>
      <c r="AH1399">
        <v>1</v>
      </c>
      <c r="AI1399">
        <v>0</v>
      </c>
      <c r="AJ1399">
        <v>0</v>
      </c>
      <c r="AK1399">
        <v>0</v>
      </c>
      <c r="AL1399">
        <v>1</v>
      </c>
      <c r="AM1399">
        <v>1</v>
      </c>
      <c r="AN1399">
        <v>1</v>
      </c>
      <c r="AO1399">
        <v>0</v>
      </c>
      <c r="AP1399">
        <v>1</v>
      </c>
      <c r="AQ1399">
        <v>0</v>
      </c>
      <c r="AR1399">
        <v>1</v>
      </c>
      <c r="AS1399">
        <v>0</v>
      </c>
      <c r="AT1399">
        <v>1</v>
      </c>
      <c r="AU1399">
        <v>0</v>
      </c>
      <c r="AV1399">
        <v>1</v>
      </c>
      <c r="AW1399">
        <v>1</v>
      </c>
      <c r="AX1399">
        <v>1</v>
      </c>
      <c r="AY1399">
        <v>1</v>
      </c>
      <c r="AZ1399">
        <v>1</v>
      </c>
      <c r="BA1399">
        <v>0</v>
      </c>
      <c r="BB1399">
        <v>0</v>
      </c>
      <c r="BC1399">
        <v>0</v>
      </c>
      <c r="BD1399">
        <v>1</v>
      </c>
      <c r="BE1399">
        <v>0</v>
      </c>
      <c r="BF1399">
        <v>1.8086999999999999E-2</v>
      </c>
      <c r="BG1399">
        <v>2017</v>
      </c>
      <c r="BH1399">
        <v>4</v>
      </c>
      <c r="BI1399">
        <v>25</v>
      </c>
      <c r="BJ1399">
        <v>687</v>
      </c>
      <c r="BK1399">
        <v>0.99</v>
      </c>
      <c r="BL1399">
        <v>-0.25</v>
      </c>
      <c r="BM1399">
        <v>0.18099999999999999</v>
      </c>
      <c r="BN1399">
        <v>0.73499999999999999</v>
      </c>
      <c r="BO1399">
        <v>8.3000000000000004E-2</v>
      </c>
      <c r="BP1399" t="s">
        <v>68</v>
      </c>
    </row>
    <row r="1400" spans="1:68" x14ac:dyDescent="0.25">
      <c r="A1400">
        <v>138755</v>
      </c>
      <c r="B1400" t="s">
        <v>69</v>
      </c>
      <c r="C1400" t="s">
        <v>1813</v>
      </c>
      <c r="D1400">
        <v>11</v>
      </c>
      <c r="E1400">
        <v>242</v>
      </c>
      <c r="F1400" t="s">
        <v>1896</v>
      </c>
      <c r="G1400">
        <v>32</v>
      </c>
      <c r="J1400">
        <v>62</v>
      </c>
      <c r="K1400">
        <v>1</v>
      </c>
      <c r="L1400" t="s">
        <v>1897</v>
      </c>
      <c r="M1400">
        <v>1</v>
      </c>
      <c r="N1400">
        <v>0</v>
      </c>
      <c r="O1400">
        <v>1</v>
      </c>
      <c r="P1400">
        <v>0</v>
      </c>
      <c r="Q1400">
        <v>0</v>
      </c>
      <c r="R1400">
        <v>1</v>
      </c>
      <c r="S1400">
        <v>0</v>
      </c>
      <c r="T1400">
        <v>0</v>
      </c>
      <c r="U1400">
        <v>0</v>
      </c>
      <c r="V1400">
        <v>0</v>
      </c>
      <c r="W1400">
        <v>1</v>
      </c>
      <c r="X1400">
        <v>0</v>
      </c>
      <c r="Y1400">
        <v>0</v>
      </c>
      <c r="Z1400">
        <v>1</v>
      </c>
      <c r="AA1400">
        <v>0</v>
      </c>
      <c r="AB1400">
        <v>1</v>
      </c>
      <c r="AC1400">
        <v>1</v>
      </c>
      <c r="AD1400">
        <v>1</v>
      </c>
      <c r="AE1400">
        <v>0</v>
      </c>
      <c r="AF1400">
        <v>1</v>
      </c>
      <c r="AG1400">
        <v>1</v>
      </c>
      <c r="AH1400">
        <v>1</v>
      </c>
      <c r="AI1400">
        <v>0</v>
      </c>
      <c r="AJ1400">
        <v>0</v>
      </c>
      <c r="AK1400">
        <v>0</v>
      </c>
      <c r="AL1400">
        <v>1</v>
      </c>
      <c r="AM1400">
        <v>1</v>
      </c>
      <c r="AN1400">
        <v>1</v>
      </c>
      <c r="AO1400">
        <v>0</v>
      </c>
      <c r="AP1400">
        <v>1</v>
      </c>
      <c r="AQ1400">
        <v>0</v>
      </c>
      <c r="AR1400">
        <v>1</v>
      </c>
      <c r="AS1400">
        <v>0</v>
      </c>
      <c r="AT1400">
        <v>1</v>
      </c>
      <c r="AU1400">
        <v>0</v>
      </c>
      <c r="AV1400">
        <v>1</v>
      </c>
      <c r="AW1400">
        <v>1</v>
      </c>
      <c r="AX1400">
        <v>1</v>
      </c>
      <c r="AY1400">
        <v>0</v>
      </c>
      <c r="AZ1400">
        <v>1</v>
      </c>
      <c r="BA1400">
        <v>0</v>
      </c>
      <c r="BB1400">
        <v>1</v>
      </c>
      <c r="BC1400">
        <v>1</v>
      </c>
      <c r="BD1400">
        <v>0</v>
      </c>
      <c r="BE1400">
        <v>0</v>
      </c>
      <c r="BF1400">
        <v>2.3082999999999999E-2</v>
      </c>
      <c r="BG1400">
        <v>2018</v>
      </c>
      <c r="BH1400">
        <v>7</v>
      </c>
      <c r="BI1400">
        <v>17</v>
      </c>
      <c r="BJ1400">
        <v>702</v>
      </c>
      <c r="BK1400">
        <v>1.1399999999999999</v>
      </c>
      <c r="BL1400">
        <v>-0.25</v>
      </c>
      <c r="BM1400">
        <v>0.18099999999999999</v>
      </c>
      <c r="BN1400">
        <v>0.70899999999999996</v>
      </c>
      <c r="BO1400">
        <v>0.11</v>
      </c>
      <c r="BP1400" t="s">
        <v>68</v>
      </c>
    </row>
    <row r="1401" spans="1:68" x14ac:dyDescent="0.25">
      <c r="A1401">
        <v>160994</v>
      </c>
      <c r="B1401" t="s">
        <v>69</v>
      </c>
      <c r="C1401" t="s">
        <v>2957</v>
      </c>
      <c r="D1401">
        <v>19</v>
      </c>
      <c r="E1401">
        <v>646</v>
      </c>
      <c r="F1401" t="s">
        <v>2982</v>
      </c>
      <c r="G1401">
        <v>63</v>
      </c>
      <c r="J1401">
        <v>91</v>
      </c>
      <c r="K1401">
        <v>1</v>
      </c>
      <c r="L1401" t="s">
        <v>2983</v>
      </c>
      <c r="M1401">
        <v>0</v>
      </c>
      <c r="N1401">
        <v>0</v>
      </c>
      <c r="O1401">
        <v>1</v>
      </c>
      <c r="P1401">
        <v>0</v>
      </c>
      <c r="Q1401">
        <v>0</v>
      </c>
      <c r="R1401">
        <v>1</v>
      </c>
      <c r="S1401">
        <v>0</v>
      </c>
      <c r="T1401">
        <v>0</v>
      </c>
      <c r="U1401">
        <v>0</v>
      </c>
      <c r="V1401">
        <v>0</v>
      </c>
      <c r="W1401">
        <v>1</v>
      </c>
      <c r="X1401">
        <v>0</v>
      </c>
      <c r="Y1401">
        <v>0</v>
      </c>
      <c r="Z1401">
        <v>0</v>
      </c>
      <c r="AA1401">
        <v>0</v>
      </c>
      <c r="AB1401">
        <v>1</v>
      </c>
      <c r="AC1401">
        <v>0</v>
      </c>
      <c r="AD1401">
        <v>1</v>
      </c>
      <c r="AE1401">
        <v>0</v>
      </c>
      <c r="AF1401">
        <v>1</v>
      </c>
      <c r="AG1401">
        <v>1</v>
      </c>
      <c r="AH1401">
        <v>1</v>
      </c>
      <c r="AI1401">
        <v>0</v>
      </c>
      <c r="AJ1401">
        <v>1</v>
      </c>
      <c r="AK1401">
        <v>0</v>
      </c>
      <c r="AL1401">
        <v>1</v>
      </c>
      <c r="AM1401">
        <v>1</v>
      </c>
      <c r="AN1401">
        <v>1</v>
      </c>
      <c r="AO1401">
        <v>0</v>
      </c>
      <c r="AP1401">
        <v>1</v>
      </c>
      <c r="AQ1401">
        <v>0</v>
      </c>
      <c r="AR1401">
        <v>1</v>
      </c>
      <c r="AS1401">
        <v>0</v>
      </c>
      <c r="AT1401">
        <v>1</v>
      </c>
      <c r="AU1401">
        <v>0</v>
      </c>
      <c r="AV1401">
        <v>1</v>
      </c>
      <c r="AW1401">
        <v>1</v>
      </c>
      <c r="AX1401">
        <v>1</v>
      </c>
      <c r="AY1401">
        <v>0</v>
      </c>
      <c r="AZ1401">
        <v>1</v>
      </c>
      <c r="BA1401">
        <v>0</v>
      </c>
      <c r="BB1401">
        <v>1</v>
      </c>
      <c r="BC1401">
        <v>0</v>
      </c>
      <c r="BD1401">
        <v>0</v>
      </c>
      <c r="BE1401">
        <v>0</v>
      </c>
      <c r="BF1401">
        <v>2.0451E-2</v>
      </c>
      <c r="BG1401">
        <v>2020</v>
      </c>
      <c r="BH1401">
        <v>4</v>
      </c>
      <c r="BI1401">
        <v>29</v>
      </c>
      <c r="BJ1401">
        <v>723</v>
      </c>
      <c r="BK1401">
        <v>1.35</v>
      </c>
      <c r="BL1401">
        <v>-0.25</v>
      </c>
      <c r="BM1401">
        <v>5.8000000000000003E-2</v>
      </c>
      <c r="BN1401">
        <v>0.94199999999999995</v>
      </c>
      <c r="BO1401">
        <v>0</v>
      </c>
      <c r="BP1401" t="s">
        <v>68</v>
      </c>
    </row>
    <row r="1402" spans="1:68" x14ac:dyDescent="0.25">
      <c r="A1402">
        <v>131334</v>
      </c>
      <c r="B1402" t="s">
        <v>69</v>
      </c>
      <c r="C1402" t="s">
        <v>1429</v>
      </c>
      <c r="D1402">
        <v>9</v>
      </c>
      <c r="E1402">
        <v>148</v>
      </c>
      <c r="F1402" t="s">
        <v>1484</v>
      </c>
      <c r="G1402">
        <v>24</v>
      </c>
      <c r="J1402">
        <v>50</v>
      </c>
      <c r="K1402">
        <v>1</v>
      </c>
      <c r="L1402" t="s">
        <v>1485</v>
      </c>
      <c r="M1402">
        <v>0</v>
      </c>
      <c r="N1402">
        <v>0</v>
      </c>
      <c r="O1402">
        <v>1</v>
      </c>
      <c r="P1402">
        <v>0</v>
      </c>
      <c r="Q1402">
        <v>0</v>
      </c>
      <c r="R1402">
        <v>1</v>
      </c>
      <c r="S1402">
        <v>0</v>
      </c>
      <c r="T1402">
        <v>0</v>
      </c>
      <c r="U1402">
        <v>0</v>
      </c>
      <c r="V1402">
        <v>0</v>
      </c>
      <c r="W1402">
        <v>1</v>
      </c>
      <c r="X1402">
        <v>0</v>
      </c>
      <c r="Y1402">
        <v>0</v>
      </c>
      <c r="Z1402">
        <v>0</v>
      </c>
      <c r="AA1402">
        <v>0</v>
      </c>
      <c r="AB1402">
        <v>0</v>
      </c>
      <c r="AC1402">
        <v>0</v>
      </c>
      <c r="AD1402">
        <v>1</v>
      </c>
      <c r="AE1402">
        <v>0</v>
      </c>
      <c r="AF1402">
        <v>1</v>
      </c>
      <c r="AG1402">
        <v>1</v>
      </c>
      <c r="AH1402">
        <v>0</v>
      </c>
      <c r="AI1402">
        <v>0</v>
      </c>
      <c r="AJ1402">
        <v>1</v>
      </c>
      <c r="AK1402">
        <v>0</v>
      </c>
      <c r="AL1402">
        <v>1</v>
      </c>
      <c r="AM1402">
        <v>1</v>
      </c>
      <c r="AN1402">
        <v>0</v>
      </c>
      <c r="AO1402">
        <v>0</v>
      </c>
      <c r="AP1402">
        <v>0</v>
      </c>
      <c r="AQ1402">
        <v>0</v>
      </c>
      <c r="AR1402">
        <v>0</v>
      </c>
      <c r="AS1402">
        <v>0</v>
      </c>
      <c r="AT1402">
        <v>0</v>
      </c>
      <c r="AU1402">
        <v>0</v>
      </c>
      <c r="AV1402">
        <v>1</v>
      </c>
      <c r="AW1402">
        <v>1</v>
      </c>
      <c r="AX1402">
        <v>0</v>
      </c>
      <c r="AY1402">
        <v>0</v>
      </c>
      <c r="AZ1402">
        <v>0</v>
      </c>
      <c r="BA1402">
        <v>0</v>
      </c>
      <c r="BB1402">
        <v>0</v>
      </c>
      <c r="BC1402">
        <v>0</v>
      </c>
      <c r="BD1402">
        <v>0</v>
      </c>
      <c r="BE1402">
        <v>0</v>
      </c>
      <c r="BF1402">
        <v>8.7600000000000004E-3</v>
      </c>
      <c r="BG1402">
        <v>2017</v>
      </c>
      <c r="BH1402">
        <v>7</v>
      </c>
      <c r="BI1402">
        <v>31</v>
      </c>
      <c r="BJ1402">
        <v>690</v>
      </c>
      <c r="BK1402">
        <v>1.02</v>
      </c>
      <c r="BL1402">
        <v>-0.25839999318122803</v>
      </c>
      <c r="BM1402">
        <v>9.7000000000000003E-2</v>
      </c>
      <c r="BN1402">
        <v>0.90300000000000002</v>
      </c>
      <c r="BO1402">
        <v>0</v>
      </c>
      <c r="BP1402" t="s">
        <v>68</v>
      </c>
    </row>
    <row r="1403" spans="1:68" x14ac:dyDescent="0.25">
      <c r="A1403">
        <v>161117</v>
      </c>
      <c r="B1403" t="s">
        <v>69</v>
      </c>
      <c r="C1403" t="s">
        <v>2957</v>
      </c>
      <c r="D1403">
        <v>2</v>
      </c>
      <c r="E1403">
        <v>16</v>
      </c>
      <c r="F1403" t="s">
        <v>2990</v>
      </c>
      <c r="G1403">
        <v>76</v>
      </c>
      <c r="J1403">
        <v>91</v>
      </c>
      <c r="K1403">
        <v>1</v>
      </c>
      <c r="L1403" t="s">
        <v>2991</v>
      </c>
      <c r="M1403">
        <v>0</v>
      </c>
      <c r="N1403">
        <v>0</v>
      </c>
      <c r="O1403">
        <v>1</v>
      </c>
      <c r="P1403">
        <v>0</v>
      </c>
      <c r="Q1403">
        <v>0</v>
      </c>
      <c r="R1403">
        <v>1</v>
      </c>
      <c r="S1403">
        <v>0</v>
      </c>
      <c r="T1403">
        <v>0</v>
      </c>
      <c r="U1403">
        <v>0</v>
      </c>
      <c r="V1403">
        <v>0</v>
      </c>
      <c r="W1403">
        <v>1</v>
      </c>
      <c r="X1403">
        <v>0</v>
      </c>
      <c r="Y1403">
        <v>0</v>
      </c>
      <c r="Z1403">
        <v>0</v>
      </c>
      <c r="AA1403">
        <v>0</v>
      </c>
      <c r="AB1403">
        <v>1</v>
      </c>
      <c r="AC1403">
        <v>0</v>
      </c>
      <c r="AD1403">
        <v>1</v>
      </c>
      <c r="AE1403">
        <v>0</v>
      </c>
      <c r="AF1403">
        <v>1</v>
      </c>
      <c r="AG1403">
        <v>1</v>
      </c>
      <c r="AH1403">
        <v>1</v>
      </c>
      <c r="AI1403">
        <v>0</v>
      </c>
      <c r="AJ1403">
        <v>1</v>
      </c>
      <c r="AK1403">
        <v>0</v>
      </c>
      <c r="AL1403">
        <v>1</v>
      </c>
      <c r="AM1403">
        <v>1</v>
      </c>
      <c r="AN1403">
        <v>1</v>
      </c>
      <c r="AO1403">
        <v>0</v>
      </c>
      <c r="AP1403">
        <v>1</v>
      </c>
      <c r="AQ1403">
        <v>0</v>
      </c>
      <c r="AR1403">
        <v>1</v>
      </c>
      <c r="AS1403">
        <v>0</v>
      </c>
      <c r="AT1403">
        <v>1</v>
      </c>
      <c r="AU1403">
        <v>0</v>
      </c>
      <c r="AV1403">
        <v>1</v>
      </c>
      <c r="AW1403">
        <v>1</v>
      </c>
      <c r="AX1403">
        <v>1</v>
      </c>
      <c r="AY1403">
        <v>0</v>
      </c>
      <c r="AZ1403">
        <v>1</v>
      </c>
      <c r="BA1403">
        <v>0</v>
      </c>
      <c r="BB1403">
        <v>1</v>
      </c>
      <c r="BC1403">
        <v>0</v>
      </c>
      <c r="BD1403">
        <v>0</v>
      </c>
      <c r="BE1403">
        <v>0</v>
      </c>
      <c r="BF1403">
        <v>2.0451E-2</v>
      </c>
      <c r="BG1403">
        <v>2020</v>
      </c>
      <c r="BH1403">
        <v>4</v>
      </c>
      <c r="BI1403">
        <v>29</v>
      </c>
      <c r="BJ1403">
        <v>723</v>
      </c>
      <c r="BK1403">
        <v>1.35</v>
      </c>
      <c r="BL1403">
        <v>-0.26550000905990601</v>
      </c>
      <c r="BM1403">
        <v>6.3E-2</v>
      </c>
      <c r="BN1403">
        <v>0.91300000000000003</v>
      </c>
      <c r="BO1403">
        <v>2.4E-2</v>
      </c>
      <c r="BP1403" t="s">
        <v>68</v>
      </c>
    </row>
    <row r="1404" spans="1:68" x14ac:dyDescent="0.25">
      <c r="A1404">
        <v>113619</v>
      </c>
      <c r="B1404" t="s">
        <v>69</v>
      </c>
      <c r="C1404" t="s">
        <v>654</v>
      </c>
      <c r="D1404">
        <v>9</v>
      </c>
      <c r="E1404">
        <v>198</v>
      </c>
      <c r="F1404" t="s">
        <v>665</v>
      </c>
      <c r="G1404">
        <v>31</v>
      </c>
      <c r="J1404">
        <v>9</v>
      </c>
      <c r="K1404">
        <v>1</v>
      </c>
      <c r="L1404" t="s">
        <v>666</v>
      </c>
      <c r="M1404">
        <v>0</v>
      </c>
      <c r="N1404">
        <v>1</v>
      </c>
      <c r="O1404">
        <v>1</v>
      </c>
      <c r="P1404">
        <v>0</v>
      </c>
      <c r="Q1404">
        <v>0</v>
      </c>
      <c r="R1404">
        <v>1</v>
      </c>
      <c r="S1404">
        <v>0</v>
      </c>
      <c r="T1404">
        <v>0</v>
      </c>
      <c r="U1404">
        <v>0</v>
      </c>
      <c r="V1404">
        <v>0</v>
      </c>
      <c r="W1404">
        <v>1</v>
      </c>
      <c r="X1404">
        <v>0</v>
      </c>
      <c r="Y1404">
        <v>0</v>
      </c>
      <c r="Z1404">
        <v>0</v>
      </c>
      <c r="AA1404">
        <v>0</v>
      </c>
      <c r="AB1404">
        <v>0</v>
      </c>
      <c r="AC1404">
        <v>0</v>
      </c>
      <c r="AD1404">
        <v>1</v>
      </c>
      <c r="AE1404">
        <v>1</v>
      </c>
      <c r="AF1404">
        <v>1</v>
      </c>
      <c r="AG1404">
        <v>1</v>
      </c>
      <c r="AH1404">
        <v>0</v>
      </c>
      <c r="AI1404">
        <v>0</v>
      </c>
      <c r="AJ1404">
        <v>0</v>
      </c>
      <c r="AK1404">
        <v>0</v>
      </c>
      <c r="AL1404">
        <v>1</v>
      </c>
      <c r="AM1404">
        <v>1</v>
      </c>
      <c r="AN1404">
        <v>0</v>
      </c>
      <c r="AO1404">
        <v>0</v>
      </c>
      <c r="AP1404">
        <v>0</v>
      </c>
      <c r="AQ1404">
        <v>0</v>
      </c>
      <c r="AR1404">
        <v>0</v>
      </c>
      <c r="AS1404">
        <v>0</v>
      </c>
      <c r="AT1404">
        <v>0</v>
      </c>
      <c r="AU1404">
        <v>0</v>
      </c>
      <c r="AV1404">
        <v>1</v>
      </c>
      <c r="AW1404">
        <v>1</v>
      </c>
      <c r="AX1404">
        <v>1</v>
      </c>
      <c r="AY1404">
        <v>0</v>
      </c>
      <c r="AZ1404">
        <v>0</v>
      </c>
      <c r="BA1404">
        <v>0</v>
      </c>
      <c r="BB1404">
        <v>0</v>
      </c>
      <c r="BC1404">
        <v>0</v>
      </c>
      <c r="BD1404">
        <v>0</v>
      </c>
      <c r="BE1404">
        <v>0</v>
      </c>
      <c r="BF1404">
        <v>5.8599999999999998E-3</v>
      </c>
      <c r="BG1404">
        <v>2015</v>
      </c>
      <c r="BH1404">
        <v>2</v>
      </c>
      <c r="BI1404">
        <v>4</v>
      </c>
      <c r="BJ1404">
        <v>661</v>
      </c>
      <c r="BK1404">
        <v>0.73</v>
      </c>
      <c r="BL1404">
        <v>-0.27320000529289201</v>
      </c>
      <c r="BM1404">
        <v>0.16</v>
      </c>
      <c r="BN1404">
        <v>0.71199999999999997</v>
      </c>
      <c r="BO1404">
        <v>0.128</v>
      </c>
      <c r="BP1404" t="s">
        <v>68</v>
      </c>
    </row>
    <row r="1405" spans="1:68" x14ac:dyDescent="0.25">
      <c r="A1405">
        <v>131329</v>
      </c>
      <c r="B1405" t="s">
        <v>69</v>
      </c>
      <c r="C1405" t="s">
        <v>1429</v>
      </c>
      <c r="D1405">
        <v>9</v>
      </c>
      <c r="E1405">
        <v>154</v>
      </c>
      <c r="F1405" t="s">
        <v>1482</v>
      </c>
      <c r="G1405">
        <v>30</v>
      </c>
      <c r="J1405">
        <v>50</v>
      </c>
      <c r="K1405">
        <v>1</v>
      </c>
      <c r="L1405" t="s">
        <v>1483</v>
      </c>
      <c r="M1405">
        <v>0</v>
      </c>
      <c r="N1405">
        <v>0</v>
      </c>
      <c r="O1405">
        <v>1</v>
      </c>
      <c r="P1405">
        <v>0</v>
      </c>
      <c r="Q1405">
        <v>0</v>
      </c>
      <c r="R1405">
        <v>1</v>
      </c>
      <c r="S1405">
        <v>0</v>
      </c>
      <c r="T1405">
        <v>0</v>
      </c>
      <c r="U1405">
        <v>0</v>
      </c>
      <c r="V1405">
        <v>0</v>
      </c>
      <c r="W1405">
        <v>1</v>
      </c>
      <c r="X1405">
        <v>0</v>
      </c>
      <c r="Y1405">
        <v>0</v>
      </c>
      <c r="Z1405">
        <v>0</v>
      </c>
      <c r="AA1405">
        <v>0</v>
      </c>
      <c r="AB1405">
        <v>0</v>
      </c>
      <c r="AC1405">
        <v>0</v>
      </c>
      <c r="AD1405">
        <v>1</v>
      </c>
      <c r="AE1405">
        <v>0</v>
      </c>
      <c r="AF1405">
        <v>1</v>
      </c>
      <c r="AG1405">
        <v>1</v>
      </c>
      <c r="AH1405">
        <v>0</v>
      </c>
      <c r="AI1405">
        <v>0</v>
      </c>
      <c r="AJ1405">
        <v>1</v>
      </c>
      <c r="AK1405">
        <v>0</v>
      </c>
      <c r="AL1405">
        <v>1</v>
      </c>
      <c r="AM1405">
        <v>1</v>
      </c>
      <c r="AN1405">
        <v>0</v>
      </c>
      <c r="AO1405">
        <v>0</v>
      </c>
      <c r="AP1405">
        <v>0</v>
      </c>
      <c r="AQ1405">
        <v>0</v>
      </c>
      <c r="AR1405">
        <v>0</v>
      </c>
      <c r="AS1405">
        <v>0</v>
      </c>
      <c r="AT1405">
        <v>0</v>
      </c>
      <c r="AU1405">
        <v>0</v>
      </c>
      <c r="AV1405">
        <v>1</v>
      </c>
      <c r="AW1405">
        <v>1</v>
      </c>
      <c r="AX1405">
        <v>0</v>
      </c>
      <c r="AY1405">
        <v>0</v>
      </c>
      <c r="AZ1405">
        <v>0</v>
      </c>
      <c r="BA1405">
        <v>0</v>
      </c>
      <c r="BB1405">
        <v>0</v>
      </c>
      <c r="BC1405">
        <v>0</v>
      </c>
      <c r="BD1405">
        <v>0</v>
      </c>
      <c r="BE1405">
        <v>0</v>
      </c>
      <c r="BF1405">
        <v>8.7600000000000004E-3</v>
      </c>
      <c r="BG1405">
        <v>2017</v>
      </c>
      <c r="BH1405">
        <v>7</v>
      </c>
      <c r="BI1405">
        <v>31</v>
      </c>
      <c r="BJ1405">
        <v>690</v>
      </c>
      <c r="BK1405">
        <v>1.02</v>
      </c>
      <c r="BL1405">
        <v>-0.27320000529289201</v>
      </c>
      <c r="BM1405">
        <v>0.11600000000000001</v>
      </c>
      <c r="BN1405">
        <v>0.8</v>
      </c>
      <c r="BO1405">
        <v>8.4000000000000005E-2</v>
      </c>
      <c r="BP1405" t="s">
        <v>68</v>
      </c>
    </row>
    <row r="1406" spans="1:68" x14ac:dyDescent="0.25">
      <c r="A1406">
        <v>136102</v>
      </c>
      <c r="B1406" t="s">
        <v>69</v>
      </c>
      <c r="C1406" t="s">
        <v>1686</v>
      </c>
      <c r="D1406">
        <v>8</v>
      </c>
      <c r="E1406">
        <v>168</v>
      </c>
      <c r="F1406" t="s">
        <v>1711</v>
      </c>
      <c r="G1406">
        <v>33</v>
      </c>
      <c r="J1406">
        <v>59</v>
      </c>
      <c r="K1406">
        <v>1</v>
      </c>
      <c r="L1406" t="s">
        <v>1712</v>
      </c>
      <c r="M1406">
        <v>0</v>
      </c>
      <c r="N1406">
        <v>0</v>
      </c>
      <c r="O1406">
        <v>1</v>
      </c>
      <c r="P1406">
        <v>0</v>
      </c>
      <c r="Q1406">
        <v>0</v>
      </c>
      <c r="R1406">
        <v>1</v>
      </c>
      <c r="S1406">
        <v>0</v>
      </c>
      <c r="T1406">
        <v>0</v>
      </c>
      <c r="U1406">
        <v>0</v>
      </c>
      <c r="V1406">
        <v>0</v>
      </c>
      <c r="W1406">
        <v>1</v>
      </c>
      <c r="X1406">
        <v>0</v>
      </c>
      <c r="Y1406">
        <v>0</v>
      </c>
      <c r="Z1406">
        <v>0</v>
      </c>
      <c r="AA1406">
        <v>0</v>
      </c>
      <c r="AB1406">
        <v>1</v>
      </c>
      <c r="AC1406">
        <v>0</v>
      </c>
      <c r="AD1406">
        <v>1</v>
      </c>
      <c r="AE1406">
        <v>0</v>
      </c>
      <c r="AF1406">
        <v>1</v>
      </c>
      <c r="AG1406">
        <v>1</v>
      </c>
      <c r="AH1406">
        <v>0</v>
      </c>
      <c r="AI1406">
        <v>0</v>
      </c>
      <c r="AJ1406">
        <v>1</v>
      </c>
      <c r="AK1406">
        <v>0</v>
      </c>
      <c r="AL1406">
        <v>1</v>
      </c>
      <c r="AM1406">
        <v>1</v>
      </c>
      <c r="AN1406">
        <v>0</v>
      </c>
      <c r="AO1406">
        <v>0</v>
      </c>
      <c r="AP1406">
        <v>0</v>
      </c>
      <c r="AQ1406">
        <v>0</v>
      </c>
      <c r="AR1406">
        <v>1</v>
      </c>
      <c r="AS1406">
        <v>0</v>
      </c>
      <c r="AT1406">
        <v>0</v>
      </c>
      <c r="AU1406">
        <v>0</v>
      </c>
      <c r="AV1406">
        <v>1</v>
      </c>
      <c r="AW1406">
        <v>1</v>
      </c>
      <c r="AX1406">
        <v>1</v>
      </c>
      <c r="AY1406">
        <v>0</v>
      </c>
      <c r="AZ1406">
        <v>0</v>
      </c>
      <c r="BA1406">
        <v>0</v>
      </c>
      <c r="BB1406">
        <v>0</v>
      </c>
      <c r="BC1406">
        <v>0</v>
      </c>
      <c r="BD1406">
        <v>0</v>
      </c>
      <c r="BE1406">
        <v>0</v>
      </c>
      <c r="BF1406">
        <v>2.1856E-2</v>
      </c>
      <c r="BG1406">
        <v>2018</v>
      </c>
      <c r="BH1406">
        <v>5</v>
      </c>
      <c r="BI1406">
        <v>4</v>
      </c>
      <c r="BJ1406">
        <v>700</v>
      </c>
      <c r="BK1406">
        <v>1.1200000000000001</v>
      </c>
      <c r="BL1406">
        <v>-0.27320000529289201</v>
      </c>
      <c r="BM1406">
        <v>6.8000000000000005E-2</v>
      </c>
      <c r="BN1406">
        <v>0.93200000000000005</v>
      </c>
      <c r="BO1406">
        <v>0</v>
      </c>
      <c r="BP1406" t="s">
        <v>68</v>
      </c>
    </row>
    <row r="1407" spans="1:68" x14ac:dyDescent="0.25">
      <c r="A1407">
        <v>138941</v>
      </c>
      <c r="B1407" t="s">
        <v>69</v>
      </c>
      <c r="C1407" t="s">
        <v>1813</v>
      </c>
      <c r="D1407">
        <v>8</v>
      </c>
      <c r="E1407">
        <v>173</v>
      </c>
      <c r="F1407" t="s">
        <v>1928</v>
      </c>
      <c r="G1407">
        <v>35</v>
      </c>
      <c r="J1407">
        <v>62</v>
      </c>
      <c r="K1407">
        <v>1</v>
      </c>
      <c r="L1407" t="s">
        <v>1929</v>
      </c>
      <c r="M1407">
        <v>1</v>
      </c>
      <c r="N1407">
        <v>0</v>
      </c>
      <c r="O1407">
        <v>1</v>
      </c>
      <c r="P1407">
        <v>0</v>
      </c>
      <c r="Q1407">
        <v>0</v>
      </c>
      <c r="R1407">
        <v>1</v>
      </c>
      <c r="S1407">
        <v>0</v>
      </c>
      <c r="T1407">
        <v>0</v>
      </c>
      <c r="U1407">
        <v>0</v>
      </c>
      <c r="V1407">
        <v>0</v>
      </c>
      <c r="W1407">
        <v>1</v>
      </c>
      <c r="X1407">
        <v>0</v>
      </c>
      <c r="Y1407">
        <v>0</v>
      </c>
      <c r="Z1407">
        <v>0</v>
      </c>
      <c r="AA1407">
        <v>0</v>
      </c>
      <c r="AB1407">
        <v>1</v>
      </c>
      <c r="AC1407">
        <v>1</v>
      </c>
      <c r="AD1407">
        <v>1</v>
      </c>
      <c r="AE1407">
        <v>0</v>
      </c>
      <c r="AF1407">
        <v>1</v>
      </c>
      <c r="AG1407">
        <v>1</v>
      </c>
      <c r="AH1407">
        <v>1</v>
      </c>
      <c r="AI1407">
        <v>0</v>
      </c>
      <c r="AJ1407">
        <v>0</v>
      </c>
      <c r="AK1407">
        <v>0</v>
      </c>
      <c r="AL1407">
        <v>1</v>
      </c>
      <c r="AM1407">
        <v>1</v>
      </c>
      <c r="AN1407">
        <v>1</v>
      </c>
      <c r="AO1407">
        <v>0</v>
      </c>
      <c r="AP1407">
        <v>1</v>
      </c>
      <c r="AQ1407">
        <v>0</v>
      </c>
      <c r="AR1407">
        <v>1</v>
      </c>
      <c r="AS1407">
        <v>0</v>
      </c>
      <c r="AT1407">
        <v>1</v>
      </c>
      <c r="AU1407">
        <v>0</v>
      </c>
      <c r="AV1407">
        <v>1</v>
      </c>
      <c r="AW1407">
        <v>1</v>
      </c>
      <c r="AX1407">
        <v>1</v>
      </c>
      <c r="AY1407">
        <v>0</v>
      </c>
      <c r="AZ1407">
        <v>1</v>
      </c>
      <c r="BA1407">
        <v>0</v>
      </c>
      <c r="BB1407">
        <v>1</v>
      </c>
      <c r="BC1407">
        <v>0</v>
      </c>
      <c r="BD1407">
        <v>0</v>
      </c>
      <c r="BE1407">
        <v>0</v>
      </c>
      <c r="BF1407">
        <v>2.3082999999999999E-2</v>
      </c>
      <c r="BG1407">
        <v>2018</v>
      </c>
      <c r="BH1407">
        <v>7</v>
      </c>
      <c r="BI1407">
        <v>17</v>
      </c>
      <c r="BJ1407">
        <v>702</v>
      </c>
      <c r="BK1407">
        <v>1.1399999999999999</v>
      </c>
      <c r="BL1407">
        <v>-0.27320000529289201</v>
      </c>
      <c r="BM1407">
        <v>6.3E-2</v>
      </c>
      <c r="BN1407">
        <v>0.93700000000000006</v>
      </c>
      <c r="BO1407">
        <v>0</v>
      </c>
      <c r="BP1407" t="s">
        <v>68</v>
      </c>
    </row>
    <row r="1408" spans="1:68" x14ac:dyDescent="0.25">
      <c r="A1408">
        <v>145239</v>
      </c>
      <c r="B1408" t="s">
        <v>69</v>
      </c>
      <c r="C1408" t="s">
        <v>2380</v>
      </c>
      <c r="D1408">
        <v>19</v>
      </c>
      <c r="E1408">
        <v>529</v>
      </c>
      <c r="F1408" t="s">
        <v>2387</v>
      </c>
      <c r="G1408">
        <v>37</v>
      </c>
      <c r="J1408">
        <v>72</v>
      </c>
      <c r="K1408">
        <v>1</v>
      </c>
      <c r="L1408" t="s">
        <v>2388</v>
      </c>
      <c r="M1408">
        <v>0</v>
      </c>
      <c r="N1408">
        <v>0</v>
      </c>
      <c r="O1408">
        <v>1</v>
      </c>
      <c r="P1408">
        <v>0</v>
      </c>
      <c r="Q1408">
        <v>0</v>
      </c>
      <c r="R1408">
        <v>1</v>
      </c>
      <c r="S1408">
        <v>0</v>
      </c>
      <c r="T1408">
        <v>0</v>
      </c>
      <c r="U1408">
        <v>0</v>
      </c>
      <c r="V1408">
        <v>0</v>
      </c>
      <c r="W1408">
        <v>1</v>
      </c>
      <c r="X1408">
        <v>0</v>
      </c>
      <c r="Y1408">
        <v>0</v>
      </c>
      <c r="Z1408">
        <v>0</v>
      </c>
      <c r="AA1408">
        <v>0</v>
      </c>
      <c r="AB1408">
        <v>1</v>
      </c>
      <c r="AC1408">
        <v>0</v>
      </c>
      <c r="AD1408">
        <v>1</v>
      </c>
      <c r="AE1408">
        <v>0</v>
      </c>
      <c r="AF1408">
        <v>1</v>
      </c>
      <c r="AG1408">
        <v>1</v>
      </c>
      <c r="AH1408">
        <v>1</v>
      </c>
      <c r="AI1408">
        <v>0</v>
      </c>
      <c r="AJ1408">
        <v>1</v>
      </c>
      <c r="AK1408">
        <v>0</v>
      </c>
      <c r="AL1408">
        <v>1</v>
      </c>
      <c r="AM1408">
        <v>1</v>
      </c>
      <c r="AN1408">
        <v>1</v>
      </c>
      <c r="AO1408">
        <v>0</v>
      </c>
      <c r="AP1408">
        <v>1</v>
      </c>
      <c r="AQ1408">
        <v>0</v>
      </c>
      <c r="AR1408">
        <v>1</v>
      </c>
      <c r="AS1408">
        <v>0</v>
      </c>
      <c r="AT1408">
        <v>1</v>
      </c>
      <c r="AU1408">
        <v>0</v>
      </c>
      <c r="AV1408">
        <v>1</v>
      </c>
      <c r="AW1408">
        <v>1</v>
      </c>
      <c r="AX1408">
        <v>1</v>
      </c>
      <c r="AY1408">
        <v>0</v>
      </c>
      <c r="AZ1408">
        <v>1</v>
      </c>
      <c r="BA1408">
        <v>0</v>
      </c>
      <c r="BB1408">
        <v>1</v>
      </c>
      <c r="BC1408">
        <v>0</v>
      </c>
      <c r="BD1408">
        <v>1</v>
      </c>
      <c r="BE1408">
        <v>0</v>
      </c>
      <c r="BF1408">
        <v>2.2617000000000002E-2</v>
      </c>
      <c r="BG1408">
        <v>2019</v>
      </c>
      <c r="BH1408">
        <v>3</v>
      </c>
      <c r="BI1408">
        <v>6</v>
      </c>
      <c r="BJ1408">
        <v>710</v>
      </c>
      <c r="BK1408">
        <v>1.22</v>
      </c>
      <c r="BL1408">
        <v>-0.27320000529289201</v>
      </c>
      <c r="BM1408">
        <v>5.7000000000000002E-2</v>
      </c>
      <c r="BN1408">
        <v>0.94299999999999995</v>
      </c>
      <c r="BO1408">
        <v>0</v>
      </c>
      <c r="BP1408" t="s">
        <v>68</v>
      </c>
    </row>
    <row r="1409" spans="1:68" x14ac:dyDescent="0.25">
      <c r="A1409">
        <v>150971</v>
      </c>
      <c r="B1409" t="s">
        <v>69</v>
      </c>
      <c r="C1409" t="s">
        <v>2460</v>
      </c>
      <c r="D1409">
        <v>36</v>
      </c>
      <c r="E1409">
        <v>989</v>
      </c>
      <c r="F1409" t="s">
        <v>2591</v>
      </c>
      <c r="G1409">
        <v>19</v>
      </c>
      <c r="J1409">
        <v>78</v>
      </c>
      <c r="K1409">
        <v>1</v>
      </c>
      <c r="L1409" t="s">
        <v>2592</v>
      </c>
      <c r="M1409">
        <v>0</v>
      </c>
      <c r="N1409">
        <v>0</v>
      </c>
      <c r="O1409">
        <v>1</v>
      </c>
      <c r="P1409">
        <v>0</v>
      </c>
      <c r="Q1409">
        <v>0</v>
      </c>
      <c r="R1409">
        <v>1</v>
      </c>
      <c r="S1409">
        <v>0</v>
      </c>
      <c r="T1409">
        <v>0</v>
      </c>
      <c r="U1409">
        <v>0</v>
      </c>
      <c r="V1409">
        <v>0</v>
      </c>
      <c r="W1409">
        <v>1</v>
      </c>
      <c r="X1409">
        <v>0</v>
      </c>
      <c r="Y1409">
        <v>0</v>
      </c>
      <c r="Z1409">
        <v>0</v>
      </c>
      <c r="AA1409">
        <v>0</v>
      </c>
      <c r="AB1409">
        <v>1</v>
      </c>
      <c r="AC1409">
        <v>0</v>
      </c>
      <c r="AD1409">
        <v>1</v>
      </c>
      <c r="AE1409">
        <v>0</v>
      </c>
      <c r="AF1409">
        <v>1</v>
      </c>
      <c r="AG1409">
        <v>1</v>
      </c>
      <c r="AH1409">
        <v>1</v>
      </c>
      <c r="AI1409">
        <v>0</v>
      </c>
      <c r="AJ1409">
        <v>1</v>
      </c>
      <c r="AK1409">
        <v>0</v>
      </c>
      <c r="AL1409">
        <v>1</v>
      </c>
      <c r="AM1409">
        <v>1</v>
      </c>
      <c r="AN1409">
        <v>1</v>
      </c>
      <c r="AO1409">
        <v>0</v>
      </c>
      <c r="AP1409">
        <v>1</v>
      </c>
      <c r="AQ1409">
        <v>0</v>
      </c>
      <c r="AR1409">
        <v>1</v>
      </c>
      <c r="AS1409">
        <v>0</v>
      </c>
      <c r="AT1409">
        <v>1</v>
      </c>
      <c r="AU1409">
        <v>0</v>
      </c>
      <c r="AV1409">
        <v>1</v>
      </c>
      <c r="AW1409">
        <v>1</v>
      </c>
      <c r="AX1409">
        <v>1</v>
      </c>
      <c r="AY1409">
        <v>0</v>
      </c>
      <c r="AZ1409">
        <v>1</v>
      </c>
      <c r="BA1409">
        <v>0</v>
      </c>
      <c r="BB1409">
        <v>0</v>
      </c>
      <c r="BC1409">
        <v>0</v>
      </c>
      <c r="BD1409">
        <v>1</v>
      </c>
      <c r="BE1409">
        <v>0</v>
      </c>
      <c r="BF1409">
        <v>5.6182000000000003E-2</v>
      </c>
      <c r="BG1409">
        <v>2019</v>
      </c>
      <c r="BH1409">
        <v>9</v>
      </c>
      <c r="BI1409">
        <v>13</v>
      </c>
      <c r="BJ1409">
        <v>716</v>
      </c>
      <c r="BK1409">
        <v>1.28</v>
      </c>
      <c r="BL1409">
        <v>-0.27320000529289201</v>
      </c>
      <c r="BM1409">
        <v>0.11600000000000001</v>
      </c>
      <c r="BN1409">
        <v>0.88400000000000001</v>
      </c>
      <c r="BO1409">
        <v>0</v>
      </c>
      <c r="BP1409" t="s">
        <v>68</v>
      </c>
    </row>
    <row r="1410" spans="1:68" x14ac:dyDescent="0.25">
      <c r="A1410">
        <v>160415</v>
      </c>
      <c r="B1410" t="s">
        <v>69</v>
      </c>
      <c r="C1410" t="s">
        <v>2957</v>
      </c>
      <c r="D1410">
        <v>8</v>
      </c>
      <c r="E1410">
        <v>124</v>
      </c>
      <c r="F1410" t="s">
        <v>2962</v>
      </c>
      <c r="G1410">
        <v>26</v>
      </c>
      <c r="J1410">
        <v>91</v>
      </c>
      <c r="K1410">
        <v>1</v>
      </c>
      <c r="L1410" t="s">
        <v>2963</v>
      </c>
      <c r="M1410">
        <v>0</v>
      </c>
      <c r="N1410">
        <v>0</v>
      </c>
      <c r="O1410">
        <v>1</v>
      </c>
      <c r="P1410">
        <v>0</v>
      </c>
      <c r="Q1410">
        <v>0</v>
      </c>
      <c r="R1410">
        <v>1</v>
      </c>
      <c r="S1410">
        <v>0</v>
      </c>
      <c r="T1410">
        <v>0</v>
      </c>
      <c r="U1410">
        <v>0</v>
      </c>
      <c r="V1410">
        <v>0</v>
      </c>
      <c r="W1410">
        <v>1</v>
      </c>
      <c r="X1410">
        <v>0</v>
      </c>
      <c r="Y1410">
        <v>0</v>
      </c>
      <c r="Z1410">
        <v>0</v>
      </c>
      <c r="AA1410">
        <v>0</v>
      </c>
      <c r="AB1410">
        <v>1</v>
      </c>
      <c r="AC1410">
        <v>0</v>
      </c>
      <c r="AD1410">
        <v>1</v>
      </c>
      <c r="AE1410">
        <v>0</v>
      </c>
      <c r="AF1410">
        <v>1</v>
      </c>
      <c r="AG1410">
        <v>1</v>
      </c>
      <c r="AH1410">
        <v>1</v>
      </c>
      <c r="AI1410">
        <v>0</v>
      </c>
      <c r="AJ1410">
        <v>1</v>
      </c>
      <c r="AK1410">
        <v>0</v>
      </c>
      <c r="AL1410">
        <v>1</v>
      </c>
      <c r="AM1410">
        <v>1</v>
      </c>
      <c r="AN1410">
        <v>1</v>
      </c>
      <c r="AO1410">
        <v>0</v>
      </c>
      <c r="AP1410">
        <v>1</v>
      </c>
      <c r="AQ1410">
        <v>0</v>
      </c>
      <c r="AR1410">
        <v>1</v>
      </c>
      <c r="AS1410">
        <v>0</v>
      </c>
      <c r="AT1410">
        <v>1</v>
      </c>
      <c r="AU1410">
        <v>0</v>
      </c>
      <c r="AV1410">
        <v>1</v>
      </c>
      <c r="AW1410">
        <v>1</v>
      </c>
      <c r="AX1410">
        <v>1</v>
      </c>
      <c r="AY1410">
        <v>0</v>
      </c>
      <c r="AZ1410">
        <v>1</v>
      </c>
      <c r="BA1410">
        <v>0</v>
      </c>
      <c r="BB1410">
        <v>1</v>
      </c>
      <c r="BC1410">
        <v>0</v>
      </c>
      <c r="BD1410">
        <v>0</v>
      </c>
      <c r="BE1410">
        <v>0</v>
      </c>
      <c r="BF1410">
        <v>2.0451E-2</v>
      </c>
      <c r="BG1410">
        <v>2020</v>
      </c>
      <c r="BH1410">
        <v>4</v>
      </c>
      <c r="BI1410">
        <v>29</v>
      </c>
      <c r="BJ1410">
        <v>723</v>
      </c>
      <c r="BK1410">
        <v>1.35</v>
      </c>
      <c r="BL1410">
        <v>-0.27320000529289201</v>
      </c>
      <c r="BM1410">
        <v>9.0999999999999998E-2</v>
      </c>
      <c r="BN1410">
        <v>0.90900000000000003</v>
      </c>
      <c r="BO1410">
        <v>0</v>
      </c>
      <c r="BP1410" t="s">
        <v>68</v>
      </c>
    </row>
    <row r="1411" spans="1:68" x14ac:dyDescent="0.25">
      <c r="A1411">
        <v>161329</v>
      </c>
      <c r="B1411" t="s">
        <v>69</v>
      </c>
      <c r="C1411" t="s">
        <v>2994</v>
      </c>
      <c r="D1411">
        <v>4</v>
      </c>
      <c r="E1411">
        <v>72</v>
      </c>
      <c r="F1411" t="s">
        <v>2995</v>
      </c>
      <c r="G1411">
        <v>28</v>
      </c>
      <c r="J1411">
        <v>92</v>
      </c>
      <c r="K1411">
        <v>1</v>
      </c>
      <c r="L1411" t="s">
        <v>2996</v>
      </c>
      <c r="M1411">
        <v>0</v>
      </c>
      <c r="N1411">
        <v>0</v>
      </c>
      <c r="O1411">
        <v>1</v>
      </c>
      <c r="P1411">
        <v>0</v>
      </c>
      <c r="Q1411">
        <v>0</v>
      </c>
      <c r="R1411">
        <v>1</v>
      </c>
      <c r="S1411">
        <v>0</v>
      </c>
      <c r="T1411">
        <v>0</v>
      </c>
      <c r="U1411">
        <v>0</v>
      </c>
      <c r="V1411">
        <v>0</v>
      </c>
      <c r="W1411">
        <v>1</v>
      </c>
      <c r="X1411">
        <v>0</v>
      </c>
      <c r="Y1411">
        <v>0</v>
      </c>
      <c r="Z1411">
        <v>0</v>
      </c>
      <c r="AA1411">
        <v>0</v>
      </c>
      <c r="AB1411">
        <v>1</v>
      </c>
      <c r="AC1411">
        <v>0</v>
      </c>
      <c r="AD1411">
        <v>1</v>
      </c>
      <c r="AE1411">
        <v>0</v>
      </c>
      <c r="AF1411">
        <v>1</v>
      </c>
      <c r="AG1411">
        <v>1</v>
      </c>
      <c r="AH1411">
        <v>1</v>
      </c>
      <c r="AI1411">
        <v>0</v>
      </c>
      <c r="AJ1411">
        <v>0</v>
      </c>
      <c r="AK1411">
        <v>0</v>
      </c>
      <c r="AL1411">
        <v>1</v>
      </c>
      <c r="AM1411">
        <v>1</v>
      </c>
      <c r="AN1411">
        <v>1</v>
      </c>
      <c r="AO1411">
        <v>0</v>
      </c>
      <c r="AP1411">
        <v>1</v>
      </c>
      <c r="AQ1411">
        <v>0</v>
      </c>
      <c r="AR1411">
        <v>1</v>
      </c>
      <c r="AS1411">
        <v>0</v>
      </c>
      <c r="AT1411">
        <v>0</v>
      </c>
      <c r="AU1411">
        <v>0</v>
      </c>
      <c r="AV1411">
        <v>1</v>
      </c>
      <c r="AW1411">
        <v>1</v>
      </c>
      <c r="AX1411">
        <v>1</v>
      </c>
      <c r="AY1411">
        <v>0</v>
      </c>
      <c r="AZ1411">
        <v>1</v>
      </c>
      <c r="BA1411">
        <v>0</v>
      </c>
      <c r="BB1411">
        <v>0</v>
      </c>
      <c r="BC1411">
        <v>0</v>
      </c>
      <c r="BD1411">
        <v>0</v>
      </c>
      <c r="BE1411">
        <v>0</v>
      </c>
      <c r="BF1411">
        <v>8.1139999999999997E-3</v>
      </c>
      <c r="BG1411">
        <v>2020</v>
      </c>
      <c r="BH1411">
        <v>7</v>
      </c>
      <c r="BI1411">
        <v>20</v>
      </c>
      <c r="BJ1411">
        <v>726</v>
      </c>
      <c r="BK1411">
        <v>1.38</v>
      </c>
      <c r="BL1411">
        <v>-0.27320000529289201</v>
      </c>
      <c r="BM1411">
        <v>0.14799999999999999</v>
      </c>
      <c r="BN1411">
        <v>0.77200000000000002</v>
      </c>
      <c r="BO1411">
        <v>0.08</v>
      </c>
      <c r="BP1411" t="s">
        <v>68</v>
      </c>
    </row>
    <row r="1412" spans="1:68" x14ac:dyDescent="0.25">
      <c r="A1412">
        <v>117904</v>
      </c>
      <c r="B1412" t="s">
        <v>69</v>
      </c>
      <c r="C1412" t="s">
        <v>882</v>
      </c>
      <c r="D1412">
        <v>3</v>
      </c>
      <c r="E1412">
        <v>27</v>
      </c>
      <c r="F1412" t="s">
        <v>885</v>
      </c>
      <c r="G1412">
        <v>34</v>
      </c>
      <c r="J1412">
        <v>20</v>
      </c>
      <c r="K1412">
        <v>1</v>
      </c>
      <c r="L1412" t="s">
        <v>886</v>
      </c>
      <c r="M1412">
        <v>0</v>
      </c>
      <c r="N1412">
        <v>1</v>
      </c>
      <c r="O1412">
        <v>1</v>
      </c>
      <c r="P1412">
        <v>0</v>
      </c>
      <c r="Q1412">
        <v>0</v>
      </c>
      <c r="R1412">
        <v>1</v>
      </c>
      <c r="S1412">
        <v>0</v>
      </c>
      <c r="T1412">
        <v>0</v>
      </c>
      <c r="U1412">
        <v>0</v>
      </c>
      <c r="V1412">
        <v>0</v>
      </c>
      <c r="W1412">
        <v>1</v>
      </c>
      <c r="X1412">
        <v>0</v>
      </c>
      <c r="Y1412">
        <v>0</v>
      </c>
      <c r="Z1412">
        <v>0</v>
      </c>
      <c r="AA1412">
        <v>0</v>
      </c>
      <c r="AB1412">
        <v>1</v>
      </c>
      <c r="AC1412">
        <v>0</v>
      </c>
      <c r="AD1412">
        <v>1</v>
      </c>
      <c r="AE1412">
        <v>1</v>
      </c>
      <c r="AF1412">
        <v>1</v>
      </c>
      <c r="AG1412">
        <v>1</v>
      </c>
      <c r="AH1412">
        <v>0</v>
      </c>
      <c r="AI1412">
        <v>0</v>
      </c>
      <c r="AJ1412">
        <v>0</v>
      </c>
      <c r="AK1412">
        <v>0</v>
      </c>
      <c r="AL1412">
        <v>1</v>
      </c>
      <c r="AM1412">
        <v>1</v>
      </c>
      <c r="AN1412">
        <v>1</v>
      </c>
      <c r="AO1412">
        <v>0</v>
      </c>
      <c r="AP1412">
        <v>1</v>
      </c>
      <c r="AQ1412">
        <v>0</v>
      </c>
      <c r="AR1412">
        <v>1</v>
      </c>
      <c r="AS1412">
        <v>0</v>
      </c>
      <c r="AT1412">
        <v>1</v>
      </c>
      <c r="AU1412">
        <v>0</v>
      </c>
      <c r="AV1412">
        <v>1</v>
      </c>
      <c r="AW1412">
        <v>1</v>
      </c>
      <c r="AX1412">
        <v>1</v>
      </c>
      <c r="AY1412">
        <v>0</v>
      </c>
      <c r="AZ1412">
        <v>1</v>
      </c>
      <c r="BA1412">
        <v>0</v>
      </c>
      <c r="BB1412">
        <v>1</v>
      </c>
      <c r="BC1412">
        <v>0</v>
      </c>
      <c r="BD1412">
        <v>1</v>
      </c>
      <c r="BE1412">
        <v>0</v>
      </c>
      <c r="BF1412">
        <v>6.3340000000000002E-3</v>
      </c>
      <c r="BG1412">
        <v>2015</v>
      </c>
      <c r="BH1412">
        <v>10</v>
      </c>
      <c r="BI1412">
        <v>15</v>
      </c>
      <c r="BJ1412">
        <v>669</v>
      </c>
      <c r="BK1412">
        <v>0.81</v>
      </c>
      <c r="BL1412">
        <v>-0.27480000257491999</v>
      </c>
      <c r="BM1412">
        <v>0.124</v>
      </c>
      <c r="BN1412">
        <v>0.81599999999999995</v>
      </c>
      <c r="BO1412">
        <v>0.06</v>
      </c>
      <c r="BP1412" t="s">
        <v>68</v>
      </c>
    </row>
    <row r="1413" spans="1:68" x14ac:dyDescent="0.25">
      <c r="A1413">
        <v>120046</v>
      </c>
      <c r="B1413" t="s">
        <v>69</v>
      </c>
      <c r="C1413" t="s">
        <v>1001</v>
      </c>
      <c r="D1413">
        <v>2</v>
      </c>
      <c r="E1413">
        <v>65</v>
      </c>
      <c r="F1413" t="s">
        <v>1036</v>
      </c>
      <c r="G1413">
        <v>47</v>
      </c>
      <c r="J1413">
        <v>29</v>
      </c>
      <c r="K1413">
        <v>1</v>
      </c>
      <c r="L1413" t="s">
        <v>1037</v>
      </c>
      <c r="M1413">
        <v>0</v>
      </c>
      <c r="N1413">
        <v>0</v>
      </c>
      <c r="O1413">
        <v>1</v>
      </c>
      <c r="P1413">
        <v>0</v>
      </c>
      <c r="Q1413">
        <v>0</v>
      </c>
      <c r="R1413">
        <v>1</v>
      </c>
      <c r="S1413">
        <v>0</v>
      </c>
      <c r="T1413">
        <v>0</v>
      </c>
      <c r="U1413">
        <v>0</v>
      </c>
      <c r="V1413">
        <v>0</v>
      </c>
      <c r="W1413">
        <v>1</v>
      </c>
      <c r="X1413">
        <v>0</v>
      </c>
      <c r="Y1413">
        <v>0</v>
      </c>
      <c r="Z1413">
        <v>0</v>
      </c>
      <c r="AA1413">
        <v>0</v>
      </c>
      <c r="AB1413">
        <v>1</v>
      </c>
      <c r="AC1413">
        <v>0</v>
      </c>
      <c r="AD1413">
        <v>1</v>
      </c>
      <c r="AE1413">
        <v>0</v>
      </c>
      <c r="AF1413">
        <v>1</v>
      </c>
      <c r="AG1413">
        <v>1</v>
      </c>
      <c r="AH1413">
        <v>0</v>
      </c>
      <c r="AI1413">
        <v>0</v>
      </c>
      <c r="AJ1413">
        <v>1</v>
      </c>
      <c r="AK1413">
        <v>0</v>
      </c>
      <c r="AL1413">
        <v>1</v>
      </c>
      <c r="AM1413">
        <v>1</v>
      </c>
      <c r="AN1413">
        <v>1</v>
      </c>
      <c r="AO1413">
        <v>0</v>
      </c>
      <c r="AP1413">
        <v>0</v>
      </c>
      <c r="AQ1413">
        <v>0</v>
      </c>
      <c r="AR1413">
        <v>1</v>
      </c>
      <c r="AS1413">
        <v>0</v>
      </c>
      <c r="AT1413">
        <v>0</v>
      </c>
      <c r="AU1413">
        <v>0</v>
      </c>
      <c r="AV1413">
        <v>1</v>
      </c>
      <c r="AW1413">
        <v>1</v>
      </c>
      <c r="AX1413">
        <v>1</v>
      </c>
      <c r="AY1413">
        <v>0</v>
      </c>
      <c r="AZ1413">
        <v>0</v>
      </c>
      <c r="BA1413">
        <v>0</v>
      </c>
      <c r="BB1413">
        <v>0</v>
      </c>
      <c r="BC1413">
        <v>0</v>
      </c>
      <c r="BD1413">
        <v>0</v>
      </c>
      <c r="BE1413">
        <v>0</v>
      </c>
      <c r="BF1413">
        <v>7.3280000000000003E-3</v>
      </c>
      <c r="BG1413">
        <v>2016</v>
      </c>
      <c r="BH1413">
        <v>6</v>
      </c>
      <c r="BI1413">
        <v>20</v>
      </c>
      <c r="BJ1413">
        <v>677</v>
      </c>
      <c r="BK1413">
        <v>0.89</v>
      </c>
      <c r="BL1413">
        <v>-0.27549999952316201</v>
      </c>
      <c r="BM1413">
        <v>4.7E-2</v>
      </c>
      <c r="BN1413">
        <v>0.95299999999999996</v>
      </c>
      <c r="BO1413">
        <v>0</v>
      </c>
      <c r="BP1413" t="s">
        <v>68</v>
      </c>
    </row>
    <row r="1414" spans="1:68" x14ac:dyDescent="0.25">
      <c r="A1414">
        <v>113756</v>
      </c>
      <c r="B1414" t="s">
        <v>69</v>
      </c>
      <c r="C1414" t="s">
        <v>654</v>
      </c>
      <c r="D1414">
        <v>5</v>
      </c>
      <c r="E1414">
        <v>72</v>
      </c>
      <c r="F1414" t="s">
        <v>683</v>
      </c>
      <c r="G1414">
        <v>41</v>
      </c>
      <c r="J1414">
        <v>9</v>
      </c>
      <c r="K1414">
        <v>1</v>
      </c>
      <c r="L1414" t="s">
        <v>684</v>
      </c>
      <c r="M1414">
        <v>0</v>
      </c>
      <c r="N1414">
        <v>1</v>
      </c>
      <c r="O1414">
        <v>1</v>
      </c>
      <c r="P1414">
        <v>0</v>
      </c>
      <c r="Q1414">
        <v>0</v>
      </c>
      <c r="R1414">
        <v>1</v>
      </c>
      <c r="S1414">
        <v>0</v>
      </c>
      <c r="T1414">
        <v>0</v>
      </c>
      <c r="U1414">
        <v>0</v>
      </c>
      <c r="V1414">
        <v>0</v>
      </c>
      <c r="W1414">
        <v>1</v>
      </c>
      <c r="X1414">
        <v>0</v>
      </c>
      <c r="Y1414">
        <v>0</v>
      </c>
      <c r="Z1414">
        <v>0</v>
      </c>
      <c r="AA1414">
        <v>0</v>
      </c>
      <c r="AB1414">
        <v>0</v>
      </c>
      <c r="AC1414">
        <v>0</v>
      </c>
      <c r="AD1414">
        <v>1</v>
      </c>
      <c r="AE1414">
        <v>1</v>
      </c>
      <c r="AF1414">
        <v>1</v>
      </c>
      <c r="AG1414">
        <v>1</v>
      </c>
      <c r="AH1414">
        <v>0</v>
      </c>
      <c r="AI1414">
        <v>0</v>
      </c>
      <c r="AJ1414">
        <v>0</v>
      </c>
      <c r="AK1414">
        <v>0</v>
      </c>
      <c r="AL1414">
        <v>1</v>
      </c>
      <c r="AM1414">
        <v>1</v>
      </c>
      <c r="AN1414">
        <v>0</v>
      </c>
      <c r="AO1414">
        <v>0</v>
      </c>
      <c r="AP1414">
        <v>0</v>
      </c>
      <c r="AQ1414">
        <v>0</v>
      </c>
      <c r="AR1414">
        <v>0</v>
      </c>
      <c r="AS1414">
        <v>0</v>
      </c>
      <c r="AT1414">
        <v>0</v>
      </c>
      <c r="AU1414">
        <v>0</v>
      </c>
      <c r="AV1414">
        <v>1</v>
      </c>
      <c r="AW1414">
        <v>1</v>
      </c>
      <c r="AX1414">
        <v>1</v>
      </c>
      <c r="AY1414">
        <v>0</v>
      </c>
      <c r="AZ1414">
        <v>0</v>
      </c>
      <c r="BA1414">
        <v>0</v>
      </c>
      <c r="BB1414">
        <v>0</v>
      </c>
      <c r="BC1414">
        <v>0</v>
      </c>
      <c r="BD1414">
        <v>0</v>
      </c>
      <c r="BE1414">
        <v>0</v>
      </c>
      <c r="BF1414">
        <v>5.8599999999999998E-3</v>
      </c>
      <c r="BG1414">
        <v>2015</v>
      </c>
      <c r="BH1414">
        <v>2</v>
      </c>
      <c r="BI1414">
        <v>4</v>
      </c>
      <c r="BJ1414">
        <v>661</v>
      </c>
      <c r="BK1414">
        <v>0.73</v>
      </c>
      <c r="BL1414">
        <v>-0.27700001001357999</v>
      </c>
      <c r="BM1414">
        <v>0.127</v>
      </c>
      <c r="BN1414">
        <v>0.8</v>
      </c>
      <c r="BO1414">
        <v>7.3999999999999996E-2</v>
      </c>
      <c r="BP1414" t="s">
        <v>68</v>
      </c>
    </row>
    <row r="1415" spans="1:68" x14ac:dyDescent="0.25">
      <c r="A1415">
        <v>140685</v>
      </c>
      <c r="B1415" t="s">
        <v>69</v>
      </c>
      <c r="C1415" t="s">
        <v>1968</v>
      </c>
      <c r="D1415">
        <v>5</v>
      </c>
      <c r="E1415">
        <v>87</v>
      </c>
      <c r="F1415" t="s">
        <v>1981</v>
      </c>
      <c r="G1415">
        <v>36</v>
      </c>
      <c r="J1415">
        <v>65</v>
      </c>
      <c r="K1415">
        <v>1</v>
      </c>
      <c r="L1415" t="s">
        <v>1982</v>
      </c>
      <c r="M1415">
        <v>1</v>
      </c>
      <c r="N1415">
        <v>0</v>
      </c>
      <c r="O1415">
        <v>1</v>
      </c>
      <c r="P1415">
        <v>0</v>
      </c>
      <c r="Q1415">
        <v>0</v>
      </c>
      <c r="R1415">
        <v>1</v>
      </c>
      <c r="S1415">
        <v>0</v>
      </c>
      <c r="T1415">
        <v>0</v>
      </c>
      <c r="U1415">
        <v>0</v>
      </c>
      <c r="V1415">
        <v>0</v>
      </c>
      <c r="W1415">
        <v>1</v>
      </c>
      <c r="X1415">
        <v>0</v>
      </c>
      <c r="Y1415">
        <v>0</v>
      </c>
      <c r="Z1415">
        <v>1</v>
      </c>
      <c r="AA1415">
        <v>0</v>
      </c>
      <c r="AB1415">
        <v>1</v>
      </c>
      <c r="AC1415">
        <v>1</v>
      </c>
      <c r="AD1415">
        <v>1</v>
      </c>
      <c r="AE1415">
        <v>0</v>
      </c>
      <c r="AF1415">
        <v>1</v>
      </c>
      <c r="AG1415">
        <v>1</v>
      </c>
      <c r="AH1415">
        <v>1</v>
      </c>
      <c r="AI1415">
        <v>0</v>
      </c>
      <c r="AJ1415">
        <v>0</v>
      </c>
      <c r="AK1415">
        <v>0</v>
      </c>
      <c r="AL1415">
        <v>1</v>
      </c>
      <c r="AM1415">
        <v>1</v>
      </c>
      <c r="AN1415">
        <v>0</v>
      </c>
      <c r="AO1415">
        <v>0</v>
      </c>
      <c r="AP1415">
        <v>1</v>
      </c>
      <c r="AQ1415">
        <v>0</v>
      </c>
      <c r="AR1415">
        <v>1</v>
      </c>
      <c r="AS1415">
        <v>0</v>
      </c>
      <c r="AT1415">
        <v>1</v>
      </c>
      <c r="AU1415">
        <v>0</v>
      </c>
      <c r="AV1415">
        <v>1</v>
      </c>
      <c r="AW1415">
        <v>1</v>
      </c>
      <c r="AX1415">
        <v>1</v>
      </c>
      <c r="AY1415">
        <v>0</v>
      </c>
      <c r="AZ1415">
        <v>1</v>
      </c>
      <c r="BA1415">
        <v>0</v>
      </c>
      <c r="BB1415">
        <v>1</v>
      </c>
      <c r="BC1415">
        <v>1</v>
      </c>
      <c r="BD1415">
        <v>0</v>
      </c>
      <c r="BE1415">
        <v>0</v>
      </c>
      <c r="BF1415">
        <v>6.7530000000000003E-3</v>
      </c>
      <c r="BG1415">
        <v>2018</v>
      </c>
      <c r="BH1415">
        <v>7</v>
      </c>
      <c r="BI1415">
        <v>19</v>
      </c>
      <c r="BJ1415">
        <v>702</v>
      </c>
      <c r="BK1415">
        <v>1.1399999999999999</v>
      </c>
      <c r="BL1415">
        <v>-0.284599989652633</v>
      </c>
      <c r="BM1415">
        <v>8.4000000000000005E-2</v>
      </c>
      <c r="BN1415">
        <v>0.86699999999999999</v>
      </c>
      <c r="BO1415">
        <v>4.9000000000000002E-2</v>
      </c>
      <c r="BP1415" t="s">
        <v>68</v>
      </c>
    </row>
    <row r="1416" spans="1:68" x14ac:dyDescent="0.25">
      <c r="A1416">
        <v>140954</v>
      </c>
      <c r="B1416" t="s">
        <v>69</v>
      </c>
      <c r="C1416" t="s">
        <v>1987</v>
      </c>
      <c r="D1416">
        <v>7</v>
      </c>
      <c r="E1416">
        <v>127</v>
      </c>
      <c r="F1416" t="s">
        <v>2106</v>
      </c>
      <c r="G1416">
        <v>112</v>
      </c>
      <c r="J1416">
        <v>66</v>
      </c>
      <c r="K1416">
        <v>1</v>
      </c>
      <c r="L1416" t="s">
        <v>2107</v>
      </c>
      <c r="M1416">
        <v>0</v>
      </c>
      <c r="N1416">
        <v>0</v>
      </c>
      <c r="O1416">
        <v>1</v>
      </c>
      <c r="P1416">
        <v>0</v>
      </c>
      <c r="Q1416">
        <v>0</v>
      </c>
      <c r="R1416">
        <v>1</v>
      </c>
      <c r="S1416">
        <v>0</v>
      </c>
      <c r="T1416">
        <v>0</v>
      </c>
      <c r="U1416">
        <v>0</v>
      </c>
      <c r="V1416">
        <v>0</v>
      </c>
      <c r="W1416">
        <v>1</v>
      </c>
      <c r="X1416">
        <v>0</v>
      </c>
      <c r="Y1416">
        <v>0</v>
      </c>
      <c r="Z1416">
        <v>0</v>
      </c>
      <c r="AA1416">
        <v>0</v>
      </c>
      <c r="AB1416">
        <v>1</v>
      </c>
      <c r="AC1416">
        <v>0</v>
      </c>
      <c r="AD1416">
        <v>1</v>
      </c>
      <c r="AE1416">
        <v>0</v>
      </c>
      <c r="AF1416">
        <v>1</v>
      </c>
      <c r="AG1416">
        <v>1</v>
      </c>
      <c r="AH1416">
        <v>1</v>
      </c>
      <c r="AI1416">
        <v>0</v>
      </c>
      <c r="AJ1416">
        <v>1</v>
      </c>
      <c r="AK1416">
        <v>0</v>
      </c>
      <c r="AL1416">
        <v>1</v>
      </c>
      <c r="AM1416">
        <v>1</v>
      </c>
      <c r="AN1416">
        <v>1</v>
      </c>
      <c r="AO1416">
        <v>0</v>
      </c>
      <c r="AP1416">
        <v>1</v>
      </c>
      <c r="AQ1416">
        <v>0</v>
      </c>
      <c r="AR1416">
        <v>1</v>
      </c>
      <c r="AS1416">
        <v>0</v>
      </c>
      <c r="AT1416">
        <v>0</v>
      </c>
      <c r="AU1416">
        <v>0</v>
      </c>
      <c r="AV1416">
        <v>1</v>
      </c>
      <c r="AW1416">
        <v>1</v>
      </c>
      <c r="AX1416">
        <v>1</v>
      </c>
      <c r="AY1416">
        <v>0</v>
      </c>
      <c r="AZ1416">
        <v>0</v>
      </c>
      <c r="BA1416">
        <v>0</v>
      </c>
      <c r="BB1416">
        <v>0</v>
      </c>
      <c r="BC1416">
        <v>0</v>
      </c>
      <c r="BD1416">
        <v>0</v>
      </c>
      <c r="BE1416">
        <v>0</v>
      </c>
      <c r="BF1416">
        <v>9.8460000000000006E-3</v>
      </c>
      <c r="BG1416">
        <v>2018</v>
      </c>
      <c r="BH1416">
        <v>8</v>
      </c>
      <c r="BI1416">
        <v>7</v>
      </c>
      <c r="BJ1416">
        <v>703</v>
      </c>
      <c r="BK1416">
        <v>1.1499999999999999</v>
      </c>
      <c r="BL1416">
        <v>-0.28850001096725397</v>
      </c>
      <c r="BM1416">
        <v>9.0999999999999998E-2</v>
      </c>
      <c r="BN1416">
        <v>0.82699999999999996</v>
      </c>
      <c r="BO1416">
        <v>8.2000000000000003E-2</v>
      </c>
      <c r="BP1416" t="s">
        <v>68</v>
      </c>
    </row>
    <row r="1417" spans="1:68" x14ac:dyDescent="0.25">
      <c r="A1417">
        <v>142932</v>
      </c>
      <c r="B1417" t="s">
        <v>69</v>
      </c>
      <c r="C1417" t="s">
        <v>2192</v>
      </c>
      <c r="D1417">
        <v>11</v>
      </c>
      <c r="E1417">
        <v>220</v>
      </c>
      <c r="F1417" t="s">
        <v>2261</v>
      </c>
      <c r="G1417">
        <v>63</v>
      </c>
      <c r="J1417">
        <v>70</v>
      </c>
      <c r="K1417">
        <v>1</v>
      </c>
      <c r="L1417" t="s">
        <v>2262</v>
      </c>
      <c r="M1417">
        <v>0</v>
      </c>
      <c r="N1417">
        <v>0</v>
      </c>
      <c r="O1417">
        <v>1</v>
      </c>
      <c r="P1417">
        <v>0</v>
      </c>
      <c r="Q1417">
        <v>1</v>
      </c>
      <c r="R1417">
        <v>1</v>
      </c>
      <c r="S1417">
        <v>0</v>
      </c>
      <c r="T1417">
        <v>0</v>
      </c>
      <c r="U1417">
        <v>0</v>
      </c>
      <c r="V1417">
        <v>0</v>
      </c>
      <c r="W1417">
        <v>1</v>
      </c>
      <c r="X1417">
        <v>0</v>
      </c>
      <c r="Y1417">
        <v>0</v>
      </c>
      <c r="Z1417">
        <v>0</v>
      </c>
      <c r="AA1417">
        <v>0</v>
      </c>
      <c r="AB1417">
        <v>1</v>
      </c>
      <c r="AC1417">
        <v>0</v>
      </c>
      <c r="AD1417">
        <v>1</v>
      </c>
      <c r="AE1417">
        <v>0</v>
      </c>
      <c r="AF1417">
        <v>1</v>
      </c>
      <c r="AG1417">
        <v>1</v>
      </c>
      <c r="AH1417">
        <v>0</v>
      </c>
      <c r="AI1417">
        <v>0</v>
      </c>
      <c r="AJ1417">
        <v>1</v>
      </c>
      <c r="AK1417">
        <v>1</v>
      </c>
      <c r="AL1417">
        <v>1</v>
      </c>
      <c r="AM1417">
        <v>1</v>
      </c>
      <c r="AN1417">
        <v>1</v>
      </c>
      <c r="AO1417">
        <v>0</v>
      </c>
      <c r="AP1417">
        <v>0</v>
      </c>
      <c r="AQ1417">
        <v>0</v>
      </c>
      <c r="AR1417">
        <v>0</v>
      </c>
      <c r="AS1417">
        <v>0</v>
      </c>
      <c r="AT1417">
        <v>0</v>
      </c>
      <c r="AU1417">
        <v>0</v>
      </c>
      <c r="AV1417">
        <v>1</v>
      </c>
      <c r="AW1417">
        <v>1</v>
      </c>
      <c r="AX1417">
        <v>0</v>
      </c>
      <c r="AY1417">
        <v>0</v>
      </c>
      <c r="AZ1417">
        <v>1</v>
      </c>
      <c r="BA1417">
        <v>0</v>
      </c>
      <c r="BB1417">
        <v>0</v>
      </c>
      <c r="BC1417">
        <v>0</v>
      </c>
      <c r="BD1417">
        <v>1</v>
      </c>
      <c r="BE1417">
        <v>0</v>
      </c>
      <c r="BF1417">
        <v>1.9078999999999999E-2</v>
      </c>
      <c r="BG1417">
        <v>2018</v>
      </c>
      <c r="BH1417">
        <v>12</v>
      </c>
      <c r="BI1417">
        <v>17</v>
      </c>
      <c r="BJ1417">
        <v>707</v>
      </c>
      <c r="BK1417">
        <v>1.19</v>
      </c>
      <c r="BL1417">
        <v>-0.28850001096725397</v>
      </c>
      <c r="BM1417">
        <v>8.2000000000000003E-2</v>
      </c>
      <c r="BN1417">
        <v>0.86799999999999999</v>
      </c>
      <c r="BO1417">
        <v>4.9000000000000002E-2</v>
      </c>
      <c r="BP1417" t="s">
        <v>68</v>
      </c>
    </row>
    <row r="1418" spans="1:68" x14ac:dyDescent="0.25">
      <c r="A1418">
        <v>131930</v>
      </c>
      <c r="B1418" t="s">
        <v>69</v>
      </c>
      <c r="C1418" t="s">
        <v>1516</v>
      </c>
      <c r="D1418">
        <v>10</v>
      </c>
      <c r="E1418">
        <v>208</v>
      </c>
      <c r="F1418" t="s">
        <v>1529</v>
      </c>
      <c r="G1418">
        <v>48</v>
      </c>
      <c r="J1418">
        <v>51</v>
      </c>
      <c r="K1418">
        <v>1</v>
      </c>
      <c r="L1418" t="s">
        <v>1530</v>
      </c>
      <c r="M1418">
        <v>0</v>
      </c>
      <c r="N1418">
        <v>0</v>
      </c>
      <c r="O1418">
        <v>1</v>
      </c>
      <c r="P1418">
        <v>0</v>
      </c>
      <c r="Q1418">
        <v>1</v>
      </c>
      <c r="R1418">
        <v>1</v>
      </c>
      <c r="S1418">
        <v>0</v>
      </c>
      <c r="T1418">
        <v>0</v>
      </c>
      <c r="U1418">
        <v>0</v>
      </c>
      <c r="V1418">
        <v>0</v>
      </c>
      <c r="W1418">
        <v>1</v>
      </c>
      <c r="X1418">
        <v>0</v>
      </c>
      <c r="Y1418">
        <v>0</v>
      </c>
      <c r="Z1418">
        <v>0</v>
      </c>
      <c r="AA1418">
        <v>0</v>
      </c>
      <c r="AB1418">
        <v>1</v>
      </c>
      <c r="AC1418">
        <v>0</v>
      </c>
      <c r="AD1418">
        <v>1</v>
      </c>
      <c r="AE1418">
        <v>0</v>
      </c>
      <c r="AF1418">
        <v>1</v>
      </c>
      <c r="AG1418">
        <v>1</v>
      </c>
      <c r="AH1418">
        <v>1</v>
      </c>
      <c r="AI1418">
        <v>0</v>
      </c>
      <c r="AJ1418">
        <v>1</v>
      </c>
      <c r="AK1418">
        <v>1</v>
      </c>
      <c r="AL1418">
        <v>1</v>
      </c>
      <c r="AM1418">
        <v>1</v>
      </c>
      <c r="AN1418">
        <v>0</v>
      </c>
      <c r="AO1418">
        <v>0</v>
      </c>
      <c r="AP1418">
        <v>1</v>
      </c>
      <c r="AQ1418">
        <v>0</v>
      </c>
      <c r="AR1418">
        <v>1</v>
      </c>
      <c r="AS1418">
        <v>0</v>
      </c>
      <c r="AT1418">
        <v>0</v>
      </c>
      <c r="AU1418">
        <v>0</v>
      </c>
      <c r="AV1418">
        <v>1</v>
      </c>
      <c r="AW1418">
        <v>1</v>
      </c>
      <c r="AX1418">
        <v>1</v>
      </c>
      <c r="AY1418">
        <v>0</v>
      </c>
      <c r="AZ1418">
        <v>1</v>
      </c>
      <c r="BA1418">
        <v>0</v>
      </c>
      <c r="BB1418">
        <v>0</v>
      </c>
      <c r="BC1418">
        <v>0</v>
      </c>
      <c r="BD1418">
        <v>0</v>
      </c>
      <c r="BE1418">
        <v>0</v>
      </c>
      <c r="BF1418">
        <v>1.5303000000000001E-2</v>
      </c>
      <c r="BG1418">
        <v>2017</v>
      </c>
      <c r="BH1418">
        <v>8</v>
      </c>
      <c r="BI1418">
        <v>10</v>
      </c>
      <c r="BJ1418">
        <v>691</v>
      </c>
      <c r="BK1418">
        <v>1.03</v>
      </c>
      <c r="BL1418">
        <v>-0.292400002479553</v>
      </c>
      <c r="BM1418">
        <v>4.5999999999999999E-2</v>
      </c>
      <c r="BN1418">
        <v>0.95399999999999996</v>
      </c>
      <c r="BO1418">
        <v>0</v>
      </c>
      <c r="BP1418" t="s">
        <v>68</v>
      </c>
    </row>
    <row r="1419" spans="1:68" x14ac:dyDescent="0.25">
      <c r="A1419">
        <v>109136</v>
      </c>
      <c r="B1419" t="s">
        <v>69</v>
      </c>
      <c r="C1419" t="s">
        <v>70</v>
      </c>
      <c r="D1419">
        <v>6</v>
      </c>
      <c r="E1419">
        <v>159</v>
      </c>
      <c r="F1419" t="s">
        <v>85</v>
      </c>
      <c r="G1419">
        <v>27</v>
      </c>
      <c r="J1419">
        <v>1</v>
      </c>
      <c r="K1419">
        <v>1</v>
      </c>
      <c r="L1419" t="s">
        <v>86</v>
      </c>
      <c r="M1419">
        <v>0</v>
      </c>
      <c r="N1419">
        <v>0</v>
      </c>
      <c r="O1419">
        <v>1</v>
      </c>
      <c r="P1419">
        <v>0</v>
      </c>
      <c r="Q1419">
        <v>0</v>
      </c>
      <c r="R1419">
        <v>1</v>
      </c>
      <c r="S1419">
        <v>0</v>
      </c>
      <c r="T1419">
        <v>0</v>
      </c>
      <c r="U1419">
        <v>0</v>
      </c>
      <c r="V1419">
        <v>0</v>
      </c>
      <c r="W1419">
        <v>1</v>
      </c>
      <c r="X1419">
        <v>0</v>
      </c>
      <c r="Y1419">
        <v>0</v>
      </c>
      <c r="Z1419">
        <v>0</v>
      </c>
      <c r="AA1419">
        <v>0</v>
      </c>
      <c r="AB1419">
        <v>0</v>
      </c>
      <c r="AC1419">
        <v>0</v>
      </c>
      <c r="AD1419">
        <v>1</v>
      </c>
      <c r="AE1419">
        <v>0</v>
      </c>
      <c r="AF1419">
        <v>1</v>
      </c>
      <c r="AG1419">
        <v>1</v>
      </c>
      <c r="AH1419">
        <v>0</v>
      </c>
      <c r="AI1419">
        <v>0</v>
      </c>
      <c r="AJ1419">
        <v>0</v>
      </c>
      <c r="AK1419">
        <v>0</v>
      </c>
      <c r="AL1419">
        <v>1</v>
      </c>
      <c r="AM1419">
        <v>1</v>
      </c>
      <c r="AN1419">
        <v>1</v>
      </c>
      <c r="AO1419">
        <v>0</v>
      </c>
      <c r="AP1419">
        <v>0</v>
      </c>
      <c r="AQ1419">
        <v>0</v>
      </c>
      <c r="AR1419">
        <v>1</v>
      </c>
      <c r="AS1419">
        <v>0</v>
      </c>
      <c r="AT1419">
        <v>0</v>
      </c>
      <c r="AU1419">
        <v>0</v>
      </c>
      <c r="AV1419">
        <v>1</v>
      </c>
      <c r="AW1419">
        <v>1</v>
      </c>
      <c r="AX1419">
        <v>1</v>
      </c>
      <c r="AY1419">
        <v>0</v>
      </c>
      <c r="AZ1419">
        <v>0</v>
      </c>
      <c r="BA1419">
        <v>0</v>
      </c>
      <c r="BB1419">
        <v>0</v>
      </c>
      <c r="BC1419">
        <v>0</v>
      </c>
      <c r="BD1419">
        <v>0</v>
      </c>
      <c r="BE1419">
        <v>0</v>
      </c>
      <c r="BF1419">
        <v>9.1129999999999996E-3</v>
      </c>
      <c r="BG1419">
        <v>2014</v>
      </c>
      <c r="BH1419">
        <v>6</v>
      </c>
      <c r="BI1419">
        <v>11</v>
      </c>
      <c r="BJ1419">
        <v>653</v>
      </c>
      <c r="BK1419">
        <v>0.65</v>
      </c>
      <c r="BL1419">
        <v>-0.29600000381469699</v>
      </c>
      <c r="BM1419">
        <v>8.4000000000000005E-2</v>
      </c>
      <c r="BN1419">
        <v>0.91600000000000004</v>
      </c>
      <c r="BO1419">
        <v>0</v>
      </c>
      <c r="BP1419" t="s">
        <v>68</v>
      </c>
    </row>
    <row r="1420" spans="1:68" x14ac:dyDescent="0.25">
      <c r="A1420">
        <v>116071</v>
      </c>
      <c r="B1420" t="s">
        <v>69</v>
      </c>
      <c r="C1420" t="s">
        <v>764</v>
      </c>
      <c r="D1420">
        <v>5</v>
      </c>
      <c r="E1420">
        <v>45</v>
      </c>
      <c r="F1420" t="s">
        <v>779</v>
      </c>
      <c r="G1420">
        <v>142</v>
      </c>
      <c r="J1420">
        <v>15</v>
      </c>
      <c r="K1420">
        <v>1</v>
      </c>
      <c r="L1420" t="s">
        <v>780</v>
      </c>
      <c r="M1420">
        <v>0</v>
      </c>
      <c r="N1420">
        <v>1</v>
      </c>
      <c r="O1420">
        <v>1</v>
      </c>
      <c r="P1420">
        <v>0</v>
      </c>
      <c r="Q1420">
        <v>0</v>
      </c>
      <c r="R1420">
        <v>1</v>
      </c>
      <c r="S1420">
        <v>0</v>
      </c>
      <c r="T1420">
        <v>0</v>
      </c>
      <c r="U1420">
        <v>0</v>
      </c>
      <c r="V1420">
        <v>0</v>
      </c>
      <c r="W1420">
        <v>1</v>
      </c>
      <c r="X1420">
        <v>0</v>
      </c>
      <c r="Y1420">
        <v>0</v>
      </c>
      <c r="Z1420">
        <v>0</v>
      </c>
      <c r="AA1420">
        <v>0</v>
      </c>
      <c r="AB1420">
        <v>0</v>
      </c>
      <c r="AC1420">
        <v>0</v>
      </c>
      <c r="AD1420">
        <v>1</v>
      </c>
      <c r="AE1420">
        <v>1</v>
      </c>
      <c r="AF1420">
        <v>1</v>
      </c>
      <c r="AG1420">
        <v>1</v>
      </c>
      <c r="AH1420">
        <v>0</v>
      </c>
      <c r="AI1420">
        <v>0</v>
      </c>
      <c r="AJ1420">
        <v>0</v>
      </c>
      <c r="AK1420">
        <v>0</v>
      </c>
      <c r="AL1420">
        <v>1</v>
      </c>
      <c r="AM1420">
        <v>1</v>
      </c>
      <c r="AN1420">
        <v>0</v>
      </c>
      <c r="AO1420">
        <v>0</v>
      </c>
      <c r="AP1420">
        <v>0</v>
      </c>
      <c r="AQ1420">
        <v>0</v>
      </c>
      <c r="AR1420">
        <v>0</v>
      </c>
      <c r="AS1420">
        <v>0</v>
      </c>
      <c r="AT1420">
        <v>0</v>
      </c>
      <c r="AU1420">
        <v>0</v>
      </c>
      <c r="AV1420">
        <v>1</v>
      </c>
      <c r="AW1420">
        <v>1</v>
      </c>
      <c r="AX1420">
        <v>0</v>
      </c>
      <c r="AY1420">
        <v>0</v>
      </c>
      <c r="AZ1420">
        <v>0</v>
      </c>
      <c r="BA1420">
        <v>0</v>
      </c>
      <c r="BB1420">
        <v>0</v>
      </c>
      <c r="BC1420">
        <v>0</v>
      </c>
      <c r="BD1420">
        <v>0</v>
      </c>
      <c r="BE1420">
        <v>0</v>
      </c>
      <c r="BF1420">
        <v>7.587E-3</v>
      </c>
      <c r="BG1420">
        <v>2015</v>
      </c>
      <c r="BH1420">
        <v>7</v>
      </c>
      <c r="BI1420">
        <v>10</v>
      </c>
      <c r="BJ1420">
        <v>666</v>
      </c>
      <c r="BK1420">
        <v>0.78</v>
      </c>
      <c r="BL1420">
        <v>-0.29600000381469699</v>
      </c>
      <c r="BM1420">
        <v>5.2999999999999999E-2</v>
      </c>
      <c r="BN1420">
        <v>0.90300000000000002</v>
      </c>
      <c r="BO1420">
        <v>4.3999999999999997E-2</v>
      </c>
      <c r="BP1420" t="s">
        <v>68</v>
      </c>
    </row>
    <row r="1421" spans="1:68" x14ac:dyDescent="0.25">
      <c r="A1421">
        <v>119960</v>
      </c>
      <c r="B1421" t="s">
        <v>69</v>
      </c>
      <c r="C1421" t="s">
        <v>1001</v>
      </c>
      <c r="D1421">
        <v>6</v>
      </c>
      <c r="E1421">
        <v>247</v>
      </c>
      <c r="F1421" t="s">
        <v>1008</v>
      </c>
      <c r="G1421">
        <v>26</v>
      </c>
      <c r="J1421">
        <v>29</v>
      </c>
      <c r="K1421">
        <v>1</v>
      </c>
      <c r="L1421" t="s">
        <v>1009</v>
      </c>
      <c r="M1421">
        <v>0</v>
      </c>
      <c r="N1421">
        <v>0</v>
      </c>
      <c r="O1421">
        <v>1</v>
      </c>
      <c r="P1421">
        <v>0</v>
      </c>
      <c r="Q1421">
        <v>0</v>
      </c>
      <c r="R1421">
        <v>1</v>
      </c>
      <c r="S1421">
        <v>1</v>
      </c>
      <c r="T1421">
        <v>0</v>
      </c>
      <c r="U1421">
        <v>0</v>
      </c>
      <c r="V1421">
        <v>0</v>
      </c>
      <c r="W1421">
        <v>1</v>
      </c>
      <c r="X1421">
        <v>0</v>
      </c>
      <c r="Y1421">
        <v>0</v>
      </c>
      <c r="Z1421">
        <v>0</v>
      </c>
      <c r="AA1421">
        <v>0</v>
      </c>
      <c r="AB1421">
        <v>1</v>
      </c>
      <c r="AC1421">
        <v>0</v>
      </c>
      <c r="AD1421">
        <v>1</v>
      </c>
      <c r="AE1421">
        <v>0</v>
      </c>
      <c r="AF1421">
        <v>1</v>
      </c>
      <c r="AG1421">
        <v>1</v>
      </c>
      <c r="AH1421">
        <v>0</v>
      </c>
      <c r="AI1421">
        <v>0</v>
      </c>
      <c r="AJ1421">
        <v>1</v>
      </c>
      <c r="AK1421">
        <v>0</v>
      </c>
      <c r="AL1421">
        <v>1</v>
      </c>
      <c r="AM1421">
        <v>1</v>
      </c>
      <c r="AN1421">
        <v>1</v>
      </c>
      <c r="AO1421">
        <v>1</v>
      </c>
      <c r="AP1421">
        <v>0</v>
      </c>
      <c r="AQ1421">
        <v>0</v>
      </c>
      <c r="AR1421">
        <v>1</v>
      </c>
      <c r="AS1421">
        <v>0</v>
      </c>
      <c r="AT1421">
        <v>0</v>
      </c>
      <c r="AU1421">
        <v>0</v>
      </c>
      <c r="AV1421">
        <v>1</v>
      </c>
      <c r="AW1421">
        <v>1</v>
      </c>
      <c r="AX1421">
        <v>1</v>
      </c>
      <c r="AY1421">
        <v>0</v>
      </c>
      <c r="AZ1421">
        <v>0</v>
      </c>
      <c r="BA1421">
        <v>0</v>
      </c>
      <c r="BB1421">
        <v>0</v>
      </c>
      <c r="BC1421">
        <v>0</v>
      </c>
      <c r="BD1421">
        <v>0</v>
      </c>
      <c r="BE1421">
        <v>0</v>
      </c>
      <c r="BF1421">
        <v>7.3280000000000003E-3</v>
      </c>
      <c r="BG1421">
        <v>2016</v>
      </c>
      <c r="BH1421">
        <v>6</v>
      </c>
      <c r="BI1421">
        <v>20</v>
      </c>
      <c r="BJ1421">
        <v>677</v>
      </c>
      <c r="BK1421">
        <v>0.89</v>
      </c>
      <c r="BL1421">
        <v>-0.29600000381469699</v>
      </c>
      <c r="BM1421">
        <v>9.5000000000000001E-2</v>
      </c>
      <c r="BN1421">
        <v>0.90500000000000003</v>
      </c>
      <c r="BO1421">
        <v>0</v>
      </c>
      <c r="BP1421" t="s">
        <v>68</v>
      </c>
    </row>
    <row r="1422" spans="1:68" x14ac:dyDescent="0.25">
      <c r="A1422">
        <v>120036</v>
      </c>
      <c r="B1422" t="s">
        <v>69</v>
      </c>
      <c r="C1422" t="s">
        <v>1001</v>
      </c>
      <c r="D1422">
        <v>2</v>
      </c>
      <c r="E1422">
        <v>85</v>
      </c>
      <c r="F1422" t="s">
        <v>1026</v>
      </c>
      <c r="G1422">
        <v>29</v>
      </c>
      <c r="J1422">
        <v>29</v>
      </c>
      <c r="K1422">
        <v>1</v>
      </c>
      <c r="L1422" t="s">
        <v>1027</v>
      </c>
      <c r="M1422">
        <v>0</v>
      </c>
      <c r="N1422">
        <v>0</v>
      </c>
      <c r="O1422">
        <v>1</v>
      </c>
      <c r="P1422">
        <v>0</v>
      </c>
      <c r="Q1422">
        <v>0</v>
      </c>
      <c r="R1422">
        <v>1</v>
      </c>
      <c r="S1422">
        <v>0</v>
      </c>
      <c r="T1422">
        <v>0</v>
      </c>
      <c r="U1422">
        <v>0</v>
      </c>
      <c r="V1422">
        <v>0</v>
      </c>
      <c r="W1422">
        <v>1</v>
      </c>
      <c r="X1422">
        <v>0</v>
      </c>
      <c r="Y1422">
        <v>0</v>
      </c>
      <c r="Z1422">
        <v>0</v>
      </c>
      <c r="AA1422">
        <v>0</v>
      </c>
      <c r="AB1422">
        <v>1</v>
      </c>
      <c r="AC1422">
        <v>0</v>
      </c>
      <c r="AD1422">
        <v>1</v>
      </c>
      <c r="AE1422">
        <v>0</v>
      </c>
      <c r="AF1422">
        <v>1</v>
      </c>
      <c r="AG1422">
        <v>1</v>
      </c>
      <c r="AH1422">
        <v>0</v>
      </c>
      <c r="AI1422">
        <v>0</v>
      </c>
      <c r="AJ1422">
        <v>1</v>
      </c>
      <c r="AK1422">
        <v>0</v>
      </c>
      <c r="AL1422">
        <v>1</v>
      </c>
      <c r="AM1422">
        <v>1</v>
      </c>
      <c r="AN1422">
        <v>1</v>
      </c>
      <c r="AO1422">
        <v>0</v>
      </c>
      <c r="AP1422">
        <v>0</v>
      </c>
      <c r="AQ1422">
        <v>0</v>
      </c>
      <c r="AR1422">
        <v>1</v>
      </c>
      <c r="AS1422">
        <v>0</v>
      </c>
      <c r="AT1422">
        <v>0</v>
      </c>
      <c r="AU1422">
        <v>0</v>
      </c>
      <c r="AV1422">
        <v>1</v>
      </c>
      <c r="AW1422">
        <v>1</v>
      </c>
      <c r="AX1422">
        <v>1</v>
      </c>
      <c r="AY1422">
        <v>0</v>
      </c>
      <c r="AZ1422">
        <v>0</v>
      </c>
      <c r="BA1422">
        <v>0</v>
      </c>
      <c r="BB1422">
        <v>0</v>
      </c>
      <c r="BC1422">
        <v>0</v>
      </c>
      <c r="BD1422">
        <v>0</v>
      </c>
      <c r="BE1422">
        <v>0</v>
      </c>
      <c r="BF1422">
        <v>7.3280000000000003E-3</v>
      </c>
      <c r="BG1422">
        <v>2016</v>
      </c>
      <c r="BH1422">
        <v>6</v>
      </c>
      <c r="BI1422">
        <v>20</v>
      </c>
      <c r="BJ1422">
        <v>677</v>
      </c>
      <c r="BK1422">
        <v>0.89</v>
      </c>
      <c r="BL1422">
        <v>-0.29600000381469699</v>
      </c>
      <c r="BM1422">
        <v>7.8E-2</v>
      </c>
      <c r="BN1422">
        <v>0.92200000000000004</v>
      </c>
      <c r="BO1422">
        <v>0</v>
      </c>
      <c r="BP1422" t="s">
        <v>68</v>
      </c>
    </row>
    <row r="1423" spans="1:68" x14ac:dyDescent="0.25">
      <c r="A1423">
        <v>123515</v>
      </c>
      <c r="B1423" t="s">
        <v>69</v>
      </c>
      <c r="C1423" t="s">
        <v>1144</v>
      </c>
      <c r="D1423">
        <v>2</v>
      </c>
      <c r="E1423">
        <v>16</v>
      </c>
      <c r="F1423" t="s">
        <v>1149</v>
      </c>
      <c r="G1423">
        <v>47</v>
      </c>
      <c r="J1423">
        <v>36</v>
      </c>
      <c r="K1423">
        <v>1</v>
      </c>
      <c r="L1423" t="s">
        <v>1150</v>
      </c>
      <c r="M1423">
        <v>0</v>
      </c>
      <c r="N1423">
        <v>1</v>
      </c>
      <c r="O1423">
        <v>1</v>
      </c>
      <c r="P1423">
        <v>0</v>
      </c>
      <c r="Q1423">
        <v>0</v>
      </c>
      <c r="R1423">
        <v>1</v>
      </c>
      <c r="S1423">
        <v>0</v>
      </c>
      <c r="T1423">
        <v>0</v>
      </c>
      <c r="U1423">
        <v>0</v>
      </c>
      <c r="V1423">
        <v>0</v>
      </c>
      <c r="W1423">
        <v>1</v>
      </c>
      <c r="X1423">
        <v>0</v>
      </c>
      <c r="Y1423">
        <v>0</v>
      </c>
      <c r="Z1423">
        <v>0</v>
      </c>
      <c r="AA1423">
        <v>0</v>
      </c>
      <c r="AB1423">
        <v>0</v>
      </c>
      <c r="AC1423">
        <v>0</v>
      </c>
      <c r="AD1423">
        <v>1</v>
      </c>
      <c r="AE1423">
        <v>1</v>
      </c>
      <c r="AF1423">
        <v>1</v>
      </c>
      <c r="AG1423">
        <v>1</v>
      </c>
      <c r="AH1423">
        <v>0</v>
      </c>
      <c r="AI1423">
        <v>0</v>
      </c>
      <c r="AJ1423">
        <v>1</v>
      </c>
      <c r="AK1423">
        <v>0</v>
      </c>
      <c r="AL1423">
        <v>1</v>
      </c>
      <c r="AM1423">
        <v>1</v>
      </c>
      <c r="AN1423">
        <v>1</v>
      </c>
      <c r="AO1423">
        <v>0</v>
      </c>
      <c r="AP1423">
        <v>0</v>
      </c>
      <c r="AQ1423">
        <v>0</v>
      </c>
      <c r="AR1423">
        <v>1</v>
      </c>
      <c r="AS1423">
        <v>0</v>
      </c>
      <c r="AT1423">
        <v>0</v>
      </c>
      <c r="AU1423">
        <v>0</v>
      </c>
      <c r="AV1423">
        <v>1</v>
      </c>
      <c r="AW1423">
        <v>1</v>
      </c>
      <c r="AX1423">
        <v>1</v>
      </c>
      <c r="AY1423">
        <v>0</v>
      </c>
      <c r="AZ1423">
        <v>0</v>
      </c>
      <c r="BA1423">
        <v>0</v>
      </c>
      <c r="BB1423">
        <v>0</v>
      </c>
      <c r="BC1423">
        <v>0</v>
      </c>
      <c r="BD1423">
        <v>0</v>
      </c>
      <c r="BE1423">
        <v>0</v>
      </c>
      <c r="BF1423">
        <v>8.5050000000000004E-3</v>
      </c>
      <c r="BG1423">
        <v>2016</v>
      </c>
      <c r="BH1423">
        <v>10</v>
      </c>
      <c r="BI1423">
        <v>12</v>
      </c>
      <c r="BJ1423">
        <v>681</v>
      </c>
      <c r="BK1423">
        <v>0.93</v>
      </c>
      <c r="BL1423">
        <v>-0.29600000381469699</v>
      </c>
      <c r="BM1423">
        <v>5.5E-2</v>
      </c>
      <c r="BN1423">
        <v>0.94499999999999995</v>
      </c>
      <c r="BO1423">
        <v>0</v>
      </c>
      <c r="BP1423" t="s">
        <v>68</v>
      </c>
    </row>
    <row r="1424" spans="1:68" x14ac:dyDescent="0.25">
      <c r="A1424">
        <v>124528</v>
      </c>
      <c r="B1424" t="s">
        <v>69</v>
      </c>
      <c r="C1424" t="s">
        <v>1180</v>
      </c>
      <c r="D1424">
        <v>5</v>
      </c>
      <c r="E1424">
        <v>38</v>
      </c>
      <c r="F1424" t="s">
        <v>1213</v>
      </c>
      <c r="G1424">
        <v>76</v>
      </c>
      <c r="J1424">
        <v>39</v>
      </c>
      <c r="K1424">
        <v>1</v>
      </c>
      <c r="L1424" t="s">
        <v>1214</v>
      </c>
      <c r="M1424">
        <v>0</v>
      </c>
      <c r="N1424">
        <v>0</v>
      </c>
      <c r="O1424">
        <v>1</v>
      </c>
      <c r="P1424">
        <v>0</v>
      </c>
      <c r="Q1424">
        <v>1</v>
      </c>
      <c r="R1424">
        <v>1</v>
      </c>
      <c r="S1424">
        <v>0</v>
      </c>
      <c r="T1424">
        <v>0</v>
      </c>
      <c r="U1424">
        <v>0</v>
      </c>
      <c r="V1424">
        <v>0</v>
      </c>
      <c r="W1424">
        <v>1</v>
      </c>
      <c r="X1424">
        <v>0</v>
      </c>
      <c r="Y1424">
        <v>0</v>
      </c>
      <c r="Z1424">
        <v>0</v>
      </c>
      <c r="AA1424">
        <v>0</v>
      </c>
      <c r="AB1424">
        <v>1</v>
      </c>
      <c r="AC1424">
        <v>0</v>
      </c>
      <c r="AD1424">
        <v>1</v>
      </c>
      <c r="AE1424">
        <v>0</v>
      </c>
      <c r="AF1424">
        <v>1</v>
      </c>
      <c r="AG1424">
        <v>1</v>
      </c>
      <c r="AH1424">
        <v>1</v>
      </c>
      <c r="AI1424">
        <v>0</v>
      </c>
      <c r="AJ1424">
        <v>1</v>
      </c>
      <c r="AK1424">
        <v>1</v>
      </c>
      <c r="AL1424">
        <v>1</v>
      </c>
      <c r="AM1424">
        <v>1</v>
      </c>
      <c r="AN1424">
        <v>1</v>
      </c>
      <c r="AO1424">
        <v>0</v>
      </c>
      <c r="AP1424">
        <v>0</v>
      </c>
      <c r="AQ1424">
        <v>0</v>
      </c>
      <c r="AR1424">
        <v>1</v>
      </c>
      <c r="AS1424">
        <v>0</v>
      </c>
      <c r="AT1424">
        <v>0</v>
      </c>
      <c r="AU1424">
        <v>0</v>
      </c>
      <c r="AV1424">
        <v>1</v>
      </c>
      <c r="AW1424">
        <v>1</v>
      </c>
      <c r="AX1424">
        <v>1</v>
      </c>
      <c r="AY1424">
        <v>0</v>
      </c>
      <c r="AZ1424">
        <v>1</v>
      </c>
      <c r="BA1424">
        <v>0</v>
      </c>
      <c r="BB1424">
        <v>0</v>
      </c>
      <c r="BC1424">
        <v>0</v>
      </c>
      <c r="BD1424">
        <v>0</v>
      </c>
      <c r="BE1424">
        <v>0</v>
      </c>
      <c r="BF1424">
        <v>1.1106E-2</v>
      </c>
      <c r="BG1424">
        <v>2016</v>
      </c>
      <c r="BH1424">
        <v>11</v>
      </c>
      <c r="BI1424">
        <v>22</v>
      </c>
      <c r="BJ1424">
        <v>682</v>
      </c>
      <c r="BK1424">
        <v>0.94</v>
      </c>
      <c r="BL1424">
        <v>-0.29600000381469699</v>
      </c>
      <c r="BM1424">
        <v>0.03</v>
      </c>
      <c r="BN1424">
        <v>0.97</v>
      </c>
      <c r="BO1424">
        <v>0</v>
      </c>
      <c r="BP1424" t="s">
        <v>68</v>
      </c>
    </row>
    <row r="1425" spans="1:68" x14ac:dyDescent="0.25">
      <c r="A1425">
        <v>131433</v>
      </c>
      <c r="B1425" t="s">
        <v>69</v>
      </c>
      <c r="C1425" t="s">
        <v>1429</v>
      </c>
      <c r="D1425">
        <v>11</v>
      </c>
      <c r="E1425">
        <v>195</v>
      </c>
      <c r="F1425" t="s">
        <v>1504</v>
      </c>
      <c r="G1425">
        <v>27</v>
      </c>
      <c r="J1425">
        <v>50</v>
      </c>
      <c r="K1425">
        <v>1</v>
      </c>
      <c r="L1425" t="s">
        <v>1505</v>
      </c>
      <c r="M1425">
        <v>0</v>
      </c>
      <c r="N1425">
        <v>1</v>
      </c>
      <c r="O1425">
        <v>1</v>
      </c>
      <c r="P1425">
        <v>0</v>
      </c>
      <c r="Q1425">
        <v>0</v>
      </c>
      <c r="R1425">
        <v>1</v>
      </c>
      <c r="S1425">
        <v>0</v>
      </c>
      <c r="T1425">
        <v>0</v>
      </c>
      <c r="U1425">
        <v>0</v>
      </c>
      <c r="V1425">
        <v>0</v>
      </c>
      <c r="W1425">
        <v>1</v>
      </c>
      <c r="X1425">
        <v>0</v>
      </c>
      <c r="Y1425">
        <v>0</v>
      </c>
      <c r="Z1425">
        <v>0</v>
      </c>
      <c r="AA1425">
        <v>0</v>
      </c>
      <c r="AB1425">
        <v>0</v>
      </c>
      <c r="AC1425">
        <v>0</v>
      </c>
      <c r="AD1425">
        <v>1</v>
      </c>
      <c r="AE1425">
        <v>1</v>
      </c>
      <c r="AF1425">
        <v>1</v>
      </c>
      <c r="AG1425">
        <v>1</v>
      </c>
      <c r="AH1425">
        <v>0</v>
      </c>
      <c r="AI1425">
        <v>0</v>
      </c>
      <c r="AJ1425">
        <v>1</v>
      </c>
      <c r="AK1425">
        <v>0</v>
      </c>
      <c r="AL1425">
        <v>1</v>
      </c>
      <c r="AM1425">
        <v>1</v>
      </c>
      <c r="AN1425">
        <v>0</v>
      </c>
      <c r="AO1425">
        <v>0</v>
      </c>
      <c r="AP1425">
        <v>0</v>
      </c>
      <c r="AQ1425">
        <v>0</v>
      </c>
      <c r="AR1425">
        <v>0</v>
      </c>
      <c r="AS1425">
        <v>0</v>
      </c>
      <c r="AT1425">
        <v>0</v>
      </c>
      <c r="AU1425">
        <v>0</v>
      </c>
      <c r="AV1425">
        <v>1</v>
      </c>
      <c r="AW1425">
        <v>1</v>
      </c>
      <c r="AX1425">
        <v>0</v>
      </c>
      <c r="AY1425">
        <v>0</v>
      </c>
      <c r="AZ1425">
        <v>0</v>
      </c>
      <c r="BA1425">
        <v>0</v>
      </c>
      <c r="BB1425">
        <v>0</v>
      </c>
      <c r="BC1425">
        <v>0</v>
      </c>
      <c r="BD1425">
        <v>0</v>
      </c>
      <c r="BE1425">
        <v>0</v>
      </c>
      <c r="BF1425">
        <v>8.7600000000000004E-3</v>
      </c>
      <c r="BG1425">
        <v>2017</v>
      </c>
      <c r="BH1425">
        <v>7</v>
      </c>
      <c r="BI1425">
        <v>31</v>
      </c>
      <c r="BJ1425">
        <v>690</v>
      </c>
      <c r="BK1425">
        <v>1.02</v>
      </c>
      <c r="BL1425">
        <v>-0.29600000381469699</v>
      </c>
      <c r="BM1425">
        <v>0.127</v>
      </c>
      <c r="BN1425">
        <v>0.78800000000000003</v>
      </c>
      <c r="BO1425">
        <v>8.5999999999999993E-2</v>
      </c>
      <c r="BP1425" t="s">
        <v>68</v>
      </c>
    </row>
    <row r="1426" spans="1:68" x14ac:dyDescent="0.25">
      <c r="A1426">
        <v>138195</v>
      </c>
      <c r="B1426" t="s">
        <v>69</v>
      </c>
      <c r="C1426" t="s">
        <v>1813</v>
      </c>
      <c r="D1426">
        <v>10</v>
      </c>
      <c r="E1426">
        <v>187</v>
      </c>
      <c r="F1426" t="s">
        <v>1820</v>
      </c>
      <c r="G1426">
        <v>28</v>
      </c>
      <c r="J1426">
        <v>62</v>
      </c>
      <c r="K1426">
        <v>1</v>
      </c>
      <c r="L1426" t="s">
        <v>1821</v>
      </c>
      <c r="M1426">
        <v>0</v>
      </c>
      <c r="N1426">
        <v>0</v>
      </c>
      <c r="O1426">
        <v>1</v>
      </c>
      <c r="P1426">
        <v>0</v>
      </c>
      <c r="Q1426">
        <v>0</v>
      </c>
      <c r="R1426">
        <v>1</v>
      </c>
      <c r="S1426">
        <v>0</v>
      </c>
      <c r="T1426">
        <v>0</v>
      </c>
      <c r="U1426">
        <v>0</v>
      </c>
      <c r="V1426">
        <v>0</v>
      </c>
      <c r="W1426">
        <v>1</v>
      </c>
      <c r="X1426">
        <v>0</v>
      </c>
      <c r="Y1426">
        <v>0</v>
      </c>
      <c r="Z1426">
        <v>0</v>
      </c>
      <c r="AA1426">
        <v>0</v>
      </c>
      <c r="AB1426">
        <v>1</v>
      </c>
      <c r="AC1426">
        <v>0</v>
      </c>
      <c r="AD1426">
        <v>1</v>
      </c>
      <c r="AE1426">
        <v>0</v>
      </c>
      <c r="AF1426">
        <v>1</v>
      </c>
      <c r="AG1426">
        <v>1</v>
      </c>
      <c r="AH1426">
        <v>1</v>
      </c>
      <c r="AI1426">
        <v>0</v>
      </c>
      <c r="AJ1426">
        <v>0</v>
      </c>
      <c r="AK1426">
        <v>0</v>
      </c>
      <c r="AL1426">
        <v>1</v>
      </c>
      <c r="AM1426">
        <v>1</v>
      </c>
      <c r="AN1426">
        <v>1</v>
      </c>
      <c r="AO1426">
        <v>0</v>
      </c>
      <c r="AP1426">
        <v>1</v>
      </c>
      <c r="AQ1426">
        <v>0</v>
      </c>
      <c r="AR1426">
        <v>1</v>
      </c>
      <c r="AS1426">
        <v>0</v>
      </c>
      <c r="AT1426">
        <v>1</v>
      </c>
      <c r="AU1426">
        <v>0</v>
      </c>
      <c r="AV1426">
        <v>1</v>
      </c>
      <c r="AW1426">
        <v>1</v>
      </c>
      <c r="AX1426">
        <v>1</v>
      </c>
      <c r="AY1426">
        <v>0</v>
      </c>
      <c r="AZ1426">
        <v>1</v>
      </c>
      <c r="BA1426">
        <v>0</v>
      </c>
      <c r="BB1426">
        <v>1</v>
      </c>
      <c r="BC1426">
        <v>0</v>
      </c>
      <c r="BD1426">
        <v>0</v>
      </c>
      <c r="BE1426">
        <v>0</v>
      </c>
      <c r="BF1426">
        <v>2.3082999999999999E-2</v>
      </c>
      <c r="BG1426">
        <v>2018</v>
      </c>
      <c r="BH1426">
        <v>7</v>
      </c>
      <c r="BI1426">
        <v>17</v>
      </c>
      <c r="BJ1426">
        <v>702</v>
      </c>
      <c r="BK1426">
        <v>1.1399999999999999</v>
      </c>
      <c r="BL1426">
        <v>-0.29600000381469699</v>
      </c>
      <c r="BM1426">
        <v>7.8E-2</v>
      </c>
      <c r="BN1426">
        <v>0.92200000000000004</v>
      </c>
      <c r="BO1426">
        <v>0</v>
      </c>
      <c r="BP1426" t="s">
        <v>68</v>
      </c>
    </row>
    <row r="1427" spans="1:68" x14ac:dyDescent="0.25">
      <c r="A1427">
        <v>138355</v>
      </c>
      <c r="B1427" t="s">
        <v>69</v>
      </c>
      <c r="C1427" t="s">
        <v>1813</v>
      </c>
      <c r="D1427">
        <v>19</v>
      </c>
      <c r="E1427">
        <v>513</v>
      </c>
      <c r="F1427" t="s">
        <v>1838</v>
      </c>
      <c r="G1427">
        <v>30</v>
      </c>
      <c r="J1427">
        <v>62</v>
      </c>
      <c r="K1427">
        <v>1</v>
      </c>
      <c r="L1427" t="s">
        <v>1839</v>
      </c>
      <c r="M1427">
        <v>0</v>
      </c>
      <c r="N1427">
        <v>0</v>
      </c>
      <c r="O1427">
        <v>1</v>
      </c>
      <c r="P1427">
        <v>0</v>
      </c>
      <c r="Q1427">
        <v>0</v>
      </c>
      <c r="R1427">
        <v>1</v>
      </c>
      <c r="S1427">
        <v>0</v>
      </c>
      <c r="T1427">
        <v>0</v>
      </c>
      <c r="U1427">
        <v>0</v>
      </c>
      <c r="V1427">
        <v>0</v>
      </c>
      <c r="W1427">
        <v>1</v>
      </c>
      <c r="X1427">
        <v>0</v>
      </c>
      <c r="Y1427">
        <v>0</v>
      </c>
      <c r="Z1427">
        <v>0</v>
      </c>
      <c r="AA1427">
        <v>0</v>
      </c>
      <c r="AB1427">
        <v>1</v>
      </c>
      <c r="AC1427">
        <v>0</v>
      </c>
      <c r="AD1427">
        <v>1</v>
      </c>
      <c r="AE1427">
        <v>0</v>
      </c>
      <c r="AF1427">
        <v>1</v>
      </c>
      <c r="AG1427">
        <v>1</v>
      </c>
      <c r="AH1427">
        <v>1</v>
      </c>
      <c r="AI1427">
        <v>0</v>
      </c>
      <c r="AJ1427">
        <v>0</v>
      </c>
      <c r="AK1427">
        <v>0</v>
      </c>
      <c r="AL1427">
        <v>1</v>
      </c>
      <c r="AM1427">
        <v>1</v>
      </c>
      <c r="AN1427">
        <v>1</v>
      </c>
      <c r="AO1427">
        <v>0</v>
      </c>
      <c r="AP1427">
        <v>1</v>
      </c>
      <c r="AQ1427">
        <v>0</v>
      </c>
      <c r="AR1427">
        <v>1</v>
      </c>
      <c r="AS1427">
        <v>0</v>
      </c>
      <c r="AT1427">
        <v>1</v>
      </c>
      <c r="AU1427">
        <v>0</v>
      </c>
      <c r="AV1427">
        <v>1</v>
      </c>
      <c r="AW1427">
        <v>1</v>
      </c>
      <c r="AX1427">
        <v>1</v>
      </c>
      <c r="AY1427">
        <v>0</v>
      </c>
      <c r="AZ1427">
        <v>1</v>
      </c>
      <c r="BA1427">
        <v>0</v>
      </c>
      <c r="BB1427">
        <v>1</v>
      </c>
      <c r="BC1427">
        <v>0</v>
      </c>
      <c r="BD1427">
        <v>0</v>
      </c>
      <c r="BE1427">
        <v>0</v>
      </c>
      <c r="BF1427">
        <v>2.3082999999999999E-2</v>
      </c>
      <c r="BG1427">
        <v>2018</v>
      </c>
      <c r="BH1427">
        <v>7</v>
      </c>
      <c r="BI1427">
        <v>17</v>
      </c>
      <c r="BJ1427">
        <v>702</v>
      </c>
      <c r="BK1427">
        <v>1.1399999999999999</v>
      </c>
      <c r="BL1427">
        <v>-0.29600000381469699</v>
      </c>
      <c r="BM1427">
        <v>6.8000000000000005E-2</v>
      </c>
      <c r="BN1427">
        <v>0.93200000000000005</v>
      </c>
      <c r="BO1427">
        <v>0</v>
      </c>
      <c r="BP1427" t="s">
        <v>68</v>
      </c>
    </row>
    <row r="1428" spans="1:68" x14ac:dyDescent="0.25">
      <c r="A1428">
        <v>138403</v>
      </c>
      <c r="B1428" t="s">
        <v>69</v>
      </c>
      <c r="C1428" t="s">
        <v>1813</v>
      </c>
      <c r="D1428">
        <v>16</v>
      </c>
      <c r="E1428">
        <v>441</v>
      </c>
      <c r="F1428" t="s">
        <v>1848</v>
      </c>
      <c r="G1428">
        <v>31</v>
      </c>
      <c r="J1428">
        <v>62</v>
      </c>
      <c r="K1428">
        <v>1</v>
      </c>
      <c r="L1428" t="s">
        <v>1849</v>
      </c>
      <c r="M1428">
        <v>1</v>
      </c>
      <c r="N1428">
        <v>0</v>
      </c>
      <c r="O1428">
        <v>1</v>
      </c>
      <c r="P1428">
        <v>0</v>
      </c>
      <c r="Q1428">
        <v>0</v>
      </c>
      <c r="R1428">
        <v>1</v>
      </c>
      <c r="S1428">
        <v>0</v>
      </c>
      <c r="T1428">
        <v>0</v>
      </c>
      <c r="U1428">
        <v>0</v>
      </c>
      <c r="V1428">
        <v>0</v>
      </c>
      <c r="W1428">
        <v>1</v>
      </c>
      <c r="X1428">
        <v>0</v>
      </c>
      <c r="Y1428">
        <v>0</v>
      </c>
      <c r="Z1428">
        <v>1</v>
      </c>
      <c r="AA1428">
        <v>0</v>
      </c>
      <c r="AB1428">
        <v>1</v>
      </c>
      <c r="AC1428">
        <v>1</v>
      </c>
      <c r="AD1428">
        <v>1</v>
      </c>
      <c r="AE1428">
        <v>0</v>
      </c>
      <c r="AF1428">
        <v>1</v>
      </c>
      <c r="AG1428">
        <v>1</v>
      </c>
      <c r="AH1428">
        <v>1</v>
      </c>
      <c r="AI1428">
        <v>0</v>
      </c>
      <c r="AJ1428">
        <v>0</v>
      </c>
      <c r="AK1428">
        <v>0</v>
      </c>
      <c r="AL1428">
        <v>1</v>
      </c>
      <c r="AM1428">
        <v>1</v>
      </c>
      <c r="AN1428">
        <v>1</v>
      </c>
      <c r="AO1428">
        <v>0</v>
      </c>
      <c r="AP1428">
        <v>1</v>
      </c>
      <c r="AQ1428">
        <v>0</v>
      </c>
      <c r="AR1428">
        <v>1</v>
      </c>
      <c r="AS1428">
        <v>0</v>
      </c>
      <c r="AT1428">
        <v>1</v>
      </c>
      <c r="AU1428">
        <v>0</v>
      </c>
      <c r="AV1428">
        <v>1</v>
      </c>
      <c r="AW1428">
        <v>1</v>
      </c>
      <c r="AX1428">
        <v>1</v>
      </c>
      <c r="AY1428">
        <v>0</v>
      </c>
      <c r="AZ1428">
        <v>1</v>
      </c>
      <c r="BA1428">
        <v>0</v>
      </c>
      <c r="BB1428">
        <v>1</v>
      </c>
      <c r="BC1428">
        <v>1</v>
      </c>
      <c r="BD1428">
        <v>0</v>
      </c>
      <c r="BE1428">
        <v>0</v>
      </c>
      <c r="BF1428">
        <v>2.3082999999999999E-2</v>
      </c>
      <c r="BG1428">
        <v>2018</v>
      </c>
      <c r="BH1428">
        <v>7</v>
      </c>
      <c r="BI1428">
        <v>17</v>
      </c>
      <c r="BJ1428">
        <v>702</v>
      </c>
      <c r="BK1428">
        <v>1.1399999999999999</v>
      </c>
      <c r="BL1428">
        <v>-0.29600000381469699</v>
      </c>
      <c r="BM1428">
        <v>8.4000000000000005E-2</v>
      </c>
      <c r="BN1428">
        <v>0.91600000000000004</v>
      </c>
      <c r="BO1428">
        <v>0</v>
      </c>
      <c r="BP1428" t="s">
        <v>68</v>
      </c>
    </row>
    <row r="1429" spans="1:68" x14ac:dyDescent="0.25">
      <c r="A1429">
        <v>138453</v>
      </c>
      <c r="B1429" t="s">
        <v>69</v>
      </c>
      <c r="C1429" t="s">
        <v>1813</v>
      </c>
      <c r="D1429">
        <v>10</v>
      </c>
      <c r="E1429">
        <v>208</v>
      </c>
      <c r="F1429" t="s">
        <v>1856</v>
      </c>
      <c r="G1429">
        <v>18</v>
      </c>
      <c r="J1429">
        <v>62</v>
      </c>
      <c r="K1429">
        <v>1</v>
      </c>
      <c r="L1429" t="s">
        <v>1857</v>
      </c>
      <c r="M1429">
        <v>0</v>
      </c>
      <c r="N1429">
        <v>0</v>
      </c>
      <c r="O1429">
        <v>1</v>
      </c>
      <c r="P1429">
        <v>0</v>
      </c>
      <c r="Q1429">
        <v>0</v>
      </c>
      <c r="R1429">
        <v>1</v>
      </c>
      <c r="S1429">
        <v>0</v>
      </c>
      <c r="T1429">
        <v>0</v>
      </c>
      <c r="U1429">
        <v>0</v>
      </c>
      <c r="V1429">
        <v>0</v>
      </c>
      <c r="W1429">
        <v>1</v>
      </c>
      <c r="X1429">
        <v>1</v>
      </c>
      <c r="Y1429">
        <v>0</v>
      </c>
      <c r="Z1429">
        <v>0</v>
      </c>
      <c r="AA1429">
        <v>0</v>
      </c>
      <c r="AB1429">
        <v>1</v>
      </c>
      <c r="AC1429">
        <v>0</v>
      </c>
      <c r="AD1429">
        <v>1</v>
      </c>
      <c r="AE1429">
        <v>0</v>
      </c>
      <c r="AF1429">
        <v>1</v>
      </c>
      <c r="AG1429">
        <v>1</v>
      </c>
      <c r="AH1429">
        <v>1</v>
      </c>
      <c r="AI1429">
        <v>0</v>
      </c>
      <c r="AJ1429">
        <v>0</v>
      </c>
      <c r="AK1429">
        <v>0</v>
      </c>
      <c r="AL1429">
        <v>1</v>
      </c>
      <c r="AM1429">
        <v>1</v>
      </c>
      <c r="AN1429">
        <v>1</v>
      </c>
      <c r="AO1429">
        <v>0</v>
      </c>
      <c r="AP1429">
        <v>1</v>
      </c>
      <c r="AQ1429">
        <v>0</v>
      </c>
      <c r="AR1429">
        <v>1</v>
      </c>
      <c r="AS1429">
        <v>0</v>
      </c>
      <c r="AT1429">
        <v>1</v>
      </c>
      <c r="AU1429">
        <v>0</v>
      </c>
      <c r="AV1429">
        <v>1</v>
      </c>
      <c r="AW1429">
        <v>1</v>
      </c>
      <c r="AX1429">
        <v>1</v>
      </c>
      <c r="AY1429">
        <v>1</v>
      </c>
      <c r="AZ1429">
        <v>1</v>
      </c>
      <c r="BA1429">
        <v>0</v>
      </c>
      <c r="BB1429">
        <v>1</v>
      </c>
      <c r="BC1429">
        <v>0</v>
      </c>
      <c r="BD1429">
        <v>0</v>
      </c>
      <c r="BE1429">
        <v>0</v>
      </c>
      <c r="BF1429">
        <v>2.3082999999999999E-2</v>
      </c>
      <c r="BG1429">
        <v>2018</v>
      </c>
      <c r="BH1429">
        <v>7</v>
      </c>
      <c r="BI1429">
        <v>17</v>
      </c>
      <c r="BJ1429">
        <v>702</v>
      </c>
      <c r="BK1429">
        <v>1.1399999999999999</v>
      </c>
      <c r="BL1429">
        <v>-0.29600000381469699</v>
      </c>
      <c r="BM1429">
        <v>0.13600000000000001</v>
      </c>
      <c r="BN1429">
        <v>0.86399999999999999</v>
      </c>
      <c r="BO1429">
        <v>0</v>
      </c>
      <c r="BP1429" t="s">
        <v>68</v>
      </c>
    </row>
    <row r="1430" spans="1:68" x14ac:dyDescent="0.25">
      <c r="A1430">
        <v>140700</v>
      </c>
      <c r="B1430" t="s">
        <v>69</v>
      </c>
      <c r="C1430" t="s">
        <v>1968</v>
      </c>
      <c r="D1430">
        <v>6</v>
      </c>
      <c r="E1430">
        <v>91</v>
      </c>
      <c r="F1430" t="s">
        <v>1985</v>
      </c>
      <c r="G1430">
        <v>41</v>
      </c>
      <c r="J1430">
        <v>65</v>
      </c>
      <c r="K1430">
        <v>1</v>
      </c>
      <c r="L1430" t="s">
        <v>1986</v>
      </c>
      <c r="M1430">
        <v>0</v>
      </c>
      <c r="N1430">
        <v>0</v>
      </c>
      <c r="O1430">
        <v>1</v>
      </c>
      <c r="P1430">
        <v>0</v>
      </c>
      <c r="Q1430">
        <v>0</v>
      </c>
      <c r="R1430">
        <v>1</v>
      </c>
      <c r="S1430">
        <v>0</v>
      </c>
      <c r="T1430">
        <v>0</v>
      </c>
      <c r="U1430">
        <v>0</v>
      </c>
      <c r="V1430">
        <v>0</v>
      </c>
      <c r="W1430">
        <v>1</v>
      </c>
      <c r="X1430">
        <v>1</v>
      </c>
      <c r="Y1430">
        <v>0</v>
      </c>
      <c r="Z1430">
        <v>0</v>
      </c>
      <c r="AA1430">
        <v>0</v>
      </c>
      <c r="AB1430">
        <v>1</v>
      </c>
      <c r="AC1430">
        <v>0</v>
      </c>
      <c r="AD1430">
        <v>1</v>
      </c>
      <c r="AE1430">
        <v>0</v>
      </c>
      <c r="AF1430">
        <v>1</v>
      </c>
      <c r="AG1430">
        <v>1</v>
      </c>
      <c r="AH1430">
        <v>1</v>
      </c>
      <c r="AI1430">
        <v>0</v>
      </c>
      <c r="AJ1430">
        <v>0</v>
      </c>
      <c r="AK1430">
        <v>0</v>
      </c>
      <c r="AL1430">
        <v>1</v>
      </c>
      <c r="AM1430">
        <v>1</v>
      </c>
      <c r="AN1430">
        <v>0</v>
      </c>
      <c r="AO1430">
        <v>0</v>
      </c>
      <c r="AP1430">
        <v>1</v>
      </c>
      <c r="AQ1430">
        <v>0</v>
      </c>
      <c r="AR1430">
        <v>1</v>
      </c>
      <c r="AS1430">
        <v>0</v>
      </c>
      <c r="AT1430">
        <v>1</v>
      </c>
      <c r="AU1430">
        <v>0</v>
      </c>
      <c r="AV1430">
        <v>1</v>
      </c>
      <c r="AW1430">
        <v>1</v>
      </c>
      <c r="AX1430">
        <v>1</v>
      </c>
      <c r="AY1430">
        <v>1</v>
      </c>
      <c r="AZ1430">
        <v>1</v>
      </c>
      <c r="BA1430">
        <v>0</v>
      </c>
      <c r="BB1430">
        <v>1</v>
      </c>
      <c r="BC1430">
        <v>0</v>
      </c>
      <c r="BD1430">
        <v>0</v>
      </c>
      <c r="BE1430">
        <v>0</v>
      </c>
      <c r="BF1430">
        <v>6.7530000000000003E-3</v>
      </c>
      <c r="BG1430">
        <v>2018</v>
      </c>
      <c r="BH1430">
        <v>7</v>
      </c>
      <c r="BI1430">
        <v>19</v>
      </c>
      <c r="BJ1430">
        <v>702</v>
      </c>
      <c r="BK1430">
        <v>1.1399999999999999</v>
      </c>
      <c r="BL1430">
        <v>-0.29600000381469699</v>
      </c>
      <c r="BM1430">
        <v>0.05</v>
      </c>
      <c r="BN1430">
        <v>0.95</v>
      </c>
      <c r="BO1430">
        <v>0</v>
      </c>
      <c r="BP1430" t="s">
        <v>68</v>
      </c>
    </row>
    <row r="1431" spans="1:68" x14ac:dyDescent="0.25">
      <c r="A1431">
        <v>153844</v>
      </c>
      <c r="B1431" t="s">
        <v>69</v>
      </c>
      <c r="C1431" t="s">
        <v>2638</v>
      </c>
      <c r="D1431">
        <v>20</v>
      </c>
      <c r="E1431">
        <v>517</v>
      </c>
      <c r="F1431" t="s">
        <v>2747</v>
      </c>
      <c r="G1431">
        <v>27</v>
      </c>
      <c r="J1431">
        <v>80</v>
      </c>
      <c r="K1431">
        <v>1</v>
      </c>
      <c r="L1431" t="s">
        <v>2748</v>
      </c>
      <c r="M1431">
        <v>0</v>
      </c>
      <c r="N1431">
        <v>0</v>
      </c>
      <c r="O1431">
        <v>1</v>
      </c>
      <c r="P1431">
        <v>0</v>
      </c>
      <c r="Q1431">
        <v>0</v>
      </c>
      <c r="R1431">
        <v>1</v>
      </c>
      <c r="S1431">
        <v>0</v>
      </c>
      <c r="T1431">
        <v>0</v>
      </c>
      <c r="U1431">
        <v>0</v>
      </c>
      <c r="V1431">
        <v>0</v>
      </c>
      <c r="W1431">
        <v>1</v>
      </c>
      <c r="X1431">
        <v>1</v>
      </c>
      <c r="Y1431">
        <v>0</v>
      </c>
      <c r="Z1431">
        <v>0</v>
      </c>
      <c r="AA1431">
        <v>0</v>
      </c>
      <c r="AB1431">
        <v>1</v>
      </c>
      <c r="AC1431">
        <v>0</v>
      </c>
      <c r="AD1431">
        <v>1</v>
      </c>
      <c r="AE1431">
        <v>0</v>
      </c>
      <c r="AF1431">
        <v>1</v>
      </c>
      <c r="AG1431">
        <v>1</v>
      </c>
      <c r="AH1431">
        <v>1</v>
      </c>
      <c r="AI1431">
        <v>0</v>
      </c>
      <c r="AJ1431">
        <v>0</v>
      </c>
      <c r="AK1431">
        <v>0</v>
      </c>
      <c r="AL1431">
        <v>1</v>
      </c>
      <c r="AM1431">
        <v>1</v>
      </c>
      <c r="AN1431">
        <v>0</v>
      </c>
      <c r="AO1431">
        <v>0</v>
      </c>
      <c r="AP1431">
        <v>1</v>
      </c>
      <c r="AQ1431">
        <v>0</v>
      </c>
      <c r="AR1431">
        <v>1</v>
      </c>
      <c r="AS1431">
        <v>0</v>
      </c>
      <c r="AT1431">
        <v>1</v>
      </c>
      <c r="AU1431">
        <v>0</v>
      </c>
      <c r="AV1431">
        <v>1</v>
      </c>
      <c r="AW1431">
        <v>1</v>
      </c>
      <c r="AX1431">
        <v>1</v>
      </c>
      <c r="AY1431">
        <v>1</v>
      </c>
      <c r="AZ1431">
        <v>1</v>
      </c>
      <c r="BA1431">
        <v>0</v>
      </c>
      <c r="BB1431">
        <v>1</v>
      </c>
      <c r="BC1431">
        <v>0</v>
      </c>
      <c r="BD1431">
        <v>0</v>
      </c>
      <c r="BE1431">
        <v>0</v>
      </c>
      <c r="BF1431">
        <v>3.0121999999999999E-2</v>
      </c>
      <c r="BG1431">
        <v>2019</v>
      </c>
      <c r="BH1431">
        <v>10</v>
      </c>
      <c r="BI1431">
        <v>7</v>
      </c>
      <c r="BJ1431">
        <v>717</v>
      </c>
      <c r="BK1431">
        <v>1.29</v>
      </c>
      <c r="BL1431">
        <v>-0.29600000381469699</v>
      </c>
      <c r="BM1431">
        <v>8.6999999999999994E-2</v>
      </c>
      <c r="BN1431">
        <v>0.91300000000000003</v>
      </c>
      <c r="BO1431">
        <v>0</v>
      </c>
      <c r="BP1431" t="s">
        <v>68</v>
      </c>
    </row>
    <row r="1432" spans="1:68" x14ac:dyDescent="0.25">
      <c r="A1432">
        <v>155048</v>
      </c>
      <c r="B1432" t="s">
        <v>69</v>
      </c>
      <c r="C1432" t="s">
        <v>2786</v>
      </c>
      <c r="D1432">
        <v>9</v>
      </c>
      <c r="E1432">
        <v>145</v>
      </c>
      <c r="F1432" t="s">
        <v>2795</v>
      </c>
      <c r="G1432">
        <v>28</v>
      </c>
      <c r="J1432">
        <v>83</v>
      </c>
      <c r="K1432">
        <v>1</v>
      </c>
      <c r="L1432" t="s">
        <v>2796</v>
      </c>
      <c r="M1432">
        <v>0</v>
      </c>
      <c r="N1432">
        <v>0</v>
      </c>
      <c r="O1432">
        <v>1</v>
      </c>
      <c r="P1432">
        <v>0</v>
      </c>
      <c r="Q1432">
        <v>0</v>
      </c>
      <c r="R1432">
        <v>1</v>
      </c>
      <c r="S1432">
        <v>0</v>
      </c>
      <c r="T1432">
        <v>0</v>
      </c>
      <c r="U1432">
        <v>0</v>
      </c>
      <c r="V1432">
        <v>0</v>
      </c>
      <c r="W1432">
        <v>1</v>
      </c>
      <c r="X1432">
        <v>1</v>
      </c>
      <c r="Y1432">
        <v>0</v>
      </c>
      <c r="Z1432">
        <v>0</v>
      </c>
      <c r="AA1432">
        <v>0</v>
      </c>
      <c r="AB1432">
        <v>1</v>
      </c>
      <c r="AC1432">
        <v>0</v>
      </c>
      <c r="AD1432">
        <v>1</v>
      </c>
      <c r="AE1432">
        <v>0</v>
      </c>
      <c r="AF1432">
        <v>1</v>
      </c>
      <c r="AG1432">
        <v>1</v>
      </c>
      <c r="AH1432">
        <v>1</v>
      </c>
      <c r="AI1432">
        <v>0</v>
      </c>
      <c r="AJ1432">
        <v>0</v>
      </c>
      <c r="AK1432">
        <v>0</v>
      </c>
      <c r="AL1432">
        <v>1</v>
      </c>
      <c r="AM1432">
        <v>1</v>
      </c>
      <c r="AN1432">
        <v>0</v>
      </c>
      <c r="AO1432">
        <v>0</v>
      </c>
      <c r="AP1432">
        <v>1</v>
      </c>
      <c r="AQ1432">
        <v>0</v>
      </c>
      <c r="AR1432">
        <v>1</v>
      </c>
      <c r="AS1432">
        <v>0</v>
      </c>
      <c r="AT1432">
        <v>0</v>
      </c>
      <c r="AU1432">
        <v>0</v>
      </c>
      <c r="AV1432">
        <v>1</v>
      </c>
      <c r="AW1432">
        <v>1</v>
      </c>
      <c r="AX1432">
        <v>1</v>
      </c>
      <c r="AY1432">
        <v>1</v>
      </c>
      <c r="AZ1432">
        <v>1</v>
      </c>
      <c r="BA1432">
        <v>0</v>
      </c>
      <c r="BB1432">
        <v>1</v>
      </c>
      <c r="BC1432">
        <v>0</v>
      </c>
      <c r="BD1432">
        <v>0</v>
      </c>
      <c r="BE1432">
        <v>0</v>
      </c>
      <c r="BF1432">
        <v>8.8380000000000004E-3</v>
      </c>
      <c r="BG1432">
        <v>2019</v>
      </c>
      <c r="BH1432">
        <v>11</v>
      </c>
      <c r="BI1432">
        <v>6</v>
      </c>
      <c r="BJ1432">
        <v>718</v>
      </c>
      <c r="BK1432">
        <v>1.3</v>
      </c>
      <c r="BL1432">
        <v>-0.29600000381469699</v>
      </c>
      <c r="BM1432">
        <v>9.0999999999999998E-2</v>
      </c>
      <c r="BN1432">
        <v>0.90900000000000003</v>
      </c>
      <c r="BO1432">
        <v>0</v>
      </c>
      <c r="BP1432" t="s">
        <v>68</v>
      </c>
    </row>
    <row r="1433" spans="1:68" x14ac:dyDescent="0.25">
      <c r="A1433">
        <v>157913</v>
      </c>
      <c r="B1433" t="s">
        <v>69</v>
      </c>
      <c r="C1433" t="s">
        <v>2825</v>
      </c>
      <c r="D1433">
        <v>13</v>
      </c>
      <c r="E1433">
        <v>290</v>
      </c>
      <c r="F1433" t="s">
        <v>2870</v>
      </c>
      <c r="G1433">
        <v>22</v>
      </c>
      <c r="J1433">
        <v>87</v>
      </c>
      <c r="K1433">
        <v>1</v>
      </c>
      <c r="L1433" t="s">
        <v>2871</v>
      </c>
      <c r="M1433">
        <v>0</v>
      </c>
      <c r="N1433">
        <v>0</v>
      </c>
      <c r="O1433">
        <v>1</v>
      </c>
      <c r="P1433">
        <v>0</v>
      </c>
      <c r="Q1433">
        <v>0</v>
      </c>
      <c r="R1433">
        <v>1</v>
      </c>
      <c r="S1433">
        <v>0</v>
      </c>
      <c r="T1433">
        <v>0</v>
      </c>
      <c r="U1433">
        <v>0</v>
      </c>
      <c r="V1433">
        <v>0</v>
      </c>
      <c r="W1433">
        <v>1</v>
      </c>
      <c r="X1433">
        <v>0</v>
      </c>
      <c r="Y1433">
        <v>0</v>
      </c>
      <c r="Z1433">
        <v>0</v>
      </c>
      <c r="AA1433">
        <v>0</v>
      </c>
      <c r="AB1433">
        <v>1</v>
      </c>
      <c r="AC1433">
        <v>0</v>
      </c>
      <c r="AD1433">
        <v>1</v>
      </c>
      <c r="AE1433">
        <v>0</v>
      </c>
      <c r="AF1433">
        <v>1</v>
      </c>
      <c r="AG1433">
        <v>1</v>
      </c>
      <c r="AH1433">
        <v>0</v>
      </c>
      <c r="AI1433">
        <v>0</v>
      </c>
      <c r="AJ1433">
        <v>0</v>
      </c>
      <c r="AK1433">
        <v>0</v>
      </c>
      <c r="AL1433">
        <v>1</v>
      </c>
      <c r="AM1433">
        <v>1</v>
      </c>
      <c r="AN1433">
        <v>0</v>
      </c>
      <c r="AO1433">
        <v>0</v>
      </c>
      <c r="AP1433">
        <v>1</v>
      </c>
      <c r="AQ1433">
        <v>0</v>
      </c>
      <c r="AR1433">
        <v>1</v>
      </c>
      <c r="AS1433">
        <v>0</v>
      </c>
      <c r="AT1433">
        <v>0</v>
      </c>
      <c r="AU1433">
        <v>0</v>
      </c>
      <c r="AV1433">
        <v>1</v>
      </c>
      <c r="AW1433">
        <v>1</v>
      </c>
      <c r="AX1433">
        <v>1</v>
      </c>
      <c r="AY1433">
        <v>0</v>
      </c>
      <c r="AZ1433">
        <v>1</v>
      </c>
      <c r="BA1433">
        <v>0</v>
      </c>
      <c r="BB1433">
        <v>1</v>
      </c>
      <c r="BC1433">
        <v>0</v>
      </c>
      <c r="BD1433">
        <v>1</v>
      </c>
      <c r="BE1433">
        <v>0</v>
      </c>
      <c r="BF1433">
        <v>1.3207E-2</v>
      </c>
      <c r="BG1433">
        <v>2019</v>
      </c>
      <c r="BH1433">
        <v>12</v>
      </c>
      <c r="BI1433">
        <v>18</v>
      </c>
      <c r="BJ1433">
        <v>719</v>
      </c>
      <c r="BK1433">
        <v>1.31</v>
      </c>
      <c r="BL1433">
        <v>-0.29600000381469699</v>
      </c>
      <c r="BM1433">
        <v>0.104</v>
      </c>
      <c r="BN1433">
        <v>0.89600000000000002</v>
      </c>
      <c r="BO1433">
        <v>0</v>
      </c>
      <c r="BP1433" t="s">
        <v>68</v>
      </c>
    </row>
    <row r="1434" spans="1:68" x14ac:dyDescent="0.25">
      <c r="A1434">
        <v>121293</v>
      </c>
      <c r="B1434" t="s">
        <v>69</v>
      </c>
      <c r="C1434" t="s">
        <v>1096</v>
      </c>
      <c r="D1434">
        <v>6</v>
      </c>
      <c r="E1434">
        <v>98</v>
      </c>
      <c r="F1434" t="s">
        <v>1103</v>
      </c>
      <c r="G1434">
        <v>69</v>
      </c>
      <c r="J1434">
        <v>32</v>
      </c>
      <c r="K1434">
        <v>1</v>
      </c>
      <c r="L1434" t="s">
        <v>1104</v>
      </c>
      <c r="M1434">
        <v>0</v>
      </c>
      <c r="N1434">
        <v>0</v>
      </c>
      <c r="O1434">
        <v>1</v>
      </c>
      <c r="P1434">
        <v>0</v>
      </c>
      <c r="Q1434">
        <v>0</v>
      </c>
      <c r="R1434">
        <v>1</v>
      </c>
      <c r="S1434">
        <v>0</v>
      </c>
      <c r="T1434">
        <v>0</v>
      </c>
      <c r="U1434">
        <v>0</v>
      </c>
      <c r="V1434">
        <v>0</v>
      </c>
      <c r="W1434">
        <v>1</v>
      </c>
      <c r="X1434">
        <v>0</v>
      </c>
      <c r="Y1434">
        <v>0</v>
      </c>
      <c r="Z1434">
        <v>0</v>
      </c>
      <c r="AA1434">
        <v>0</v>
      </c>
      <c r="AB1434">
        <v>1</v>
      </c>
      <c r="AC1434">
        <v>0</v>
      </c>
      <c r="AD1434">
        <v>1</v>
      </c>
      <c r="AE1434">
        <v>0</v>
      </c>
      <c r="AF1434">
        <v>1</v>
      </c>
      <c r="AG1434">
        <v>1</v>
      </c>
      <c r="AH1434">
        <v>0</v>
      </c>
      <c r="AI1434">
        <v>0</v>
      </c>
      <c r="AJ1434">
        <v>0</v>
      </c>
      <c r="AK1434">
        <v>0</v>
      </c>
      <c r="AL1434">
        <v>1</v>
      </c>
      <c r="AM1434">
        <v>1</v>
      </c>
      <c r="AN1434">
        <v>0</v>
      </c>
      <c r="AO1434">
        <v>0</v>
      </c>
      <c r="AP1434">
        <v>1</v>
      </c>
      <c r="AQ1434">
        <v>0</v>
      </c>
      <c r="AR1434">
        <v>0</v>
      </c>
      <c r="AS1434">
        <v>0</v>
      </c>
      <c r="AT1434">
        <v>0</v>
      </c>
      <c r="AU1434">
        <v>0</v>
      </c>
      <c r="AV1434">
        <v>1</v>
      </c>
      <c r="AW1434">
        <v>1</v>
      </c>
      <c r="AX1434">
        <v>1</v>
      </c>
      <c r="AY1434">
        <v>0</v>
      </c>
      <c r="AZ1434">
        <v>1</v>
      </c>
      <c r="BA1434">
        <v>0</v>
      </c>
      <c r="BB1434">
        <v>0</v>
      </c>
      <c r="BC1434">
        <v>0</v>
      </c>
      <c r="BD1434">
        <v>0</v>
      </c>
      <c r="BE1434">
        <v>0</v>
      </c>
      <c r="BF1434">
        <v>3.0259999999999999E-2</v>
      </c>
      <c r="BG1434">
        <v>2016</v>
      </c>
      <c r="BH1434">
        <v>7</v>
      </c>
      <c r="BI1434">
        <v>28</v>
      </c>
      <c r="BJ1434">
        <v>678</v>
      </c>
      <c r="BK1434">
        <v>0.9</v>
      </c>
      <c r="BL1434">
        <v>-0.31819999217986999</v>
      </c>
      <c r="BM1434">
        <v>6.2E-2</v>
      </c>
      <c r="BN1434">
        <v>0.90800000000000003</v>
      </c>
      <c r="BO1434">
        <v>0.03</v>
      </c>
      <c r="BP1434" t="s">
        <v>68</v>
      </c>
    </row>
    <row r="1435" spans="1:68" x14ac:dyDescent="0.25">
      <c r="A1435">
        <v>134970</v>
      </c>
      <c r="B1435" t="s">
        <v>69</v>
      </c>
      <c r="C1435" t="s">
        <v>1621</v>
      </c>
      <c r="D1435">
        <v>8</v>
      </c>
      <c r="E1435">
        <v>157</v>
      </c>
      <c r="F1435" t="s">
        <v>1624</v>
      </c>
      <c r="G1435">
        <v>45</v>
      </c>
      <c r="J1435">
        <v>56</v>
      </c>
      <c r="K1435">
        <v>1</v>
      </c>
      <c r="L1435" t="s">
        <v>1625</v>
      </c>
      <c r="M1435">
        <v>0</v>
      </c>
      <c r="N1435">
        <v>0</v>
      </c>
      <c r="O1435">
        <v>1</v>
      </c>
      <c r="P1435">
        <v>0</v>
      </c>
      <c r="Q1435">
        <v>0</v>
      </c>
      <c r="R1435">
        <v>1</v>
      </c>
      <c r="S1435">
        <v>0</v>
      </c>
      <c r="T1435">
        <v>0</v>
      </c>
      <c r="U1435">
        <v>0</v>
      </c>
      <c r="V1435">
        <v>0</v>
      </c>
      <c r="W1435">
        <v>1</v>
      </c>
      <c r="X1435">
        <v>0</v>
      </c>
      <c r="Y1435">
        <v>0</v>
      </c>
      <c r="Z1435">
        <v>0</v>
      </c>
      <c r="AA1435">
        <v>0</v>
      </c>
      <c r="AB1435">
        <v>1</v>
      </c>
      <c r="AC1435">
        <v>0</v>
      </c>
      <c r="AD1435">
        <v>1</v>
      </c>
      <c r="AE1435">
        <v>0</v>
      </c>
      <c r="AF1435">
        <v>1</v>
      </c>
      <c r="AG1435">
        <v>1</v>
      </c>
      <c r="AH1435">
        <v>0</v>
      </c>
      <c r="AI1435">
        <v>0</v>
      </c>
      <c r="AJ1435">
        <v>1</v>
      </c>
      <c r="AK1435">
        <v>0</v>
      </c>
      <c r="AL1435">
        <v>1</v>
      </c>
      <c r="AM1435">
        <v>1</v>
      </c>
      <c r="AN1435">
        <v>1</v>
      </c>
      <c r="AO1435">
        <v>0</v>
      </c>
      <c r="AP1435">
        <v>0</v>
      </c>
      <c r="AQ1435">
        <v>0</v>
      </c>
      <c r="AR1435">
        <v>1</v>
      </c>
      <c r="AS1435">
        <v>0</v>
      </c>
      <c r="AT1435">
        <v>0</v>
      </c>
      <c r="AU1435">
        <v>0</v>
      </c>
      <c r="AV1435">
        <v>1</v>
      </c>
      <c r="AW1435">
        <v>1</v>
      </c>
      <c r="AX1435">
        <v>1</v>
      </c>
      <c r="AY1435">
        <v>0</v>
      </c>
      <c r="AZ1435">
        <v>1</v>
      </c>
      <c r="BA1435">
        <v>0</v>
      </c>
      <c r="BB1435">
        <v>0</v>
      </c>
      <c r="BC1435">
        <v>0</v>
      </c>
      <c r="BD1435">
        <v>0</v>
      </c>
      <c r="BE1435">
        <v>0</v>
      </c>
      <c r="BF1435">
        <v>8.9409999999999993E-3</v>
      </c>
      <c r="BG1435">
        <v>2018</v>
      </c>
      <c r="BH1435">
        <v>3</v>
      </c>
      <c r="BI1435">
        <v>1</v>
      </c>
      <c r="BJ1435">
        <v>698</v>
      </c>
      <c r="BK1435">
        <v>1.1000000000000001</v>
      </c>
      <c r="BL1435">
        <v>-0.31819999217986999</v>
      </c>
      <c r="BM1435">
        <v>5.2999999999999999E-2</v>
      </c>
      <c r="BN1435">
        <v>0.94699999999999995</v>
      </c>
      <c r="BO1435">
        <v>0</v>
      </c>
      <c r="BP1435" t="s">
        <v>68</v>
      </c>
    </row>
    <row r="1436" spans="1:68" x14ac:dyDescent="0.25">
      <c r="A1436">
        <v>142704</v>
      </c>
      <c r="B1436" t="s">
        <v>69</v>
      </c>
      <c r="C1436" t="s">
        <v>2192</v>
      </c>
      <c r="D1436">
        <v>6</v>
      </c>
      <c r="E1436">
        <v>54</v>
      </c>
      <c r="F1436" t="s">
        <v>2217</v>
      </c>
      <c r="G1436">
        <v>21</v>
      </c>
      <c r="J1436">
        <v>70</v>
      </c>
      <c r="K1436">
        <v>1</v>
      </c>
      <c r="L1436" t="s">
        <v>2218</v>
      </c>
      <c r="M1436">
        <v>0</v>
      </c>
      <c r="N1436">
        <v>0</v>
      </c>
      <c r="O1436">
        <v>1</v>
      </c>
      <c r="P1436">
        <v>0</v>
      </c>
      <c r="Q1436">
        <v>0</v>
      </c>
      <c r="R1436">
        <v>1</v>
      </c>
      <c r="S1436">
        <v>0</v>
      </c>
      <c r="T1436">
        <v>0</v>
      </c>
      <c r="U1436">
        <v>0</v>
      </c>
      <c r="V1436">
        <v>0</v>
      </c>
      <c r="W1436">
        <v>1</v>
      </c>
      <c r="X1436">
        <v>0</v>
      </c>
      <c r="Y1436">
        <v>0</v>
      </c>
      <c r="Z1436">
        <v>0</v>
      </c>
      <c r="AA1436">
        <v>0</v>
      </c>
      <c r="AB1436">
        <v>1</v>
      </c>
      <c r="AC1436">
        <v>0</v>
      </c>
      <c r="AD1436">
        <v>1</v>
      </c>
      <c r="AE1436">
        <v>0</v>
      </c>
      <c r="AF1436">
        <v>1</v>
      </c>
      <c r="AG1436">
        <v>1</v>
      </c>
      <c r="AH1436">
        <v>0</v>
      </c>
      <c r="AI1436">
        <v>0</v>
      </c>
      <c r="AJ1436">
        <v>1</v>
      </c>
      <c r="AK1436">
        <v>0</v>
      </c>
      <c r="AL1436">
        <v>1</v>
      </c>
      <c r="AM1436">
        <v>1</v>
      </c>
      <c r="AN1436">
        <v>1</v>
      </c>
      <c r="AO1436">
        <v>0</v>
      </c>
      <c r="AP1436">
        <v>0</v>
      </c>
      <c r="AQ1436">
        <v>0</v>
      </c>
      <c r="AR1436">
        <v>0</v>
      </c>
      <c r="AS1436">
        <v>0</v>
      </c>
      <c r="AT1436">
        <v>0</v>
      </c>
      <c r="AU1436">
        <v>0</v>
      </c>
      <c r="AV1436">
        <v>1</v>
      </c>
      <c r="AW1436">
        <v>1</v>
      </c>
      <c r="AX1436">
        <v>0</v>
      </c>
      <c r="AY1436">
        <v>0</v>
      </c>
      <c r="AZ1436">
        <v>1</v>
      </c>
      <c r="BA1436">
        <v>0</v>
      </c>
      <c r="BB1436">
        <v>0</v>
      </c>
      <c r="BC1436">
        <v>0</v>
      </c>
      <c r="BD1436">
        <v>1</v>
      </c>
      <c r="BE1436">
        <v>0</v>
      </c>
      <c r="BF1436">
        <v>1.9078999999999999E-2</v>
      </c>
      <c r="BG1436">
        <v>2018</v>
      </c>
      <c r="BH1436">
        <v>12</v>
      </c>
      <c r="BI1436">
        <v>17</v>
      </c>
      <c r="BJ1436">
        <v>707</v>
      </c>
      <c r="BK1436">
        <v>1.19</v>
      </c>
      <c r="BL1436">
        <v>-0.31819999217986999</v>
      </c>
      <c r="BM1436">
        <v>0.28699999999999998</v>
      </c>
      <c r="BN1436">
        <v>0.51800000000000002</v>
      </c>
      <c r="BO1436">
        <v>0.19500000000000001</v>
      </c>
      <c r="BP1436" t="s">
        <v>68</v>
      </c>
    </row>
    <row r="1437" spans="1:68" x14ac:dyDescent="0.25">
      <c r="A1437">
        <v>153434</v>
      </c>
      <c r="B1437" t="s">
        <v>69</v>
      </c>
      <c r="C1437" t="s">
        <v>2638</v>
      </c>
      <c r="D1437">
        <v>18</v>
      </c>
      <c r="E1437">
        <v>455</v>
      </c>
      <c r="F1437" t="s">
        <v>2709</v>
      </c>
      <c r="G1437">
        <v>52</v>
      </c>
      <c r="J1437">
        <v>80</v>
      </c>
      <c r="K1437">
        <v>1</v>
      </c>
      <c r="L1437" t="s">
        <v>2710</v>
      </c>
      <c r="M1437">
        <v>0</v>
      </c>
      <c r="N1437">
        <v>0</v>
      </c>
      <c r="O1437">
        <v>1</v>
      </c>
      <c r="P1437">
        <v>1</v>
      </c>
      <c r="Q1437">
        <v>0</v>
      </c>
      <c r="R1437">
        <v>1</v>
      </c>
      <c r="S1437">
        <v>0</v>
      </c>
      <c r="T1437">
        <v>0</v>
      </c>
      <c r="U1437">
        <v>0</v>
      </c>
      <c r="V1437">
        <v>0</v>
      </c>
      <c r="W1437">
        <v>1</v>
      </c>
      <c r="X1437">
        <v>1</v>
      </c>
      <c r="Y1437">
        <v>0</v>
      </c>
      <c r="Z1437">
        <v>0</v>
      </c>
      <c r="AA1437">
        <v>0</v>
      </c>
      <c r="AB1437">
        <v>1</v>
      </c>
      <c r="AC1437">
        <v>0</v>
      </c>
      <c r="AD1437">
        <v>1</v>
      </c>
      <c r="AE1437">
        <v>0</v>
      </c>
      <c r="AF1437">
        <v>1</v>
      </c>
      <c r="AG1437">
        <v>1</v>
      </c>
      <c r="AH1437">
        <v>1</v>
      </c>
      <c r="AI1437">
        <v>1</v>
      </c>
      <c r="AJ1437">
        <v>0</v>
      </c>
      <c r="AK1437">
        <v>0</v>
      </c>
      <c r="AL1437">
        <v>1</v>
      </c>
      <c r="AM1437">
        <v>1</v>
      </c>
      <c r="AN1437">
        <v>0</v>
      </c>
      <c r="AO1437">
        <v>0</v>
      </c>
      <c r="AP1437">
        <v>1</v>
      </c>
      <c r="AQ1437">
        <v>0</v>
      </c>
      <c r="AR1437">
        <v>1</v>
      </c>
      <c r="AS1437">
        <v>0</v>
      </c>
      <c r="AT1437">
        <v>1</v>
      </c>
      <c r="AU1437">
        <v>0</v>
      </c>
      <c r="AV1437">
        <v>1</v>
      </c>
      <c r="AW1437">
        <v>1</v>
      </c>
      <c r="AX1437">
        <v>1</v>
      </c>
      <c r="AY1437">
        <v>1</v>
      </c>
      <c r="AZ1437">
        <v>1</v>
      </c>
      <c r="BA1437">
        <v>0</v>
      </c>
      <c r="BB1437">
        <v>1</v>
      </c>
      <c r="BC1437">
        <v>0</v>
      </c>
      <c r="BD1437">
        <v>0</v>
      </c>
      <c r="BE1437">
        <v>0</v>
      </c>
      <c r="BF1437">
        <v>3.0121999999999999E-2</v>
      </c>
      <c r="BG1437">
        <v>2019</v>
      </c>
      <c r="BH1437">
        <v>10</v>
      </c>
      <c r="BI1437">
        <v>7</v>
      </c>
      <c r="BJ1437">
        <v>717</v>
      </c>
      <c r="BK1437">
        <v>1.29</v>
      </c>
      <c r="BL1437">
        <v>-0.31819999217986999</v>
      </c>
      <c r="BM1437">
        <v>6.3E-2</v>
      </c>
      <c r="BN1437">
        <v>0.9</v>
      </c>
      <c r="BO1437">
        <v>3.6999999999999998E-2</v>
      </c>
      <c r="BP1437" t="s">
        <v>68</v>
      </c>
    </row>
    <row r="1438" spans="1:68" x14ac:dyDescent="0.25">
      <c r="A1438">
        <v>131182</v>
      </c>
      <c r="B1438" t="s">
        <v>69</v>
      </c>
      <c r="C1438" t="s">
        <v>1429</v>
      </c>
      <c r="D1438">
        <v>15</v>
      </c>
      <c r="E1438">
        <v>337</v>
      </c>
      <c r="F1438" t="s">
        <v>1450</v>
      </c>
      <c r="G1438">
        <v>17</v>
      </c>
      <c r="J1438">
        <v>50</v>
      </c>
      <c r="K1438">
        <v>1</v>
      </c>
      <c r="L1438" t="s">
        <v>1451</v>
      </c>
      <c r="M1438">
        <v>0</v>
      </c>
      <c r="N1438">
        <v>1</v>
      </c>
      <c r="O1438">
        <v>1</v>
      </c>
      <c r="P1438">
        <v>0</v>
      </c>
      <c r="Q1438">
        <v>0</v>
      </c>
      <c r="R1438">
        <v>1</v>
      </c>
      <c r="S1438">
        <v>0</v>
      </c>
      <c r="T1438">
        <v>0</v>
      </c>
      <c r="U1438">
        <v>0</v>
      </c>
      <c r="V1438">
        <v>0</v>
      </c>
      <c r="W1438">
        <v>1</v>
      </c>
      <c r="X1438">
        <v>0</v>
      </c>
      <c r="Y1438">
        <v>0</v>
      </c>
      <c r="Z1438">
        <v>0</v>
      </c>
      <c r="AA1438">
        <v>0</v>
      </c>
      <c r="AB1438">
        <v>0</v>
      </c>
      <c r="AC1438">
        <v>0</v>
      </c>
      <c r="AD1438">
        <v>1</v>
      </c>
      <c r="AE1438">
        <v>1</v>
      </c>
      <c r="AF1438">
        <v>1</v>
      </c>
      <c r="AG1438">
        <v>1</v>
      </c>
      <c r="AH1438">
        <v>0</v>
      </c>
      <c r="AI1438">
        <v>0</v>
      </c>
      <c r="AJ1438">
        <v>1</v>
      </c>
      <c r="AK1438">
        <v>0</v>
      </c>
      <c r="AL1438">
        <v>1</v>
      </c>
      <c r="AM1438">
        <v>1</v>
      </c>
      <c r="AN1438">
        <v>0</v>
      </c>
      <c r="AO1438">
        <v>0</v>
      </c>
      <c r="AP1438">
        <v>0</v>
      </c>
      <c r="AQ1438">
        <v>0</v>
      </c>
      <c r="AR1438">
        <v>0</v>
      </c>
      <c r="AS1438">
        <v>0</v>
      </c>
      <c r="AT1438">
        <v>0</v>
      </c>
      <c r="AU1438">
        <v>0</v>
      </c>
      <c r="AV1438">
        <v>1</v>
      </c>
      <c r="AW1438">
        <v>1</v>
      </c>
      <c r="AX1438">
        <v>0</v>
      </c>
      <c r="AY1438">
        <v>0</v>
      </c>
      <c r="AZ1438">
        <v>0</v>
      </c>
      <c r="BA1438">
        <v>0</v>
      </c>
      <c r="BB1438">
        <v>0</v>
      </c>
      <c r="BC1438">
        <v>0</v>
      </c>
      <c r="BD1438">
        <v>0</v>
      </c>
      <c r="BE1438">
        <v>0</v>
      </c>
      <c r="BF1438">
        <v>8.7600000000000004E-3</v>
      </c>
      <c r="BG1438">
        <v>2017</v>
      </c>
      <c r="BH1438">
        <v>7</v>
      </c>
      <c r="BI1438">
        <v>31</v>
      </c>
      <c r="BJ1438">
        <v>690</v>
      </c>
      <c r="BK1438">
        <v>1.02</v>
      </c>
      <c r="BL1438">
        <v>-0.32910001277923501</v>
      </c>
      <c r="BM1438">
        <v>0.115</v>
      </c>
      <c r="BN1438">
        <v>0.88500000000000001</v>
      </c>
      <c r="BO1438">
        <v>0</v>
      </c>
      <c r="BP1438" t="s">
        <v>68</v>
      </c>
    </row>
    <row r="1439" spans="1:68" x14ac:dyDescent="0.25">
      <c r="A1439">
        <v>109069</v>
      </c>
      <c r="B1439" t="s">
        <v>69</v>
      </c>
      <c r="C1439" t="s">
        <v>70</v>
      </c>
      <c r="D1439">
        <v>9</v>
      </c>
      <c r="E1439">
        <v>414</v>
      </c>
      <c r="F1439" t="s">
        <v>71</v>
      </c>
      <c r="G1439">
        <v>26</v>
      </c>
      <c r="J1439">
        <v>1</v>
      </c>
      <c r="K1439">
        <v>1</v>
      </c>
      <c r="L1439" t="s">
        <v>72</v>
      </c>
      <c r="M1439">
        <v>0</v>
      </c>
      <c r="N1439">
        <v>1</v>
      </c>
      <c r="O1439">
        <v>1</v>
      </c>
      <c r="P1439">
        <v>0</v>
      </c>
      <c r="Q1439">
        <v>0</v>
      </c>
      <c r="R1439">
        <v>1</v>
      </c>
      <c r="S1439">
        <v>0</v>
      </c>
      <c r="T1439">
        <v>0</v>
      </c>
      <c r="U1439">
        <v>0</v>
      </c>
      <c r="V1439">
        <v>0</v>
      </c>
      <c r="W1439">
        <v>1</v>
      </c>
      <c r="X1439">
        <v>0</v>
      </c>
      <c r="Y1439">
        <v>0</v>
      </c>
      <c r="Z1439">
        <v>0</v>
      </c>
      <c r="AA1439">
        <v>0</v>
      </c>
      <c r="AB1439">
        <v>0</v>
      </c>
      <c r="AC1439">
        <v>0</v>
      </c>
      <c r="AD1439">
        <v>1</v>
      </c>
      <c r="AE1439">
        <v>1</v>
      </c>
      <c r="AF1439">
        <v>1</v>
      </c>
      <c r="AG1439">
        <v>1</v>
      </c>
      <c r="AH1439">
        <v>0</v>
      </c>
      <c r="AI1439">
        <v>0</v>
      </c>
      <c r="AJ1439">
        <v>0</v>
      </c>
      <c r="AK1439">
        <v>0</v>
      </c>
      <c r="AL1439">
        <v>1</v>
      </c>
      <c r="AM1439">
        <v>1</v>
      </c>
      <c r="AN1439">
        <v>1</v>
      </c>
      <c r="AO1439">
        <v>0</v>
      </c>
      <c r="AP1439">
        <v>0</v>
      </c>
      <c r="AQ1439">
        <v>0</v>
      </c>
      <c r="AR1439">
        <v>1</v>
      </c>
      <c r="AS1439">
        <v>0</v>
      </c>
      <c r="AT1439">
        <v>0</v>
      </c>
      <c r="AU1439">
        <v>0</v>
      </c>
      <c r="AV1439">
        <v>1</v>
      </c>
      <c r="AW1439">
        <v>1</v>
      </c>
      <c r="AX1439">
        <v>1</v>
      </c>
      <c r="AY1439">
        <v>0</v>
      </c>
      <c r="AZ1439">
        <v>0</v>
      </c>
      <c r="BA1439">
        <v>0</v>
      </c>
      <c r="BB1439">
        <v>0</v>
      </c>
      <c r="BC1439">
        <v>0</v>
      </c>
      <c r="BD1439">
        <v>0</v>
      </c>
      <c r="BE1439">
        <v>0</v>
      </c>
      <c r="BF1439">
        <v>9.1129999999999996E-3</v>
      </c>
      <c r="BG1439">
        <v>2014</v>
      </c>
      <c r="BH1439">
        <v>6</v>
      </c>
      <c r="BI1439">
        <v>11</v>
      </c>
      <c r="BJ1439">
        <v>653</v>
      </c>
      <c r="BK1439">
        <v>0.65</v>
      </c>
      <c r="BL1439">
        <v>-0.34000000357627802</v>
      </c>
      <c r="BM1439">
        <v>0.17599999999999999</v>
      </c>
      <c r="BN1439">
        <v>0.74199999999999999</v>
      </c>
      <c r="BO1439">
        <v>8.2000000000000003E-2</v>
      </c>
      <c r="BP1439" t="s">
        <v>68</v>
      </c>
    </row>
    <row r="1440" spans="1:68" x14ac:dyDescent="0.25">
      <c r="A1440">
        <v>109375</v>
      </c>
      <c r="B1440" t="s">
        <v>69</v>
      </c>
      <c r="C1440" t="s">
        <v>70</v>
      </c>
      <c r="D1440">
        <v>6</v>
      </c>
      <c r="E1440">
        <v>138</v>
      </c>
      <c r="F1440" t="s">
        <v>119</v>
      </c>
      <c r="G1440">
        <v>40</v>
      </c>
      <c r="J1440">
        <v>1</v>
      </c>
      <c r="K1440">
        <v>1</v>
      </c>
      <c r="L1440" t="s">
        <v>120</v>
      </c>
      <c r="M1440">
        <v>0</v>
      </c>
      <c r="N1440">
        <v>1</v>
      </c>
      <c r="O1440">
        <v>1</v>
      </c>
      <c r="P1440">
        <v>0</v>
      </c>
      <c r="Q1440">
        <v>0</v>
      </c>
      <c r="R1440">
        <v>1</v>
      </c>
      <c r="S1440">
        <v>0</v>
      </c>
      <c r="T1440">
        <v>0</v>
      </c>
      <c r="U1440">
        <v>0</v>
      </c>
      <c r="V1440">
        <v>0</v>
      </c>
      <c r="W1440">
        <v>1</v>
      </c>
      <c r="X1440">
        <v>0</v>
      </c>
      <c r="Y1440">
        <v>0</v>
      </c>
      <c r="Z1440">
        <v>0</v>
      </c>
      <c r="AA1440">
        <v>0</v>
      </c>
      <c r="AB1440">
        <v>0</v>
      </c>
      <c r="AC1440">
        <v>0</v>
      </c>
      <c r="AD1440">
        <v>1</v>
      </c>
      <c r="AE1440">
        <v>1</v>
      </c>
      <c r="AF1440">
        <v>1</v>
      </c>
      <c r="AG1440">
        <v>1</v>
      </c>
      <c r="AH1440">
        <v>0</v>
      </c>
      <c r="AI1440">
        <v>0</v>
      </c>
      <c r="AJ1440">
        <v>0</v>
      </c>
      <c r="AK1440">
        <v>0</v>
      </c>
      <c r="AL1440">
        <v>1</v>
      </c>
      <c r="AM1440">
        <v>1</v>
      </c>
      <c r="AN1440">
        <v>1</v>
      </c>
      <c r="AO1440">
        <v>0</v>
      </c>
      <c r="AP1440">
        <v>0</v>
      </c>
      <c r="AQ1440">
        <v>0</v>
      </c>
      <c r="AR1440">
        <v>1</v>
      </c>
      <c r="AS1440">
        <v>0</v>
      </c>
      <c r="AT1440">
        <v>0</v>
      </c>
      <c r="AU1440">
        <v>0</v>
      </c>
      <c r="AV1440">
        <v>1</v>
      </c>
      <c r="AW1440">
        <v>1</v>
      </c>
      <c r="AX1440">
        <v>1</v>
      </c>
      <c r="AY1440">
        <v>0</v>
      </c>
      <c r="AZ1440">
        <v>0</v>
      </c>
      <c r="BA1440">
        <v>0</v>
      </c>
      <c r="BB1440">
        <v>0</v>
      </c>
      <c r="BC1440">
        <v>0</v>
      </c>
      <c r="BD1440">
        <v>0</v>
      </c>
      <c r="BE1440">
        <v>0</v>
      </c>
      <c r="BF1440">
        <v>9.1129999999999996E-3</v>
      </c>
      <c r="BG1440">
        <v>2014</v>
      </c>
      <c r="BH1440">
        <v>6</v>
      </c>
      <c r="BI1440">
        <v>11</v>
      </c>
      <c r="BJ1440">
        <v>653</v>
      </c>
      <c r="BK1440">
        <v>0.65</v>
      </c>
      <c r="BL1440">
        <v>-0.34000000357627802</v>
      </c>
      <c r="BM1440">
        <v>8.2000000000000003E-2</v>
      </c>
      <c r="BN1440">
        <v>0.873</v>
      </c>
      <c r="BO1440">
        <v>4.4999999999999998E-2</v>
      </c>
      <c r="BP1440" t="s">
        <v>68</v>
      </c>
    </row>
    <row r="1441" spans="1:68" x14ac:dyDescent="0.25">
      <c r="A1441">
        <v>128457</v>
      </c>
      <c r="B1441" t="s">
        <v>69</v>
      </c>
      <c r="C1441" t="s">
        <v>1272</v>
      </c>
      <c r="D1441">
        <v>15</v>
      </c>
      <c r="E1441">
        <v>371</v>
      </c>
      <c r="F1441" t="s">
        <v>1279</v>
      </c>
      <c r="G1441">
        <v>35</v>
      </c>
      <c r="J1441">
        <v>44</v>
      </c>
      <c r="K1441">
        <v>1</v>
      </c>
      <c r="L1441" t="s">
        <v>1280</v>
      </c>
      <c r="M1441">
        <v>0</v>
      </c>
      <c r="N1441">
        <v>1</v>
      </c>
      <c r="O1441">
        <v>1</v>
      </c>
      <c r="P1441">
        <v>0</v>
      </c>
      <c r="Q1441">
        <v>0</v>
      </c>
      <c r="R1441">
        <v>1</v>
      </c>
      <c r="S1441">
        <v>0</v>
      </c>
      <c r="T1441">
        <v>0</v>
      </c>
      <c r="U1441">
        <v>0</v>
      </c>
      <c r="V1441">
        <v>0</v>
      </c>
      <c r="W1441">
        <v>1</v>
      </c>
      <c r="X1441">
        <v>0</v>
      </c>
      <c r="Y1441">
        <v>0</v>
      </c>
      <c r="Z1441">
        <v>0</v>
      </c>
      <c r="AA1441">
        <v>0</v>
      </c>
      <c r="AB1441">
        <v>1</v>
      </c>
      <c r="AC1441">
        <v>0</v>
      </c>
      <c r="AD1441">
        <v>1</v>
      </c>
      <c r="AE1441">
        <v>1</v>
      </c>
      <c r="AF1441">
        <v>1</v>
      </c>
      <c r="AG1441">
        <v>1</v>
      </c>
      <c r="AH1441">
        <v>1</v>
      </c>
      <c r="AI1441">
        <v>0</v>
      </c>
      <c r="AJ1441">
        <v>1</v>
      </c>
      <c r="AK1441">
        <v>0</v>
      </c>
      <c r="AL1441">
        <v>1</v>
      </c>
      <c r="AM1441">
        <v>1</v>
      </c>
      <c r="AN1441">
        <v>0</v>
      </c>
      <c r="AO1441">
        <v>0</v>
      </c>
      <c r="AP1441">
        <v>0</v>
      </c>
      <c r="AQ1441">
        <v>0</v>
      </c>
      <c r="AR1441">
        <v>0</v>
      </c>
      <c r="AS1441">
        <v>0</v>
      </c>
      <c r="AT1441">
        <v>0</v>
      </c>
      <c r="AU1441">
        <v>0</v>
      </c>
      <c r="AV1441">
        <v>1</v>
      </c>
      <c r="AW1441">
        <v>1</v>
      </c>
      <c r="AX1441">
        <v>1</v>
      </c>
      <c r="AY1441">
        <v>0</v>
      </c>
      <c r="AZ1441">
        <v>0</v>
      </c>
      <c r="BA1441">
        <v>0</v>
      </c>
      <c r="BB1441">
        <v>0</v>
      </c>
      <c r="BC1441">
        <v>0</v>
      </c>
      <c r="BD1441">
        <v>0</v>
      </c>
      <c r="BE1441">
        <v>0</v>
      </c>
      <c r="BF1441">
        <v>1.6E-2</v>
      </c>
      <c r="BG1441">
        <v>2017</v>
      </c>
      <c r="BH1441">
        <v>4</v>
      </c>
      <c r="BI1441">
        <v>11</v>
      </c>
      <c r="BJ1441">
        <v>687</v>
      </c>
      <c r="BK1441">
        <v>0.99</v>
      </c>
      <c r="BL1441">
        <v>-0.34000000357627802</v>
      </c>
      <c r="BM1441">
        <v>7.5999999999999998E-2</v>
      </c>
      <c r="BN1441">
        <v>0.92400000000000004</v>
      </c>
      <c r="BO1441">
        <v>0</v>
      </c>
      <c r="BP1441" t="s">
        <v>68</v>
      </c>
    </row>
    <row r="1442" spans="1:68" x14ac:dyDescent="0.25">
      <c r="A1442">
        <v>150983</v>
      </c>
      <c r="B1442" t="s">
        <v>69</v>
      </c>
      <c r="C1442" t="s">
        <v>2460</v>
      </c>
      <c r="D1442">
        <v>36</v>
      </c>
      <c r="E1442">
        <v>1003</v>
      </c>
      <c r="F1442" t="s">
        <v>2593</v>
      </c>
      <c r="G1442">
        <v>27</v>
      </c>
      <c r="J1442">
        <v>78</v>
      </c>
      <c r="K1442">
        <v>1</v>
      </c>
      <c r="L1442" t="s">
        <v>2594</v>
      </c>
      <c r="M1442">
        <v>0</v>
      </c>
      <c r="N1442">
        <v>0</v>
      </c>
      <c r="O1442">
        <v>1</v>
      </c>
      <c r="P1442">
        <v>0</v>
      </c>
      <c r="Q1442">
        <v>1</v>
      </c>
      <c r="R1442">
        <v>1</v>
      </c>
      <c r="S1442">
        <v>0</v>
      </c>
      <c r="T1442">
        <v>0</v>
      </c>
      <c r="U1442">
        <v>0</v>
      </c>
      <c r="V1442">
        <v>0</v>
      </c>
      <c r="W1442">
        <v>1</v>
      </c>
      <c r="X1442">
        <v>0</v>
      </c>
      <c r="Y1442">
        <v>0</v>
      </c>
      <c r="Z1442">
        <v>0</v>
      </c>
      <c r="AA1442">
        <v>0</v>
      </c>
      <c r="AB1442">
        <v>1</v>
      </c>
      <c r="AC1442">
        <v>0</v>
      </c>
      <c r="AD1442">
        <v>1</v>
      </c>
      <c r="AE1442">
        <v>0</v>
      </c>
      <c r="AF1442">
        <v>1</v>
      </c>
      <c r="AG1442">
        <v>1</v>
      </c>
      <c r="AH1442">
        <v>1</v>
      </c>
      <c r="AI1442">
        <v>0</v>
      </c>
      <c r="AJ1442">
        <v>1</v>
      </c>
      <c r="AK1442">
        <v>1</v>
      </c>
      <c r="AL1442">
        <v>1</v>
      </c>
      <c r="AM1442">
        <v>1</v>
      </c>
      <c r="AN1442">
        <v>1</v>
      </c>
      <c r="AO1442">
        <v>0</v>
      </c>
      <c r="AP1442">
        <v>1</v>
      </c>
      <c r="AQ1442">
        <v>0</v>
      </c>
      <c r="AR1442">
        <v>1</v>
      </c>
      <c r="AS1442">
        <v>0</v>
      </c>
      <c r="AT1442">
        <v>1</v>
      </c>
      <c r="AU1442">
        <v>0</v>
      </c>
      <c r="AV1442">
        <v>1</v>
      </c>
      <c r="AW1442">
        <v>1</v>
      </c>
      <c r="AX1442">
        <v>1</v>
      </c>
      <c r="AY1442">
        <v>0</v>
      </c>
      <c r="AZ1442">
        <v>1</v>
      </c>
      <c r="BA1442">
        <v>0</v>
      </c>
      <c r="BB1442">
        <v>0</v>
      </c>
      <c r="BC1442">
        <v>0</v>
      </c>
      <c r="BD1442">
        <v>1</v>
      </c>
      <c r="BE1442">
        <v>0</v>
      </c>
      <c r="BF1442">
        <v>5.6182000000000003E-2</v>
      </c>
      <c r="BG1442">
        <v>2019</v>
      </c>
      <c r="BH1442">
        <v>9</v>
      </c>
      <c r="BI1442">
        <v>13</v>
      </c>
      <c r="BJ1442">
        <v>716</v>
      </c>
      <c r="BK1442">
        <v>1.28</v>
      </c>
      <c r="BL1442">
        <v>-0.34000000357627802</v>
      </c>
      <c r="BM1442">
        <v>0.20599999999999999</v>
      </c>
      <c r="BN1442">
        <v>0.71699999999999997</v>
      </c>
      <c r="BO1442">
        <v>7.6999999999999999E-2</v>
      </c>
      <c r="BP1442" t="s">
        <v>68</v>
      </c>
    </row>
    <row r="1443" spans="1:68" x14ac:dyDescent="0.25">
      <c r="A1443">
        <v>167035</v>
      </c>
      <c r="B1443" t="s">
        <v>69</v>
      </c>
      <c r="C1443" t="s">
        <v>3042</v>
      </c>
      <c r="D1443">
        <v>7</v>
      </c>
      <c r="E1443">
        <v>154</v>
      </c>
      <c r="F1443" t="s">
        <v>3057</v>
      </c>
      <c r="G1443">
        <v>51</v>
      </c>
      <c r="J1443">
        <v>98</v>
      </c>
      <c r="K1443">
        <v>1</v>
      </c>
      <c r="L1443" t="s">
        <v>3058</v>
      </c>
      <c r="M1443">
        <v>0</v>
      </c>
      <c r="N1443">
        <v>0</v>
      </c>
      <c r="O1443">
        <v>1</v>
      </c>
      <c r="P1443">
        <v>0</v>
      </c>
      <c r="Q1443">
        <v>0</v>
      </c>
      <c r="R1443">
        <v>1</v>
      </c>
      <c r="S1443">
        <v>0</v>
      </c>
      <c r="T1443">
        <v>1</v>
      </c>
      <c r="U1443">
        <v>0</v>
      </c>
      <c r="V1443">
        <v>0</v>
      </c>
      <c r="W1443">
        <v>1</v>
      </c>
      <c r="X1443">
        <v>1</v>
      </c>
      <c r="Y1443">
        <v>0</v>
      </c>
      <c r="Z1443">
        <v>0</v>
      </c>
      <c r="AA1443">
        <v>0</v>
      </c>
      <c r="AB1443">
        <v>1</v>
      </c>
      <c r="AC1443">
        <v>0</v>
      </c>
      <c r="AD1443">
        <v>1</v>
      </c>
      <c r="AE1443">
        <v>0</v>
      </c>
      <c r="AF1443">
        <v>1</v>
      </c>
      <c r="AG1443">
        <v>1</v>
      </c>
      <c r="AH1443">
        <v>1</v>
      </c>
      <c r="AI1443">
        <v>0</v>
      </c>
      <c r="AJ1443">
        <v>1</v>
      </c>
      <c r="AK1443">
        <v>0</v>
      </c>
      <c r="AL1443">
        <v>1</v>
      </c>
      <c r="AM1443">
        <v>1</v>
      </c>
      <c r="AN1443">
        <v>0</v>
      </c>
      <c r="AO1443">
        <v>0</v>
      </c>
      <c r="AP1443">
        <v>1</v>
      </c>
      <c r="AQ1443">
        <v>1</v>
      </c>
      <c r="AR1443">
        <v>1</v>
      </c>
      <c r="AS1443">
        <v>0</v>
      </c>
      <c r="AT1443">
        <v>1</v>
      </c>
      <c r="AU1443">
        <v>0</v>
      </c>
      <c r="AV1443">
        <v>1</v>
      </c>
      <c r="AW1443">
        <v>1</v>
      </c>
      <c r="AX1443">
        <v>1</v>
      </c>
      <c r="AY1443">
        <v>1</v>
      </c>
      <c r="AZ1443">
        <v>1</v>
      </c>
      <c r="BA1443">
        <v>0</v>
      </c>
      <c r="BB1443">
        <v>1</v>
      </c>
      <c r="BC1443">
        <v>0</v>
      </c>
      <c r="BD1443">
        <v>1</v>
      </c>
      <c r="BE1443">
        <v>0</v>
      </c>
      <c r="BF1443">
        <v>1.8305999999999999E-2</v>
      </c>
      <c r="BG1443">
        <v>2020</v>
      </c>
      <c r="BH1443">
        <v>9</v>
      </c>
      <c r="BI1443">
        <v>21</v>
      </c>
      <c r="BJ1443">
        <v>728</v>
      </c>
      <c r="BK1443">
        <v>1.4</v>
      </c>
      <c r="BL1443">
        <v>-0.34000000357627802</v>
      </c>
      <c r="BM1443">
        <v>7.2999999999999995E-2</v>
      </c>
      <c r="BN1443">
        <v>0.92700000000000005</v>
      </c>
      <c r="BO1443">
        <v>0</v>
      </c>
      <c r="BP1443" t="s">
        <v>68</v>
      </c>
    </row>
    <row r="1444" spans="1:68" x14ac:dyDescent="0.25">
      <c r="A1444">
        <v>167100</v>
      </c>
      <c r="B1444" t="s">
        <v>69</v>
      </c>
      <c r="C1444" t="s">
        <v>3061</v>
      </c>
      <c r="D1444">
        <v>12</v>
      </c>
      <c r="E1444">
        <v>323</v>
      </c>
      <c r="F1444" t="s">
        <v>3068</v>
      </c>
      <c r="G1444">
        <v>40</v>
      </c>
      <c r="J1444">
        <v>99</v>
      </c>
      <c r="K1444">
        <v>1</v>
      </c>
      <c r="L1444" t="s">
        <v>3069</v>
      </c>
      <c r="M1444">
        <v>0</v>
      </c>
      <c r="N1444">
        <v>0</v>
      </c>
      <c r="O1444">
        <v>1</v>
      </c>
      <c r="P1444">
        <v>0</v>
      </c>
      <c r="Q1444">
        <v>0</v>
      </c>
      <c r="R1444">
        <v>1</v>
      </c>
      <c r="S1444">
        <v>0</v>
      </c>
      <c r="T1444">
        <v>0</v>
      </c>
      <c r="U1444">
        <v>0</v>
      </c>
      <c r="V1444">
        <v>0</v>
      </c>
      <c r="W1444">
        <v>1</v>
      </c>
      <c r="X1444">
        <v>0</v>
      </c>
      <c r="Y1444">
        <v>0</v>
      </c>
      <c r="Z1444">
        <v>0</v>
      </c>
      <c r="AA1444">
        <v>0</v>
      </c>
      <c r="AB1444">
        <v>1</v>
      </c>
      <c r="AC1444">
        <v>0</v>
      </c>
      <c r="AD1444">
        <v>1</v>
      </c>
      <c r="AE1444">
        <v>0</v>
      </c>
      <c r="AF1444">
        <v>1</v>
      </c>
      <c r="AG1444">
        <v>1</v>
      </c>
      <c r="AH1444">
        <v>1</v>
      </c>
      <c r="AI1444">
        <v>0</v>
      </c>
      <c r="AJ1444">
        <v>0</v>
      </c>
      <c r="AK1444">
        <v>0</v>
      </c>
      <c r="AL1444">
        <v>1</v>
      </c>
      <c r="AM1444">
        <v>1</v>
      </c>
      <c r="AN1444">
        <v>0</v>
      </c>
      <c r="AO1444">
        <v>0</v>
      </c>
      <c r="AP1444">
        <v>1</v>
      </c>
      <c r="AQ1444">
        <v>0</v>
      </c>
      <c r="AR1444">
        <v>1</v>
      </c>
      <c r="AS1444">
        <v>0</v>
      </c>
      <c r="AT1444">
        <v>1</v>
      </c>
      <c r="AU1444">
        <v>0</v>
      </c>
      <c r="AV1444">
        <v>1</v>
      </c>
      <c r="AW1444">
        <v>1</v>
      </c>
      <c r="AX1444">
        <v>1</v>
      </c>
      <c r="AY1444">
        <v>0</v>
      </c>
      <c r="AZ1444">
        <v>1</v>
      </c>
      <c r="BA1444">
        <v>0</v>
      </c>
      <c r="BB1444">
        <v>0</v>
      </c>
      <c r="BC1444">
        <v>0</v>
      </c>
      <c r="BD1444">
        <v>1</v>
      </c>
      <c r="BE1444">
        <v>0</v>
      </c>
      <c r="BF1444">
        <v>3.0303E-2</v>
      </c>
      <c r="BG1444">
        <v>2020</v>
      </c>
      <c r="BH1444">
        <v>10</v>
      </c>
      <c r="BI1444">
        <v>19</v>
      </c>
      <c r="BJ1444">
        <v>729</v>
      </c>
      <c r="BK1444">
        <v>1.41</v>
      </c>
      <c r="BL1444">
        <v>-0.34000000357627802</v>
      </c>
      <c r="BM1444">
        <v>7.5999999999999998E-2</v>
      </c>
      <c r="BN1444">
        <v>0.92400000000000004</v>
      </c>
      <c r="BO1444">
        <v>0</v>
      </c>
      <c r="BP1444" t="s">
        <v>68</v>
      </c>
    </row>
    <row r="1445" spans="1:68" x14ac:dyDescent="0.25">
      <c r="A1445">
        <v>116294</v>
      </c>
      <c r="B1445" t="s">
        <v>69</v>
      </c>
      <c r="C1445" t="s">
        <v>781</v>
      </c>
      <c r="D1445">
        <v>8</v>
      </c>
      <c r="E1445">
        <v>229</v>
      </c>
      <c r="F1445" t="s">
        <v>799</v>
      </c>
      <c r="G1445">
        <v>49</v>
      </c>
      <c r="J1445">
        <v>16</v>
      </c>
      <c r="K1445">
        <v>1</v>
      </c>
      <c r="L1445" t="s">
        <v>800</v>
      </c>
      <c r="M1445">
        <v>0</v>
      </c>
      <c r="N1445">
        <v>1</v>
      </c>
      <c r="O1445">
        <v>1</v>
      </c>
      <c r="P1445">
        <v>0</v>
      </c>
      <c r="Q1445">
        <v>0</v>
      </c>
      <c r="R1445">
        <v>1</v>
      </c>
      <c r="S1445">
        <v>0</v>
      </c>
      <c r="T1445">
        <v>0</v>
      </c>
      <c r="U1445">
        <v>0</v>
      </c>
      <c r="V1445">
        <v>0</v>
      </c>
      <c r="W1445">
        <v>1</v>
      </c>
      <c r="X1445">
        <v>0</v>
      </c>
      <c r="Y1445">
        <v>0</v>
      </c>
      <c r="Z1445">
        <v>0</v>
      </c>
      <c r="AA1445">
        <v>0</v>
      </c>
      <c r="AB1445">
        <v>0</v>
      </c>
      <c r="AC1445">
        <v>0</v>
      </c>
      <c r="AD1445">
        <v>1</v>
      </c>
      <c r="AE1445">
        <v>1</v>
      </c>
      <c r="AF1445">
        <v>1</v>
      </c>
      <c r="AG1445">
        <v>1</v>
      </c>
      <c r="AH1445">
        <v>0</v>
      </c>
      <c r="AI1445">
        <v>0</v>
      </c>
      <c r="AJ1445">
        <v>1</v>
      </c>
      <c r="AK1445">
        <v>0</v>
      </c>
      <c r="AL1445">
        <v>1</v>
      </c>
      <c r="AM1445">
        <v>1</v>
      </c>
      <c r="AN1445">
        <v>0</v>
      </c>
      <c r="AO1445">
        <v>0</v>
      </c>
      <c r="AP1445">
        <v>0</v>
      </c>
      <c r="AQ1445">
        <v>0</v>
      </c>
      <c r="AR1445">
        <v>1</v>
      </c>
      <c r="AS1445">
        <v>0</v>
      </c>
      <c r="AT1445">
        <v>0</v>
      </c>
      <c r="AU1445">
        <v>0</v>
      </c>
      <c r="AV1445">
        <v>1</v>
      </c>
      <c r="AW1445">
        <v>1</v>
      </c>
      <c r="AX1445">
        <v>1</v>
      </c>
      <c r="AY1445">
        <v>0</v>
      </c>
      <c r="AZ1445">
        <v>0</v>
      </c>
      <c r="BA1445">
        <v>0</v>
      </c>
      <c r="BB1445">
        <v>0</v>
      </c>
      <c r="BC1445">
        <v>0</v>
      </c>
      <c r="BD1445">
        <v>0</v>
      </c>
      <c r="BE1445">
        <v>0</v>
      </c>
      <c r="BF1445">
        <v>1.2396000000000001E-2</v>
      </c>
      <c r="BG1445">
        <v>2015</v>
      </c>
      <c r="BH1445">
        <v>7</v>
      </c>
      <c r="BI1445">
        <v>30</v>
      </c>
      <c r="BJ1445">
        <v>666</v>
      </c>
      <c r="BK1445">
        <v>0.78</v>
      </c>
      <c r="BL1445">
        <v>-0.347200006246566</v>
      </c>
      <c r="BM1445">
        <v>6.9000000000000006E-2</v>
      </c>
      <c r="BN1445">
        <v>0.89400000000000002</v>
      </c>
      <c r="BO1445">
        <v>3.6999999999999998E-2</v>
      </c>
      <c r="BP1445" t="s">
        <v>68</v>
      </c>
    </row>
    <row r="1446" spans="1:68" x14ac:dyDescent="0.25">
      <c r="A1446">
        <v>133010</v>
      </c>
      <c r="B1446" t="s">
        <v>69</v>
      </c>
      <c r="C1446" t="s">
        <v>1538</v>
      </c>
      <c r="D1446">
        <v>17</v>
      </c>
      <c r="E1446">
        <v>313</v>
      </c>
      <c r="F1446" t="s">
        <v>1585</v>
      </c>
      <c r="G1446">
        <v>16</v>
      </c>
      <c r="J1446">
        <v>53</v>
      </c>
      <c r="K1446">
        <v>1</v>
      </c>
      <c r="L1446" t="s">
        <v>1586</v>
      </c>
      <c r="M1446">
        <v>0</v>
      </c>
      <c r="N1446">
        <v>0</v>
      </c>
      <c r="O1446">
        <v>1</v>
      </c>
      <c r="P1446">
        <v>0</v>
      </c>
      <c r="Q1446">
        <v>0</v>
      </c>
      <c r="R1446">
        <v>1</v>
      </c>
      <c r="S1446">
        <v>0</v>
      </c>
      <c r="T1446">
        <v>0</v>
      </c>
      <c r="U1446">
        <v>0</v>
      </c>
      <c r="V1446">
        <v>0</v>
      </c>
      <c r="W1446">
        <v>1</v>
      </c>
      <c r="X1446">
        <v>0</v>
      </c>
      <c r="Y1446">
        <v>0</v>
      </c>
      <c r="Z1446">
        <v>0</v>
      </c>
      <c r="AA1446">
        <v>0</v>
      </c>
      <c r="AB1446">
        <v>1</v>
      </c>
      <c r="AC1446">
        <v>0</v>
      </c>
      <c r="AD1446">
        <v>1</v>
      </c>
      <c r="AE1446">
        <v>0</v>
      </c>
      <c r="AF1446">
        <v>1</v>
      </c>
      <c r="AG1446">
        <v>1</v>
      </c>
      <c r="AH1446">
        <v>0</v>
      </c>
      <c r="AI1446">
        <v>0</v>
      </c>
      <c r="AJ1446">
        <v>1</v>
      </c>
      <c r="AK1446">
        <v>0</v>
      </c>
      <c r="AL1446">
        <v>1</v>
      </c>
      <c r="AM1446">
        <v>1</v>
      </c>
      <c r="AN1446">
        <v>1</v>
      </c>
      <c r="AO1446">
        <v>0</v>
      </c>
      <c r="AP1446">
        <v>0</v>
      </c>
      <c r="AQ1446">
        <v>0</v>
      </c>
      <c r="AR1446">
        <v>1</v>
      </c>
      <c r="AS1446">
        <v>0</v>
      </c>
      <c r="AT1446">
        <v>1</v>
      </c>
      <c r="AU1446">
        <v>0</v>
      </c>
      <c r="AV1446">
        <v>1</v>
      </c>
      <c r="AW1446">
        <v>1</v>
      </c>
      <c r="AX1446">
        <v>1</v>
      </c>
      <c r="AY1446">
        <v>0</v>
      </c>
      <c r="AZ1446">
        <v>0</v>
      </c>
      <c r="BA1446">
        <v>0</v>
      </c>
      <c r="BB1446">
        <v>0</v>
      </c>
      <c r="BC1446">
        <v>0</v>
      </c>
      <c r="BD1446">
        <v>0</v>
      </c>
      <c r="BE1446">
        <v>0</v>
      </c>
      <c r="BF1446">
        <v>1.4902E-2</v>
      </c>
      <c r="BG1446">
        <v>2017</v>
      </c>
      <c r="BH1446">
        <v>11</v>
      </c>
      <c r="BI1446">
        <v>16</v>
      </c>
      <c r="BJ1446">
        <v>694</v>
      </c>
      <c r="BK1446">
        <v>1.06</v>
      </c>
      <c r="BL1446">
        <v>-0.34909999370574901</v>
      </c>
      <c r="BM1446">
        <v>0.16900000000000001</v>
      </c>
      <c r="BN1446">
        <v>0.83099999999999996</v>
      </c>
      <c r="BO1446">
        <v>0</v>
      </c>
      <c r="BP1446" t="s">
        <v>68</v>
      </c>
    </row>
    <row r="1447" spans="1:68" x14ac:dyDescent="0.25">
      <c r="A1447">
        <v>135100</v>
      </c>
      <c r="B1447" t="s">
        <v>69</v>
      </c>
      <c r="C1447" t="s">
        <v>1621</v>
      </c>
      <c r="D1447">
        <v>8</v>
      </c>
      <c r="E1447">
        <v>160</v>
      </c>
      <c r="F1447" t="s">
        <v>1660</v>
      </c>
      <c r="G1447">
        <v>32</v>
      </c>
      <c r="J1447">
        <v>56</v>
      </c>
      <c r="K1447">
        <v>1</v>
      </c>
      <c r="L1447" t="s">
        <v>1661</v>
      </c>
      <c r="M1447">
        <v>0</v>
      </c>
      <c r="N1447">
        <v>0</v>
      </c>
      <c r="O1447">
        <v>1</v>
      </c>
      <c r="P1447">
        <v>0</v>
      </c>
      <c r="Q1447">
        <v>0</v>
      </c>
      <c r="R1447">
        <v>1</v>
      </c>
      <c r="S1447">
        <v>0</v>
      </c>
      <c r="T1447">
        <v>0</v>
      </c>
      <c r="U1447">
        <v>0</v>
      </c>
      <c r="V1447">
        <v>0</v>
      </c>
      <c r="W1447">
        <v>1</v>
      </c>
      <c r="X1447">
        <v>0</v>
      </c>
      <c r="Y1447">
        <v>0</v>
      </c>
      <c r="Z1447">
        <v>0</v>
      </c>
      <c r="AA1447">
        <v>0</v>
      </c>
      <c r="AB1447">
        <v>1</v>
      </c>
      <c r="AC1447">
        <v>0</v>
      </c>
      <c r="AD1447">
        <v>1</v>
      </c>
      <c r="AE1447">
        <v>0</v>
      </c>
      <c r="AF1447">
        <v>1</v>
      </c>
      <c r="AG1447">
        <v>1</v>
      </c>
      <c r="AH1447">
        <v>0</v>
      </c>
      <c r="AI1447">
        <v>0</v>
      </c>
      <c r="AJ1447">
        <v>1</v>
      </c>
      <c r="AK1447">
        <v>0</v>
      </c>
      <c r="AL1447">
        <v>1</v>
      </c>
      <c r="AM1447">
        <v>1</v>
      </c>
      <c r="AN1447">
        <v>1</v>
      </c>
      <c r="AO1447">
        <v>0</v>
      </c>
      <c r="AP1447">
        <v>0</v>
      </c>
      <c r="AQ1447">
        <v>0</v>
      </c>
      <c r="AR1447">
        <v>1</v>
      </c>
      <c r="AS1447">
        <v>0</v>
      </c>
      <c r="AT1447">
        <v>0</v>
      </c>
      <c r="AU1447">
        <v>0</v>
      </c>
      <c r="AV1447">
        <v>1</v>
      </c>
      <c r="AW1447">
        <v>1</v>
      </c>
      <c r="AX1447">
        <v>1</v>
      </c>
      <c r="AY1447">
        <v>0</v>
      </c>
      <c r="AZ1447">
        <v>1</v>
      </c>
      <c r="BA1447">
        <v>0</v>
      </c>
      <c r="BB1447">
        <v>0</v>
      </c>
      <c r="BC1447">
        <v>0</v>
      </c>
      <c r="BD1447">
        <v>0</v>
      </c>
      <c r="BE1447">
        <v>0</v>
      </c>
      <c r="BF1447">
        <v>8.9409999999999993E-3</v>
      </c>
      <c r="BG1447">
        <v>2018</v>
      </c>
      <c r="BH1447">
        <v>3</v>
      </c>
      <c r="BI1447">
        <v>1</v>
      </c>
      <c r="BJ1447">
        <v>698</v>
      </c>
      <c r="BK1447">
        <v>1.1000000000000001</v>
      </c>
      <c r="BL1447">
        <v>-0.35130000114440901</v>
      </c>
      <c r="BM1447">
        <v>0.11</v>
      </c>
      <c r="BN1447">
        <v>0.89</v>
      </c>
      <c r="BO1447">
        <v>0</v>
      </c>
      <c r="BP1447" t="s">
        <v>68</v>
      </c>
    </row>
    <row r="1448" spans="1:68" x14ac:dyDescent="0.25">
      <c r="A1448">
        <v>111321</v>
      </c>
      <c r="B1448" t="s">
        <v>69</v>
      </c>
      <c r="C1448" t="s">
        <v>329</v>
      </c>
      <c r="D1448">
        <v>3</v>
      </c>
      <c r="E1448">
        <v>22</v>
      </c>
      <c r="F1448" t="s">
        <v>470</v>
      </c>
      <c r="G1448">
        <v>83</v>
      </c>
      <c r="J1448">
        <v>4</v>
      </c>
      <c r="K1448">
        <v>1</v>
      </c>
      <c r="L1448" t="s">
        <v>471</v>
      </c>
      <c r="M1448">
        <v>0</v>
      </c>
      <c r="N1448">
        <v>0</v>
      </c>
      <c r="O1448">
        <v>1</v>
      </c>
      <c r="P1448">
        <v>0</v>
      </c>
      <c r="Q1448">
        <v>1</v>
      </c>
      <c r="R1448">
        <v>1</v>
      </c>
      <c r="S1448">
        <v>1</v>
      </c>
      <c r="T1448">
        <v>0</v>
      </c>
      <c r="U1448">
        <v>0</v>
      </c>
      <c r="V1448">
        <v>0</v>
      </c>
      <c r="W1448">
        <v>1</v>
      </c>
      <c r="X1448">
        <v>0</v>
      </c>
      <c r="Y1448">
        <v>0</v>
      </c>
      <c r="Z1448">
        <v>0</v>
      </c>
      <c r="AA1448">
        <v>0</v>
      </c>
      <c r="AB1448">
        <v>1</v>
      </c>
      <c r="AC1448">
        <v>0</v>
      </c>
      <c r="AD1448">
        <v>1</v>
      </c>
      <c r="AE1448">
        <v>0</v>
      </c>
      <c r="AF1448">
        <v>1</v>
      </c>
      <c r="AG1448">
        <v>1</v>
      </c>
      <c r="AH1448">
        <v>1</v>
      </c>
      <c r="AI1448">
        <v>0</v>
      </c>
      <c r="AJ1448">
        <v>1</v>
      </c>
      <c r="AK1448">
        <v>1</v>
      </c>
      <c r="AL1448">
        <v>1</v>
      </c>
      <c r="AM1448">
        <v>1</v>
      </c>
      <c r="AN1448">
        <v>1</v>
      </c>
      <c r="AO1448">
        <v>1</v>
      </c>
      <c r="AP1448">
        <v>0</v>
      </c>
      <c r="AQ1448">
        <v>0</v>
      </c>
      <c r="AR1448">
        <v>1</v>
      </c>
      <c r="AS1448">
        <v>0</v>
      </c>
      <c r="AT1448">
        <v>0</v>
      </c>
      <c r="AU1448">
        <v>0</v>
      </c>
      <c r="AV1448">
        <v>1</v>
      </c>
      <c r="AW1448">
        <v>1</v>
      </c>
      <c r="AX1448">
        <v>1</v>
      </c>
      <c r="AY1448">
        <v>0</v>
      </c>
      <c r="AZ1448">
        <v>1</v>
      </c>
      <c r="BA1448">
        <v>0</v>
      </c>
      <c r="BB1448">
        <v>0</v>
      </c>
      <c r="BC1448">
        <v>0</v>
      </c>
      <c r="BD1448">
        <v>1</v>
      </c>
      <c r="BE1448">
        <v>0</v>
      </c>
      <c r="BF1448">
        <v>2.3709999999999998E-2</v>
      </c>
      <c r="BG1448">
        <v>2014</v>
      </c>
      <c r="BH1448">
        <v>9</v>
      </c>
      <c r="BI1448">
        <v>22</v>
      </c>
      <c r="BJ1448">
        <v>656</v>
      </c>
      <c r="BK1448">
        <v>0.68</v>
      </c>
      <c r="BL1448">
        <v>-0.36120000481605502</v>
      </c>
      <c r="BM1448">
        <v>7.8E-2</v>
      </c>
      <c r="BN1448">
        <v>0.86199999999999999</v>
      </c>
      <c r="BO1448">
        <v>0.06</v>
      </c>
      <c r="BP1448" t="s">
        <v>68</v>
      </c>
    </row>
    <row r="1449" spans="1:68" x14ac:dyDescent="0.25">
      <c r="A1449">
        <v>111483</v>
      </c>
      <c r="B1449" t="s">
        <v>69</v>
      </c>
      <c r="C1449" t="s">
        <v>329</v>
      </c>
      <c r="D1449">
        <v>8</v>
      </c>
      <c r="E1449">
        <v>232</v>
      </c>
      <c r="F1449" t="s">
        <v>538</v>
      </c>
      <c r="G1449">
        <v>28</v>
      </c>
      <c r="J1449">
        <v>4</v>
      </c>
      <c r="K1449">
        <v>1</v>
      </c>
      <c r="L1449" t="s">
        <v>539</v>
      </c>
      <c r="M1449">
        <v>1</v>
      </c>
      <c r="N1449">
        <v>0</v>
      </c>
      <c r="O1449">
        <v>1</v>
      </c>
      <c r="P1449">
        <v>0</v>
      </c>
      <c r="Q1449">
        <v>1</v>
      </c>
      <c r="R1449">
        <v>1</v>
      </c>
      <c r="S1449">
        <v>0</v>
      </c>
      <c r="T1449">
        <v>0</v>
      </c>
      <c r="U1449">
        <v>0</v>
      </c>
      <c r="V1449">
        <v>0</v>
      </c>
      <c r="W1449">
        <v>1</v>
      </c>
      <c r="X1449">
        <v>0</v>
      </c>
      <c r="Y1449">
        <v>0</v>
      </c>
      <c r="Z1449">
        <v>0</v>
      </c>
      <c r="AA1449">
        <v>0</v>
      </c>
      <c r="AB1449">
        <v>1</v>
      </c>
      <c r="AC1449">
        <v>1</v>
      </c>
      <c r="AD1449">
        <v>1</v>
      </c>
      <c r="AE1449">
        <v>0</v>
      </c>
      <c r="AF1449">
        <v>1</v>
      </c>
      <c r="AG1449">
        <v>1</v>
      </c>
      <c r="AH1449">
        <v>1</v>
      </c>
      <c r="AI1449">
        <v>0</v>
      </c>
      <c r="AJ1449">
        <v>1</v>
      </c>
      <c r="AK1449">
        <v>1</v>
      </c>
      <c r="AL1449">
        <v>1</v>
      </c>
      <c r="AM1449">
        <v>1</v>
      </c>
      <c r="AN1449">
        <v>1</v>
      </c>
      <c r="AO1449">
        <v>0</v>
      </c>
      <c r="AP1449">
        <v>0</v>
      </c>
      <c r="AQ1449">
        <v>0</v>
      </c>
      <c r="AR1449">
        <v>1</v>
      </c>
      <c r="AS1449">
        <v>0</v>
      </c>
      <c r="AT1449">
        <v>0</v>
      </c>
      <c r="AU1449">
        <v>0</v>
      </c>
      <c r="AV1449">
        <v>1</v>
      </c>
      <c r="AW1449">
        <v>1</v>
      </c>
      <c r="AX1449">
        <v>1</v>
      </c>
      <c r="AY1449">
        <v>0</v>
      </c>
      <c r="AZ1449">
        <v>1</v>
      </c>
      <c r="BA1449">
        <v>0</v>
      </c>
      <c r="BB1449">
        <v>0</v>
      </c>
      <c r="BC1449">
        <v>0</v>
      </c>
      <c r="BD1449">
        <v>1</v>
      </c>
      <c r="BE1449">
        <v>0</v>
      </c>
      <c r="BF1449">
        <v>2.3709999999999998E-2</v>
      </c>
      <c r="BG1449">
        <v>2014</v>
      </c>
      <c r="BH1449">
        <v>9</v>
      </c>
      <c r="BI1449">
        <v>22</v>
      </c>
      <c r="BJ1449">
        <v>656</v>
      </c>
      <c r="BK1449">
        <v>0.68</v>
      </c>
      <c r="BL1449">
        <v>-0.36120000481605502</v>
      </c>
      <c r="BM1449">
        <v>9.4E-2</v>
      </c>
      <c r="BN1449">
        <v>0.90600000000000003</v>
      </c>
      <c r="BO1449">
        <v>0</v>
      </c>
      <c r="BP1449" t="s">
        <v>68</v>
      </c>
    </row>
    <row r="1450" spans="1:68" x14ac:dyDescent="0.25">
      <c r="A1450">
        <v>111508</v>
      </c>
      <c r="B1450" t="s">
        <v>69</v>
      </c>
      <c r="C1450" t="s">
        <v>329</v>
      </c>
      <c r="D1450">
        <v>13</v>
      </c>
      <c r="E1450">
        <v>436</v>
      </c>
      <c r="F1450" t="s">
        <v>544</v>
      </c>
      <c r="G1450">
        <v>61</v>
      </c>
      <c r="J1450">
        <v>4</v>
      </c>
      <c r="K1450">
        <v>1</v>
      </c>
      <c r="L1450" t="s">
        <v>545</v>
      </c>
      <c r="M1450">
        <v>0</v>
      </c>
      <c r="N1450">
        <v>0</v>
      </c>
      <c r="O1450">
        <v>1</v>
      </c>
      <c r="P1450">
        <v>0</v>
      </c>
      <c r="Q1450">
        <v>1</v>
      </c>
      <c r="R1450">
        <v>1</v>
      </c>
      <c r="S1450">
        <v>0</v>
      </c>
      <c r="T1450">
        <v>0</v>
      </c>
      <c r="U1450">
        <v>0</v>
      </c>
      <c r="V1450">
        <v>0</v>
      </c>
      <c r="W1450">
        <v>1</v>
      </c>
      <c r="X1450">
        <v>0</v>
      </c>
      <c r="Y1450">
        <v>0</v>
      </c>
      <c r="Z1450">
        <v>0</v>
      </c>
      <c r="AA1450">
        <v>0</v>
      </c>
      <c r="AB1450">
        <v>1</v>
      </c>
      <c r="AC1450">
        <v>0</v>
      </c>
      <c r="AD1450">
        <v>1</v>
      </c>
      <c r="AE1450">
        <v>0</v>
      </c>
      <c r="AF1450">
        <v>1</v>
      </c>
      <c r="AG1450">
        <v>1</v>
      </c>
      <c r="AH1450">
        <v>1</v>
      </c>
      <c r="AI1450">
        <v>0</v>
      </c>
      <c r="AJ1450">
        <v>1</v>
      </c>
      <c r="AK1450">
        <v>1</v>
      </c>
      <c r="AL1450">
        <v>1</v>
      </c>
      <c r="AM1450">
        <v>1</v>
      </c>
      <c r="AN1450">
        <v>1</v>
      </c>
      <c r="AO1450">
        <v>0</v>
      </c>
      <c r="AP1450">
        <v>0</v>
      </c>
      <c r="AQ1450">
        <v>0</v>
      </c>
      <c r="AR1450">
        <v>1</v>
      </c>
      <c r="AS1450">
        <v>0</v>
      </c>
      <c r="AT1450">
        <v>0</v>
      </c>
      <c r="AU1450">
        <v>0</v>
      </c>
      <c r="AV1450">
        <v>1</v>
      </c>
      <c r="AW1450">
        <v>1</v>
      </c>
      <c r="AX1450">
        <v>1</v>
      </c>
      <c r="AY1450">
        <v>0</v>
      </c>
      <c r="AZ1450">
        <v>1</v>
      </c>
      <c r="BA1450">
        <v>0</v>
      </c>
      <c r="BB1450">
        <v>0</v>
      </c>
      <c r="BC1450">
        <v>0</v>
      </c>
      <c r="BD1450">
        <v>1</v>
      </c>
      <c r="BE1450">
        <v>0</v>
      </c>
      <c r="BF1450">
        <v>2.3709999999999998E-2</v>
      </c>
      <c r="BG1450">
        <v>2014</v>
      </c>
      <c r="BH1450">
        <v>9</v>
      </c>
      <c r="BI1450">
        <v>22</v>
      </c>
      <c r="BJ1450">
        <v>656</v>
      </c>
      <c r="BK1450">
        <v>0.68</v>
      </c>
      <c r="BL1450">
        <v>-0.36120000481605502</v>
      </c>
      <c r="BM1450">
        <v>7.5999999999999998E-2</v>
      </c>
      <c r="BN1450">
        <v>0.92400000000000004</v>
      </c>
      <c r="BO1450">
        <v>0</v>
      </c>
      <c r="BP1450" t="s">
        <v>68</v>
      </c>
    </row>
    <row r="1451" spans="1:68" x14ac:dyDescent="0.25">
      <c r="A1451">
        <v>128036</v>
      </c>
      <c r="B1451" t="s">
        <v>69</v>
      </c>
      <c r="C1451" t="s">
        <v>1272</v>
      </c>
      <c r="D1451">
        <v>12</v>
      </c>
      <c r="E1451">
        <v>292</v>
      </c>
      <c r="F1451" t="s">
        <v>1273</v>
      </c>
      <c r="G1451">
        <v>20</v>
      </c>
      <c r="J1451">
        <v>44</v>
      </c>
      <c r="K1451">
        <v>1</v>
      </c>
      <c r="L1451" t="s">
        <v>1274</v>
      </c>
      <c r="M1451">
        <v>0</v>
      </c>
      <c r="N1451">
        <v>1</v>
      </c>
      <c r="O1451">
        <v>1</v>
      </c>
      <c r="P1451">
        <v>0</v>
      </c>
      <c r="Q1451">
        <v>0</v>
      </c>
      <c r="R1451">
        <v>1</v>
      </c>
      <c r="S1451">
        <v>0</v>
      </c>
      <c r="T1451">
        <v>0</v>
      </c>
      <c r="U1451">
        <v>0</v>
      </c>
      <c r="V1451">
        <v>0</v>
      </c>
      <c r="W1451">
        <v>1</v>
      </c>
      <c r="X1451">
        <v>0</v>
      </c>
      <c r="Y1451">
        <v>0</v>
      </c>
      <c r="Z1451">
        <v>0</v>
      </c>
      <c r="AA1451">
        <v>0</v>
      </c>
      <c r="AB1451">
        <v>1</v>
      </c>
      <c r="AC1451">
        <v>0</v>
      </c>
      <c r="AD1451">
        <v>1</v>
      </c>
      <c r="AE1451">
        <v>1</v>
      </c>
      <c r="AF1451">
        <v>1</v>
      </c>
      <c r="AG1451">
        <v>1</v>
      </c>
      <c r="AH1451">
        <v>1</v>
      </c>
      <c r="AI1451">
        <v>0</v>
      </c>
      <c r="AJ1451">
        <v>1</v>
      </c>
      <c r="AK1451">
        <v>0</v>
      </c>
      <c r="AL1451">
        <v>1</v>
      </c>
      <c r="AM1451">
        <v>1</v>
      </c>
      <c r="AN1451">
        <v>0</v>
      </c>
      <c r="AO1451">
        <v>0</v>
      </c>
      <c r="AP1451">
        <v>0</v>
      </c>
      <c r="AQ1451">
        <v>0</v>
      </c>
      <c r="AR1451">
        <v>0</v>
      </c>
      <c r="AS1451">
        <v>0</v>
      </c>
      <c r="AT1451">
        <v>0</v>
      </c>
      <c r="AU1451">
        <v>0</v>
      </c>
      <c r="AV1451">
        <v>1</v>
      </c>
      <c r="AW1451">
        <v>1</v>
      </c>
      <c r="AX1451">
        <v>1</v>
      </c>
      <c r="AY1451">
        <v>0</v>
      </c>
      <c r="AZ1451">
        <v>0</v>
      </c>
      <c r="BA1451">
        <v>0</v>
      </c>
      <c r="BB1451">
        <v>0</v>
      </c>
      <c r="BC1451">
        <v>0</v>
      </c>
      <c r="BD1451">
        <v>0</v>
      </c>
      <c r="BE1451">
        <v>0</v>
      </c>
      <c r="BF1451">
        <v>1.6E-2</v>
      </c>
      <c r="BG1451">
        <v>2017</v>
      </c>
      <c r="BH1451">
        <v>4</v>
      </c>
      <c r="BI1451">
        <v>11</v>
      </c>
      <c r="BJ1451">
        <v>687</v>
      </c>
      <c r="BK1451">
        <v>0.99</v>
      </c>
      <c r="BL1451">
        <v>-0.36120000481605502</v>
      </c>
      <c r="BM1451">
        <v>0.13500000000000001</v>
      </c>
      <c r="BN1451">
        <v>0.86499999999999999</v>
      </c>
      <c r="BO1451">
        <v>0</v>
      </c>
      <c r="BP1451" t="s">
        <v>68</v>
      </c>
    </row>
    <row r="1452" spans="1:68" x14ac:dyDescent="0.25">
      <c r="A1452">
        <v>138283</v>
      </c>
      <c r="B1452" t="s">
        <v>69</v>
      </c>
      <c r="C1452" t="s">
        <v>1813</v>
      </c>
      <c r="D1452">
        <v>10</v>
      </c>
      <c r="E1452">
        <v>219</v>
      </c>
      <c r="F1452" t="s">
        <v>1828</v>
      </c>
      <c r="G1452">
        <v>18</v>
      </c>
      <c r="J1452">
        <v>62</v>
      </c>
      <c r="K1452">
        <v>1</v>
      </c>
      <c r="L1452" t="s">
        <v>1829</v>
      </c>
      <c r="M1452">
        <v>0</v>
      </c>
      <c r="N1452">
        <v>0</v>
      </c>
      <c r="O1452">
        <v>1</v>
      </c>
      <c r="P1452">
        <v>0</v>
      </c>
      <c r="Q1452">
        <v>0</v>
      </c>
      <c r="R1452">
        <v>1</v>
      </c>
      <c r="S1452">
        <v>0</v>
      </c>
      <c r="T1452">
        <v>0</v>
      </c>
      <c r="U1452">
        <v>0</v>
      </c>
      <c r="V1452">
        <v>0</v>
      </c>
      <c r="W1452">
        <v>1</v>
      </c>
      <c r="X1452">
        <v>0</v>
      </c>
      <c r="Y1452">
        <v>0</v>
      </c>
      <c r="Z1452">
        <v>0</v>
      </c>
      <c r="AA1452">
        <v>0</v>
      </c>
      <c r="AB1452">
        <v>1</v>
      </c>
      <c r="AC1452">
        <v>0</v>
      </c>
      <c r="AD1452">
        <v>1</v>
      </c>
      <c r="AE1452">
        <v>0</v>
      </c>
      <c r="AF1452">
        <v>1</v>
      </c>
      <c r="AG1452">
        <v>1</v>
      </c>
      <c r="AH1452">
        <v>1</v>
      </c>
      <c r="AI1452">
        <v>0</v>
      </c>
      <c r="AJ1452">
        <v>0</v>
      </c>
      <c r="AK1452">
        <v>0</v>
      </c>
      <c r="AL1452">
        <v>1</v>
      </c>
      <c r="AM1452">
        <v>1</v>
      </c>
      <c r="AN1452">
        <v>1</v>
      </c>
      <c r="AO1452">
        <v>0</v>
      </c>
      <c r="AP1452">
        <v>1</v>
      </c>
      <c r="AQ1452">
        <v>0</v>
      </c>
      <c r="AR1452">
        <v>1</v>
      </c>
      <c r="AS1452">
        <v>0</v>
      </c>
      <c r="AT1452">
        <v>1</v>
      </c>
      <c r="AU1452">
        <v>0</v>
      </c>
      <c r="AV1452">
        <v>1</v>
      </c>
      <c r="AW1452">
        <v>1</v>
      </c>
      <c r="AX1452">
        <v>1</v>
      </c>
      <c r="AY1452">
        <v>0</v>
      </c>
      <c r="AZ1452">
        <v>1</v>
      </c>
      <c r="BA1452">
        <v>0</v>
      </c>
      <c r="BB1452">
        <v>1</v>
      </c>
      <c r="BC1452">
        <v>0</v>
      </c>
      <c r="BD1452">
        <v>0</v>
      </c>
      <c r="BE1452">
        <v>0</v>
      </c>
      <c r="BF1452">
        <v>2.3082999999999999E-2</v>
      </c>
      <c r="BG1452">
        <v>2018</v>
      </c>
      <c r="BH1452">
        <v>7</v>
      </c>
      <c r="BI1452">
        <v>17</v>
      </c>
      <c r="BJ1452">
        <v>702</v>
      </c>
      <c r="BK1452">
        <v>1.1399999999999999</v>
      </c>
      <c r="BL1452">
        <v>-0.36120000481605502</v>
      </c>
      <c r="BM1452">
        <v>0.152</v>
      </c>
      <c r="BN1452">
        <v>0.84799999999999998</v>
      </c>
      <c r="BO1452">
        <v>0</v>
      </c>
      <c r="BP1452" t="s">
        <v>68</v>
      </c>
    </row>
    <row r="1453" spans="1:68" x14ac:dyDescent="0.25">
      <c r="A1453">
        <v>149581</v>
      </c>
      <c r="B1453" t="s">
        <v>69</v>
      </c>
      <c r="C1453" t="s">
        <v>2460</v>
      </c>
      <c r="D1453">
        <v>63</v>
      </c>
      <c r="E1453">
        <v>1812</v>
      </c>
      <c r="F1453" t="s">
        <v>2483</v>
      </c>
      <c r="G1453">
        <v>39</v>
      </c>
      <c r="J1453">
        <v>78</v>
      </c>
      <c r="K1453">
        <v>1</v>
      </c>
      <c r="L1453" t="s">
        <v>2484</v>
      </c>
      <c r="M1453">
        <v>1</v>
      </c>
      <c r="N1453">
        <v>0</v>
      </c>
      <c r="O1453">
        <v>1</v>
      </c>
      <c r="P1453">
        <v>0</v>
      </c>
      <c r="Q1453">
        <v>0</v>
      </c>
      <c r="R1453">
        <v>1</v>
      </c>
      <c r="S1453">
        <v>0</v>
      </c>
      <c r="T1453">
        <v>0</v>
      </c>
      <c r="U1453">
        <v>0</v>
      </c>
      <c r="V1453">
        <v>0</v>
      </c>
      <c r="W1453">
        <v>1</v>
      </c>
      <c r="X1453">
        <v>0</v>
      </c>
      <c r="Y1453">
        <v>0</v>
      </c>
      <c r="Z1453">
        <v>0</v>
      </c>
      <c r="AA1453">
        <v>0</v>
      </c>
      <c r="AB1453">
        <v>1</v>
      </c>
      <c r="AC1453">
        <v>1</v>
      </c>
      <c r="AD1453">
        <v>1</v>
      </c>
      <c r="AE1453">
        <v>0</v>
      </c>
      <c r="AF1453">
        <v>1</v>
      </c>
      <c r="AG1453">
        <v>1</v>
      </c>
      <c r="AH1453">
        <v>1</v>
      </c>
      <c r="AI1453">
        <v>0</v>
      </c>
      <c r="AJ1453">
        <v>1</v>
      </c>
      <c r="AK1453">
        <v>0</v>
      </c>
      <c r="AL1453">
        <v>1</v>
      </c>
      <c r="AM1453">
        <v>1</v>
      </c>
      <c r="AN1453">
        <v>1</v>
      </c>
      <c r="AO1453">
        <v>0</v>
      </c>
      <c r="AP1453">
        <v>1</v>
      </c>
      <c r="AQ1453">
        <v>0</v>
      </c>
      <c r="AR1453">
        <v>1</v>
      </c>
      <c r="AS1453">
        <v>0</v>
      </c>
      <c r="AT1453">
        <v>1</v>
      </c>
      <c r="AU1453">
        <v>0</v>
      </c>
      <c r="AV1453">
        <v>1</v>
      </c>
      <c r="AW1453">
        <v>1</v>
      </c>
      <c r="AX1453">
        <v>1</v>
      </c>
      <c r="AY1453">
        <v>0</v>
      </c>
      <c r="AZ1453">
        <v>1</v>
      </c>
      <c r="BA1453">
        <v>0</v>
      </c>
      <c r="BB1453">
        <v>0</v>
      </c>
      <c r="BC1453">
        <v>0</v>
      </c>
      <c r="BD1453">
        <v>1</v>
      </c>
      <c r="BE1453">
        <v>0</v>
      </c>
      <c r="BF1453">
        <v>5.6182000000000003E-2</v>
      </c>
      <c r="BG1453">
        <v>2019</v>
      </c>
      <c r="BH1453">
        <v>9</v>
      </c>
      <c r="BI1453">
        <v>13</v>
      </c>
      <c r="BJ1453">
        <v>716</v>
      </c>
      <c r="BK1453">
        <v>1.28</v>
      </c>
      <c r="BL1453">
        <v>-0.36120000481605502</v>
      </c>
      <c r="BM1453">
        <v>9.0999999999999998E-2</v>
      </c>
      <c r="BN1453">
        <v>0.85599999999999998</v>
      </c>
      <c r="BO1453">
        <v>5.2999999999999999E-2</v>
      </c>
      <c r="BP1453" t="s">
        <v>68</v>
      </c>
    </row>
    <row r="1454" spans="1:68" x14ac:dyDescent="0.25">
      <c r="A1454">
        <v>150375</v>
      </c>
      <c r="B1454" t="s">
        <v>69</v>
      </c>
      <c r="C1454" t="s">
        <v>2460</v>
      </c>
      <c r="D1454">
        <v>41</v>
      </c>
      <c r="E1454">
        <v>1074</v>
      </c>
      <c r="F1454" t="s">
        <v>2541</v>
      </c>
      <c r="G1454">
        <v>20</v>
      </c>
      <c r="J1454">
        <v>78</v>
      </c>
      <c r="K1454">
        <v>1</v>
      </c>
      <c r="L1454" t="s">
        <v>2542</v>
      </c>
      <c r="M1454">
        <v>0</v>
      </c>
      <c r="N1454">
        <v>0</v>
      </c>
      <c r="O1454">
        <v>1</v>
      </c>
      <c r="P1454">
        <v>0</v>
      </c>
      <c r="Q1454">
        <v>0</v>
      </c>
      <c r="R1454">
        <v>1</v>
      </c>
      <c r="S1454">
        <v>0</v>
      </c>
      <c r="T1454">
        <v>0</v>
      </c>
      <c r="U1454">
        <v>0</v>
      </c>
      <c r="V1454">
        <v>0</v>
      </c>
      <c r="W1454">
        <v>1</v>
      </c>
      <c r="X1454">
        <v>0</v>
      </c>
      <c r="Y1454">
        <v>0</v>
      </c>
      <c r="Z1454">
        <v>0</v>
      </c>
      <c r="AA1454">
        <v>0</v>
      </c>
      <c r="AB1454">
        <v>1</v>
      </c>
      <c r="AC1454">
        <v>0</v>
      </c>
      <c r="AD1454">
        <v>1</v>
      </c>
      <c r="AE1454">
        <v>0</v>
      </c>
      <c r="AF1454">
        <v>1</v>
      </c>
      <c r="AG1454">
        <v>1</v>
      </c>
      <c r="AH1454">
        <v>1</v>
      </c>
      <c r="AI1454">
        <v>0</v>
      </c>
      <c r="AJ1454">
        <v>1</v>
      </c>
      <c r="AK1454">
        <v>0</v>
      </c>
      <c r="AL1454">
        <v>1</v>
      </c>
      <c r="AM1454">
        <v>1</v>
      </c>
      <c r="AN1454">
        <v>1</v>
      </c>
      <c r="AO1454">
        <v>0</v>
      </c>
      <c r="AP1454">
        <v>1</v>
      </c>
      <c r="AQ1454">
        <v>0</v>
      </c>
      <c r="AR1454">
        <v>1</v>
      </c>
      <c r="AS1454">
        <v>0</v>
      </c>
      <c r="AT1454">
        <v>1</v>
      </c>
      <c r="AU1454">
        <v>0</v>
      </c>
      <c r="AV1454">
        <v>1</v>
      </c>
      <c r="AW1454">
        <v>1</v>
      </c>
      <c r="AX1454">
        <v>1</v>
      </c>
      <c r="AY1454">
        <v>0</v>
      </c>
      <c r="AZ1454">
        <v>1</v>
      </c>
      <c r="BA1454">
        <v>0</v>
      </c>
      <c r="BB1454">
        <v>0</v>
      </c>
      <c r="BC1454">
        <v>0</v>
      </c>
      <c r="BD1454">
        <v>1</v>
      </c>
      <c r="BE1454">
        <v>0</v>
      </c>
      <c r="BF1454">
        <v>5.6182000000000003E-2</v>
      </c>
      <c r="BG1454">
        <v>2019</v>
      </c>
      <c r="BH1454">
        <v>9</v>
      </c>
      <c r="BI1454">
        <v>13</v>
      </c>
      <c r="BJ1454">
        <v>716</v>
      </c>
      <c r="BK1454">
        <v>1.28</v>
      </c>
      <c r="BL1454">
        <v>-0.36120000481605502</v>
      </c>
      <c r="BM1454">
        <v>0.13500000000000001</v>
      </c>
      <c r="BN1454">
        <v>0.86499999999999999</v>
      </c>
      <c r="BO1454">
        <v>0</v>
      </c>
      <c r="BP1454" t="s">
        <v>68</v>
      </c>
    </row>
    <row r="1455" spans="1:68" x14ac:dyDescent="0.25">
      <c r="A1455">
        <v>110877</v>
      </c>
      <c r="B1455" t="s">
        <v>69</v>
      </c>
      <c r="C1455" t="s">
        <v>130</v>
      </c>
      <c r="D1455">
        <v>23</v>
      </c>
      <c r="E1455">
        <v>810</v>
      </c>
      <c r="F1455" t="s">
        <v>319</v>
      </c>
      <c r="G1455">
        <v>18</v>
      </c>
      <c r="J1455">
        <v>3</v>
      </c>
      <c r="K1455">
        <v>1</v>
      </c>
      <c r="L1455" t="s">
        <v>320</v>
      </c>
      <c r="M1455">
        <v>0</v>
      </c>
      <c r="N1455">
        <v>0</v>
      </c>
      <c r="O1455">
        <v>1</v>
      </c>
      <c r="P1455">
        <v>1</v>
      </c>
      <c r="Q1455">
        <v>0</v>
      </c>
      <c r="R1455">
        <v>1</v>
      </c>
      <c r="S1455">
        <v>0</v>
      </c>
      <c r="T1455">
        <v>0</v>
      </c>
      <c r="U1455">
        <v>0</v>
      </c>
      <c r="V1455">
        <v>0</v>
      </c>
      <c r="W1455">
        <v>1</v>
      </c>
      <c r="X1455">
        <v>0</v>
      </c>
      <c r="Y1455">
        <v>0</v>
      </c>
      <c r="Z1455">
        <v>0</v>
      </c>
      <c r="AA1455">
        <v>0</v>
      </c>
      <c r="AB1455">
        <v>1</v>
      </c>
      <c r="AC1455">
        <v>0</v>
      </c>
      <c r="AD1455">
        <v>1</v>
      </c>
      <c r="AE1455">
        <v>0</v>
      </c>
      <c r="AF1455">
        <v>1</v>
      </c>
      <c r="AG1455">
        <v>1</v>
      </c>
      <c r="AH1455">
        <v>1</v>
      </c>
      <c r="AI1455">
        <v>1</v>
      </c>
      <c r="AJ1455">
        <v>1</v>
      </c>
      <c r="AK1455">
        <v>0</v>
      </c>
      <c r="AL1455">
        <v>1</v>
      </c>
      <c r="AM1455">
        <v>1</v>
      </c>
      <c r="AN1455">
        <v>1</v>
      </c>
      <c r="AO1455">
        <v>0</v>
      </c>
      <c r="AP1455">
        <v>1</v>
      </c>
      <c r="AQ1455">
        <v>0</v>
      </c>
      <c r="AR1455">
        <v>1</v>
      </c>
      <c r="AS1455">
        <v>0</v>
      </c>
      <c r="AT1455">
        <v>0</v>
      </c>
      <c r="AU1455">
        <v>0</v>
      </c>
      <c r="AV1455">
        <v>1</v>
      </c>
      <c r="AW1455">
        <v>1</v>
      </c>
      <c r="AX1455">
        <v>1</v>
      </c>
      <c r="AY1455">
        <v>0</v>
      </c>
      <c r="AZ1455">
        <v>1</v>
      </c>
      <c r="BA1455">
        <v>0</v>
      </c>
      <c r="BB1455">
        <v>0</v>
      </c>
      <c r="BC1455">
        <v>0</v>
      </c>
      <c r="BD1455">
        <v>0</v>
      </c>
      <c r="BE1455">
        <v>0</v>
      </c>
      <c r="BF1455">
        <v>2.9175E-2</v>
      </c>
      <c r="BG1455">
        <v>2014</v>
      </c>
      <c r="BH1455">
        <v>9</v>
      </c>
      <c r="BI1455">
        <v>11</v>
      </c>
      <c r="BJ1455">
        <v>656</v>
      </c>
      <c r="BK1455">
        <v>0.68</v>
      </c>
      <c r="BL1455">
        <v>-0.3817999958992</v>
      </c>
      <c r="BM1455">
        <v>0.14799999999999999</v>
      </c>
      <c r="BN1455">
        <v>0.85199999999999998</v>
      </c>
      <c r="BO1455">
        <v>0</v>
      </c>
      <c r="BP1455" t="s">
        <v>68</v>
      </c>
    </row>
    <row r="1456" spans="1:68" x14ac:dyDescent="0.25">
      <c r="A1456">
        <v>112396</v>
      </c>
      <c r="B1456" t="s">
        <v>69</v>
      </c>
      <c r="C1456" t="s">
        <v>609</v>
      </c>
      <c r="D1456">
        <v>23</v>
      </c>
      <c r="E1456">
        <v>1015</v>
      </c>
      <c r="F1456" t="s">
        <v>624</v>
      </c>
      <c r="G1456">
        <v>27</v>
      </c>
      <c r="J1456">
        <v>8</v>
      </c>
      <c r="K1456">
        <v>1</v>
      </c>
      <c r="L1456" t="s">
        <v>625</v>
      </c>
      <c r="M1456">
        <v>0</v>
      </c>
      <c r="N1456">
        <v>1</v>
      </c>
      <c r="O1456">
        <v>1</v>
      </c>
      <c r="P1456">
        <v>0</v>
      </c>
      <c r="Q1456">
        <v>0</v>
      </c>
      <c r="R1456">
        <v>1</v>
      </c>
      <c r="S1456">
        <v>0</v>
      </c>
      <c r="T1456">
        <v>0</v>
      </c>
      <c r="U1456">
        <v>0</v>
      </c>
      <c r="V1456">
        <v>0</v>
      </c>
      <c r="W1456">
        <v>1</v>
      </c>
      <c r="X1456">
        <v>0</v>
      </c>
      <c r="Y1456">
        <v>0</v>
      </c>
      <c r="Z1456">
        <v>0</v>
      </c>
      <c r="AA1456">
        <v>0</v>
      </c>
      <c r="AB1456">
        <v>1</v>
      </c>
      <c r="AC1456">
        <v>0</v>
      </c>
      <c r="AD1456">
        <v>1</v>
      </c>
      <c r="AE1456">
        <v>1</v>
      </c>
      <c r="AF1456">
        <v>1</v>
      </c>
      <c r="AG1456">
        <v>1</v>
      </c>
      <c r="AH1456">
        <v>1</v>
      </c>
      <c r="AI1456">
        <v>0</v>
      </c>
      <c r="AJ1456">
        <v>1</v>
      </c>
      <c r="AK1456">
        <v>0</v>
      </c>
      <c r="AL1456">
        <v>1</v>
      </c>
      <c r="AM1456">
        <v>1</v>
      </c>
      <c r="AN1456">
        <v>1</v>
      </c>
      <c r="AO1456">
        <v>0</v>
      </c>
      <c r="AP1456">
        <v>0</v>
      </c>
      <c r="AQ1456">
        <v>0</v>
      </c>
      <c r="AR1456">
        <v>1</v>
      </c>
      <c r="AS1456">
        <v>0</v>
      </c>
      <c r="AT1456">
        <v>0</v>
      </c>
      <c r="AU1456">
        <v>0</v>
      </c>
      <c r="AV1456">
        <v>1</v>
      </c>
      <c r="AW1456">
        <v>1</v>
      </c>
      <c r="AX1456">
        <v>1</v>
      </c>
      <c r="AY1456">
        <v>0</v>
      </c>
      <c r="AZ1456">
        <v>1</v>
      </c>
      <c r="BA1456">
        <v>0</v>
      </c>
      <c r="BB1456">
        <v>0</v>
      </c>
      <c r="BC1456">
        <v>0</v>
      </c>
      <c r="BD1456">
        <v>0</v>
      </c>
      <c r="BE1456">
        <v>0</v>
      </c>
      <c r="BF1456">
        <v>4.1501000000000003E-2</v>
      </c>
      <c r="BG1456">
        <v>2015</v>
      </c>
      <c r="BH1456">
        <v>1</v>
      </c>
      <c r="BI1456">
        <v>16</v>
      </c>
      <c r="BJ1456">
        <v>660</v>
      </c>
      <c r="BK1456">
        <v>0.72</v>
      </c>
      <c r="BL1456">
        <v>-0.3817999958992</v>
      </c>
      <c r="BM1456">
        <v>0.128</v>
      </c>
      <c r="BN1456">
        <v>0.79900000000000004</v>
      </c>
      <c r="BO1456">
        <v>7.2999999999999995E-2</v>
      </c>
      <c r="BP1456" t="s">
        <v>68</v>
      </c>
    </row>
    <row r="1457" spans="1:68" x14ac:dyDescent="0.25">
      <c r="A1457">
        <v>125959</v>
      </c>
      <c r="B1457" t="s">
        <v>69</v>
      </c>
      <c r="C1457" t="s">
        <v>1254</v>
      </c>
      <c r="D1457">
        <v>15</v>
      </c>
      <c r="E1457">
        <v>396</v>
      </c>
      <c r="F1457" t="s">
        <v>1259</v>
      </c>
      <c r="G1457">
        <v>24</v>
      </c>
      <c r="J1457">
        <v>42</v>
      </c>
      <c r="K1457">
        <v>1</v>
      </c>
      <c r="L1457" t="s">
        <v>1260</v>
      </c>
      <c r="M1457">
        <v>0</v>
      </c>
      <c r="N1457">
        <v>0</v>
      </c>
      <c r="O1457">
        <v>1</v>
      </c>
      <c r="P1457">
        <v>0</v>
      </c>
      <c r="Q1457">
        <v>0</v>
      </c>
      <c r="R1457">
        <v>1</v>
      </c>
      <c r="S1457">
        <v>0</v>
      </c>
      <c r="T1457">
        <v>0</v>
      </c>
      <c r="U1457">
        <v>0</v>
      </c>
      <c r="V1457">
        <v>0</v>
      </c>
      <c r="W1457">
        <v>1</v>
      </c>
      <c r="X1457">
        <v>0</v>
      </c>
      <c r="Y1457">
        <v>0</v>
      </c>
      <c r="Z1457">
        <v>0</v>
      </c>
      <c r="AA1457">
        <v>0</v>
      </c>
      <c r="AB1457">
        <v>1</v>
      </c>
      <c r="AC1457">
        <v>0</v>
      </c>
      <c r="AD1457">
        <v>1</v>
      </c>
      <c r="AE1457">
        <v>0</v>
      </c>
      <c r="AF1457">
        <v>1</v>
      </c>
      <c r="AG1457">
        <v>1</v>
      </c>
      <c r="AH1457">
        <v>0</v>
      </c>
      <c r="AI1457">
        <v>0</v>
      </c>
      <c r="AJ1457">
        <v>1</v>
      </c>
      <c r="AK1457">
        <v>0</v>
      </c>
      <c r="AL1457">
        <v>1</v>
      </c>
      <c r="AM1457">
        <v>1</v>
      </c>
      <c r="AN1457">
        <v>0</v>
      </c>
      <c r="AO1457">
        <v>0</v>
      </c>
      <c r="AP1457">
        <v>1</v>
      </c>
      <c r="AQ1457">
        <v>0</v>
      </c>
      <c r="AR1457">
        <v>1</v>
      </c>
      <c r="AS1457">
        <v>0</v>
      </c>
      <c r="AT1457">
        <v>1</v>
      </c>
      <c r="AU1457">
        <v>0</v>
      </c>
      <c r="AV1457">
        <v>1</v>
      </c>
      <c r="AW1457">
        <v>1</v>
      </c>
      <c r="AX1457">
        <v>1</v>
      </c>
      <c r="AY1457">
        <v>0</v>
      </c>
      <c r="AZ1457">
        <v>1</v>
      </c>
      <c r="BA1457">
        <v>0</v>
      </c>
      <c r="BB1457">
        <v>0</v>
      </c>
      <c r="BC1457">
        <v>0</v>
      </c>
      <c r="BD1457">
        <v>0</v>
      </c>
      <c r="BE1457">
        <v>0</v>
      </c>
      <c r="BF1457">
        <v>1.3231E-2</v>
      </c>
      <c r="BG1457">
        <v>2017</v>
      </c>
      <c r="BH1457">
        <v>3</v>
      </c>
      <c r="BI1457">
        <v>20</v>
      </c>
      <c r="BJ1457">
        <v>686</v>
      </c>
      <c r="BK1457">
        <v>0.98</v>
      </c>
      <c r="BL1457">
        <v>-0.3817999958992</v>
      </c>
      <c r="BM1457">
        <v>0.159</v>
      </c>
      <c r="BN1457">
        <v>0.84099999999999997</v>
      </c>
      <c r="BO1457">
        <v>0</v>
      </c>
      <c r="BP1457" t="s">
        <v>68</v>
      </c>
    </row>
    <row r="1458" spans="1:68" x14ac:dyDescent="0.25">
      <c r="A1458">
        <v>137375</v>
      </c>
      <c r="B1458" t="s">
        <v>69</v>
      </c>
      <c r="C1458" t="s">
        <v>1791</v>
      </c>
      <c r="D1458">
        <v>10</v>
      </c>
      <c r="E1458">
        <v>199</v>
      </c>
      <c r="F1458" t="s">
        <v>1798</v>
      </c>
      <c r="G1458">
        <v>19</v>
      </c>
      <c r="J1458">
        <v>60</v>
      </c>
      <c r="K1458">
        <v>1</v>
      </c>
      <c r="L1458" t="s">
        <v>1799</v>
      </c>
      <c r="M1458">
        <v>0</v>
      </c>
      <c r="N1458">
        <v>1</v>
      </c>
      <c r="O1458">
        <v>1</v>
      </c>
      <c r="P1458">
        <v>0</v>
      </c>
      <c r="Q1458">
        <v>0</v>
      </c>
      <c r="R1458">
        <v>1</v>
      </c>
      <c r="S1458">
        <v>0</v>
      </c>
      <c r="T1458">
        <v>0</v>
      </c>
      <c r="U1458">
        <v>0</v>
      </c>
      <c r="V1458">
        <v>0</v>
      </c>
      <c r="W1458">
        <v>1</v>
      </c>
      <c r="X1458">
        <v>0</v>
      </c>
      <c r="Y1458">
        <v>0</v>
      </c>
      <c r="Z1458">
        <v>0</v>
      </c>
      <c r="AA1458">
        <v>0</v>
      </c>
      <c r="AB1458">
        <v>1</v>
      </c>
      <c r="AC1458">
        <v>0</v>
      </c>
      <c r="AD1458">
        <v>1</v>
      </c>
      <c r="AE1458">
        <v>1</v>
      </c>
      <c r="AF1458">
        <v>1</v>
      </c>
      <c r="AG1458">
        <v>1</v>
      </c>
      <c r="AH1458">
        <v>0</v>
      </c>
      <c r="AI1458">
        <v>0</v>
      </c>
      <c r="AJ1458">
        <v>1</v>
      </c>
      <c r="AK1458">
        <v>0</v>
      </c>
      <c r="AL1458">
        <v>1</v>
      </c>
      <c r="AM1458">
        <v>1</v>
      </c>
      <c r="AN1458">
        <v>1</v>
      </c>
      <c r="AO1458">
        <v>0</v>
      </c>
      <c r="AP1458">
        <v>0</v>
      </c>
      <c r="AQ1458">
        <v>0</v>
      </c>
      <c r="AR1458">
        <v>1</v>
      </c>
      <c r="AS1458">
        <v>0</v>
      </c>
      <c r="AT1458">
        <v>0</v>
      </c>
      <c r="AU1458">
        <v>0</v>
      </c>
      <c r="AV1458">
        <v>1</v>
      </c>
      <c r="AW1458">
        <v>1</v>
      </c>
      <c r="AX1458">
        <v>1</v>
      </c>
      <c r="AY1458">
        <v>0</v>
      </c>
      <c r="AZ1458">
        <v>1</v>
      </c>
      <c r="BA1458">
        <v>0</v>
      </c>
      <c r="BB1458">
        <v>0</v>
      </c>
      <c r="BC1458">
        <v>0</v>
      </c>
      <c r="BD1458">
        <v>0</v>
      </c>
      <c r="BE1458">
        <v>0</v>
      </c>
      <c r="BF1458">
        <v>2.9026E-2</v>
      </c>
      <c r="BG1458">
        <v>2018</v>
      </c>
      <c r="BH1458">
        <v>5</v>
      </c>
      <c r="BI1458">
        <v>30</v>
      </c>
      <c r="BJ1458">
        <v>700</v>
      </c>
      <c r="BK1458">
        <v>1.1200000000000001</v>
      </c>
      <c r="BL1458">
        <v>-0.3817999958992</v>
      </c>
      <c r="BM1458">
        <v>0.17</v>
      </c>
      <c r="BN1458">
        <v>0.73399999999999999</v>
      </c>
      <c r="BO1458">
        <v>9.6000000000000002E-2</v>
      </c>
      <c r="BP1458" t="s">
        <v>68</v>
      </c>
    </row>
    <row r="1459" spans="1:68" x14ac:dyDescent="0.25">
      <c r="A1459">
        <v>147471</v>
      </c>
      <c r="B1459" t="s">
        <v>69</v>
      </c>
      <c r="C1459" t="s">
        <v>2420</v>
      </c>
      <c r="D1459">
        <v>11</v>
      </c>
      <c r="E1459">
        <v>252</v>
      </c>
      <c r="F1459" t="s">
        <v>2427</v>
      </c>
      <c r="G1459">
        <v>20</v>
      </c>
      <c r="J1459">
        <v>75</v>
      </c>
      <c r="K1459">
        <v>1</v>
      </c>
      <c r="L1459" t="s">
        <v>2428</v>
      </c>
      <c r="M1459">
        <v>1</v>
      </c>
      <c r="N1459">
        <v>0</v>
      </c>
      <c r="O1459">
        <v>1</v>
      </c>
      <c r="P1459">
        <v>0</v>
      </c>
      <c r="Q1459">
        <v>0</v>
      </c>
      <c r="R1459">
        <v>1</v>
      </c>
      <c r="S1459">
        <v>0</v>
      </c>
      <c r="T1459">
        <v>0</v>
      </c>
      <c r="U1459">
        <v>1</v>
      </c>
      <c r="V1459">
        <v>0</v>
      </c>
      <c r="W1459">
        <v>1</v>
      </c>
      <c r="X1459">
        <v>1</v>
      </c>
      <c r="Y1459">
        <v>0</v>
      </c>
      <c r="Z1459">
        <v>0</v>
      </c>
      <c r="AA1459">
        <v>0</v>
      </c>
      <c r="AB1459">
        <v>1</v>
      </c>
      <c r="AC1459">
        <v>1</v>
      </c>
      <c r="AD1459">
        <v>1</v>
      </c>
      <c r="AE1459">
        <v>0</v>
      </c>
      <c r="AF1459">
        <v>1</v>
      </c>
      <c r="AG1459">
        <v>1</v>
      </c>
      <c r="AH1459">
        <v>0</v>
      </c>
      <c r="AI1459">
        <v>0</v>
      </c>
      <c r="AJ1459">
        <v>0</v>
      </c>
      <c r="AK1459">
        <v>0</v>
      </c>
      <c r="AL1459">
        <v>1</v>
      </c>
      <c r="AM1459">
        <v>1</v>
      </c>
      <c r="AN1459">
        <v>0</v>
      </c>
      <c r="AO1459">
        <v>0</v>
      </c>
      <c r="AP1459">
        <v>1</v>
      </c>
      <c r="AQ1459">
        <v>0</v>
      </c>
      <c r="AR1459">
        <v>1</v>
      </c>
      <c r="AS1459">
        <v>1</v>
      </c>
      <c r="AT1459">
        <v>0</v>
      </c>
      <c r="AU1459">
        <v>0</v>
      </c>
      <c r="AV1459">
        <v>1</v>
      </c>
      <c r="AW1459">
        <v>1</v>
      </c>
      <c r="AX1459">
        <v>1</v>
      </c>
      <c r="AY1459">
        <v>1</v>
      </c>
      <c r="AZ1459">
        <v>1</v>
      </c>
      <c r="BA1459">
        <v>0</v>
      </c>
      <c r="BB1459">
        <v>1</v>
      </c>
      <c r="BC1459">
        <v>0</v>
      </c>
      <c r="BD1459">
        <v>1</v>
      </c>
      <c r="BE1459">
        <v>0</v>
      </c>
      <c r="BF1459">
        <v>1.7727E-2</v>
      </c>
      <c r="BG1459">
        <v>2019</v>
      </c>
      <c r="BH1459">
        <v>7</v>
      </c>
      <c r="BI1459">
        <v>15</v>
      </c>
      <c r="BJ1459">
        <v>714</v>
      </c>
      <c r="BK1459">
        <v>1.26</v>
      </c>
      <c r="BL1459">
        <v>-0.3817999958992</v>
      </c>
      <c r="BM1459">
        <v>0.19400000000000001</v>
      </c>
      <c r="BN1459">
        <v>0.80600000000000005</v>
      </c>
      <c r="BO1459">
        <v>0</v>
      </c>
      <c r="BP1459" t="s">
        <v>68</v>
      </c>
    </row>
    <row r="1460" spans="1:68" x14ac:dyDescent="0.25">
      <c r="A1460">
        <v>153648</v>
      </c>
      <c r="B1460" t="s">
        <v>69</v>
      </c>
      <c r="C1460" t="s">
        <v>2638</v>
      </c>
      <c r="D1460">
        <v>26</v>
      </c>
      <c r="E1460">
        <v>726</v>
      </c>
      <c r="F1460" t="s">
        <v>2727</v>
      </c>
      <c r="G1460">
        <v>29</v>
      </c>
      <c r="J1460">
        <v>80</v>
      </c>
      <c r="K1460">
        <v>1</v>
      </c>
      <c r="L1460" t="s">
        <v>2728</v>
      </c>
      <c r="M1460">
        <v>0</v>
      </c>
      <c r="N1460">
        <v>0</v>
      </c>
      <c r="O1460">
        <v>1</v>
      </c>
      <c r="P1460">
        <v>0</v>
      </c>
      <c r="Q1460">
        <v>0</v>
      </c>
      <c r="R1460">
        <v>1</v>
      </c>
      <c r="S1460">
        <v>0</v>
      </c>
      <c r="T1460">
        <v>0</v>
      </c>
      <c r="U1460">
        <v>0</v>
      </c>
      <c r="V1460">
        <v>0</v>
      </c>
      <c r="W1460">
        <v>1</v>
      </c>
      <c r="X1460">
        <v>1</v>
      </c>
      <c r="Y1460">
        <v>0</v>
      </c>
      <c r="Z1460">
        <v>0</v>
      </c>
      <c r="AA1460">
        <v>0</v>
      </c>
      <c r="AB1460">
        <v>1</v>
      </c>
      <c r="AC1460">
        <v>0</v>
      </c>
      <c r="AD1460">
        <v>1</v>
      </c>
      <c r="AE1460">
        <v>0</v>
      </c>
      <c r="AF1460">
        <v>1</v>
      </c>
      <c r="AG1460">
        <v>1</v>
      </c>
      <c r="AH1460">
        <v>1</v>
      </c>
      <c r="AI1460">
        <v>0</v>
      </c>
      <c r="AJ1460">
        <v>0</v>
      </c>
      <c r="AK1460">
        <v>0</v>
      </c>
      <c r="AL1460">
        <v>1</v>
      </c>
      <c r="AM1460">
        <v>1</v>
      </c>
      <c r="AN1460">
        <v>0</v>
      </c>
      <c r="AO1460">
        <v>0</v>
      </c>
      <c r="AP1460">
        <v>1</v>
      </c>
      <c r="AQ1460">
        <v>0</v>
      </c>
      <c r="AR1460">
        <v>1</v>
      </c>
      <c r="AS1460">
        <v>0</v>
      </c>
      <c r="AT1460">
        <v>1</v>
      </c>
      <c r="AU1460">
        <v>0</v>
      </c>
      <c r="AV1460">
        <v>1</v>
      </c>
      <c r="AW1460">
        <v>1</v>
      </c>
      <c r="AX1460">
        <v>1</v>
      </c>
      <c r="AY1460">
        <v>1</v>
      </c>
      <c r="AZ1460">
        <v>1</v>
      </c>
      <c r="BA1460">
        <v>0</v>
      </c>
      <c r="BB1460">
        <v>1</v>
      </c>
      <c r="BC1460">
        <v>0</v>
      </c>
      <c r="BD1460">
        <v>0</v>
      </c>
      <c r="BE1460">
        <v>0</v>
      </c>
      <c r="BF1460">
        <v>3.0121999999999999E-2</v>
      </c>
      <c r="BG1460">
        <v>2019</v>
      </c>
      <c r="BH1460">
        <v>10</v>
      </c>
      <c r="BI1460">
        <v>7</v>
      </c>
      <c r="BJ1460">
        <v>717</v>
      </c>
      <c r="BK1460">
        <v>1.29</v>
      </c>
      <c r="BL1460">
        <v>-0.3817999958992</v>
      </c>
      <c r="BM1460">
        <v>9.4E-2</v>
      </c>
      <c r="BN1460">
        <v>0.90600000000000003</v>
      </c>
      <c r="BO1460">
        <v>0</v>
      </c>
      <c r="BP1460" t="s">
        <v>68</v>
      </c>
    </row>
    <row r="1461" spans="1:68" x14ac:dyDescent="0.25">
      <c r="A1461">
        <v>116214</v>
      </c>
      <c r="B1461" t="s">
        <v>69</v>
      </c>
      <c r="C1461" t="s">
        <v>781</v>
      </c>
      <c r="D1461">
        <v>5</v>
      </c>
      <c r="E1461">
        <v>89</v>
      </c>
      <c r="F1461" t="s">
        <v>794</v>
      </c>
      <c r="G1461">
        <v>118</v>
      </c>
      <c r="J1461">
        <v>16</v>
      </c>
      <c r="K1461">
        <v>1</v>
      </c>
      <c r="L1461" t="s">
        <v>795</v>
      </c>
      <c r="M1461">
        <v>0</v>
      </c>
      <c r="N1461">
        <v>1</v>
      </c>
      <c r="O1461">
        <v>1</v>
      </c>
      <c r="P1461">
        <v>0</v>
      </c>
      <c r="Q1461">
        <v>0</v>
      </c>
      <c r="R1461">
        <v>1</v>
      </c>
      <c r="S1461">
        <v>0</v>
      </c>
      <c r="T1461">
        <v>0</v>
      </c>
      <c r="U1461">
        <v>0</v>
      </c>
      <c r="V1461">
        <v>0</v>
      </c>
      <c r="W1461">
        <v>1</v>
      </c>
      <c r="X1461">
        <v>0</v>
      </c>
      <c r="Y1461">
        <v>0</v>
      </c>
      <c r="Z1461">
        <v>0</v>
      </c>
      <c r="AA1461">
        <v>0</v>
      </c>
      <c r="AB1461">
        <v>0</v>
      </c>
      <c r="AC1461">
        <v>0</v>
      </c>
      <c r="AD1461">
        <v>1</v>
      </c>
      <c r="AE1461">
        <v>1</v>
      </c>
      <c r="AF1461">
        <v>1</v>
      </c>
      <c r="AG1461">
        <v>1</v>
      </c>
      <c r="AH1461">
        <v>0</v>
      </c>
      <c r="AI1461">
        <v>0</v>
      </c>
      <c r="AJ1461">
        <v>1</v>
      </c>
      <c r="AK1461">
        <v>0</v>
      </c>
      <c r="AL1461">
        <v>1</v>
      </c>
      <c r="AM1461">
        <v>1</v>
      </c>
      <c r="AN1461">
        <v>0</v>
      </c>
      <c r="AO1461">
        <v>0</v>
      </c>
      <c r="AP1461">
        <v>0</v>
      </c>
      <c r="AQ1461">
        <v>0</v>
      </c>
      <c r="AR1461">
        <v>1</v>
      </c>
      <c r="AS1461">
        <v>0</v>
      </c>
      <c r="AT1461">
        <v>0</v>
      </c>
      <c r="AU1461">
        <v>0</v>
      </c>
      <c r="AV1461">
        <v>1</v>
      </c>
      <c r="AW1461">
        <v>1</v>
      </c>
      <c r="AX1461">
        <v>1</v>
      </c>
      <c r="AY1461">
        <v>0</v>
      </c>
      <c r="AZ1461">
        <v>0</v>
      </c>
      <c r="BA1461">
        <v>0</v>
      </c>
      <c r="BB1461">
        <v>0</v>
      </c>
      <c r="BC1461">
        <v>0</v>
      </c>
      <c r="BD1461">
        <v>0</v>
      </c>
      <c r="BE1461">
        <v>0</v>
      </c>
      <c r="BF1461">
        <v>1.2396000000000001E-2</v>
      </c>
      <c r="BG1461">
        <v>2015</v>
      </c>
      <c r="BH1461">
        <v>7</v>
      </c>
      <c r="BI1461">
        <v>30</v>
      </c>
      <c r="BJ1461">
        <v>666</v>
      </c>
      <c r="BK1461">
        <v>0.78</v>
      </c>
      <c r="BL1461">
        <v>-0.38470000028610202</v>
      </c>
      <c r="BM1461">
        <v>7.0000000000000007E-2</v>
      </c>
      <c r="BN1461">
        <v>0.879</v>
      </c>
      <c r="BO1461">
        <v>0.05</v>
      </c>
      <c r="BP1461" t="s">
        <v>68</v>
      </c>
    </row>
    <row r="1462" spans="1:68" x14ac:dyDescent="0.25">
      <c r="A1462">
        <v>117266</v>
      </c>
      <c r="B1462" t="s">
        <v>69</v>
      </c>
      <c r="C1462" t="s">
        <v>814</v>
      </c>
      <c r="D1462">
        <v>10</v>
      </c>
      <c r="E1462">
        <v>296</v>
      </c>
      <c r="F1462" t="s">
        <v>845</v>
      </c>
      <c r="G1462">
        <v>45</v>
      </c>
      <c r="J1462">
        <v>18</v>
      </c>
      <c r="K1462">
        <v>1</v>
      </c>
      <c r="L1462" t="s">
        <v>846</v>
      </c>
      <c r="M1462">
        <v>0</v>
      </c>
      <c r="N1462">
        <v>1</v>
      </c>
      <c r="O1462">
        <v>1</v>
      </c>
      <c r="P1462">
        <v>0</v>
      </c>
      <c r="Q1462">
        <v>0</v>
      </c>
      <c r="R1462">
        <v>1</v>
      </c>
      <c r="S1462">
        <v>0</v>
      </c>
      <c r="T1462">
        <v>0</v>
      </c>
      <c r="U1462">
        <v>0</v>
      </c>
      <c r="V1462">
        <v>0</v>
      </c>
      <c r="W1462">
        <v>1</v>
      </c>
      <c r="X1462">
        <v>0</v>
      </c>
      <c r="Y1462">
        <v>0</v>
      </c>
      <c r="Z1462">
        <v>0</v>
      </c>
      <c r="AA1462">
        <v>0</v>
      </c>
      <c r="AB1462">
        <v>1</v>
      </c>
      <c r="AC1462">
        <v>0</v>
      </c>
      <c r="AD1462">
        <v>1</v>
      </c>
      <c r="AE1462">
        <v>1</v>
      </c>
      <c r="AF1462">
        <v>1</v>
      </c>
      <c r="AG1462">
        <v>1</v>
      </c>
      <c r="AH1462">
        <v>0</v>
      </c>
      <c r="AI1462">
        <v>0</v>
      </c>
      <c r="AJ1462">
        <v>1</v>
      </c>
      <c r="AK1462">
        <v>0</v>
      </c>
      <c r="AL1462">
        <v>1</v>
      </c>
      <c r="AM1462">
        <v>1</v>
      </c>
      <c r="AN1462">
        <v>1</v>
      </c>
      <c r="AO1462">
        <v>0</v>
      </c>
      <c r="AP1462">
        <v>0</v>
      </c>
      <c r="AQ1462">
        <v>0</v>
      </c>
      <c r="AR1462">
        <v>0</v>
      </c>
      <c r="AS1462">
        <v>0</v>
      </c>
      <c r="AT1462">
        <v>0</v>
      </c>
      <c r="AU1462">
        <v>0</v>
      </c>
      <c r="AV1462">
        <v>1</v>
      </c>
      <c r="AW1462">
        <v>1</v>
      </c>
      <c r="AX1462">
        <v>1</v>
      </c>
      <c r="AY1462">
        <v>0</v>
      </c>
      <c r="AZ1462">
        <v>1</v>
      </c>
      <c r="BA1462">
        <v>0</v>
      </c>
      <c r="BB1462">
        <v>0</v>
      </c>
      <c r="BC1462">
        <v>0</v>
      </c>
      <c r="BD1462">
        <v>0</v>
      </c>
      <c r="BE1462">
        <v>0</v>
      </c>
      <c r="BF1462">
        <v>1.3129E-2</v>
      </c>
      <c r="BG1462">
        <v>2015</v>
      </c>
      <c r="BH1462">
        <v>9</v>
      </c>
      <c r="BI1462">
        <v>10</v>
      </c>
      <c r="BJ1462">
        <v>668</v>
      </c>
      <c r="BK1462">
        <v>0.8</v>
      </c>
      <c r="BL1462">
        <v>-0.40189999341964699</v>
      </c>
      <c r="BM1462">
        <v>0.14299999999999999</v>
      </c>
      <c r="BN1462">
        <v>0.77100000000000002</v>
      </c>
      <c r="BO1462">
        <v>8.5999999999999993E-2</v>
      </c>
      <c r="BP1462" t="s">
        <v>68</v>
      </c>
    </row>
    <row r="1463" spans="1:68" x14ac:dyDescent="0.25">
      <c r="A1463">
        <v>143080</v>
      </c>
      <c r="B1463" t="s">
        <v>69</v>
      </c>
      <c r="C1463" t="s">
        <v>2192</v>
      </c>
      <c r="D1463">
        <v>6</v>
      </c>
      <c r="E1463">
        <v>60</v>
      </c>
      <c r="F1463" t="s">
        <v>2305</v>
      </c>
      <c r="G1463">
        <v>35</v>
      </c>
      <c r="J1463">
        <v>70</v>
      </c>
      <c r="K1463">
        <v>1</v>
      </c>
      <c r="L1463" t="s">
        <v>2306</v>
      </c>
      <c r="M1463">
        <v>0</v>
      </c>
      <c r="N1463">
        <v>0</v>
      </c>
      <c r="O1463">
        <v>1</v>
      </c>
      <c r="P1463">
        <v>0</v>
      </c>
      <c r="Q1463">
        <v>1</v>
      </c>
      <c r="R1463">
        <v>1</v>
      </c>
      <c r="S1463">
        <v>0</v>
      </c>
      <c r="T1463">
        <v>0</v>
      </c>
      <c r="U1463">
        <v>0</v>
      </c>
      <c r="V1463">
        <v>0</v>
      </c>
      <c r="W1463">
        <v>1</v>
      </c>
      <c r="X1463">
        <v>0</v>
      </c>
      <c r="Y1463">
        <v>0</v>
      </c>
      <c r="Z1463">
        <v>0</v>
      </c>
      <c r="AA1463">
        <v>0</v>
      </c>
      <c r="AB1463">
        <v>1</v>
      </c>
      <c r="AC1463">
        <v>0</v>
      </c>
      <c r="AD1463">
        <v>1</v>
      </c>
      <c r="AE1463">
        <v>0</v>
      </c>
      <c r="AF1463">
        <v>1</v>
      </c>
      <c r="AG1463">
        <v>1</v>
      </c>
      <c r="AH1463">
        <v>0</v>
      </c>
      <c r="AI1463">
        <v>0</v>
      </c>
      <c r="AJ1463">
        <v>1</v>
      </c>
      <c r="AK1463">
        <v>1</v>
      </c>
      <c r="AL1463">
        <v>1</v>
      </c>
      <c r="AM1463">
        <v>1</v>
      </c>
      <c r="AN1463">
        <v>1</v>
      </c>
      <c r="AO1463">
        <v>0</v>
      </c>
      <c r="AP1463">
        <v>0</v>
      </c>
      <c r="AQ1463">
        <v>0</v>
      </c>
      <c r="AR1463">
        <v>0</v>
      </c>
      <c r="AS1463">
        <v>0</v>
      </c>
      <c r="AT1463">
        <v>0</v>
      </c>
      <c r="AU1463">
        <v>0</v>
      </c>
      <c r="AV1463">
        <v>1</v>
      </c>
      <c r="AW1463">
        <v>1</v>
      </c>
      <c r="AX1463">
        <v>0</v>
      </c>
      <c r="AY1463">
        <v>0</v>
      </c>
      <c r="AZ1463">
        <v>1</v>
      </c>
      <c r="BA1463">
        <v>0</v>
      </c>
      <c r="BB1463">
        <v>0</v>
      </c>
      <c r="BC1463">
        <v>0</v>
      </c>
      <c r="BD1463">
        <v>1</v>
      </c>
      <c r="BE1463">
        <v>0</v>
      </c>
      <c r="BF1463">
        <v>1.9078999999999999E-2</v>
      </c>
      <c r="BG1463">
        <v>2018</v>
      </c>
      <c r="BH1463">
        <v>12</v>
      </c>
      <c r="BI1463">
        <v>17</v>
      </c>
      <c r="BJ1463">
        <v>707</v>
      </c>
      <c r="BK1463">
        <v>1.19</v>
      </c>
      <c r="BL1463">
        <v>-0.40189999341964699</v>
      </c>
      <c r="BM1463">
        <v>0.08</v>
      </c>
      <c r="BN1463">
        <v>0.92</v>
      </c>
      <c r="BO1463">
        <v>0</v>
      </c>
      <c r="BP1463" t="s">
        <v>68</v>
      </c>
    </row>
    <row r="1464" spans="1:68" x14ac:dyDescent="0.25">
      <c r="A1464">
        <v>132532</v>
      </c>
      <c r="B1464" t="s">
        <v>69</v>
      </c>
      <c r="C1464" t="s">
        <v>1538</v>
      </c>
      <c r="D1464">
        <v>25</v>
      </c>
      <c r="E1464">
        <v>494</v>
      </c>
      <c r="F1464" t="s">
        <v>1543</v>
      </c>
      <c r="G1464">
        <v>32</v>
      </c>
      <c r="J1464">
        <v>53</v>
      </c>
      <c r="K1464">
        <v>1</v>
      </c>
      <c r="L1464" t="s">
        <v>1544</v>
      </c>
      <c r="M1464">
        <v>0</v>
      </c>
      <c r="N1464">
        <v>1</v>
      </c>
      <c r="O1464">
        <v>1</v>
      </c>
      <c r="P1464">
        <v>0</v>
      </c>
      <c r="Q1464">
        <v>0</v>
      </c>
      <c r="R1464">
        <v>1</v>
      </c>
      <c r="S1464">
        <v>0</v>
      </c>
      <c r="T1464">
        <v>0</v>
      </c>
      <c r="U1464">
        <v>0</v>
      </c>
      <c r="V1464">
        <v>0</v>
      </c>
      <c r="W1464">
        <v>1</v>
      </c>
      <c r="X1464">
        <v>0</v>
      </c>
      <c r="Y1464">
        <v>0</v>
      </c>
      <c r="Z1464">
        <v>0</v>
      </c>
      <c r="AA1464">
        <v>0</v>
      </c>
      <c r="AB1464">
        <v>1</v>
      </c>
      <c r="AC1464">
        <v>0</v>
      </c>
      <c r="AD1464">
        <v>1</v>
      </c>
      <c r="AE1464">
        <v>1</v>
      </c>
      <c r="AF1464">
        <v>1</v>
      </c>
      <c r="AG1464">
        <v>1</v>
      </c>
      <c r="AH1464">
        <v>0</v>
      </c>
      <c r="AI1464">
        <v>0</v>
      </c>
      <c r="AJ1464">
        <v>1</v>
      </c>
      <c r="AK1464">
        <v>0</v>
      </c>
      <c r="AL1464">
        <v>1</v>
      </c>
      <c r="AM1464">
        <v>1</v>
      </c>
      <c r="AN1464">
        <v>1</v>
      </c>
      <c r="AO1464">
        <v>0</v>
      </c>
      <c r="AP1464">
        <v>0</v>
      </c>
      <c r="AQ1464">
        <v>0</v>
      </c>
      <c r="AR1464">
        <v>1</v>
      </c>
      <c r="AS1464">
        <v>0</v>
      </c>
      <c r="AT1464">
        <v>1</v>
      </c>
      <c r="AU1464">
        <v>0</v>
      </c>
      <c r="AV1464">
        <v>1</v>
      </c>
      <c r="AW1464">
        <v>1</v>
      </c>
      <c r="AX1464">
        <v>1</v>
      </c>
      <c r="AY1464">
        <v>0</v>
      </c>
      <c r="AZ1464">
        <v>0</v>
      </c>
      <c r="BA1464">
        <v>0</v>
      </c>
      <c r="BB1464">
        <v>0</v>
      </c>
      <c r="BC1464">
        <v>0</v>
      </c>
      <c r="BD1464">
        <v>0</v>
      </c>
      <c r="BE1464">
        <v>0</v>
      </c>
      <c r="BF1464">
        <v>1.4902E-2</v>
      </c>
      <c r="BG1464">
        <v>2017</v>
      </c>
      <c r="BH1464">
        <v>11</v>
      </c>
      <c r="BI1464">
        <v>16</v>
      </c>
      <c r="BJ1464">
        <v>694</v>
      </c>
      <c r="BK1464">
        <v>1.06</v>
      </c>
      <c r="BL1464">
        <v>-0.411799997091293</v>
      </c>
      <c r="BM1464">
        <v>0.126</v>
      </c>
      <c r="BN1464">
        <v>0.874</v>
      </c>
      <c r="BO1464">
        <v>0</v>
      </c>
      <c r="BP1464" t="s">
        <v>68</v>
      </c>
    </row>
    <row r="1465" spans="1:68" x14ac:dyDescent="0.25">
      <c r="A1465">
        <v>131112</v>
      </c>
      <c r="B1465" t="s">
        <v>69</v>
      </c>
      <c r="C1465" t="s">
        <v>1429</v>
      </c>
      <c r="D1465">
        <v>11</v>
      </c>
      <c r="E1465">
        <v>229</v>
      </c>
      <c r="F1465" t="s">
        <v>1432</v>
      </c>
      <c r="G1465">
        <v>45</v>
      </c>
      <c r="J1465">
        <v>50</v>
      </c>
      <c r="K1465">
        <v>1</v>
      </c>
      <c r="L1465" t="s">
        <v>1433</v>
      </c>
      <c r="M1465">
        <v>0</v>
      </c>
      <c r="N1465">
        <v>0</v>
      </c>
      <c r="O1465">
        <v>1</v>
      </c>
      <c r="P1465">
        <v>0</v>
      </c>
      <c r="Q1465">
        <v>0</v>
      </c>
      <c r="R1465">
        <v>1</v>
      </c>
      <c r="S1465">
        <v>0</v>
      </c>
      <c r="T1465">
        <v>0</v>
      </c>
      <c r="U1465">
        <v>0</v>
      </c>
      <c r="V1465">
        <v>0</v>
      </c>
      <c r="W1465">
        <v>1</v>
      </c>
      <c r="X1465">
        <v>0</v>
      </c>
      <c r="Y1465">
        <v>0</v>
      </c>
      <c r="Z1465">
        <v>0</v>
      </c>
      <c r="AA1465">
        <v>0</v>
      </c>
      <c r="AB1465">
        <v>0</v>
      </c>
      <c r="AC1465">
        <v>0</v>
      </c>
      <c r="AD1465">
        <v>1</v>
      </c>
      <c r="AE1465">
        <v>0</v>
      </c>
      <c r="AF1465">
        <v>1</v>
      </c>
      <c r="AG1465">
        <v>1</v>
      </c>
      <c r="AH1465">
        <v>0</v>
      </c>
      <c r="AI1465">
        <v>0</v>
      </c>
      <c r="AJ1465">
        <v>1</v>
      </c>
      <c r="AK1465">
        <v>0</v>
      </c>
      <c r="AL1465">
        <v>1</v>
      </c>
      <c r="AM1465">
        <v>1</v>
      </c>
      <c r="AN1465">
        <v>0</v>
      </c>
      <c r="AO1465">
        <v>0</v>
      </c>
      <c r="AP1465">
        <v>0</v>
      </c>
      <c r="AQ1465">
        <v>0</v>
      </c>
      <c r="AR1465">
        <v>0</v>
      </c>
      <c r="AS1465">
        <v>0</v>
      </c>
      <c r="AT1465">
        <v>0</v>
      </c>
      <c r="AU1465">
        <v>0</v>
      </c>
      <c r="AV1465">
        <v>1</v>
      </c>
      <c r="AW1465">
        <v>1</v>
      </c>
      <c r="AX1465">
        <v>0</v>
      </c>
      <c r="AY1465">
        <v>0</v>
      </c>
      <c r="AZ1465">
        <v>0</v>
      </c>
      <c r="BA1465">
        <v>0</v>
      </c>
      <c r="BB1465">
        <v>0</v>
      </c>
      <c r="BC1465">
        <v>0</v>
      </c>
      <c r="BD1465">
        <v>0</v>
      </c>
      <c r="BE1465">
        <v>0</v>
      </c>
      <c r="BF1465">
        <v>8.7600000000000004E-3</v>
      </c>
      <c r="BG1465">
        <v>2017</v>
      </c>
      <c r="BH1465">
        <v>7</v>
      </c>
      <c r="BI1465">
        <v>31</v>
      </c>
      <c r="BJ1465">
        <v>690</v>
      </c>
      <c r="BK1465">
        <v>1.02</v>
      </c>
      <c r="BL1465">
        <v>-0.42149999737739502</v>
      </c>
      <c r="BM1465">
        <v>0.182</v>
      </c>
      <c r="BN1465">
        <v>0.71399999999999997</v>
      </c>
      <c r="BO1465">
        <v>0.104</v>
      </c>
      <c r="BP1465" t="s">
        <v>68</v>
      </c>
    </row>
    <row r="1466" spans="1:68" x14ac:dyDescent="0.25">
      <c r="A1466">
        <v>132525</v>
      </c>
      <c r="B1466" t="s">
        <v>69</v>
      </c>
      <c r="C1466" t="s">
        <v>1538</v>
      </c>
      <c r="D1466">
        <v>21</v>
      </c>
      <c r="E1466">
        <v>392</v>
      </c>
      <c r="F1466" t="s">
        <v>1541</v>
      </c>
      <c r="G1466">
        <v>22</v>
      </c>
      <c r="J1466">
        <v>53</v>
      </c>
      <c r="K1466">
        <v>1</v>
      </c>
      <c r="L1466" t="s">
        <v>1542</v>
      </c>
      <c r="M1466">
        <v>0</v>
      </c>
      <c r="N1466">
        <v>0</v>
      </c>
      <c r="O1466">
        <v>1</v>
      </c>
      <c r="P1466">
        <v>0</v>
      </c>
      <c r="Q1466">
        <v>0</v>
      </c>
      <c r="R1466">
        <v>1</v>
      </c>
      <c r="S1466">
        <v>0</v>
      </c>
      <c r="T1466">
        <v>0</v>
      </c>
      <c r="U1466">
        <v>0</v>
      </c>
      <c r="V1466">
        <v>0</v>
      </c>
      <c r="W1466">
        <v>1</v>
      </c>
      <c r="X1466">
        <v>0</v>
      </c>
      <c r="Y1466">
        <v>0</v>
      </c>
      <c r="Z1466">
        <v>0</v>
      </c>
      <c r="AA1466">
        <v>0</v>
      </c>
      <c r="AB1466">
        <v>1</v>
      </c>
      <c r="AC1466">
        <v>0</v>
      </c>
      <c r="AD1466">
        <v>1</v>
      </c>
      <c r="AE1466">
        <v>0</v>
      </c>
      <c r="AF1466">
        <v>1</v>
      </c>
      <c r="AG1466">
        <v>1</v>
      </c>
      <c r="AH1466">
        <v>0</v>
      </c>
      <c r="AI1466">
        <v>0</v>
      </c>
      <c r="AJ1466">
        <v>1</v>
      </c>
      <c r="AK1466">
        <v>0</v>
      </c>
      <c r="AL1466">
        <v>1</v>
      </c>
      <c r="AM1466">
        <v>1</v>
      </c>
      <c r="AN1466">
        <v>1</v>
      </c>
      <c r="AO1466">
        <v>0</v>
      </c>
      <c r="AP1466">
        <v>0</v>
      </c>
      <c r="AQ1466">
        <v>0</v>
      </c>
      <c r="AR1466">
        <v>1</v>
      </c>
      <c r="AS1466">
        <v>0</v>
      </c>
      <c r="AT1466">
        <v>1</v>
      </c>
      <c r="AU1466">
        <v>0</v>
      </c>
      <c r="AV1466">
        <v>1</v>
      </c>
      <c r="AW1466">
        <v>1</v>
      </c>
      <c r="AX1466">
        <v>1</v>
      </c>
      <c r="AY1466">
        <v>0</v>
      </c>
      <c r="AZ1466">
        <v>0</v>
      </c>
      <c r="BA1466">
        <v>0</v>
      </c>
      <c r="BB1466">
        <v>0</v>
      </c>
      <c r="BC1466">
        <v>0</v>
      </c>
      <c r="BD1466">
        <v>0</v>
      </c>
      <c r="BE1466">
        <v>0</v>
      </c>
      <c r="BF1466">
        <v>1.4902E-2</v>
      </c>
      <c r="BG1466">
        <v>2017</v>
      </c>
      <c r="BH1466">
        <v>11</v>
      </c>
      <c r="BI1466">
        <v>16</v>
      </c>
      <c r="BJ1466">
        <v>694</v>
      </c>
      <c r="BK1466">
        <v>1.06</v>
      </c>
      <c r="BL1466">
        <v>-0.42149999737739502</v>
      </c>
      <c r="BM1466">
        <v>0.183</v>
      </c>
      <c r="BN1466">
        <v>0.81699999999999995</v>
      </c>
      <c r="BO1466">
        <v>0</v>
      </c>
      <c r="BP1466" t="s">
        <v>68</v>
      </c>
    </row>
    <row r="1467" spans="1:68" x14ac:dyDescent="0.25">
      <c r="A1467">
        <v>149763</v>
      </c>
      <c r="B1467" t="s">
        <v>69</v>
      </c>
      <c r="C1467" t="s">
        <v>2460</v>
      </c>
      <c r="D1467">
        <v>12</v>
      </c>
      <c r="E1467">
        <v>236</v>
      </c>
      <c r="F1467" t="s">
        <v>2493</v>
      </c>
      <c r="G1467">
        <v>51</v>
      </c>
      <c r="J1467">
        <v>78</v>
      </c>
      <c r="K1467">
        <v>1</v>
      </c>
      <c r="L1467" t="s">
        <v>2494</v>
      </c>
      <c r="M1467">
        <v>1</v>
      </c>
      <c r="N1467">
        <v>0</v>
      </c>
      <c r="O1467">
        <v>1</v>
      </c>
      <c r="P1467">
        <v>1</v>
      </c>
      <c r="Q1467">
        <v>0</v>
      </c>
      <c r="R1467">
        <v>1</v>
      </c>
      <c r="S1467">
        <v>0</v>
      </c>
      <c r="T1467">
        <v>0</v>
      </c>
      <c r="U1467">
        <v>0</v>
      </c>
      <c r="V1467">
        <v>0</v>
      </c>
      <c r="W1467">
        <v>1</v>
      </c>
      <c r="X1467">
        <v>0</v>
      </c>
      <c r="Y1467">
        <v>1</v>
      </c>
      <c r="Z1467">
        <v>0</v>
      </c>
      <c r="AA1467">
        <v>0</v>
      </c>
      <c r="AB1467">
        <v>1</v>
      </c>
      <c r="AC1467">
        <v>1</v>
      </c>
      <c r="AD1467">
        <v>1</v>
      </c>
      <c r="AE1467">
        <v>0</v>
      </c>
      <c r="AF1467">
        <v>1</v>
      </c>
      <c r="AG1467">
        <v>1</v>
      </c>
      <c r="AH1467">
        <v>1</v>
      </c>
      <c r="AI1467">
        <v>1</v>
      </c>
      <c r="AJ1467">
        <v>1</v>
      </c>
      <c r="AK1467">
        <v>0</v>
      </c>
      <c r="AL1467">
        <v>1</v>
      </c>
      <c r="AM1467">
        <v>1</v>
      </c>
      <c r="AN1467">
        <v>1</v>
      </c>
      <c r="AO1467">
        <v>0</v>
      </c>
      <c r="AP1467">
        <v>1</v>
      </c>
      <c r="AQ1467">
        <v>0</v>
      </c>
      <c r="AR1467">
        <v>1</v>
      </c>
      <c r="AS1467">
        <v>0</v>
      </c>
      <c r="AT1467">
        <v>1</v>
      </c>
      <c r="AU1467">
        <v>0</v>
      </c>
      <c r="AV1467">
        <v>1</v>
      </c>
      <c r="AW1467">
        <v>1</v>
      </c>
      <c r="AX1467">
        <v>1</v>
      </c>
      <c r="AY1467">
        <v>0</v>
      </c>
      <c r="AZ1467">
        <v>1</v>
      </c>
      <c r="BA1467">
        <v>1</v>
      </c>
      <c r="BB1467">
        <v>0</v>
      </c>
      <c r="BC1467">
        <v>0</v>
      </c>
      <c r="BD1467">
        <v>1</v>
      </c>
      <c r="BE1467">
        <v>0</v>
      </c>
      <c r="BF1467">
        <v>5.6182000000000003E-2</v>
      </c>
      <c r="BG1467">
        <v>2019</v>
      </c>
      <c r="BH1467">
        <v>9</v>
      </c>
      <c r="BI1467">
        <v>13</v>
      </c>
      <c r="BJ1467">
        <v>716</v>
      </c>
      <c r="BK1467">
        <v>1.28</v>
      </c>
      <c r="BL1467">
        <v>-0.42149999737739502</v>
      </c>
      <c r="BM1467">
        <v>5.6000000000000001E-2</v>
      </c>
      <c r="BN1467">
        <v>0.94399999999999995</v>
      </c>
      <c r="BO1467">
        <v>0</v>
      </c>
      <c r="BP1467" t="s">
        <v>68</v>
      </c>
    </row>
    <row r="1468" spans="1:68" x14ac:dyDescent="0.25">
      <c r="A1468">
        <v>111103</v>
      </c>
      <c r="B1468" t="s">
        <v>69</v>
      </c>
      <c r="C1468" t="s">
        <v>329</v>
      </c>
      <c r="D1468">
        <v>15</v>
      </c>
      <c r="E1468">
        <v>522</v>
      </c>
      <c r="F1468" t="s">
        <v>384</v>
      </c>
      <c r="G1468">
        <v>27</v>
      </c>
      <c r="J1468">
        <v>4</v>
      </c>
      <c r="K1468">
        <v>1</v>
      </c>
      <c r="L1468" t="s">
        <v>385</v>
      </c>
      <c r="M1468">
        <v>0</v>
      </c>
      <c r="N1468">
        <v>0</v>
      </c>
      <c r="O1468">
        <v>1</v>
      </c>
      <c r="P1468">
        <v>0</v>
      </c>
      <c r="Q1468">
        <v>1</v>
      </c>
      <c r="R1468">
        <v>1</v>
      </c>
      <c r="S1468">
        <v>0</v>
      </c>
      <c r="T1468">
        <v>0</v>
      </c>
      <c r="U1468">
        <v>0</v>
      </c>
      <c r="V1468">
        <v>0</v>
      </c>
      <c r="W1468">
        <v>1</v>
      </c>
      <c r="X1468">
        <v>0</v>
      </c>
      <c r="Y1468">
        <v>0</v>
      </c>
      <c r="Z1468">
        <v>0</v>
      </c>
      <c r="AA1468">
        <v>0</v>
      </c>
      <c r="AB1468">
        <v>1</v>
      </c>
      <c r="AC1468">
        <v>0</v>
      </c>
      <c r="AD1468">
        <v>1</v>
      </c>
      <c r="AE1468">
        <v>0</v>
      </c>
      <c r="AF1468">
        <v>1</v>
      </c>
      <c r="AG1468">
        <v>1</v>
      </c>
      <c r="AH1468">
        <v>1</v>
      </c>
      <c r="AI1468">
        <v>0</v>
      </c>
      <c r="AJ1468">
        <v>1</v>
      </c>
      <c r="AK1468">
        <v>1</v>
      </c>
      <c r="AL1468">
        <v>1</v>
      </c>
      <c r="AM1468">
        <v>1</v>
      </c>
      <c r="AN1468">
        <v>1</v>
      </c>
      <c r="AO1468">
        <v>0</v>
      </c>
      <c r="AP1468">
        <v>0</v>
      </c>
      <c r="AQ1468">
        <v>0</v>
      </c>
      <c r="AR1468">
        <v>1</v>
      </c>
      <c r="AS1468">
        <v>0</v>
      </c>
      <c r="AT1468">
        <v>0</v>
      </c>
      <c r="AU1468">
        <v>0</v>
      </c>
      <c r="AV1468">
        <v>1</v>
      </c>
      <c r="AW1468">
        <v>1</v>
      </c>
      <c r="AX1468">
        <v>1</v>
      </c>
      <c r="AY1468">
        <v>0</v>
      </c>
      <c r="AZ1468">
        <v>1</v>
      </c>
      <c r="BA1468">
        <v>0</v>
      </c>
      <c r="BB1468">
        <v>0</v>
      </c>
      <c r="BC1468">
        <v>0</v>
      </c>
      <c r="BD1468">
        <v>1</v>
      </c>
      <c r="BE1468">
        <v>0</v>
      </c>
      <c r="BF1468">
        <v>2.3709999999999998E-2</v>
      </c>
      <c r="BG1468">
        <v>2014</v>
      </c>
      <c r="BH1468">
        <v>9</v>
      </c>
      <c r="BI1468">
        <v>22</v>
      </c>
      <c r="BJ1468">
        <v>656</v>
      </c>
      <c r="BK1468">
        <v>0.68</v>
      </c>
      <c r="BL1468">
        <v>-0.44040000438690102</v>
      </c>
      <c r="BM1468">
        <v>0.108</v>
      </c>
      <c r="BN1468">
        <v>0.89200000000000002</v>
      </c>
      <c r="BO1468">
        <v>0</v>
      </c>
      <c r="BP1468" t="s">
        <v>68</v>
      </c>
    </row>
    <row r="1469" spans="1:68" x14ac:dyDescent="0.25">
      <c r="A1469">
        <v>124500</v>
      </c>
      <c r="B1469" t="s">
        <v>69</v>
      </c>
      <c r="C1469" t="s">
        <v>1180</v>
      </c>
      <c r="D1469">
        <v>7</v>
      </c>
      <c r="E1469">
        <v>149</v>
      </c>
      <c r="F1469" t="s">
        <v>1209</v>
      </c>
      <c r="G1469">
        <v>45</v>
      </c>
      <c r="J1469">
        <v>39</v>
      </c>
      <c r="K1469">
        <v>1</v>
      </c>
      <c r="L1469" t="s">
        <v>1210</v>
      </c>
      <c r="M1469">
        <v>0</v>
      </c>
      <c r="N1469">
        <v>0</v>
      </c>
      <c r="O1469">
        <v>1</v>
      </c>
      <c r="P1469">
        <v>0</v>
      </c>
      <c r="Q1469">
        <v>1</v>
      </c>
      <c r="R1469">
        <v>1</v>
      </c>
      <c r="S1469">
        <v>0</v>
      </c>
      <c r="T1469">
        <v>0</v>
      </c>
      <c r="U1469">
        <v>0</v>
      </c>
      <c r="V1469">
        <v>0</v>
      </c>
      <c r="W1469">
        <v>1</v>
      </c>
      <c r="X1469">
        <v>0</v>
      </c>
      <c r="Y1469">
        <v>0</v>
      </c>
      <c r="Z1469">
        <v>0</v>
      </c>
      <c r="AA1469">
        <v>0</v>
      </c>
      <c r="AB1469">
        <v>1</v>
      </c>
      <c r="AC1469">
        <v>0</v>
      </c>
      <c r="AD1469">
        <v>1</v>
      </c>
      <c r="AE1469">
        <v>0</v>
      </c>
      <c r="AF1469">
        <v>1</v>
      </c>
      <c r="AG1469">
        <v>1</v>
      </c>
      <c r="AH1469">
        <v>1</v>
      </c>
      <c r="AI1469">
        <v>0</v>
      </c>
      <c r="AJ1469">
        <v>1</v>
      </c>
      <c r="AK1469">
        <v>1</v>
      </c>
      <c r="AL1469">
        <v>1</v>
      </c>
      <c r="AM1469">
        <v>1</v>
      </c>
      <c r="AN1469">
        <v>1</v>
      </c>
      <c r="AO1469">
        <v>0</v>
      </c>
      <c r="AP1469">
        <v>0</v>
      </c>
      <c r="AQ1469">
        <v>0</v>
      </c>
      <c r="AR1469">
        <v>1</v>
      </c>
      <c r="AS1469">
        <v>0</v>
      </c>
      <c r="AT1469">
        <v>0</v>
      </c>
      <c r="AU1469">
        <v>0</v>
      </c>
      <c r="AV1469">
        <v>1</v>
      </c>
      <c r="AW1469">
        <v>1</v>
      </c>
      <c r="AX1469">
        <v>1</v>
      </c>
      <c r="AY1469">
        <v>0</v>
      </c>
      <c r="AZ1469">
        <v>1</v>
      </c>
      <c r="BA1469">
        <v>0</v>
      </c>
      <c r="BB1469">
        <v>0</v>
      </c>
      <c r="BC1469">
        <v>0</v>
      </c>
      <c r="BD1469">
        <v>0</v>
      </c>
      <c r="BE1469">
        <v>0</v>
      </c>
      <c r="BF1469">
        <v>1.1106E-2</v>
      </c>
      <c r="BG1469">
        <v>2016</v>
      </c>
      <c r="BH1469">
        <v>11</v>
      </c>
      <c r="BI1469">
        <v>22</v>
      </c>
      <c r="BJ1469">
        <v>682</v>
      </c>
      <c r="BK1469">
        <v>0.94</v>
      </c>
      <c r="BL1469">
        <v>-0.44040000438690102</v>
      </c>
      <c r="BM1469">
        <v>0.108</v>
      </c>
      <c r="BN1469">
        <v>0.85099999999999998</v>
      </c>
      <c r="BO1469">
        <v>4.1000000000000002E-2</v>
      </c>
      <c r="BP1469" t="s">
        <v>68</v>
      </c>
    </row>
    <row r="1470" spans="1:68" x14ac:dyDescent="0.25">
      <c r="A1470">
        <v>143251</v>
      </c>
      <c r="B1470" t="s">
        <v>69</v>
      </c>
      <c r="C1470" t="s">
        <v>2192</v>
      </c>
      <c r="D1470">
        <v>8</v>
      </c>
      <c r="E1470">
        <v>108</v>
      </c>
      <c r="F1470" t="s">
        <v>2341</v>
      </c>
      <c r="G1470">
        <v>61</v>
      </c>
      <c r="J1470">
        <v>70</v>
      </c>
      <c r="K1470">
        <v>1</v>
      </c>
      <c r="L1470" t="s">
        <v>2342</v>
      </c>
      <c r="M1470">
        <v>0</v>
      </c>
      <c r="N1470">
        <v>0</v>
      </c>
      <c r="O1470">
        <v>1</v>
      </c>
      <c r="P1470">
        <v>0</v>
      </c>
      <c r="Q1470">
        <v>1</v>
      </c>
      <c r="R1470">
        <v>1</v>
      </c>
      <c r="S1470">
        <v>1</v>
      </c>
      <c r="T1470">
        <v>0</v>
      </c>
      <c r="U1470">
        <v>0</v>
      </c>
      <c r="V1470">
        <v>0</v>
      </c>
      <c r="W1470">
        <v>1</v>
      </c>
      <c r="X1470">
        <v>0</v>
      </c>
      <c r="Y1470">
        <v>0</v>
      </c>
      <c r="Z1470">
        <v>0</v>
      </c>
      <c r="AA1470">
        <v>0</v>
      </c>
      <c r="AB1470">
        <v>1</v>
      </c>
      <c r="AC1470">
        <v>0</v>
      </c>
      <c r="AD1470">
        <v>1</v>
      </c>
      <c r="AE1470">
        <v>0</v>
      </c>
      <c r="AF1470">
        <v>1</v>
      </c>
      <c r="AG1470">
        <v>1</v>
      </c>
      <c r="AH1470">
        <v>0</v>
      </c>
      <c r="AI1470">
        <v>0</v>
      </c>
      <c r="AJ1470">
        <v>1</v>
      </c>
      <c r="AK1470">
        <v>1</v>
      </c>
      <c r="AL1470">
        <v>1</v>
      </c>
      <c r="AM1470">
        <v>1</v>
      </c>
      <c r="AN1470">
        <v>1</v>
      </c>
      <c r="AO1470">
        <v>1</v>
      </c>
      <c r="AP1470">
        <v>0</v>
      </c>
      <c r="AQ1470">
        <v>0</v>
      </c>
      <c r="AR1470">
        <v>0</v>
      </c>
      <c r="AS1470">
        <v>0</v>
      </c>
      <c r="AT1470">
        <v>0</v>
      </c>
      <c r="AU1470">
        <v>0</v>
      </c>
      <c r="AV1470">
        <v>1</v>
      </c>
      <c r="AW1470">
        <v>1</v>
      </c>
      <c r="AX1470">
        <v>0</v>
      </c>
      <c r="AY1470">
        <v>0</v>
      </c>
      <c r="AZ1470">
        <v>1</v>
      </c>
      <c r="BA1470">
        <v>0</v>
      </c>
      <c r="BB1470">
        <v>0</v>
      </c>
      <c r="BC1470">
        <v>0</v>
      </c>
      <c r="BD1470">
        <v>1</v>
      </c>
      <c r="BE1470">
        <v>0</v>
      </c>
      <c r="BF1470">
        <v>1.9078999999999999E-2</v>
      </c>
      <c r="BG1470">
        <v>2018</v>
      </c>
      <c r="BH1470">
        <v>12</v>
      </c>
      <c r="BI1470">
        <v>17</v>
      </c>
      <c r="BJ1470">
        <v>707</v>
      </c>
      <c r="BK1470">
        <v>1.19</v>
      </c>
      <c r="BL1470">
        <v>-0.45280000567436202</v>
      </c>
      <c r="BM1470">
        <v>9.8000000000000004E-2</v>
      </c>
      <c r="BN1470">
        <v>0.85099999999999998</v>
      </c>
      <c r="BO1470">
        <v>5.0999999999999997E-2</v>
      </c>
      <c r="BP1470" t="s">
        <v>68</v>
      </c>
    </row>
    <row r="1471" spans="1:68" x14ac:dyDescent="0.25">
      <c r="A1471">
        <v>165747</v>
      </c>
      <c r="B1471" t="s">
        <v>69</v>
      </c>
      <c r="C1471" t="s">
        <v>3025</v>
      </c>
      <c r="D1471">
        <v>19</v>
      </c>
      <c r="E1471">
        <v>470</v>
      </c>
      <c r="F1471" t="s">
        <v>3040</v>
      </c>
      <c r="G1471">
        <v>90</v>
      </c>
      <c r="J1471">
        <v>97</v>
      </c>
      <c r="K1471">
        <v>1</v>
      </c>
      <c r="L1471" t="s">
        <v>3041</v>
      </c>
      <c r="M1471">
        <v>0</v>
      </c>
      <c r="N1471">
        <v>0</v>
      </c>
      <c r="O1471">
        <v>1</v>
      </c>
      <c r="P1471">
        <v>0</v>
      </c>
      <c r="Q1471">
        <v>0</v>
      </c>
      <c r="R1471">
        <v>1</v>
      </c>
      <c r="S1471">
        <v>0</v>
      </c>
      <c r="T1471">
        <v>1</v>
      </c>
      <c r="U1471">
        <v>1</v>
      </c>
      <c r="V1471">
        <v>1</v>
      </c>
      <c r="W1471">
        <v>1</v>
      </c>
      <c r="X1471">
        <v>1</v>
      </c>
      <c r="Y1471">
        <v>0</v>
      </c>
      <c r="Z1471">
        <v>0</v>
      </c>
      <c r="AA1471">
        <v>0</v>
      </c>
      <c r="AB1471">
        <v>1</v>
      </c>
      <c r="AC1471">
        <v>0</v>
      </c>
      <c r="AD1471">
        <v>1</v>
      </c>
      <c r="AE1471">
        <v>0</v>
      </c>
      <c r="AF1471">
        <v>1</v>
      </c>
      <c r="AG1471">
        <v>1</v>
      </c>
      <c r="AH1471">
        <v>1</v>
      </c>
      <c r="AI1471">
        <v>0</v>
      </c>
      <c r="AJ1471">
        <v>0</v>
      </c>
      <c r="AK1471">
        <v>0</v>
      </c>
      <c r="AL1471">
        <v>1</v>
      </c>
      <c r="AM1471">
        <v>1</v>
      </c>
      <c r="AN1471">
        <v>1</v>
      </c>
      <c r="AO1471">
        <v>0</v>
      </c>
      <c r="AP1471">
        <v>1</v>
      </c>
      <c r="AQ1471">
        <v>1</v>
      </c>
      <c r="AR1471">
        <v>1</v>
      </c>
      <c r="AS1471">
        <v>1</v>
      </c>
      <c r="AT1471">
        <v>1</v>
      </c>
      <c r="AU1471">
        <v>1</v>
      </c>
      <c r="AV1471">
        <v>1</v>
      </c>
      <c r="AW1471">
        <v>1</v>
      </c>
      <c r="AX1471">
        <v>1</v>
      </c>
      <c r="AY1471">
        <v>1</v>
      </c>
      <c r="AZ1471">
        <v>1</v>
      </c>
      <c r="BA1471">
        <v>0</v>
      </c>
      <c r="BB1471">
        <v>0</v>
      </c>
      <c r="BC1471">
        <v>0</v>
      </c>
      <c r="BD1471">
        <v>1</v>
      </c>
      <c r="BE1471">
        <v>0</v>
      </c>
      <c r="BF1471">
        <v>4.2195000000000003E-2</v>
      </c>
      <c r="BG1471">
        <v>2020</v>
      </c>
      <c r="BH1471">
        <v>9</v>
      </c>
      <c r="BI1471">
        <v>15</v>
      </c>
      <c r="BJ1471">
        <v>728</v>
      </c>
      <c r="BK1471">
        <v>1.4</v>
      </c>
      <c r="BL1471">
        <v>-0.45680001378059298</v>
      </c>
      <c r="BM1471">
        <v>0.121</v>
      </c>
      <c r="BN1471">
        <v>0.80900000000000005</v>
      </c>
      <c r="BO1471">
        <v>7.0000000000000007E-2</v>
      </c>
      <c r="BP1471" t="s">
        <v>68</v>
      </c>
    </row>
    <row r="1472" spans="1:68" x14ac:dyDescent="0.25">
      <c r="A1472">
        <v>120167</v>
      </c>
      <c r="B1472" t="s">
        <v>69</v>
      </c>
      <c r="C1472" t="s">
        <v>1001</v>
      </c>
      <c r="D1472">
        <v>5</v>
      </c>
      <c r="E1472">
        <v>234</v>
      </c>
      <c r="F1472" t="s">
        <v>1068</v>
      </c>
      <c r="G1472">
        <v>61</v>
      </c>
      <c r="J1472">
        <v>29</v>
      </c>
      <c r="K1472">
        <v>1</v>
      </c>
      <c r="L1472" t="s">
        <v>1069</v>
      </c>
      <c r="M1472">
        <v>0</v>
      </c>
      <c r="N1472">
        <v>0</v>
      </c>
      <c r="O1472">
        <v>1</v>
      </c>
      <c r="P1472">
        <v>0</v>
      </c>
      <c r="Q1472">
        <v>0</v>
      </c>
      <c r="R1472">
        <v>1</v>
      </c>
      <c r="S1472">
        <v>1</v>
      </c>
      <c r="T1472">
        <v>0</v>
      </c>
      <c r="U1472">
        <v>0</v>
      </c>
      <c r="V1472">
        <v>0</v>
      </c>
      <c r="W1472">
        <v>1</v>
      </c>
      <c r="X1472">
        <v>0</v>
      </c>
      <c r="Y1472">
        <v>0</v>
      </c>
      <c r="Z1472">
        <v>0</v>
      </c>
      <c r="AA1472">
        <v>0</v>
      </c>
      <c r="AB1472">
        <v>1</v>
      </c>
      <c r="AC1472">
        <v>0</v>
      </c>
      <c r="AD1472">
        <v>1</v>
      </c>
      <c r="AE1472">
        <v>0</v>
      </c>
      <c r="AF1472">
        <v>1</v>
      </c>
      <c r="AG1472">
        <v>1</v>
      </c>
      <c r="AH1472">
        <v>0</v>
      </c>
      <c r="AI1472">
        <v>0</v>
      </c>
      <c r="AJ1472">
        <v>1</v>
      </c>
      <c r="AK1472">
        <v>0</v>
      </c>
      <c r="AL1472">
        <v>1</v>
      </c>
      <c r="AM1472">
        <v>1</v>
      </c>
      <c r="AN1472">
        <v>1</v>
      </c>
      <c r="AO1472">
        <v>1</v>
      </c>
      <c r="AP1472">
        <v>0</v>
      </c>
      <c r="AQ1472">
        <v>0</v>
      </c>
      <c r="AR1472">
        <v>1</v>
      </c>
      <c r="AS1472">
        <v>0</v>
      </c>
      <c r="AT1472">
        <v>0</v>
      </c>
      <c r="AU1472">
        <v>0</v>
      </c>
      <c r="AV1472">
        <v>1</v>
      </c>
      <c r="AW1472">
        <v>1</v>
      </c>
      <c r="AX1472">
        <v>1</v>
      </c>
      <c r="AY1472">
        <v>0</v>
      </c>
      <c r="AZ1472">
        <v>0</v>
      </c>
      <c r="BA1472">
        <v>0</v>
      </c>
      <c r="BB1472">
        <v>0</v>
      </c>
      <c r="BC1472">
        <v>0</v>
      </c>
      <c r="BD1472">
        <v>0</v>
      </c>
      <c r="BE1472">
        <v>0</v>
      </c>
      <c r="BF1472">
        <v>7.3280000000000003E-3</v>
      </c>
      <c r="BG1472">
        <v>2016</v>
      </c>
      <c r="BH1472">
        <v>6</v>
      </c>
      <c r="BI1472">
        <v>20</v>
      </c>
      <c r="BJ1472">
        <v>677</v>
      </c>
      <c r="BK1472">
        <v>0.89</v>
      </c>
      <c r="BL1472">
        <v>-0.457599997520446</v>
      </c>
      <c r="BM1472">
        <v>8.5000000000000006E-2</v>
      </c>
      <c r="BN1472">
        <v>0.879</v>
      </c>
      <c r="BO1472">
        <v>3.6999999999999998E-2</v>
      </c>
      <c r="BP1472" t="s">
        <v>68</v>
      </c>
    </row>
    <row r="1473" spans="1:68" x14ac:dyDescent="0.25">
      <c r="A1473">
        <v>109325</v>
      </c>
      <c r="B1473" t="s">
        <v>69</v>
      </c>
      <c r="C1473" t="s">
        <v>70</v>
      </c>
      <c r="D1473">
        <v>8</v>
      </c>
      <c r="E1473">
        <v>275</v>
      </c>
      <c r="F1473" t="s">
        <v>111</v>
      </c>
      <c r="G1473">
        <v>30</v>
      </c>
      <c r="J1473">
        <v>1</v>
      </c>
      <c r="K1473">
        <v>1</v>
      </c>
      <c r="L1473" t="s">
        <v>112</v>
      </c>
      <c r="M1473">
        <v>0</v>
      </c>
      <c r="N1473">
        <v>1</v>
      </c>
      <c r="O1473">
        <v>1</v>
      </c>
      <c r="P1473">
        <v>0</v>
      </c>
      <c r="Q1473">
        <v>0</v>
      </c>
      <c r="R1473">
        <v>1</v>
      </c>
      <c r="S1473">
        <v>0</v>
      </c>
      <c r="T1473">
        <v>0</v>
      </c>
      <c r="U1473">
        <v>0</v>
      </c>
      <c r="V1473">
        <v>0</v>
      </c>
      <c r="W1473">
        <v>1</v>
      </c>
      <c r="X1473">
        <v>0</v>
      </c>
      <c r="Y1473">
        <v>0</v>
      </c>
      <c r="Z1473">
        <v>0</v>
      </c>
      <c r="AA1473">
        <v>0</v>
      </c>
      <c r="AB1473">
        <v>0</v>
      </c>
      <c r="AC1473">
        <v>0</v>
      </c>
      <c r="AD1473">
        <v>1</v>
      </c>
      <c r="AE1473">
        <v>1</v>
      </c>
      <c r="AF1473">
        <v>1</v>
      </c>
      <c r="AG1473">
        <v>1</v>
      </c>
      <c r="AH1473">
        <v>0</v>
      </c>
      <c r="AI1473">
        <v>0</v>
      </c>
      <c r="AJ1473">
        <v>0</v>
      </c>
      <c r="AK1473">
        <v>0</v>
      </c>
      <c r="AL1473">
        <v>1</v>
      </c>
      <c r="AM1473">
        <v>1</v>
      </c>
      <c r="AN1473">
        <v>1</v>
      </c>
      <c r="AO1473">
        <v>0</v>
      </c>
      <c r="AP1473">
        <v>0</v>
      </c>
      <c r="AQ1473">
        <v>0</v>
      </c>
      <c r="AR1473">
        <v>1</v>
      </c>
      <c r="AS1473">
        <v>0</v>
      </c>
      <c r="AT1473">
        <v>0</v>
      </c>
      <c r="AU1473">
        <v>0</v>
      </c>
      <c r="AV1473">
        <v>1</v>
      </c>
      <c r="AW1473">
        <v>1</v>
      </c>
      <c r="AX1473">
        <v>1</v>
      </c>
      <c r="AY1473">
        <v>0</v>
      </c>
      <c r="AZ1473">
        <v>0</v>
      </c>
      <c r="BA1473">
        <v>0</v>
      </c>
      <c r="BB1473">
        <v>0</v>
      </c>
      <c r="BC1473">
        <v>0</v>
      </c>
      <c r="BD1473">
        <v>0</v>
      </c>
      <c r="BE1473">
        <v>0</v>
      </c>
      <c r="BF1473">
        <v>9.1129999999999996E-3</v>
      </c>
      <c r="BG1473">
        <v>2014</v>
      </c>
      <c r="BH1473">
        <v>6</v>
      </c>
      <c r="BI1473">
        <v>11</v>
      </c>
      <c r="BJ1473">
        <v>653</v>
      </c>
      <c r="BK1473">
        <v>0.65</v>
      </c>
      <c r="BL1473">
        <v>-0.458799988031387</v>
      </c>
      <c r="BM1473">
        <v>0.155</v>
      </c>
      <c r="BN1473">
        <v>0.78900000000000003</v>
      </c>
      <c r="BO1473">
        <v>5.6000000000000001E-2</v>
      </c>
      <c r="BP1473" t="s">
        <v>68</v>
      </c>
    </row>
    <row r="1474" spans="1:68" x14ac:dyDescent="0.25">
      <c r="A1474">
        <v>132954</v>
      </c>
      <c r="B1474" t="s">
        <v>69</v>
      </c>
      <c r="C1474" t="s">
        <v>1538</v>
      </c>
      <c r="D1474">
        <v>3</v>
      </c>
      <c r="E1474">
        <v>25</v>
      </c>
      <c r="F1474" t="s">
        <v>1581</v>
      </c>
      <c r="G1474">
        <v>37</v>
      </c>
      <c r="J1474">
        <v>53</v>
      </c>
      <c r="K1474">
        <v>1</v>
      </c>
      <c r="L1474" t="s">
        <v>1582</v>
      </c>
      <c r="M1474">
        <v>0</v>
      </c>
      <c r="N1474">
        <v>0</v>
      </c>
      <c r="O1474">
        <v>1</v>
      </c>
      <c r="P1474">
        <v>0</v>
      </c>
      <c r="Q1474">
        <v>1</v>
      </c>
      <c r="R1474">
        <v>1</v>
      </c>
      <c r="S1474">
        <v>0</v>
      </c>
      <c r="T1474">
        <v>0</v>
      </c>
      <c r="U1474">
        <v>0</v>
      </c>
      <c r="V1474">
        <v>0</v>
      </c>
      <c r="W1474">
        <v>1</v>
      </c>
      <c r="X1474">
        <v>0</v>
      </c>
      <c r="Y1474">
        <v>0</v>
      </c>
      <c r="Z1474">
        <v>0</v>
      </c>
      <c r="AA1474">
        <v>0</v>
      </c>
      <c r="AB1474">
        <v>1</v>
      </c>
      <c r="AC1474">
        <v>0</v>
      </c>
      <c r="AD1474">
        <v>1</v>
      </c>
      <c r="AE1474">
        <v>0</v>
      </c>
      <c r="AF1474">
        <v>1</v>
      </c>
      <c r="AG1474">
        <v>1</v>
      </c>
      <c r="AH1474">
        <v>0</v>
      </c>
      <c r="AI1474">
        <v>0</v>
      </c>
      <c r="AJ1474">
        <v>1</v>
      </c>
      <c r="AK1474">
        <v>1</v>
      </c>
      <c r="AL1474">
        <v>1</v>
      </c>
      <c r="AM1474">
        <v>1</v>
      </c>
      <c r="AN1474">
        <v>1</v>
      </c>
      <c r="AO1474">
        <v>0</v>
      </c>
      <c r="AP1474">
        <v>0</v>
      </c>
      <c r="AQ1474">
        <v>0</v>
      </c>
      <c r="AR1474">
        <v>1</v>
      </c>
      <c r="AS1474">
        <v>0</v>
      </c>
      <c r="AT1474">
        <v>1</v>
      </c>
      <c r="AU1474">
        <v>0</v>
      </c>
      <c r="AV1474">
        <v>1</v>
      </c>
      <c r="AW1474">
        <v>1</v>
      </c>
      <c r="AX1474">
        <v>1</v>
      </c>
      <c r="AY1474">
        <v>0</v>
      </c>
      <c r="AZ1474">
        <v>0</v>
      </c>
      <c r="BA1474">
        <v>0</v>
      </c>
      <c r="BB1474">
        <v>0</v>
      </c>
      <c r="BC1474">
        <v>0</v>
      </c>
      <c r="BD1474">
        <v>0</v>
      </c>
      <c r="BE1474">
        <v>0</v>
      </c>
      <c r="BF1474">
        <v>1.4902E-2</v>
      </c>
      <c r="BG1474">
        <v>2017</v>
      </c>
      <c r="BH1474">
        <v>11</v>
      </c>
      <c r="BI1474">
        <v>16</v>
      </c>
      <c r="BJ1474">
        <v>694</v>
      </c>
      <c r="BK1474">
        <v>1.06</v>
      </c>
      <c r="BL1474">
        <v>-0.458799988031387</v>
      </c>
      <c r="BM1474">
        <v>0.105</v>
      </c>
      <c r="BN1474">
        <v>0.84199999999999997</v>
      </c>
      <c r="BO1474">
        <v>5.3999999999999999E-2</v>
      </c>
      <c r="BP1474" t="s">
        <v>68</v>
      </c>
    </row>
    <row r="1475" spans="1:68" x14ac:dyDescent="0.25">
      <c r="A1475">
        <v>146046</v>
      </c>
      <c r="B1475" t="s">
        <v>69</v>
      </c>
      <c r="C1475" t="s">
        <v>2405</v>
      </c>
      <c r="D1475">
        <v>7</v>
      </c>
      <c r="E1475">
        <v>76</v>
      </c>
      <c r="F1475" t="s">
        <v>2408</v>
      </c>
      <c r="G1475">
        <v>73</v>
      </c>
      <c r="J1475">
        <v>73</v>
      </c>
      <c r="K1475">
        <v>1</v>
      </c>
      <c r="L1475" t="s">
        <v>2409</v>
      </c>
      <c r="M1475">
        <v>0</v>
      </c>
      <c r="N1475">
        <v>1</v>
      </c>
      <c r="O1475">
        <v>1</v>
      </c>
      <c r="P1475">
        <v>0</v>
      </c>
      <c r="Q1475">
        <v>0</v>
      </c>
      <c r="R1475">
        <v>1</v>
      </c>
      <c r="S1475">
        <v>0</v>
      </c>
      <c r="T1475">
        <v>0</v>
      </c>
      <c r="U1475">
        <v>0</v>
      </c>
      <c r="V1475">
        <v>0</v>
      </c>
      <c r="W1475">
        <v>1</v>
      </c>
      <c r="X1475">
        <v>0</v>
      </c>
      <c r="Y1475">
        <v>0</v>
      </c>
      <c r="Z1475">
        <v>0</v>
      </c>
      <c r="AA1475">
        <v>0</v>
      </c>
      <c r="AB1475">
        <v>1</v>
      </c>
      <c r="AC1475">
        <v>0</v>
      </c>
      <c r="AD1475">
        <v>1</v>
      </c>
      <c r="AE1475">
        <v>1</v>
      </c>
      <c r="AF1475">
        <v>1</v>
      </c>
      <c r="AG1475">
        <v>1</v>
      </c>
      <c r="AH1475">
        <v>0</v>
      </c>
      <c r="AI1475">
        <v>0</v>
      </c>
      <c r="AJ1475">
        <v>0</v>
      </c>
      <c r="AK1475">
        <v>0</v>
      </c>
      <c r="AL1475">
        <v>1</v>
      </c>
      <c r="AM1475">
        <v>1</v>
      </c>
      <c r="AN1475">
        <v>0</v>
      </c>
      <c r="AO1475">
        <v>0</v>
      </c>
      <c r="AP1475">
        <v>0</v>
      </c>
      <c r="AQ1475">
        <v>0</v>
      </c>
      <c r="AR1475">
        <v>0</v>
      </c>
      <c r="AS1475">
        <v>0</v>
      </c>
      <c r="AT1475">
        <v>0</v>
      </c>
      <c r="AU1475">
        <v>0</v>
      </c>
      <c r="AV1475">
        <v>1</v>
      </c>
      <c r="AW1475">
        <v>1</v>
      </c>
      <c r="AX1475">
        <v>0</v>
      </c>
      <c r="AY1475">
        <v>0</v>
      </c>
      <c r="AZ1475">
        <v>0</v>
      </c>
      <c r="BA1475">
        <v>0</v>
      </c>
      <c r="BB1475">
        <v>0</v>
      </c>
      <c r="BC1475">
        <v>0</v>
      </c>
      <c r="BD1475">
        <v>0</v>
      </c>
      <c r="BE1475">
        <v>0</v>
      </c>
      <c r="BF1475">
        <v>1.4042000000000001E-2</v>
      </c>
      <c r="BG1475">
        <v>2019</v>
      </c>
      <c r="BH1475">
        <v>3</v>
      </c>
      <c r="BI1475">
        <v>22</v>
      </c>
      <c r="BJ1475">
        <v>710</v>
      </c>
      <c r="BK1475">
        <v>1.22</v>
      </c>
      <c r="BL1475">
        <v>-0.458799988031387</v>
      </c>
      <c r="BM1475">
        <v>5.8000000000000003E-2</v>
      </c>
      <c r="BN1475">
        <v>0.91200000000000003</v>
      </c>
      <c r="BO1475">
        <v>0.03</v>
      </c>
      <c r="BP1475" t="s">
        <v>68</v>
      </c>
    </row>
    <row r="1476" spans="1:68" x14ac:dyDescent="0.25">
      <c r="A1476">
        <v>157997</v>
      </c>
      <c r="B1476" t="s">
        <v>69</v>
      </c>
      <c r="C1476" t="s">
        <v>2825</v>
      </c>
      <c r="D1476">
        <v>13</v>
      </c>
      <c r="E1476">
        <v>277</v>
      </c>
      <c r="F1476" t="s">
        <v>2886</v>
      </c>
      <c r="G1476">
        <v>33</v>
      </c>
      <c r="J1476">
        <v>87</v>
      </c>
      <c r="K1476">
        <v>1</v>
      </c>
      <c r="L1476" t="s">
        <v>2887</v>
      </c>
      <c r="M1476">
        <v>0</v>
      </c>
      <c r="N1476">
        <v>0</v>
      </c>
      <c r="O1476">
        <v>1</v>
      </c>
      <c r="P1476">
        <v>0</v>
      </c>
      <c r="Q1476">
        <v>0</v>
      </c>
      <c r="R1476">
        <v>1</v>
      </c>
      <c r="S1476">
        <v>0</v>
      </c>
      <c r="T1476">
        <v>0</v>
      </c>
      <c r="U1476">
        <v>0</v>
      </c>
      <c r="V1476">
        <v>0</v>
      </c>
      <c r="W1476">
        <v>1</v>
      </c>
      <c r="X1476">
        <v>0</v>
      </c>
      <c r="Y1476">
        <v>0</v>
      </c>
      <c r="Z1476">
        <v>0</v>
      </c>
      <c r="AA1476">
        <v>0</v>
      </c>
      <c r="AB1476">
        <v>1</v>
      </c>
      <c r="AC1476">
        <v>0</v>
      </c>
      <c r="AD1476">
        <v>1</v>
      </c>
      <c r="AE1476">
        <v>0</v>
      </c>
      <c r="AF1476">
        <v>1</v>
      </c>
      <c r="AG1476">
        <v>1</v>
      </c>
      <c r="AH1476">
        <v>0</v>
      </c>
      <c r="AI1476">
        <v>0</v>
      </c>
      <c r="AJ1476">
        <v>0</v>
      </c>
      <c r="AK1476">
        <v>0</v>
      </c>
      <c r="AL1476">
        <v>1</v>
      </c>
      <c r="AM1476">
        <v>1</v>
      </c>
      <c r="AN1476">
        <v>0</v>
      </c>
      <c r="AO1476">
        <v>0</v>
      </c>
      <c r="AP1476">
        <v>1</v>
      </c>
      <c r="AQ1476">
        <v>0</v>
      </c>
      <c r="AR1476">
        <v>1</v>
      </c>
      <c r="AS1476">
        <v>0</v>
      </c>
      <c r="AT1476">
        <v>0</v>
      </c>
      <c r="AU1476">
        <v>0</v>
      </c>
      <c r="AV1476">
        <v>1</v>
      </c>
      <c r="AW1476">
        <v>1</v>
      </c>
      <c r="AX1476">
        <v>1</v>
      </c>
      <c r="AY1476">
        <v>0</v>
      </c>
      <c r="AZ1476">
        <v>1</v>
      </c>
      <c r="BA1476">
        <v>0</v>
      </c>
      <c r="BB1476">
        <v>1</v>
      </c>
      <c r="BC1476">
        <v>0</v>
      </c>
      <c r="BD1476">
        <v>1</v>
      </c>
      <c r="BE1476">
        <v>0</v>
      </c>
      <c r="BF1476">
        <v>1.3207E-2</v>
      </c>
      <c r="BG1476">
        <v>2019</v>
      </c>
      <c r="BH1476">
        <v>12</v>
      </c>
      <c r="BI1476">
        <v>18</v>
      </c>
      <c r="BJ1476">
        <v>719</v>
      </c>
      <c r="BK1476">
        <v>1.31</v>
      </c>
      <c r="BL1476">
        <v>-0.458799988031387</v>
      </c>
      <c r="BM1476">
        <v>0.125</v>
      </c>
      <c r="BN1476">
        <v>0.875</v>
      </c>
      <c r="BO1476">
        <v>0</v>
      </c>
      <c r="BP1476" t="s">
        <v>68</v>
      </c>
    </row>
    <row r="1477" spans="1:68" x14ac:dyDescent="0.25">
      <c r="A1477">
        <v>169796</v>
      </c>
      <c r="B1477" t="s">
        <v>69</v>
      </c>
      <c r="C1477" t="s">
        <v>3202</v>
      </c>
      <c r="D1477">
        <v>7</v>
      </c>
      <c r="E1477">
        <v>111</v>
      </c>
      <c r="F1477" t="s">
        <v>3203</v>
      </c>
      <c r="G1477">
        <v>23</v>
      </c>
      <c r="J1477">
        <v>102</v>
      </c>
      <c r="K1477">
        <v>1</v>
      </c>
      <c r="L1477" t="s">
        <v>3204</v>
      </c>
      <c r="M1477">
        <v>0</v>
      </c>
      <c r="N1477">
        <v>0</v>
      </c>
      <c r="O1477">
        <v>1</v>
      </c>
      <c r="P1477">
        <v>0</v>
      </c>
      <c r="Q1477">
        <v>0</v>
      </c>
      <c r="R1477">
        <v>1</v>
      </c>
      <c r="S1477">
        <v>0</v>
      </c>
      <c r="T1477">
        <v>0</v>
      </c>
      <c r="U1477">
        <v>0</v>
      </c>
      <c r="V1477">
        <v>0</v>
      </c>
      <c r="W1477">
        <v>1</v>
      </c>
      <c r="X1477">
        <v>0</v>
      </c>
      <c r="Y1477">
        <v>0</v>
      </c>
      <c r="Z1477">
        <v>0</v>
      </c>
      <c r="AA1477">
        <v>0</v>
      </c>
      <c r="AB1477">
        <v>1</v>
      </c>
      <c r="AC1477">
        <v>0</v>
      </c>
      <c r="AD1477">
        <v>1</v>
      </c>
      <c r="AE1477">
        <v>0</v>
      </c>
      <c r="AF1477">
        <v>1</v>
      </c>
      <c r="AG1477">
        <v>1</v>
      </c>
      <c r="AH1477">
        <v>0</v>
      </c>
      <c r="AI1477">
        <v>0</v>
      </c>
      <c r="AJ1477">
        <v>1</v>
      </c>
      <c r="AK1477">
        <v>0</v>
      </c>
      <c r="AL1477">
        <v>1</v>
      </c>
      <c r="AM1477">
        <v>1</v>
      </c>
      <c r="AN1477">
        <v>0</v>
      </c>
      <c r="AO1477">
        <v>0</v>
      </c>
      <c r="AP1477">
        <v>0</v>
      </c>
      <c r="AQ1477">
        <v>0</v>
      </c>
      <c r="AR1477">
        <v>1</v>
      </c>
      <c r="AS1477">
        <v>0</v>
      </c>
      <c r="AT1477">
        <v>0</v>
      </c>
      <c r="AU1477">
        <v>0</v>
      </c>
      <c r="AV1477">
        <v>1</v>
      </c>
      <c r="AW1477">
        <v>1</v>
      </c>
      <c r="AX1477">
        <v>1</v>
      </c>
      <c r="AY1477">
        <v>0</v>
      </c>
      <c r="AZ1477">
        <v>1</v>
      </c>
      <c r="BA1477">
        <v>0</v>
      </c>
      <c r="BB1477">
        <v>0</v>
      </c>
      <c r="BC1477">
        <v>0</v>
      </c>
      <c r="BD1477">
        <v>1</v>
      </c>
      <c r="BE1477">
        <v>0</v>
      </c>
      <c r="BF1477">
        <v>1.1053E-2</v>
      </c>
      <c r="BG1477">
        <v>2020</v>
      </c>
      <c r="BH1477">
        <v>10</v>
      </c>
      <c r="BI1477">
        <v>29</v>
      </c>
      <c r="BJ1477">
        <v>729</v>
      </c>
      <c r="BK1477">
        <v>1.41</v>
      </c>
      <c r="BL1477">
        <v>-0.458799988031387</v>
      </c>
      <c r="BM1477">
        <v>0.16300000000000001</v>
      </c>
      <c r="BN1477">
        <v>0.754</v>
      </c>
      <c r="BO1477">
        <v>8.3000000000000004E-2</v>
      </c>
      <c r="BP1477" t="s">
        <v>68</v>
      </c>
    </row>
    <row r="1478" spans="1:68" x14ac:dyDescent="0.25">
      <c r="A1478">
        <v>113442</v>
      </c>
      <c r="B1478" t="s">
        <v>69</v>
      </c>
      <c r="C1478" t="s">
        <v>609</v>
      </c>
      <c r="D1478">
        <v>8</v>
      </c>
      <c r="E1478">
        <v>200</v>
      </c>
      <c r="F1478" t="s">
        <v>646</v>
      </c>
      <c r="G1478">
        <v>60</v>
      </c>
      <c r="J1478">
        <v>8</v>
      </c>
      <c r="K1478">
        <v>1</v>
      </c>
      <c r="L1478" t="s">
        <v>647</v>
      </c>
      <c r="M1478">
        <v>0</v>
      </c>
      <c r="N1478">
        <v>1</v>
      </c>
      <c r="O1478">
        <v>1</v>
      </c>
      <c r="P1478">
        <v>0</v>
      </c>
      <c r="Q1478">
        <v>0</v>
      </c>
      <c r="R1478">
        <v>1</v>
      </c>
      <c r="S1478">
        <v>0</v>
      </c>
      <c r="T1478">
        <v>0</v>
      </c>
      <c r="U1478">
        <v>0</v>
      </c>
      <c r="V1478">
        <v>0</v>
      </c>
      <c r="W1478">
        <v>1</v>
      </c>
      <c r="X1478">
        <v>0</v>
      </c>
      <c r="Y1478">
        <v>0</v>
      </c>
      <c r="Z1478">
        <v>0</v>
      </c>
      <c r="AA1478">
        <v>0</v>
      </c>
      <c r="AB1478">
        <v>1</v>
      </c>
      <c r="AC1478">
        <v>0</v>
      </c>
      <c r="AD1478">
        <v>1</v>
      </c>
      <c r="AE1478">
        <v>1</v>
      </c>
      <c r="AF1478">
        <v>1</v>
      </c>
      <c r="AG1478">
        <v>1</v>
      </c>
      <c r="AH1478">
        <v>1</v>
      </c>
      <c r="AI1478">
        <v>0</v>
      </c>
      <c r="AJ1478">
        <v>1</v>
      </c>
      <c r="AK1478">
        <v>0</v>
      </c>
      <c r="AL1478">
        <v>1</v>
      </c>
      <c r="AM1478">
        <v>1</v>
      </c>
      <c r="AN1478">
        <v>1</v>
      </c>
      <c r="AO1478">
        <v>0</v>
      </c>
      <c r="AP1478">
        <v>0</v>
      </c>
      <c r="AQ1478">
        <v>0</v>
      </c>
      <c r="AR1478">
        <v>1</v>
      </c>
      <c r="AS1478">
        <v>0</v>
      </c>
      <c r="AT1478">
        <v>0</v>
      </c>
      <c r="AU1478">
        <v>0</v>
      </c>
      <c r="AV1478">
        <v>1</v>
      </c>
      <c r="AW1478">
        <v>1</v>
      </c>
      <c r="AX1478">
        <v>1</v>
      </c>
      <c r="AY1478">
        <v>0</v>
      </c>
      <c r="AZ1478">
        <v>1</v>
      </c>
      <c r="BA1478">
        <v>0</v>
      </c>
      <c r="BB1478">
        <v>0</v>
      </c>
      <c r="BC1478">
        <v>0</v>
      </c>
      <c r="BD1478">
        <v>0</v>
      </c>
      <c r="BE1478">
        <v>0</v>
      </c>
      <c r="BF1478">
        <v>4.1501000000000003E-2</v>
      </c>
      <c r="BG1478">
        <v>2015</v>
      </c>
      <c r="BH1478">
        <v>1</v>
      </c>
      <c r="BI1478">
        <v>16</v>
      </c>
      <c r="BJ1478">
        <v>660</v>
      </c>
      <c r="BK1478">
        <v>0.72</v>
      </c>
      <c r="BL1478">
        <v>-0.47670000791549599</v>
      </c>
      <c r="BM1478">
        <v>0.13500000000000001</v>
      </c>
      <c r="BN1478">
        <v>0.77600000000000002</v>
      </c>
      <c r="BO1478">
        <v>8.7999999999999995E-2</v>
      </c>
      <c r="BP1478" t="s">
        <v>68</v>
      </c>
    </row>
    <row r="1479" spans="1:68" x14ac:dyDescent="0.25">
      <c r="A1479">
        <v>116257</v>
      </c>
      <c r="B1479" t="s">
        <v>69</v>
      </c>
      <c r="C1479" t="s">
        <v>781</v>
      </c>
      <c r="D1479">
        <v>8</v>
      </c>
      <c r="E1479">
        <v>228</v>
      </c>
      <c r="F1479" t="s">
        <v>796</v>
      </c>
      <c r="G1479">
        <v>12</v>
      </c>
      <c r="J1479">
        <v>16</v>
      </c>
      <c r="K1479">
        <v>1</v>
      </c>
      <c r="L1479" t="s">
        <v>796</v>
      </c>
      <c r="M1479">
        <v>0</v>
      </c>
      <c r="N1479">
        <v>0</v>
      </c>
      <c r="O1479">
        <v>1</v>
      </c>
      <c r="P1479">
        <v>0</v>
      </c>
      <c r="Q1479">
        <v>0</v>
      </c>
      <c r="R1479">
        <v>1</v>
      </c>
      <c r="S1479">
        <v>0</v>
      </c>
      <c r="T1479">
        <v>0</v>
      </c>
      <c r="U1479">
        <v>0</v>
      </c>
      <c r="V1479">
        <v>0</v>
      </c>
      <c r="W1479">
        <v>1</v>
      </c>
      <c r="X1479">
        <v>0</v>
      </c>
      <c r="Y1479">
        <v>0</v>
      </c>
      <c r="Z1479">
        <v>0</v>
      </c>
      <c r="AA1479">
        <v>0</v>
      </c>
      <c r="AB1479">
        <v>0</v>
      </c>
      <c r="AC1479">
        <v>0</v>
      </c>
      <c r="AD1479">
        <v>1</v>
      </c>
      <c r="AE1479">
        <v>0</v>
      </c>
      <c r="AF1479">
        <v>1</v>
      </c>
      <c r="AG1479">
        <v>1</v>
      </c>
      <c r="AH1479">
        <v>0</v>
      </c>
      <c r="AI1479">
        <v>0</v>
      </c>
      <c r="AJ1479">
        <v>1</v>
      </c>
      <c r="AK1479">
        <v>0</v>
      </c>
      <c r="AL1479">
        <v>1</v>
      </c>
      <c r="AM1479">
        <v>1</v>
      </c>
      <c r="AN1479">
        <v>0</v>
      </c>
      <c r="AO1479">
        <v>0</v>
      </c>
      <c r="AP1479">
        <v>0</v>
      </c>
      <c r="AQ1479">
        <v>0</v>
      </c>
      <c r="AR1479">
        <v>1</v>
      </c>
      <c r="AS1479">
        <v>0</v>
      </c>
      <c r="AT1479">
        <v>0</v>
      </c>
      <c r="AU1479">
        <v>0</v>
      </c>
      <c r="AV1479">
        <v>1</v>
      </c>
      <c r="AW1479">
        <v>1</v>
      </c>
      <c r="AX1479">
        <v>1</v>
      </c>
      <c r="AY1479">
        <v>0</v>
      </c>
      <c r="AZ1479">
        <v>0</v>
      </c>
      <c r="BA1479">
        <v>0</v>
      </c>
      <c r="BB1479">
        <v>0</v>
      </c>
      <c r="BC1479">
        <v>0</v>
      </c>
      <c r="BD1479">
        <v>0</v>
      </c>
      <c r="BE1479">
        <v>0</v>
      </c>
      <c r="BF1479">
        <v>1.2396000000000001E-2</v>
      </c>
      <c r="BG1479">
        <v>2015</v>
      </c>
      <c r="BH1479">
        <v>7</v>
      </c>
      <c r="BI1479">
        <v>30</v>
      </c>
      <c r="BJ1479">
        <v>666</v>
      </c>
      <c r="BK1479">
        <v>0.78</v>
      </c>
      <c r="BL1479">
        <v>-0.47670000791549599</v>
      </c>
      <c r="BM1479">
        <v>0.27900000000000003</v>
      </c>
      <c r="BN1479">
        <v>0.72099999999999997</v>
      </c>
      <c r="BO1479">
        <v>0</v>
      </c>
      <c r="BP1479" t="s">
        <v>68</v>
      </c>
    </row>
    <row r="1480" spans="1:68" x14ac:dyDescent="0.25">
      <c r="A1480">
        <v>124549</v>
      </c>
      <c r="B1480" t="s">
        <v>69</v>
      </c>
      <c r="C1480" t="s">
        <v>1180</v>
      </c>
      <c r="D1480">
        <v>5</v>
      </c>
      <c r="E1480">
        <v>70</v>
      </c>
      <c r="F1480" t="s">
        <v>1219</v>
      </c>
      <c r="G1480">
        <v>72</v>
      </c>
      <c r="J1480">
        <v>39</v>
      </c>
      <c r="K1480">
        <v>1</v>
      </c>
      <c r="L1480" t="s">
        <v>1220</v>
      </c>
      <c r="M1480">
        <v>0</v>
      </c>
      <c r="N1480">
        <v>0</v>
      </c>
      <c r="O1480">
        <v>1</v>
      </c>
      <c r="P1480">
        <v>0</v>
      </c>
      <c r="Q1480">
        <v>1</v>
      </c>
      <c r="R1480">
        <v>1</v>
      </c>
      <c r="S1480">
        <v>0</v>
      </c>
      <c r="T1480">
        <v>0</v>
      </c>
      <c r="U1480">
        <v>0</v>
      </c>
      <c r="V1480">
        <v>0</v>
      </c>
      <c r="W1480">
        <v>1</v>
      </c>
      <c r="X1480">
        <v>0</v>
      </c>
      <c r="Y1480">
        <v>0</v>
      </c>
      <c r="Z1480">
        <v>0</v>
      </c>
      <c r="AA1480">
        <v>0</v>
      </c>
      <c r="AB1480">
        <v>1</v>
      </c>
      <c r="AC1480">
        <v>0</v>
      </c>
      <c r="AD1480">
        <v>1</v>
      </c>
      <c r="AE1480">
        <v>0</v>
      </c>
      <c r="AF1480">
        <v>1</v>
      </c>
      <c r="AG1480">
        <v>1</v>
      </c>
      <c r="AH1480">
        <v>1</v>
      </c>
      <c r="AI1480">
        <v>0</v>
      </c>
      <c r="AJ1480">
        <v>1</v>
      </c>
      <c r="AK1480">
        <v>1</v>
      </c>
      <c r="AL1480">
        <v>1</v>
      </c>
      <c r="AM1480">
        <v>1</v>
      </c>
      <c r="AN1480">
        <v>1</v>
      </c>
      <c r="AO1480">
        <v>0</v>
      </c>
      <c r="AP1480">
        <v>0</v>
      </c>
      <c r="AQ1480">
        <v>0</v>
      </c>
      <c r="AR1480">
        <v>1</v>
      </c>
      <c r="AS1480">
        <v>0</v>
      </c>
      <c r="AT1480">
        <v>0</v>
      </c>
      <c r="AU1480">
        <v>0</v>
      </c>
      <c r="AV1480">
        <v>1</v>
      </c>
      <c r="AW1480">
        <v>1</v>
      </c>
      <c r="AX1480">
        <v>1</v>
      </c>
      <c r="AY1480">
        <v>0</v>
      </c>
      <c r="AZ1480">
        <v>1</v>
      </c>
      <c r="BA1480">
        <v>0</v>
      </c>
      <c r="BB1480">
        <v>0</v>
      </c>
      <c r="BC1480">
        <v>0</v>
      </c>
      <c r="BD1480">
        <v>0</v>
      </c>
      <c r="BE1480">
        <v>0</v>
      </c>
      <c r="BF1480">
        <v>1.1106E-2</v>
      </c>
      <c r="BG1480">
        <v>2016</v>
      </c>
      <c r="BH1480">
        <v>11</v>
      </c>
      <c r="BI1480">
        <v>22</v>
      </c>
      <c r="BJ1480">
        <v>682</v>
      </c>
      <c r="BK1480">
        <v>0.94</v>
      </c>
      <c r="BL1480">
        <v>-0.47670000791549599</v>
      </c>
      <c r="BM1480">
        <v>5.8999999999999997E-2</v>
      </c>
      <c r="BN1480">
        <v>0.94099999999999995</v>
      </c>
      <c r="BO1480">
        <v>0</v>
      </c>
      <c r="BP1480" t="s">
        <v>68</v>
      </c>
    </row>
    <row r="1481" spans="1:68" x14ac:dyDescent="0.25">
      <c r="A1481">
        <v>118017</v>
      </c>
      <c r="B1481" t="s">
        <v>69</v>
      </c>
      <c r="C1481" t="s">
        <v>882</v>
      </c>
      <c r="D1481">
        <v>7</v>
      </c>
      <c r="E1481">
        <v>141</v>
      </c>
      <c r="F1481" t="s">
        <v>905</v>
      </c>
      <c r="G1481">
        <v>15</v>
      </c>
      <c r="J1481">
        <v>20</v>
      </c>
      <c r="K1481">
        <v>1</v>
      </c>
      <c r="L1481" t="s">
        <v>906</v>
      </c>
      <c r="M1481">
        <v>0</v>
      </c>
      <c r="N1481">
        <v>1</v>
      </c>
      <c r="O1481">
        <v>1</v>
      </c>
      <c r="P1481">
        <v>0</v>
      </c>
      <c r="Q1481">
        <v>0</v>
      </c>
      <c r="R1481">
        <v>1</v>
      </c>
      <c r="S1481">
        <v>0</v>
      </c>
      <c r="T1481">
        <v>0</v>
      </c>
      <c r="U1481">
        <v>0</v>
      </c>
      <c r="V1481">
        <v>0</v>
      </c>
      <c r="W1481">
        <v>1</v>
      </c>
      <c r="X1481">
        <v>0</v>
      </c>
      <c r="Y1481">
        <v>0</v>
      </c>
      <c r="Z1481">
        <v>0</v>
      </c>
      <c r="AA1481">
        <v>0</v>
      </c>
      <c r="AB1481">
        <v>1</v>
      </c>
      <c r="AC1481">
        <v>0</v>
      </c>
      <c r="AD1481">
        <v>1</v>
      </c>
      <c r="AE1481">
        <v>1</v>
      </c>
      <c r="AF1481">
        <v>1</v>
      </c>
      <c r="AG1481">
        <v>1</v>
      </c>
      <c r="AH1481">
        <v>0</v>
      </c>
      <c r="AI1481">
        <v>0</v>
      </c>
      <c r="AJ1481">
        <v>0</v>
      </c>
      <c r="AK1481">
        <v>0</v>
      </c>
      <c r="AL1481">
        <v>1</v>
      </c>
      <c r="AM1481">
        <v>1</v>
      </c>
      <c r="AN1481">
        <v>1</v>
      </c>
      <c r="AO1481">
        <v>0</v>
      </c>
      <c r="AP1481">
        <v>1</v>
      </c>
      <c r="AQ1481">
        <v>0</v>
      </c>
      <c r="AR1481">
        <v>1</v>
      </c>
      <c r="AS1481">
        <v>0</v>
      </c>
      <c r="AT1481">
        <v>1</v>
      </c>
      <c r="AU1481">
        <v>0</v>
      </c>
      <c r="AV1481">
        <v>1</v>
      </c>
      <c r="AW1481">
        <v>1</v>
      </c>
      <c r="AX1481">
        <v>1</v>
      </c>
      <c r="AY1481">
        <v>0</v>
      </c>
      <c r="AZ1481">
        <v>1</v>
      </c>
      <c r="BA1481">
        <v>0</v>
      </c>
      <c r="BB1481">
        <v>1</v>
      </c>
      <c r="BC1481">
        <v>0</v>
      </c>
      <c r="BD1481">
        <v>1</v>
      </c>
      <c r="BE1481">
        <v>0</v>
      </c>
      <c r="BF1481">
        <v>6.3340000000000002E-3</v>
      </c>
      <c r="BG1481">
        <v>2015</v>
      </c>
      <c r="BH1481">
        <v>10</v>
      </c>
      <c r="BI1481">
        <v>15</v>
      </c>
      <c r="BJ1481">
        <v>669</v>
      </c>
      <c r="BK1481">
        <v>0.81</v>
      </c>
      <c r="BL1481">
        <v>-0.49390000104904103</v>
      </c>
      <c r="BM1481">
        <v>0.29599999999999999</v>
      </c>
      <c r="BN1481">
        <v>0.70399999999999996</v>
      </c>
      <c r="BO1481">
        <v>0</v>
      </c>
      <c r="BP1481" t="s">
        <v>68</v>
      </c>
    </row>
    <row r="1482" spans="1:68" x14ac:dyDescent="0.25">
      <c r="A1482">
        <v>123546</v>
      </c>
      <c r="B1482" t="s">
        <v>69</v>
      </c>
      <c r="C1482" t="s">
        <v>1144</v>
      </c>
      <c r="D1482">
        <v>2</v>
      </c>
      <c r="E1482">
        <v>12</v>
      </c>
      <c r="F1482" t="s">
        <v>1155</v>
      </c>
      <c r="G1482">
        <v>31</v>
      </c>
      <c r="J1482">
        <v>36</v>
      </c>
      <c r="K1482">
        <v>1</v>
      </c>
      <c r="L1482" t="s">
        <v>1156</v>
      </c>
      <c r="M1482">
        <v>0</v>
      </c>
      <c r="N1482">
        <v>1</v>
      </c>
      <c r="O1482">
        <v>1</v>
      </c>
      <c r="P1482">
        <v>0</v>
      </c>
      <c r="Q1482">
        <v>0</v>
      </c>
      <c r="R1482">
        <v>1</v>
      </c>
      <c r="S1482">
        <v>0</v>
      </c>
      <c r="T1482">
        <v>0</v>
      </c>
      <c r="U1482">
        <v>0</v>
      </c>
      <c r="V1482">
        <v>0</v>
      </c>
      <c r="W1482">
        <v>1</v>
      </c>
      <c r="X1482">
        <v>0</v>
      </c>
      <c r="Y1482">
        <v>0</v>
      </c>
      <c r="Z1482">
        <v>0</v>
      </c>
      <c r="AA1482">
        <v>0</v>
      </c>
      <c r="AB1482">
        <v>0</v>
      </c>
      <c r="AC1482">
        <v>0</v>
      </c>
      <c r="AD1482">
        <v>1</v>
      </c>
      <c r="AE1482">
        <v>1</v>
      </c>
      <c r="AF1482">
        <v>1</v>
      </c>
      <c r="AG1482">
        <v>1</v>
      </c>
      <c r="AH1482">
        <v>0</v>
      </c>
      <c r="AI1482">
        <v>0</v>
      </c>
      <c r="AJ1482">
        <v>1</v>
      </c>
      <c r="AK1482">
        <v>0</v>
      </c>
      <c r="AL1482">
        <v>1</v>
      </c>
      <c r="AM1482">
        <v>1</v>
      </c>
      <c r="AN1482">
        <v>1</v>
      </c>
      <c r="AO1482">
        <v>0</v>
      </c>
      <c r="AP1482">
        <v>0</v>
      </c>
      <c r="AQ1482">
        <v>0</v>
      </c>
      <c r="AR1482">
        <v>1</v>
      </c>
      <c r="AS1482">
        <v>0</v>
      </c>
      <c r="AT1482">
        <v>0</v>
      </c>
      <c r="AU1482">
        <v>0</v>
      </c>
      <c r="AV1482">
        <v>1</v>
      </c>
      <c r="AW1482">
        <v>1</v>
      </c>
      <c r="AX1482">
        <v>1</v>
      </c>
      <c r="AY1482">
        <v>0</v>
      </c>
      <c r="AZ1482">
        <v>0</v>
      </c>
      <c r="BA1482">
        <v>0</v>
      </c>
      <c r="BB1482">
        <v>0</v>
      </c>
      <c r="BC1482">
        <v>0</v>
      </c>
      <c r="BD1482">
        <v>0</v>
      </c>
      <c r="BE1482">
        <v>0</v>
      </c>
      <c r="BF1482">
        <v>8.5050000000000004E-3</v>
      </c>
      <c r="BG1482">
        <v>2016</v>
      </c>
      <c r="BH1482">
        <v>10</v>
      </c>
      <c r="BI1482">
        <v>12</v>
      </c>
      <c r="BJ1482">
        <v>681</v>
      </c>
      <c r="BK1482">
        <v>0.93</v>
      </c>
      <c r="BL1482">
        <v>-0.49390000104904103</v>
      </c>
      <c r="BM1482">
        <v>0.17799999999999999</v>
      </c>
      <c r="BN1482">
        <v>0.73799999999999999</v>
      </c>
      <c r="BO1482">
        <v>8.4000000000000005E-2</v>
      </c>
      <c r="BP1482" t="s">
        <v>68</v>
      </c>
    </row>
    <row r="1483" spans="1:68" x14ac:dyDescent="0.25">
      <c r="A1483">
        <v>123578</v>
      </c>
      <c r="B1483" t="s">
        <v>69</v>
      </c>
      <c r="C1483" t="s">
        <v>1144</v>
      </c>
      <c r="D1483">
        <v>9</v>
      </c>
      <c r="E1483">
        <v>179</v>
      </c>
      <c r="F1483" t="s">
        <v>1159</v>
      </c>
      <c r="G1483">
        <v>53</v>
      </c>
      <c r="J1483">
        <v>36</v>
      </c>
      <c r="K1483">
        <v>1</v>
      </c>
      <c r="L1483" t="s">
        <v>1160</v>
      </c>
      <c r="M1483">
        <v>0</v>
      </c>
      <c r="N1483">
        <v>0</v>
      </c>
      <c r="O1483">
        <v>1</v>
      </c>
      <c r="P1483">
        <v>0</v>
      </c>
      <c r="Q1483">
        <v>1</v>
      </c>
      <c r="R1483">
        <v>1</v>
      </c>
      <c r="S1483">
        <v>0</v>
      </c>
      <c r="T1483">
        <v>0</v>
      </c>
      <c r="U1483">
        <v>0</v>
      </c>
      <c r="V1483">
        <v>0</v>
      </c>
      <c r="W1483">
        <v>1</v>
      </c>
      <c r="X1483">
        <v>0</v>
      </c>
      <c r="Y1483">
        <v>0</v>
      </c>
      <c r="Z1483">
        <v>0</v>
      </c>
      <c r="AA1483">
        <v>0</v>
      </c>
      <c r="AB1483">
        <v>0</v>
      </c>
      <c r="AC1483">
        <v>0</v>
      </c>
      <c r="AD1483">
        <v>1</v>
      </c>
      <c r="AE1483">
        <v>0</v>
      </c>
      <c r="AF1483">
        <v>1</v>
      </c>
      <c r="AG1483">
        <v>1</v>
      </c>
      <c r="AH1483">
        <v>0</v>
      </c>
      <c r="AI1483">
        <v>0</v>
      </c>
      <c r="AJ1483">
        <v>1</v>
      </c>
      <c r="AK1483">
        <v>1</v>
      </c>
      <c r="AL1483">
        <v>1</v>
      </c>
      <c r="AM1483">
        <v>1</v>
      </c>
      <c r="AN1483">
        <v>1</v>
      </c>
      <c r="AO1483">
        <v>0</v>
      </c>
      <c r="AP1483">
        <v>0</v>
      </c>
      <c r="AQ1483">
        <v>0</v>
      </c>
      <c r="AR1483">
        <v>1</v>
      </c>
      <c r="AS1483">
        <v>0</v>
      </c>
      <c r="AT1483">
        <v>0</v>
      </c>
      <c r="AU1483">
        <v>0</v>
      </c>
      <c r="AV1483">
        <v>1</v>
      </c>
      <c r="AW1483">
        <v>1</v>
      </c>
      <c r="AX1483">
        <v>1</v>
      </c>
      <c r="AY1483">
        <v>0</v>
      </c>
      <c r="AZ1483">
        <v>0</v>
      </c>
      <c r="BA1483">
        <v>0</v>
      </c>
      <c r="BB1483">
        <v>0</v>
      </c>
      <c r="BC1483">
        <v>0</v>
      </c>
      <c r="BD1483">
        <v>0</v>
      </c>
      <c r="BE1483">
        <v>0</v>
      </c>
      <c r="BF1483">
        <v>8.5050000000000004E-3</v>
      </c>
      <c r="BG1483">
        <v>2016</v>
      </c>
      <c r="BH1483">
        <v>10</v>
      </c>
      <c r="BI1483">
        <v>12</v>
      </c>
      <c r="BJ1483">
        <v>681</v>
      </c>
      <c r="BK1483">
        <v>0.93</v>
      </c>
      <c r="BL1483">
        <v>-0.49390000104904103</v>
      </c>
      <c r="BM1483">
        <v>0.105</v>
      </c>
      <c r="BN1483">
        <v>0.85299999999999998</v>
      </c>
      <c r="BO1483">
        <v>4.2999999999999997E-2</v>
      </c>
      <c r="BP1483" t="s">
        <v>68</v>
      </c>
    </row>
    <row r="1484" spans="1:68" x14ac:dyDescent="0.25">
      <c r="A1484">
        <v>116004</v>
      </c>
      <c r="B1484" t="s">
        <v>69</v>
      </c>
      <c r="C1484" t="s">
        <v>764</v>
      </c>
      <c r="D1484">
        <v>5</v>
      </c>
      <c r="E1484">
        <v>53</v>
      </c>
      <c r="F1484" t="s">
        <v>771</v>
      </c>
      <c r="G1484">
        <v>87</v>
      </c>
      <c r="J1484">
        <v>15</v>
      </c>
      <c r="K1484">
        <v>1</v>
      </c>
      <c r="L1484" t="s">
        <v>772</v>
      </c>
      <c r="M1484">
        <v>0</v>
      </c>
      <c r="N1484">
        <v>1</v>
      </c>
      <c r="O1484">
        <v>1</v>
      </c>
      <c r="P1484">
        <v>0</v>
      </c>
      <c r="Q1484">
        <v>0</v>
      </c>
      <c r="R1484">
        <v>1</v>
      </c>
      <c r="S1484">
        <v>0</v>
      </c>
      <c r="T1484">
        <v>0</v>
      </c>
      <c r="U1484">
        <v>0</v>
      </c>
      <c r="V1484">
        <v>0</v>
      </c>
      <c r="W1484">
        <v>1</v>
      </c>
      <c r="X1484">
        <v>0</v>
      </c>
      <c r="Y1484">
        <v>0</v>
      </c>
      <c r="Z1484">
        <v>0</v>
      </c>
      <c r="AA1484">
        <v>0</v>
      </c>
      <c r="AB1484">
        <v>0</v>
      </c>
      <c r="AC1484">
        <v>0</v>
      </c>
      <c r="AD1484">
        <v>1</v>
      </c>
      <c r="AE1484">
        <v>1</v>
      </c>
      <c r="AF1484">
        <v>1</v>
      </c>
      <c r="AG1484">
        <v>1</v>
      </c>
      <c r="AH1484">
        <v>0</v>
      </c>
      <c r="AI1484">
        <v>0</v>
      </c>
      <c r="AJ1484">
        <v>0</v>
      </c>
      <c r="AK1484">
        <v>0</v>
      </c>
      <c r="AL1484">
        <v>1</v>
      </c>
      <c r="AM1484">
        <v>1</v>
      </c>
      <c r="AN1484">
        <v>0</v>
      </c>
      <c r="AO1484">
        <v>0</v>
      </c>
      <c r="AP1484">
        <v>0</v>
      </c>
      <c r="AQ1484">
        <v>0</v>
      </c>
      <c r="AR1484">
        <v>0</v>
      </c>
      <c r="AS1484">
        <v>0</v>
      </c>
      <c r="AT1484">
        <v>0</v>
      </c>
      <c r="AU1484">
        <v>0</v>
      </c>
      <c r="AV1484">
        <v>1</v>
      </c>
      <c r="AW1484">
        <v>1</v>
      </c>
      <c r="AX1484">
        <v>0</v>
      </c>
      <c r="AY1484">
        <v>0</v>
      </c>
      <c r="AZ1484">
        <v>0</v>
      </c>
      <c r="BA1484">
        <v>0</v>
      </c>
      <c r="BB1484">
        <v>0</v>
      </c>
      <c r="BC1484">
        <v>0</v>
      </c>
      <c r="BD1484">
        <v>0</v>
      </c>
      <c r="BE1484">
        <v>0</v>
      </c>
      <c r="BF1484">
        <v>7.587E-3</v>
      </c>
      <c r="BG1484">
        <v>2015</v>
      </c>
      <c r="BH1484">
        <v>7</v>
      </c>
      <c r="BI1484">
        <v>10</v>
      </c>
      <c r="BJ1484">
        <v>666</v>
      </c>
      <c r="BK1484">
        <v>0.78</v>
      </c>
      <c r="BL1484">
        <v>-0.49950000643730103</v>
      </c>
      <c r="BM1484">
        <v>6.8000000000000005E-2</v>
      </c>
      <c r="BN1484">
        <v>0.89200000000000002</v>
      </c>
      <c r="BO1484">
        <v>0.04</v>
      </c>
      <c r="BP1484" t="s">
        <v>68</v>
      </c>
    </row>
    <row r="1485" spans="1:68" x14ac:dyDescent="0.25">
      <c r="A1485">
        <v>136352</v>
      </c>
      <c r="B1485" t="s">
        <v>69</v>
      </c>
      <c r="C1485" t="s">
        <v>1686</v>
      </c>
      <c r="D1485">
        <v>8</v>
      </c>
      <c r="E1485">
        <v>166</v>
      </c>
      <c r="F1485" t="s">
        <v>1739</v>
      </c>
      <c r="G1485">
        <v>25</v>
      </c>
      <c r="J1485">
        <v>59</v>
      </c>
      <c r="K1485">
        <v>1</v>
      </c>
      <c r="L1485" t="s">
        <v>1740</v>
      </c>
      <c r="M1485">
        <v>0</v>
      </c>
      <c r="N1485">
        <v>0</v>
      </c>
      <c r="O1485">
        <v>1</v>
      </c>
      <c r="P1485">
        <v>0</v>
      </c>
      <c r="Q1485">
        <v>0</v>
      </c>
      <c r="R1485">
        <v>1</v>
      </c>
      <c r="S1485">
        <v>0</v>
      </c>
      <c r="T1485">
        <v>0</v>
      </c>
      <c r="U1485">
        <v>0</v>
      </c>
      <c r="V1485">
        <v>0</v>
      </c>
      <c r="W1485">
        <v>1</v>
      </c>
      <c r="X1485">
        <v>0</v>
      </c>
      <c r="Y1485">
        <v>0</v>
      </c>
      <c r="Z1485">
        <v>0</v>
      </c>
      <c r="AA1485">
        <v>0</v>
      </c>
      <c r="AB1485">
        <v>1</v>
      </c>
      <c r="AC1485">
        <v>0</v>
      </c>
      <c r="AD1485">
        <v>1</v>
      </c>
      <c r="AE1485">
        <v>0</v>
      </c>
      <c r="AF1485">
        <v>1</v>
      </c>
      <c r="AG1485">
        <v>1</v>
      </c>
      <c r="AH1485">
        <v>0</v>
      </c>
      <c r="AI1485">
        <v>0</v>
      </c>
      <c r="AJ1485">
        <v>1</v>
      </c>
      <c r="AK1485">
        <v>0</v>
      </c>
      <c r="AL1485">
        <v>1</v>
      </c>
      <c r="AM1485">
        <v>1</v>
      </c>
      <c r="AN1485">
        <v>0</v>
      </c>
      <c r="AO1485">
        <v>0</v>
      </c>
      <c r="AP1485">
        <v>0</v>
      </c>
      <c r="AQ1485">
        <v>0</v>
      </c>
      <c r="AR1485">
        <v>1</v>
      </c>
      <c r="AS1485">
        <v>0</v>
      </c>
      <c r="AT1485">
        <v>0</v>
      </c>
      <c r="AU1485">
        <v>0</v>
      </c>
      <c r="AV1485">
        <v>1</v>
      </c>
      <c r="AW1485">
        <v>1</v>
      </c>
      <c r="AX1485">
        <v>1</v>
      </c>
      <c r="AY1485">
        <v>0</v>
      </c>
      <c r="AZ1485">
        <v>0</v>
      </c>
      <c r="BA1485">
        <v>0</v>
      </c>
      <c r="BB1485">
        <v>0</v>
      </c>
      <c r="BC1485">
        <v>0</v>
      </c>
      <c r="BD1485">
        <v>0</v>
      </c>
      <c r="BE1485">
        <v>0</v>
      </c>
      <c r="BF1485">
        <v>2.1856E-2</v>
      </c>
      <c r="BG1485">
        <v>2018</v>
      </c>
      <c r="BH1485">
        <v>5</v>
      </c>
      <c r="BI1485">
        <v>4</v>
      </c>
      <c r="BJ1485">
        <v>700</v>
      </c>
      <c r="BK1485">
        <v>1.1200000000000001</v>
      </c>
      <c r="BL1485">
        <v>-0.49970000982284501</v>
      </c>
      <c r="BM1485">
        <v>0.184</v>
      </c>
      <c r="BN1485">
        <v>0.753</v>
      </c>
      <c r="BO1485">
        <v>6.3E-2</v>
      </c>
      <c r="BP1485" t="s">
        <v>68</v>
      </c>
    </row>
    <row r="1486" spans="1:68" x14ac:dyDescent="0.25">
      <c r="A1486">
        <v>117987</v>
      </c>
      <c r="B1486" t="s">
        <v>69</v>
      </c>
      <c r="C1486" t="s">
        <v>882</v>
      </c>
      <c r="D1486">
        <v>3</v>
      </c>
      <c r="E1486">
        <v>25</v>
      </c>
      <c r="F1486" t="s">
        <v>901</v>
      </c>
      <c r="G1486">
        <v>16</v>
      </c>
      <c r="J1486">
        <v>20</v>
      </c>
      <c r="K1486">
        <v>1</v>
      </c>
      <c r="L1486" t="s">
        <v>902</v>
      </c>
      <c r="M1486">
        <v>0</v>
      </c>
      <c r="N1486">
        <v>1</v>
      </c>
      <c r="O1486">
        <v>1</v>
      </c>
      <c r="P1486">
        <v>0</v>
      </c>
      <c r="Q1486">
        <v>0</v>
      </c>
      <c r="R1486">
        <v>1</v>
      </c>
      <c r="S1486">
        <v>0</v>
      </c>
      <c r="T1486">
        <v>0</v>
      </c>
      <c r="U1486">
        <v>0</v>
      </c>
      <c r="V1486">
        <v>0</v>
      </c>
      <c r="W1486">
        <v>1</v>
      </c>
      <c r="X1486">
        <v>0</v>
      </c>
      <c r="Y1486">
        <v>0</v>
      </c>
      <c r="Z1486">
        <v>0</v>
      </c>
      <c r="AA1486">
        <v>0</v>
      </c>
      <c r="AB1486">
        <v>1</v>
      </c>
      <c r="AC1486">
        <v>0</v>
      </c>
      <c r="AD1486">
        <v>1</v>
      </c>
      <c r="AE1486">
        <v>1</v>
      </c>
      <c r="AF1486">
        <v>1</v>
      </c>
      <c r="AG1486">
        <v>1</v>
      </c>
      <c r="AH1486">
        <v>0</v>
      </c>
      <c r="AI1486">
        <v>0</v>
      </c>
      <c r="AJ1486">
        <v>0</v>
      </c>
      <c r="AK1486">
        <v>0</v>
      </c>
      <c r="AL1486">
        <v>1</v>
      </c>
      <c r="AM1486">
        <v>1</v>
      </c>
      <c r="AN1486">
        <v>1</v>
      </c>
      <c r="AO1486">
        <v>0</v>
      </c>
      <c r="AP1486">
        <v>1</v>
      </c>
      <c r="AQ1486">
        <v>0</v>
      </c>
      <c r="AR1486">
        <v>1</v>
      </c>
      <c r="AS1486">
        <v>0</v>
      </c>
      <c r="AT1486">
        <v>1</v>
      </c>
      <c r="AU1486">
        <v>0</v>
      </c>
      <c r="AV1486">
        <v>1</v>
      </c>
      <c r="AW1486">
        <v>1</v>
      </c>
      <c r="AX1486">
        <v>1</v>
      </c>
      <c r="AY1486">
        <v>0</v>
      </c>
      <c r="AZ1486">
        <v>1</v>
      </c>
      <c r="BA1486">
        <v>0</v>
      </c>
      <c r="BB1486">
        <v>1</v>
      </c>
      <c r="BC1486">
        <v>0</v>
      </c>
      <c r="BD1486">
        <v>1</v>
      </c>
      <c r="BE1486">
        <v>0</v>
      </c>
      <c r="BF1486">
        <v>6.3340000000000002E-3</v>
      </c>
      <c r="BG1486">
        <v>2015</v>
      </c>
      <c r="BH1486">
        <v>10</v>
      </c>
      <c r="BI1486">
        <v>15</v>
      </c>
      <c r="BJ1486">
        <v>669</v>
      </c>
      <c r="BK1486">
        <v>0.81</v>
      </c>
      <c r="BL1486">
        <v>-0.51059997081756503</v>
      </c>
      <c r="BM1486">
        <v>0.28100000000000003</v>
      </c>
      <c r="BN1486">
        <v>0.71899999999999997</v>
      </c>
      <c r="BO1486">
        <v>0</v>
      </c>
      <c r="BP1486" t="s">
        <v>68</v>
      </c>
    </row>
    <row r="1487" spans="1:68" x14ac:dyDescent="0.25">
      <c r="A1487">
        <v>135150</v>
      </c>
      <c r="B1487" t="s">
        <v>69</v>
      </c>
      <c r="C1487" t="s">
        <v>1621</v>
      </c>
      <c r="D1487">
        <v>7</v>
      </c>
      <c r="E1487">
        <v>102</v>
      </c>
      <c r="F1487" t="s">
        <v>1664</v>
      </c>
      <c r="G1487">
        <v>50</v>
      </c>
      <c r="J1487">
        <v>56</v>
      </c>
      <c r="K1487">
        <v>1</v>
      </c>
      <c r="L1487" t="s">
        <v>1665</v>
      </c>
      <c r="M1487">
        <v>1</v>
      </c>
      <c r="N1487">
        <v>0</v>
      </c>
      <c r="O1487">
        <v>1</v>
      </c>
      <c r="P1487">
        <v>0</v>
      </c>
      <c r="Q1487">
        <v>0</v>
      </c>
      <c r="R1487">
        <v>1</v>
      </c>
      <c r="S1487">
        <v>0</v>
      </c>
      <c r="T1487">
        <v>0</v>
      </c>
      <c r="U1487">
        <v>0</v>
      </c>
      <c r="V1487">
        <v>0</v>
      </c>
      <c r="W1487">
        <v>1</v>
      </c>
      <c r="X1487">
        <v>0</v>
      </c>
      <c r="Y1487">
        <v>0</v>
      </c>
      <c r="Z1487">
        <v>0</v>
      </c>
      <c r="AA1487">
        <v>0</v>
      </c>
      <c r="AB1487">
        <v>1</v>
      </c>
      <c r="AC1487">
        <v>1</v>
      </c>
      <c r="AD1487">
        <v>1</v>
      </c>
      <c r="AE1487">
        <v>0</v>
      </c>
      <c r="AF1487">
        <v>1</v>
      </c>
      <c r="AG1487">
        <v>1</v>
      </c>
      <c r="AH1487">
        <v>0</v>
      </c>
      <c r="AI1487">
        <v>0</v>
      </c>
      <c r="AJ1487">
        <v>1</v>
      </c>
      <c r="AK1487">
        <v>0</v>
      </c>
      <c r="AL1487">
        <v>1</v>
      </c>
      <c r="AM1487">
        <v>1</v>
      </c>
      <c r="AN1487">
        <v>1</v>
      </c>
      <c r="AO1487">
        <v>0</v>
      </c>
      <c r="AP1487">
        <v>0</v>
      </c>
      <c r="AQ1487">
        <v>0</v>
      </c>
      <c r="AR1487">
        <v>1</v>
      </c>
      <c r="AS1487">
        <v>0</v>
      </c>
      <c r="AT1487">
        <v>0</v>
      </c>
      <c r="AU1487">
        <v>0</v>
      </c>
      <c r="AV1487">
        <v>1</v>
      </c>
      <c r="AW1487">
        <v>1</v>
      </c>
      <c r="AX1487">
        <v>1</v>
      </c>
      <c r="AY1487">
        <v>0</v>
      </c>
      <c r="AZ1487">
        <v>1</v>
      </c>
      <c r="BA1487">
        <v>0</v>
      </c>
      <c r="BB1487">
        <v>0</v>
      </c>
      <c r="BC1487">
        <v>0</v>
      </c>
      <c r="BD1487">
        <v>0</v>
      </c>
      <c r="BE1487">
        <v>0</v>
      </c>
      <c r="BF1487">
        <v>8.9409999999999993E-3</v>
      </c>
      <c r="BG1487">
        <v>2018</v>
      </c>
      <c r="BH1487">
        <v>3</v>
      </c>
      <c r="BI1487">
        <v>1</v>
      </c>
      <c r="BJ1487">
        <v>698</v>
      </c>
      <c r="BK1487">
        <v>1.1000000000000001</v>
      </c>
      <c r="BL1487">
        <v>-0.51059997081756503</v>
      </c>
      <c r="BM1487">
        <v>7.0000000000000007E-2</v>
      </c>
      <c r="BN1487">
        <v>0.93</v>
      </c>
      <c r="BO1487">
        <v>0</v>
      </c>
      <c r="BP1487" t="s">
        <v>68</v>
      </c>
    </row>
    <row r="1488" spans="1:68" x14ac:dyDescent="0.25">
      <c r="A1488">
        <v>138743</v>
      </c>
      <c r="B1488" t="s">
        <v>69</v>
      </c>
      <c r="C1488" t="s">
        <v>1813</v>
      </c>
      <c r="D1488">
        <v>18</v>
      </c>
      <c r="E1488">
        <v>489</v>
      </c>
      <c r="F1488" t="s">
        <v>1892</v>
      </c>
      <c r="G1488">
        <v>22</v>
      </c>
      <c r="J1488">
        <v>62</v>
      </c>
      <c r="K1488">
        <v>1</v>
      </c>
      <c r="L1488" t="s">
        <v>1893</v>
      </c>
      <c r="M1488">
        <v>0</v>
      </c>
      <c r="N1488">
        <v>0</v>
      </c>
      <c r="O1488">
        <v>1</v>
      </c>
      <c r="P1488">
        <v>0</v>
      </c>
      <c r="Q1488">
        <v>0</v>
      </c>
      <c r="R1488">
        <v>1</v>
      </c>
      <c r="S1488">
        <v>0</v>
      </c>
      <c r="T1488">
        <v>0</v>
      </c>
      <c r="U1488">
        <v>0</v>
      </c>
      <c r="V1488">
        <v>0</v>
      </c>
      <c r="W1488">
        <v>1</v>
      </c>
      <c r="X1488">
        <v>0</v>
      </c>
      <c r="Y1488">
        <v>0</v>
      </c>
      <c r="Z1488">
        <v>0</v>
      </c>
      <c r="AA1488">
        <v>0</v>
      </c>
      <c r="AB1488">
        <v>1</v>
      </c>
      <c r="AC1488">
        <v>0</v>
      </c>
      <c r="AD1488">
        <v>1</v>
      </c>
      <c r="AE1488">
        <v>0</v>
      </c>
      <c r="AF1488">
        <v>1</v>
      </c>
      <c r="AG1488">
        <v>1</v>
      </c>
      <c r="AH1488">
        <v>1</v>
      </c>
      <c r="AI1488">
        <v>0</v>
      </c>
      <c r="AJ1488">
        <v>0</v>
      </c>
      <c r="AK1488">
        <v>0</v>
      </c>
      <c r="AL1488">
        <v>1</v>
      </c>
      <c r="AM1488">
        <v>1</v>
      </c>
      <c r="AN1488">
        <v>1</v>
      </c>
      <c r="AO1488">
        <v>0</v>
      </c>
      <c r="AP1488">
        <v>1</v>
      </c>
      <c r="AQ1488">
        <v>0</v>
      </c>
      <c r="AR1488">
        <v>1</v>
      </c>
      <c r="AS1488">
        <v>0</v>
      </c>
      <c r="AT1488">
        <v>1</v>
      </c>
      <c r="AU1488">
        <v>0</v>
      </c>
      <c r="AV1488">
        <v>1</v>
      </c>
      <c r="AW1488">
        <v>1</v>
      </c>
      <c r="AX1488">
        <v>1</v>
      </c>
      <c r="AY1488">
        <v>0</v>
      </c>
      <c r="AZ1488">
        <v>1</v>
      </c>
      <c r="BA1488">
        <v>0</v>
      </c>
      <c r="BB1488">
        <v>1</v>
      </c>
      <c r="BC1488">
        <v>0</v>
      </c>
      <c r="BD1488">
        <v>0</v>
      </c>
      <c r="BE1488">
        <v>0</v>
      </c>
      <c r="BF1488">
        <v>2.3082999999999999E-2</v>
      </c>
      <c r="BG1488">
        <v>2018</v>
      </c>
      <c r="BH1488">
        <v>7</v>
      </c>
      <c r="BI1488">
        <v>17</v>
      </c>
      <c r="BJ1488">
        <v>702</v>
      </c>
      <c r="BK1488">
        <v>1.1399999999999999</v>
      </c>
      <c r="BL1488">
        <v>-0.51059997081756503</v>
      </c>
      <c r="BM1488">
        <v>0.20200000000000001</v>
      </c>
      <c r="BN1488">
        <v>0.79800000000000004</v>
      </c>
      <c r="BO1488">
        <v>0</v>
      </c>
      <c r="BP1488" t="s">
        <v>68</v>
      </c>
    </row>
    <row r="1489" spans="1:68" x14ac:dyDescent="0.25">
      <c r="A1489">
        <v>109787</v>
      </c>
      <c r="B1489" t="s">
        <v>69</v>
      </c>
      <c r="C1489" t="s">
        <v>130</v>
      </c>
      <c r="D1489">
        <v>24</v>
      </c>
      <c r="E1489">
        <v>889</v>
      </c>
      <c r="F1489" t="s">
        <v>169</v>
      </c>
      <c r="G1489">
        <v>13</v>
      </c>
      <c r="J1489">
        <v>3</v>
      </c>
      <c r="K1489">
        <v>1</v>
      </c>
      <c r="L1489" t="s">
        <v>170</v>
      </c>
      <c r="M1489">
        <v>1</v>
      </c>
      <c r="N1489">
        <v>0</v>
      </c>
      <c r="O1489">
        <v>1</v>
      </c>
      <c r="P1489">
        <v>0</v>
      </c>
      <c r="Q1489">
        <v>0</v>
      </c>
      <c r="R1489">
        <v>1</v>
      </c>
      <c r="S1489">
        <v>0</v>
      </c>
      <c r="T1489">
        <v>0</v>
      </c>
      <c r="U1489">
        <v>0</v>
      </c>
      <c r="V1489">
        <v>0</v>
      </c>
      <c r="W1489">
        <v>1</v>
      </c>
      <c r="X1489">
        <v>0</v>
      </c>
      <c r="Y1489">
        <v>0</v>
      </c>
      <c r="Z1489">
        <v>0</v>
      </c>
      <c r="AA1489">
        <v>0</v>
      </c>
      <c r="AB1489">
        <v>1</v>
      </c>
      <c r="AC1489">
        <v>1</v>
      </c>
      <c r="AD1489">
        <v>1</v>
      </c>
      <c r="AE1489">
        <v>0</v>
      </c>
      <c r="AF1489">
        <v>1</v>
      </c>
      <c r="AG1489">
        <v>1</v>
      </c>
      <c r="AH1489">
        <v>1</v>
      </c>
      <c r="AI1489">
        <v>0</v>
      </c>
      <c r="AJ1489">
        <v>1</v>
      </c>
      <c r="AK1489">
        <v>0</v>
      </c>
      <c r="AL1489">
        <v>1</v>
      </c>
      <c r="AM1489">
        <v>1</v>
      </c>
      <c r="AN1489">
        <v>1</v>
      </c>
      <c r="AO1489">
        <v>0</v>
      </c>
      <c r="AP1489">
        <v>1</v>
      </c>
      <c r="AQ1489">
        <v>0</v>
      </c>
      <c r="AR1489">
        <v>1</v>
      </c>
      <c r="AS1489">
        <v>0</v>
      </c>
      <c r="AT1489">
        <v>0</v>
      </c>
      <c r="AU1489">
        <v>0</v>
      </c>
      <c r="AV1489">
        <v>1</v>
      </c>
      <c r="AW1489">
        <v>1</v>
      </c>
      <c r="AX1489">
        <v>1</v>
      </c>
      <c r="AY1489">
        <v>0</v>
      </c>
      <c r="AZ1489">
        <v>1</v>
      </c>
      <c r="BA1489">
        <v>0</v>
      </c>
      <c r="BB1489">
        <v>0</v>
      </c>
      <c r="BC1489">
        <v>0</v>
      </c>
      <c r="BD1489">
        <v>0</v>
      </c>
      <c r="BE1489">
        <v>0</v>
      </c>
      <c r="BF1489">
        <v>2.9175E-2</v>
      </c>
      <c r="BG1489">
        <v>2014</v>
      </c>
      <c r="BH1489">
        <v>9</v>
      </c>
      <c r="BI1489">
        <v>11</v>
      </c>
      <c r="BJ1489">
        <v>656</v>
      </c>
      <c r="BK1489">
        <v>0.68</v>
      </c>
      <c r="BL1489">
        <v>-0.51649999618530196</v>
      </c>
      <c r="BM1489">
        <v>0.27</v>
      </c>
      <c r="BN1489">
        <v>0.73</v>
      </c>
      <c r="BO1489">
        <v>0</v>
      </c>
      <c r="BP1489" t="s">
        <v>68</v>
      </c>
    </row>
    <row r="1490" spans="1:68" x14ac:dyDescent="0.25">
      <c r="A1490">
        <v>117989</v>
      </c>
      <c r="B1490" t="s">
        <v>69</v>
      </c>
      <c r="C1490" t="s">
        <v>882</v>
      </c>
      <c r="D1490">
        <v>5</v>
      </c>
      <c r="E1490">
        <v>42</v>
      </c>
      <c r="F1490" t="s">
        <v>903</v>
      </c>
      <c r="G1490">
        <v>61</v>
      </c>
      <c r="J1490">
        <v>20</v>
      </c>
      <c r="K1490">
        <v>1</v>
      </c>
      <c r="L1490" t="s">
        <v>904</v>
      </c>
      <c r="M1490">
        <v>0</v>
      </c>
      <c r="N1490">
        <v>1</v>
      </c>
      <c r="O1490">
        <v>1</v>
      </c>
      <c r="P1490">
        <v>0</v>
      </c>
      <c r="Q1490">
        <v>0</v>
      </c>
      <c r="R1490">
        <v>1</v>
      </c>
      <c r="S1490">
        <v>0</v>
      </c>
      <c r="T1490">
        <v>1</v>
      </c>
      <c r="U1490">
        <v>1</v>
      </c>
      <c r="V1490">
        <v>0</v>
      </c>
      <c r="W1490">
        <v>1</v>
      </c>
      <c r="X1490">
        <v>1</v>
      </c>
      <c r="Y1490">
        <v>0</v>
      </c>
      <c r="Z1490">
        <v>0</v>
      </c>
      <c r="AA1490">
        <v>0</v>
      </c>
      <c r="AB1490">
        <v>1</v>
      </c>
      <c r="AC1490">
        <v>0</v>
      </c>
      <c r="AD1490">
        <v>1</v>
      </c>
      <c r="AE1490">
        <v>1</v>
      </c>
      <c r="AF1490">
        <v>1</v>
      </c>
      <c r="AG1490">
        <v>1</v>
      </c>
      <c r="AH1490">
        <v>0</v>
      </c>
      <c r="AI1490">
        <v>0</v>
      </c>
      <c r="AJ1490">
        <v>0</v>
      </c>
      <c r="AK1490">
        <v>0</v>
      </c>
      <c r="AL1490">
        <v>1</v>
      </c>
      <c r="AM1490">
        <v>1</v>
      </c>
      <c r="AN1490">
        <v>1</v>
      </c>
      <c r="AO1490">
        <v>0</v>
      </c>
      <c r="AP1490">
        <v>1</v>
      </c>
      <c r="AQ1490">
        <v>1</v>
      </c>
      <c r="AR1490">
        <v>1</v>
      </c>
      <c r="AS1490">
        <v>1</v>
      </c>
      <c r="AT1490">
        <v>1</v>
      </c>
      <c r="AU1490">
        <v>0</v>
      </c>
      <c r="AV1490">
        <v>1</v>
      </c>
      <c r="AW1490">
        <v>1</v>
      </c>
      <c r="AX1490">
        <v>1</v>
      </c>
      <c r="AY1490">
        <v>1</v>
      </c>
      <c r="AZ1490">
        <v>1</v>
      </c>
      <c r="BA1490">
        <v>0</v>
      </c>
      <c r="BB1490">
        <v>1</v>
      </c>
      <c r="BC1490">
        <v>0</v>
      </c>
      <c r="BD1490">
        <v>1</v>
      </c>
      <c r="BE1490">
        <v>0</v>
      </c>
      <c r="BF1490">
        <v>6.3340000000000002E-3</v>
      </c>
      <c r="BG1490">
        <v>2015</v>
      </c>
      <c r="BH1490">
        <v>10</v>
      </c>
      <c r="BI1490">
        <v>15</v>
      </c>
      <c r="BJ1490">
        <v>669</v>
      </c>
      <c r="BK1490">
        <v>0.81</v>
      </c>
      <c r="BL1490">
        <v>-0.526700019836425</v>
      </c>
      <c r="BM1490">
        <v>0.111</v>
      </c>
      <c r="BN1490">
        <v>0.85299999999999998</v>
      </c>
      <c r="BO1490">
        <v>3.5999999999999997E-2</v>
      </c>
      <c r="BP1490" t="s">
        <v>68</v>
      </c>
    </row>
    <row r="1491" spans="1:68" x14ac:dyDescent="0.25">
      <c r="A1491">
        <v>120040</v>
      </c>
      <c r="B1491" t="s">
        <v>69</v>
      </c>
      <c r="C1491" t="s">
        <v>1001</v>
      </c>
      <c r="D1491">
        <v>1</v>
      </c>
      <c r="E1491">
        <v>14</v>
      </c>
      <c r="F1491" t="s">
        <v>1030</v>
      </c>
      <c r="G1491">
        <v>22</v>
      </c>
      <c r="J1491">
        <v>29</v>
      </c>
      <c r="K1491">
        <v>1</v>
      </c>
      <c r="L1491" t="s">
        <v>1031</v>
      </c>
      <c r="M1491">
        <v>0</v>
      </c>
      <c r="N1491">
        <v>0</v>
      </c>
      <c r="O1491">
        <v>1</v>
      </c>
      <c r="P1491">
        <v>0</v>
      </c>
      <c r="Q1491">
        <v>0</v>
      </c>
      <c r="R1491">
        <v>1</v>
      </c>
      <c r="S1491">
        <v>0</v>
      </c>
      <c r="T1491">
        <v>0</v>
      </c>
      <c r="U1491">
        <v>0</v>
      </c>
      <c r="V1491">
        <v>0</v>
      </c>
      <c r="W1491">
        <v>1</v>
      </c>
      <c r="X1491">
        <v>0</v>
      </c>
      <c r="Y1491">
        <v>0</v>
      </c>
      <c r="Z1491">
        <v>0</v>
      </c>
      <c r="AA1491">
        <v>0</v>
      </c>
      <c r="AB1491">
        <v>1</v>
      </c>
      <c r="AC1491">
        <v>0</v>
      </c>
      <c r="AD1491">
        <v>1</v>
      </c>
      <c r="AE1491">
        <v>0</v>
      </c>
      <c r="AF1491">
        <v>1</v>
      </c>
      <c r="AG1491">
        <v>1</v>
      </c>
      <c r="AH1491">
        <v>0</v>
      </c>
      <c r="AI1491">
        <v>0</v>
      </c>
      <c r="AJ1491">
        <v>1</v>
      </c>
      <c r="AK1491">
        <v>0</v>
      </c>
      <c r="AL1491">
        <v>1</v>
      </c>
      <c r="AM1491">
        <v>1</v>
      </c>
      <c r="AN1491">
        <v>1</v>
      </c>
      <c r="AO1491">
        <v>0</v>
      </c>
      <c r="AP1491">
        <v>0</v>
      </c>
      <c r="AQ1491">
        <v>0</v>
      </c>
      <c r="AR1491">
        <v>1</v>
      </c>
      <c r="AS1491">
        <v>0</v>
      </c>
      <c r="AT1491">
        <v>0</v>
      </c>
      <c r="AU1491">
        <v>0</v>
      </c>
      <c r="AV1491">
        <v>1</v>
      </c>
      <c r="AW1491">
        <v>1</v>
      </c>
      <c r="AX1491">
        <v>1</v>
      </c>
      <c r="AY1491">
        <v>0</v>
      </c>
      <c r="AZ1491">
        <v>0</v>
      </c>
      <c r="BA1491">
        <v>0</v>
      </c>
      <c r="BB1491">
        <v>0</v>
      </c>
      <c r="BC1491">
        <v>0</v>
      </c>
      <c r="BD1491">
        <v>0</v>
      </c>
      <c r="BE1491">
        <v>0</v>
      </c>
      <c r="BF1491">
        <v>7.3280000000000003E-3</v>
      </c>
      <c r="BG1491">
        <v>2016</v>
      </c>
      <c r="BH1491">
        <v>6</v>
      </c>
      <c r="BI1491">
        <v>20</v>
      </c>
      <c r="BJ1491">
        <v>677</v>
      </c>
      <c r="BK1491">
        <v>0.89</v>
      </c>
      <c r="BL1491">
        <v>-0.526700019836425</v>
      </c>
      <c r="BM1491">
        <v>0.183</v>
      </c>
      <c r="BN1491">
        <v>0.73899999999999999</v>
      </c>
      <c r="BO1491">
        <v>7.8E-2</v>
      </c>
      <c r="BP1491" t="s">
        <v>68</v>
      </c>
    </row>
    <row r="1492" spans="1:68" x14ac:dyDescent="0.25">
      <c r="A1492">
        <v>124578</v>
      </c>
      <c r="B1492" t="s">
        <v>69</v>
      </c>
      <c r="C1492" t="s">
        <v>1180</v>
      </c>
      <c r="D1492">
        <v>5</v>
      </c>
      <c r="E1492">
        <v>60</v>
      </c>
      <c r="F1492" t="s">
        <v>1223</v>
      </c>
      <c r="G1492">
        <v>79</v>
      </c>
      <c r="J1492">
        <v>39</v>
      </c>
      <c r="K1492">
        <v>1</v>
      </c>
      <c r="L1492" t="s">
        <v>1224</v>
      </c>
      <c r="M1492">
        <v>0</v>
      </c>
      <c r="N1492">
        <v>0</v>
      </c>
      <c r="O1492">
        <v>1</v>
      </c>
      <c r="P1492">
        <v>0</v>
      </c>
      <c r="Q1492">
        <v>1</v>
      </c>
      <c r="R1492">
        <v>1</v>
      </c>
      <c r="S1492">
        <v>0</v>
      </c>
      <c r="T1492">
        <v>0</v>
      </c>
      <c r="U1492">
        <v>0</v>
      </c>
      <c r="V1492">
        <v>0</v>
      </c>
      <c r="W1492">
        <v>1</v>
      </c>
      <c r="X1492">
        <v>0</v>
      </c>
      <c r="Y1492">
        <v>0</v>
      </c>
      <c r="Z1492">
        <v>0</v>
      </c>
      <c r="AA1492">
        <v>0</v>
      </c>
      <c r="AB1492">
        <v>1</v>
      </c>
      <c r="AC1492">
        <v>0</v>
      </c>
      <c r="AD1492">
        <v>1</v>
      </c>
      <c r="AE1492">
        <v>0</v>
      </c>
      <c r="AF1492">
        <v>1</v>
      </c>
      <c r="AG1492">
        <v>1</v>
      </c>
      <c r="AH1492">
        <v>1</v>
      </c>
      <c r="AI1492">
        <v>0</v>
      </c>
      <c r="AJ1492">
        <v>1</v>
      </c>
      <c r="AK1492">
        <v>1</v>
      </c>
      <c r="AL1492">
        <v>1</v>
      </c>
      <c r="AM1492">
        <v>1</v>
      </c>
      <c r="AN1492">
        <v>1</v>
      </c>
      <c r="AO1492">
        <v>0</v>
      </c>
      <c r="AP1492">
        <v>0</v>
      </c>
      <c r="AQ1492">
        <v>0</v>
      </c>
      <c r="AR1492">
        <v>1</v>
      </c>
      <c r="AS1492">
        <v>0</v>
      </c>
      <c r="AT1492">
        <v>0</v>
      </c>
      <c r="AU1492">
        <v>0</v>
      </c>
      <c r="AV1492">
        <v>1</v>
      </c>
      <c r="AW1492">
        <v>1</v>
      </c>
      <c r="AX1492">
        <v>1</v>
      </c>
      <c r="AY1492">
        <v>0</v>
      </c>
      <c r="AZ1492">
        <v>1</v>
      </c>
      <c r="BA1492">
        <v>0</v>
      </c>
      <c r="BB1492">
        <v>0</v>
      </c>
      <c r="BC1492">
        <v>0</v>
      </c>
      <c r="BD1492">
        <v>0</v>
      </c>
      <c r="BE1492">
        <v>0</v>
      </c>
      <c r="BF1492">
        <v>1.1106E-2</v>
      </c>
      <c r="BG1492">
        <v>2016</v>
      </c>
      <c r="BH1492">
        <v>11</v>
      </c>
      <c r="BI1492">
        <v>22</v>
      </c>
      <c r="BJ1492">
        <v>682</v>
      </c>
      <c r="BK1492">
        <v>0.94</v>
      </c>
      <c r="BL1492">
        <v>-0.526700019836425</v>
      </c>
      <c r="BM1492">
        <v>0.1</v>
      </c>
      <c r="BN1492">
        <v>0.85499999999999998</v>
      </c>
      <c r="BO1492">
        <v>4.4999999999999998E-2</v>
      </c>
      <c r="BP1492" t="s">
        <v>68</v>
      </c>
    </row>
    <row r="1493" spans="1:68" x14ac:dyDescent="0.25">
      <c r="A1493">
        <v>167609</v>
      </c>
      <c r="B1493" t="s">
        <v>69</v>
      </c>
      <c r="C1493" t="s">
        <v>3061</v>
      </c>
      <c r="D1493">
        <v>13</v>
      </c>
      <c r="E1493">
        <v>389</v>
      </c>
      <c r="F1493" t="s">
        <v>3108</v>
      </c>
      <c r="G1493">
        <v>26</v>
      </c>
      <c r="J1493">
        <v>99</v>
      </c>
      <c r="K1493">
        <v>1</v>
      </c>
      <c r="L1493" t="s">
        <v>3109</v>
      </c>
      <c r="M1493">
        <v>0</v>
      </c>
      <c r="N1493">
        <v>0</v>
      </c>
      <c r="O1493">
        <v>1</v>
      </c>
      <c r="P1493">
        <v>0</v>
      </c>
      <c r="Q1493">
        <v>0</v>
      </c>
      <c r="R1493">
        <v>1</v>
      </c>
      <c r="S1493">
        <v>0</v>
      </c>
      <c r="T1493">
        <v>0</v>
      </c>
      <c r="U1493">
        <v>0</v>
      </c>
      <c r="V1493">
        <v>0</v>
      </c>
      <c r="W1493">
        <v>1</v>
      </c>
      <c r="X1493">
        <v>0</v>
      </c>
      <c r="Y1493">
        <v>0</v>
      </c>
      <c r="Z1493">
        <v>0</v>
      </c>
      <c r="AA1493">
        <v>0</v>
      </c>
      <c r="AB1493">
        <v>1</v>
      </c>
      <c r="AC1493">
        <v>0</v>
      </c>
      <c r="AD1493">
        <v>1</v>
      </c>
      <c r="AE1493">
        <v>0</v>
      </c>
      <c r="AF1493">
        <v>1</v>
      </c>
      <c r="AG1493">
        <v>1</v>
      </c>
      <c r="AH1493">
        <v>1</v>
      </c>
      <c r="AI1493">
        <v>0</v>
      </c>
      <c r="AJ1493">
        <v>0</v>
      </c>
      <c r="AK1493">
        <v>0</v>
      </c>
      <c r="AL1493">
        <v>1</v>
      </c>
      <c r="AM1493">
        <v>1</v>
      </c>
      <c r="AN1493">
        <v>0</v>
      </c>
      <c r="AO1493">
        <v>0</v>
      </c>
      <c r="AP1493">
        <v>1</v>
      </c>
      <c r="AQ1493">
        <v>0</v>
      </c>
      <c r="AR1493">
        <v>1</v>
      </c>
      <c r="AS1493">
        <v>0</v>
      </c>
      <c r="AT1493">
        <v>1</v>
      </c>
      <c r="AU1493">
        <v>0</v>
      </c>
      <c r="AV1493">
        <v>1</v>
      </c>
      <c r="AW1493">
        <v>1</v>
      </c>
      <c r="AX1493">
        <v>1</v>
      </c>
      <c r="AY1493">
        <v>0</v>
      </c>
      <c r="AZ1493">
        <v>1</v>
      </c>
      <c r="BA1493">
        <v>0</v>
      </c>
      <c r="BB1493">
        <v>0</v>
      </c>
      <c r="BC1493">
        <v>0</v>
      </c>
      <c r="BD1493">
        <v>1</v>
      </c>
      <c r="BE1493">
        <v>0</v>
      </c>
      <c r="BF1493">
        <v>3.0303E-2</v>
      </c>
      <c r="BG1493">
        <v>2020</v>
      </c>
      <c r="BH1493">
        <v>10</v>
      </c>
      <c r="BI1493">
        <v>19</v>
      </c>
      <c r="BJ1493">
        <v>729</v>
      </c>
      <c r="BK1493">
        <v>1.41</v>
      </c>
      <c r="BL1493">
        <v>-0.526700019836425</v>
      </c>
      <c r="BM1493">
        <v>0.19</v>
      </c>
      <c r="BN1493">
        <v>0.754</v>
      </c>
      <c r="BO1493">
        <v>5.6000000000000001E-2</v>
      </c>
      <c r="BP1493" t="s">
        <v>68</v>
      </c>
    </row>
    <row r="1494" spans="1:68" x14ac:dyDescent="0.25">
      <c r="A1494">
        <v>167901</v>
      </c>
      <c r="B1494" t="s">
        <v>69</v>
      </c>
      <c r="C1494" t="s">
        <v>3061</v>
      </c>
      <c r="D1494">
        <v>13</v>
      </c>
      <c r="E1494">
        <v>391</v>
      </c>
      <c r="F1494" t="s">
        <v>3124</v>
      </c>
      <c r="G1494">
        <v>15</v>
      </c>
      <c r="J1494">
        <v>99</v>
      </c>
      <c r="K1494">
        <v>1</v>
      </c>
      <c r="L1494" t="s">
        <v>3125</v>
      </c>
      <c r="M1494">
        <v>0</v>
      </c>
      <c r="N1494">
        <v>0</v>
      </c>
      <c r="O1494">
        <v>1</v>
      </c>
      <c r="P1494">
        <v>0</v>
      </c>
      <c r="Q1494">
        <v>0</v>
      </c>
      <c r="R1494">
        <v>1</v>
      </c>
      <c r="S1494">
        <v>0</v>
      </c>
      <c r="T1494">
        <v>0</v>
      </c>
      <c r="U1494">
        <v>0</v>
      </c>
      <c r="V1494">
        <v>0</v>
      </c>
      <c r="W1494">
        <v>1</v>
      </c>
      <c r="X1494">
        <v>0</v>
      </c>
      <c r="Y1494">
        <v>0</v>
      </c>
      <c r="Z1494">
        <v>0</v>
      </c>
      <c r="AA1494">
        <v>0</v>
      </c>
      <c r="AB1494">
        <v>1</v>
      </c>
      <c r="AC1494">
        <v>0</v>
      </c>
      <c r="AD1494">
        <v>1</v>
      </c>
      <c r="AE1494">
        <v>0</v>
      </c>
      <c r="AF1494">
        <v>1</v>
      </c>
      <c r="AG1494">
        <v>1</v>
      </c>
      <c r="AH1494">
        <v>1</v>
      </c>
      <c r="AI1494">
        <v>0</v>
      </c>
      <c r="AJ1494">
        <v>0</v>
      </c>
      <c r="AK1494">
        <v>0</v>
      </c>
      <c r="AL1494">
        <v>1</v>
      </c>
      <c r="AM1494">
        <v>1</v>
      </c>
      <c r="AN1494">
        <v>0</v>
      </c>
      <c r="AO1494">
        <v>0</v>
      </c>
      <c r="AP1494">
        <v>1</v>
      </c>
      <c r="AQ1494">
        <v>0</v>
      </c>
      <c r="AR1494">
        <v>1</v>
      </c>
      <c r="AS1494">
        <v>0</v>
      </c>
      <c r="AT1494">
        <v>1</v>
      </c>
      <c r="AU1494">
        <v>0</v>
      </c>
      <c r="AV1494">
        <v>1</v>
      </c>
      <c r="AW1494">
        <v>1</v>
      </c>
      <c r="AX1494">
        <v>1</v>
      </c>
      <c r="AY1494">
        <v>0</v>
      </c>
      <c r="AZ1494">
        <v>1</v>
      </c>
      <c r="BA1494">
        <v>0</v>
      </c>
      <c r="BB1494">
        <v>0</v>
      </c>
      <c r="BC1494">
        <v>0</v>
      </c>
      <c r="BD1494">
        <v>1</v>
      </c>
      <c r="BE1494">
        <v>0</v>
      </c>
      <c r="BF1494">
        <v>3.0303E-2</v>
      </c>
      <c r="BG1494">
        <v>2020</v>
      </c>
      <c r="BH1494">
        <v>10</v>
      </c>
      <c r="BI1494">
        <v>19</v>
      </c>
      <c r="BJ1494">
        <v>729</v>
      </c>
      <c r="BK1494">
        <v>1.41</v>
      </c>
      <c r="BL1494">
        <v>-0.526700019836425</v>
      </c>
      <c r="BM1494">
        <v>0.28599999999999998</v>
      </c>
      <c r="BN1494">
        <v>0.71399999999999997</v>
      </c>
      <c r="BO1494">
        <v>0</v>
      </c>
      <c r="BP1494" t="s">
        <v>68</v>
      </c>
    </row>
    <row r="1495" spans="1:68" x14ac:dyDescent="0.25">
      <c r="A1495">
        <v>123568</v>
      </c>
      <c r="B1495" t="s">
        <v>69</v>
      </c>
      <c r="C1495" t="s">
        <v>1144</v>
      </c>
      <c r="D1495">
        <v>7</v>
      </c>
      <c r="E1495">
        <v>144</v>
      </c>
      <c r="F1495" t="s">
        <v>1157</v>
      </c>
      <c r="G1495">
        <v>64</v>
      </c>
      <c r="J1495">
        <v>36</v>
      </c>
      <c r="K1495">
        <v>1</v>
      </c>
      <c r="L1495" t="s">
        <v>1158</v>
      </c>
      <c r="M1495">
        <v>0</v>
      </c>
      <c r="N1495">
        <v>0</v>
      </c>
      <c r="O1495">
        <v>1</v>
      </c>
      <c r="P1495">
        <v>0</v>
      </c>
      <c r="Q1495">
        <v>0</v>
      </c>
      <c r="R1495">
        <v>1</v>
      </c>
      <c r="S1495">
        <v>0</v>
      </c>
      <c r="T1495">
        <v>0</v>
      </c>
      <c r="U1495">
        <v>0</v>
      </c>
      <c r="V1495">
        <v>0</v>
      </c>
      <c r="W1495">
        <v>1</v>
      </c>
      <c r="X1495">
        <v>0</v>
      </c>
      <c r="Y1495">
        <v>0</v>
      </c>
      <c r="Z1495">
        <v>0</v>
      </c>
      <c r="AA1495">
        <v>0</v>
      </c>
      <c r="AB1495">
        <v>0</v>
      </c>
      <c r="AC1495">
        <v>0</v>
      </c>
      <c r="AD1495">
        <v>1</v>
      </c>
      <c r="AE1495">
        <v>0</v>
      </c>
      <c r="AF1495">
        <v>1</v>
      </c>
      <c r="AG1495">
        <v>1</v>
      </c>
      <c r="AH1495">
        <v>0</v>
      </c>
      <c r="AI1495">
        <v>0</v>
      </c>
      <c r="AJ1495">
        <v>1</v>
      </c>
      <c r="AK1495">
        <v>0</v>
      </c>
      <c r="AL1495">
        <v>1</v>
      </c>
      <c r="AM1495">
        <v>1</v>
      </c>
      <c r="AN1495">
        <v>1</v>
      </c>
      <c r="AO1495">
        <v>0</v>
      </c>
      <c r="AP1495">
        <v>0</v>
      </c>
      <c r="AQ1495">
        <v>0</v>
      </c>
      <c r="AR1495">
        <v>1</v>
      </c>
      <c r="AS1495">
        <v>0</v>
      </c>
      <c r="AT1495">
        <v>0</v>
      </c>
      <c r="AU1495">
        <v>0</v>
      </c>
      <c r="AV1495">
        <v>1</v>
      </c>
      <c r="AW1495">
        <v>1</v>
      </c>
      <c r="AX1495">
        <v>1</v>
      </c>
      <c r="AY1495">
        <v>0</v>
      </c>
      <c r="AZ1495">
        <v>0</v>
      </c>
      <c r="BA1495">
        <v>0</v>
      </c>
      <c r="BB1495">
        <v>0</v>
      </c>
      <c r="BC1495">
        <v>0</v>
      </c>
      <c r="BD1495">
        <v>0</v>
      </c>
      <c r="BE1495">
        <v>0</v>
      </c>
      <c r="BF1495">
        <v>8.5050000000000004E-3</v>
      </c>
      <c r="BG1495">
        <v>2016</v>
      </c>
      <c r="BH1495">
        <v>10</v>
      </c>
      <c r="BI1495">
        <v>12</v>
      </c>
      <c r="BJ1495">
        <v>681</v>
      </c>
      <c r="BK1495">
        <v>0.93</v>
      </c>
      <c r="BL1495">
        <v>-0.54129999876022294</v>
      </c>
      <c r="BM1495">
        <v>0.14499999999999999</v>
      </c>
      <c r="BN1495">
        <v>0.77700000000000002</v>
      </c>
      <c r="BO1495">
        <v>7.8E-2</v>
      </c>
      <c r="BP1495" t="s">
        <v>68</v>
      </c>
    </row>
    <row r="1496" spans="1:68" x14ac:dyDescent="0.25">
      <c r="A1496">
        <v>135047</v>
      </c>
      <c r="B1496" t="s">
        <v>69</v>
      </c>
      <c r="C1496" t="s">
        <v>1621</v>
      </c>
      <c r="D1496">
        <v>7</v>
      </c>
      <c r="E1496">
        <v>129</v>
      </c>
      <c r="F1496" t="s">
        <v>1638</v>
      </c>
      <c r="G1496">
        <v>39</v>
      </c>
      <c r="J1496">
        <v>56</v>
      </c>
      <c r="K1496">
        <v>1</v>
      </c>
      <c r="L1496" t="s">
        <v>1639</v>
      </c>
      <c r="M1496">
        <v>0</v>
      </c>
      <c r="N1496">
        <v>0</v>
      </c>
      <c r="O1496">
        <v>1</v>
      </c>
      <c r="P1496">
        <v>0</v>
      </c>
      <c r="Q1496">
        <v>0</v>
      </c>
      <c r="R1496">
        <v>1</v>
      </c>
      <c r="S1496">
        <v>0</v>
      </c>
      <c r="T1496">
        <v>0</v>
      </c>
      <c r="U1496">
        <v>0</v>
      </c>
      <c r="V1496">
        <v>0</v>
      </c>
      <c r="W1496">
        <v>1</v>
      </c>
      <c r="X1496">
        <v>0</v>
      </c>
      <c r="Y1496">
        <v>0</v>
      </c>
      <c r="Z1496">
        <v>0</v>
      </c>
      <c r="AA1496">
        <v>0</v>
      </c>
      <c r="AB1496">
        <v>1</v>
      </c>
      <c r="AC1496">
        <v>0</v>
      </c>
      <c r="AD1496">
        <v>1</v>
      </c>
      <c r="AE1496">
        <v>0</v>
      </c>
      <c r="AF1496">
        <v>1</v>
      </c>
      <c r="AG1496">
        <v>1</v>
      </c>
      <c r="AH1496">
        <v>0</v>
      </c>
      <c r="AI1496">
        <v>0</v>
      </c>
      <c r="AJ1496">
        <v>1</v>
      </c>
      <c r="AK1496">
        <v>0</v>
      </c>
      <c r="AL1496">
        <v>1</v>
      </c>
      <c r="AM1496">
        <v>1</v>
      </c>
      <c r="AN1496">
        <v>1</v>
      </c>
      <c r="AO1496">
        <v>0</v>
      </c>
      <c r="AP1496">
        <v>0</v>
      </c>
      <c r="AQ1496">
        <v>0</v>
      </c>
      <c r="AR1496">
        <v>1</v>
      </c>
      <c r="AS1496">
        <v>0</v>
      </c>
      <c r="AT1496">
        <v>0</v>
      </c>
      <c r="AU1496">
        <v>0</v>
      </c>
      <c r="AV1496">
        <v>1</v>
      </c>
      <c r="AW1496">
        <v>1</v>
      </c>
      <c r="AX1496">
        <v>1</v>
      </c>
      <c r="AY1496">
        <v>0</v>
      </c>
      <c r="AZ1496">
        <v>1</v>
      </c>
      <c r="BA1496">
        <v>0</v>
      </c>
      <c r="BB1496">
        <v>0</v>
      </c>
      <c r="BC1496">
        <v>0</v>
      </c>
      <c r="BD1496">
        <v>0</v>
      </c>
      <c r="BE1496">
        <v>0</v>
      </c>
      <c r="BF1496">
        <v>8.9409999999999993E-3</v>
      </c>
      <c r="BG1496">
        <v>2018</v>
      </c>
      <c r="BH1496">
        <v>3</v>
      </c>
      <c r="BI1496">
        <v>1</v>
      </c>
      <c r="BJ1496">
        <v>698</v>
      </c>
      <c r="BK1496">
        <v>1.1000000000000001</v>
      </c>
      <c r="BL1496">
        <v>-0.54229998588562001</v>
      </c>
      <c r="BM1496">
        <v>0.12</v>
      </c>
      <c r="BN1496">
        <v>0.88</v>
      </c>
      <c r="BO1496">
        <v>0</v>
      </c>
      <c r="BP1496" t="s">
        <v>68</v>
      </c>
    </row>
    <row r="1497" spans="1:68" x14ac:dyDescent="0.25">
      <c r="A1497">
        <v>137125</v>
      </c>
      <c r="B1497" t="s">
        <v>69</v>
      </c>
      <c r="C1497" t="s">
        <v>1791</v>
      </c>
      <c r="D1497">
        <v>15</v>
      </c>
      <c r="E1497">
        <v>411</v>
      </c>
      <c r="F1497" t="s">
        <v>1794</v>
      </c>
      <c r="G1497">
        <v>81</v>
      </c>
      <c r="J1497">
        <v>60</v>
      </c>
      <c r="K1497">
        <v>1</v>
      </c>
      <c r="L1497" t="s">
        <v>1795</v>
      </c>
      <c r="M1497">
        <v>0</v>
      </c>
      <c r="N1497">
        <v>1</v>
      </c>
      <c r="O1497">
        <v>1</v>
      </c>
      <c r="P1497">
        <v>0</v>
      </c>
      <c r="Q1497">
        <v>1</v>
      </c>
      <c r="R1497">
        <v>1</v>
      </c>
      <c r="S1497">
        <v>0</v>
      </c>
      <c r="T1497">
        <v>0</v>
      </c>
      <c r="U1497">
        <v>0</v>
      </c>
      <c r="V1497">
        <v>0</v>
      </c>
      <c r="W1497">
        <v>1</v>
      </c>
      <c r="X1497">
        <v>0</v>
      </c>
      <c r="Y1497">
        <v>0</v>
      </c>
      <c r="Z1497">
        <v>0</v>
      </c>
      <c r="AA1497">
        <v>0</v>
      </c>
      <c r="AB1497">
        <v>1</v>
      </c>
      <c r="AC1497">
        <v>0</v>
      </c>
      <c r="AD1497">
        <v>1</v>
      </c>
      <c r="AE1497">
        <v>1</v>
      </c>
      <c r="AF1497">
        <v>1</v>
      </c>
      <c r="AG1497">
        <v>1</v>
      </c>
      <c r="AH1497">
        <v>0</v>
      </c>
      <c r="AI1497">
        <v>0</v>
      </c>
      <c r="AJ1497">
        <v>1</v>
      </c>
      <c r="AK1497">
        <v>1</v>
      </c>
      <c r="AL1497">
        <v>1</v>
      </c>
      <c r="AM1497">
        <v>1</v>
      </c>
      <c r="AN1497">
        <v>1</v>
      </c>
      <c r="AO1497">
        <v>0</v>
      </c>
      <c r="AP1497">
        <v>0</v>
      </c>
      <c r="AQ1497">
        <v>0</v>
      </c>
      <c r="AR1497">
        <v>1</v>
      </c>
      <c r="AS1497">
        <v>0</v>
      </c>
      <c r="AT1497">
        <v>0</v>
      </c>
      <c r="AU1497">
        <v>0</v>
      </c>
      <c r="AV1497">
        <v>1</v>
      </c>
      <c r="AW1497">
        <v>1</v>
      </c>
      <c r="AX1497">
        <v>1</v>
      </c>
      <c r="AY1497">
        <v>0</v>
      </c>
      <c r="AZ1497">
        <v>1</v>
      </c>
      <c r="BA1497">
        <v>0</v>
      </c>
      <c r="BB1497">
        <v>0</v>
      </c>
      <c r="BC1497">
        <v>0</v>
      </c>
      <c r="BD1497">
        <v>0</v>
      </c>
      <c r="BE1497">
        <v>0</v>
      </c>
      <c r="BF1497">
        <v>2.9026E-2</v>
      </c>
      <c r="BG1497">
        <v>2018</v>
      </c>
      <c r="BH1497">
        <v>5</v>
      </c>
      <c r="BI1497">
        <v>30</v>
      </c>
      <c r="BJ1497">
        <v>700</v>
      </c>
      <c r="BK1497">
        <v>1.1200000000000001</v>
      </c>
      <c r="BL1497">
        <v>-0.54229998588562001</v>
      </c>
      <c r="BM1497">
        <v>0.113</v>
      </c>
      <c r="BN1497">
        <v>0.81599999999999995</v>
      </c>
      <c r="BO1497">
        <v>7.0999999999999994E-2</v>
      </c>
      <c r="BP1497" t="s">
        <v>68</v>
      </c>
    </row>
    <row r="1498" spans="1:68" x14ac:dyDescent="0.25">
      <c r="A1498">
        <v>153137</v>
      </c>
      <c r="B1498" t="s">
        <v>69</v>
      </c>
      <c r="C1498" t="s">
        <v>2638</v>
      </c>
      <c r="D1498">
        <v>13</v>
      </c>
      <c r="E1498">
        <v>303</v>
      </c>
      <c r="F1498" t="s">
        <v>2695</v>
      </c>
      <c r="G1498">
        <v>20</v>
      </c>
      <c r="J1498">
        <v>80</v>
      </c>
      <c r="K1498">
        <v>1</v>
      </c>
      <c r="L1498" t="s">
        <v>2696</v>
      </c>
      <c r="M1498">
        <v>0</v>
      </c>
      <c r="N1498">
        <v>0</v>
      </c>
      <c r="O1498">
        <v>1</v>
      </c>
      <c r="P1498">
        <v>1</v>
      </c>
      <c r="Q1498">
        <v>0</v>
      </c>
      <c r="R1498">
        <v>1</v>
      </c>
      <c r="S1498">
        <v>0</v>
      </c>
      <c r="T1498">
        <v>0</v>
      </c>
      <c r="U1498">
        <v>0</v>
      </c>
      <c r="V1498">
        <v>0</v>
      </c>
      <c r="W1498">
        <v>1</v>
      </c>
      <c r="X1498">
        <v>0</v>
      </c>
      <c r="Y1498">
        <v>0</v>
      </c>
      <c r="Z1498">
        <v>0</v>
      </c>
      <c r="AA1498">
        <v>0</v>
      </c>
      <c r="AB1498">
        <v>1</v>
      </c>
      <c r="AC1498">
        <v>0</v>
      </c>
      <c r="AD1498">
        <v>1</v>
      </c>
      <c r="AE1498">
        <v>0</v>
      </c>
      <c r="AF1498">
        <v>1</v>
      </c>
      <c r="AG1498">
        <v>1</v>
      </c>
      <c r="AH1498">
        <v>1</v>
      </c>
      <c r="AI1498">
        <v>1</v>
      </c>
      <c r="AJ1498">
        <v>0</v>
      </c>
      <c r="AK1498">
        <v>0</v>
      </c>
      <c r="AL1498">
        <v>1</v>
      </c>
      <c r="AM1498">
        <v>1</v>
      </c>
      <c r="AN1498">
        <v>0</v>
      </c>
      <c r="AO1498">
        <v>0</v>
      </c>
      <c r="AP1498">
        <v>1</v>
      </c>
      <c r="AQ1498">
        <v>0</v>
      </c>
      <c r="AR1498">
        <v>1</v>
      </c>
      <c r="AS1498">
        <v>0</v>
      </c>
      <c r="AT1498">
        <v>1</v>
      </c>
      <c r="AU1498">
        <v>0</v>
      </c>
      <c r="AV1498">
        <v>1</v>
      </c>
      <c r="AW1498">
        <v>1</v>
      </c>
      <c r="AX1498">
        <v>1</v>
      </c>
      <c r="AY1498">
        <v>0</v>
      </c>
      <c r="AZ1498">
        <v>1</v>
      </c>
      <c r="BA1498">
        <v>0</v>
      </c>
      <c r="BB1498">
        <v>1</v>
      </c>
      <c r="BC1498">
        <v>0</v>
      </c>
      <c r="BD1498">
        <v>0</v>
      </c>
      <c r="BE1498">
        <v>0</v>
      </c>
      <c r="BF1498">
        <v>3.0121999999999999E-2</v>
      </c>
      <c r="BG1498">
        <v>2019</v>
      </c>
      <c r="BH1498">
        <v>10</v>
      </c>
      <c r="BI1498">
        <v>7</v>
      </c>
      <c r="BJ1498">
        <v>717</v>
      </c>
      <c r="BK1498">
        <v>1.29</v>
      </c>
      <c r="BL1498">
        <v>-0.54229998588562001</v>
      </c>
      <c r="BM1498">
        <v>0.23100000000000001</v>
      </c>
      <c r="BN1498">
        <v>0.76900000000000002</v>
      </c>
      <c r="BO1498">
        <v>0</v>
      </c>
      <c r="BP1498" t="s">
        <v>68</v>
      </c>
    </row>
    <row r="1499" spans="1:68" x14ac:dyDescent="0.25">
      <c r="A1499">
        <v>157655</v>
      </c>
      <c r="B1499" t="s">
        <v>69</v>
      </c>
      <c r="C1499" t="s">
        <v>2825</v>
      </c>
      <c r="D1499">
        <v>9</v>
      </c>
      <c r="E1499">
        <v>187</v>
      </c>
      <c r="F1499" t="s">
        <v>2842</v>
      </c>
      <c r="G1499">
        <v>27</v>
      </c>
      <c r="J1499">
        <v>87</v>
      </c>
      <c r="K1499">
        <v>1</v>
      </c>
      <c r="L1499" t="s">
        <v>2843</v>
      </c>
      <c r="M1499">
        <v>0</v>
      </c>
      <c r="N1499">
        <v>0</v>
      </c>
      <c r="O1499">
        <v>1</v>
      </c>
      <c r="P1499">
        <v>0</v>
      </c>
      <c r="Q1499">
        <v>0</v>
      </c>
      <c r="R1499">
        <v>1</v>
      </c>
      <c r="S1499">
        <v>0</v>
      </c>
      <c r="T1499">
        <v>0</v>
      </c>
      <c r="U1499">
        <v>0</v>
      </c>
      <c r="V1499">
        <v>0</v>
      </c>
      <c r="W1499">
        <v>1</v>
      </c>
      <c r="X1499">
        <v>1</v>
      </c>
      <c r="Y1499">
        <v>0</v>
      </c>
      <c r="Z1499">
        <v>0</v>
      </c>
      <c r="AA1499">
        <v>0</v>
      </c>
      <c r="AB1499">
        <v>1</v>
      </c>
      <c r="AC1499">
        <v>0</v>
      </c>
      <c r="AD1499">
        <v>1</v>
      </c>
      <c r="AE1499">
        <v>0</v>
      </c>
      <c r="AF1499">
        <v>1</v>
      </c>
      <c r="AG1499">
        <v>1</v>
      </c>
      <c r="AH1499">
        <v>0</v>
      </c>
      <c r="AI1499">
        <v>0</v>
      </c>
      <c r="AJ1499">
        <v>0</v>
      </c>
      <c r="AK1499">
        <v>0</v>
      </c>
      <c r="AL1499">
        <v>1</v>
      </c>
      <c r="AM1499">
        <v>1</v>
      </c>
      <c r="AN1499">
        <v>0</v>
      </c>
      <c r="AO1499">
        <v>0</v>
      </c>
      <c r="AP1499">
        <v>1</v>
      </c>
      <c r="AQ1499">
        <v>0</v>
      </c>
      <c r="AR1499">
        <v>1</v>
      </c>
      <c r="AS1499">
        <v>0</v>
      </c>
      <c r="AT1499">
        <v>0</v>
      </c>
      <c r="AU1499">
        <v>0</v>
      </c>
      <c r="AV1499">
        <v>1</v>
      </c>
      <c r="AW1499">
        <v>1</v>
      </c>
      <c r="AX1499">
        <v>1</v>
      </c>
      <c r="AY1499">
        <v>1</v>
      </c>
      <c r="AZ1499">
        <v>1</v>
      </c>
      <c r="BA1499">
        <v>0</v>
      </c>
      <c r="BB1499">
        <v>1</v>
      </c>
      <c r="BC1499">
        <v>0</v>
      </c>
      <c r="BD1499">
        <v>1</v>
      </c>
      <c r="BE1499">
        <v>0</v>
      </c>
      <c r="BF1499">
        <v>1.3207E-2</v>
      </c>
      <c r="BG1499">
        <v>2019</v>
      </c>
      <c r="BH1499">
        <v>12</v>
      </c>
      <c r="BI1499">
        <v>18</v>
      </c>
      <c r="BJ1499">
        <v>719</v>
      </c>
      <c r="BK1499">
        <v>1.31</v>
      </c>
      <c r="BL1499">
        <v>-0.54229998588562001</v>
      </c>
      <c r="BM1499">
        <v>0.21</v>
      </c>
      <c r="BN1499">
        <v>0.71199999999999997</v>
      </c>
      <c r="BO1499">
        <v>7.9000000000000001E-2</v>
      </c>
      <c r="BP1499" t="s">
        <v>68</v>
      </c>
    </row>
    <row r="1500" spans="1:68" x14ac:dyDescent="0.25">
      <c r="A1500">
        <v>117962</v>
      </c>
      <c r="B1500" t="s">
        <v>69</v>
      </c>
      <c r="C1500" t="s">
        <v>882</v>
      </c>
      <c r="D1500">
        <v>3</v>
      </c>
      <c r="E1500">
        <v>34</v>
      </c>
      <c r="F1500" t="s">
        <v>897</v>
      </c>
      <c r="G1500">
        <v>75</v>
      </c>
      <c r="J1500">
        <v>20</v>
      </c>
      <c r="K1500">
        <v>1</v>
      </c>
      <c r="L1500" t="s">
        <v>898</v>
      </c>
      <c r="M1500">
        <v>0</v>
      </c>
      <c r="N1500">
        <v>1</v>
      </c>
      <c r="O1500">
        <v>1</v>
      </c>
      <c r="P1500">
        <v>0</v>
      </c>
      <c r="Q1500">
        <v>0</v>
      </c>
      <c r="R1500">
        <v>1</v>
      </c>
      <c r="S1500">
        <v>0</v>
      </c>
      <c r="T1500">
        <v>0</v>
      </c>
      <c r="U1500">
        <v>0</v>
      </c>
      <c r="V1500">
        <v>0</v>
      </c>
      <c r="W1500">
        <v>1</v>
      </c>
      <c r="X1500">
        <v>0</v>
      </c>
      <c r="Y1500">
        <v>0</v>
      </c>
      <c r="Z1500">
        <v>0</v>
      </c>
      <c r="AA1500">
        <v>0</v>
      </c>
      <c r="AB1500">
        <v>1</v>
      </c>
      <c r="AC1500">
        <v>0</v>
      </c>
      <c r="AD1500">
        <v>1</v>
      </c>
      <c r="AE1500">
        <v>1</v>
      </c>
      <c r="AF1500">
        <v>1</v>
      </c>
      <c r="AG1500">
        <v>1</v>
      </c>
      <c r="AH1500">
        <v>0</v>
      </c>
      <c r="AI1500">
        <v>0</v>
      </c>
      <c r="AJ1500">
        <v>0</v>
      </c>
      <c r="AK1500">
        <v>0</v>
      </c>
      <c r="AL1500">
        <v>1</v>
      </c>
      <c r="AM1500">
        <v>1</v>
      </c>
      <c r="AN1500">
        <v>1</v>
      </c>
      <c r="AO1500">
        <v>0</v>
      </c>
      <c r="AP1500">
        <v>1</v>
      </c>
      <c r="AQ1500">
        <v>0</v>
      </c>
      <c r="AR1500">
        <v>1</v>
      </c>
      <c r="AS1500">
        <v>0</v>
      </c>
      <c r="AT1500">
        <v>1</v>
      </c>
      <c r="AU1500">
        <v>0</v>
      </c>
      <c r="AV1500">
        <v>1</v>
      </c>
      <c r="AW1500">
        <v>1</v>
      </c>
      <c r="AX1500">
        <v>1</v>
      </c>
      <c r="AY1500">
        <v>0</v>
      </c>
      <c r="AZ1500">
        <v>1</v>
      </c>
      <c r="BA1500">
        <v>0</v>
      </c>
      <c r="BB1500">
        <v>1</v>
      </c>
      <c r="BC1500">
        <v>0</v>
      </c>
      <c r="BD1500">
        <v>1</v>
      </c>
      <c r="BE1500">
        <v>0</v>
      </c>
      <c r="BF1500">
        <v>6.3340000000000002E-3</v>
      </c>
      <c r="BG1500">
        <v>2015</v>
      </c>
      <c r="BH1500">
        <v>10</v>
      </c>
      <c r="BI1500">
        <v>15</v>
      </c>
      <c r="BJ1500">
        <v>669</v>
      </c>
      <c r="BK1500">
        <v>0.81</v>
      </c>
      <c r="BL1500">
        <v>-0.55739998817443803</v>
      </c>
      <c r="BM1500">
        <v>9.5000000000000001E-2</v>
      </c>
      <c r="BN1500">
        <v>0.872</v>
      </c>
      <c r="BO1500">
        <v>3.3000000000000002E-2</v>
      </c>
      <c r="BP1500" t="s">
        <v>68</v>
      </c>
    </row>
    <row r="1501" spans="1:68" x14ac:dyDescent="0.25">
      <c r="A1501">
        <v>130785</v>
      </c>
      <c r="B1501" t="s">
        <v>69</v>
      </c>
      <c r="C1501" t="s">
        <v>1412</v>
      </c>
      <c r="D1501">
        <v>17</v>
      </c>
      <c r="E1501">
        <v>435</v>
      </c>
      <c r="F1501" t="s">
        <v>1419</v>
      </c>
      <c r="G1501">
        <v>29</v>
      </c>
      <c r="J1501">
        <v>49</v>
      </c>
      <c r="K1501">
        <v>1</v>
      </c>
      <c r="L1501" t="s">
        <v>1420</v>
      </c>
      <c r="M1501">
        <v>0</v>
      </c>
      <c r="N1501">
        <v>0</v>
      </c>
      <c r="O1501">
        <v>1</v>
      </c>
      <c r="P1501">
        <v>0</v>
      </c>
      <c r="Q1501">
        <v>0</v>
      </c>
      <c r="R1501">
        <v>1</v>
      </c>
      <c r="S1501">
        <v>0</v>
      </c>
      <c r="T1501">
        <v>1</v>
      </c>
      <c r="U1501">
        <v>1</v>
      </c>
      <c r="V1501">
        <v>0</v>
      </c>
      <c r="W1501">
        <v>1</v>
      </c>
      <c r="X1501">
        <v>1</v>
      </c>
      <c r="Y1501">
        <v>0</v>
      </c>
      <c r="Z1501">
        <v>0</v>
      </c>
      <c r="AA1501">
        <v>0</v>
      </c>
      <c r="AB1501">
        <v>1</v>
      </c>
      <c r="AC1501">
        <v>0</v>
      </c>
      <c r="AD1501">
        <v>1</v>
      </c>
      <c r="AE1501">
        <v>0</v>
      </c>
      <c r="AF1501">
        <v>1</v>
      </c>
      <c r="AG1501">
        <v>1</v>
      </c>
      <c r="AH1501">
        <v>0</v>
      </c>
      <c r="AI1501">
        <v>0</v>
      </c>
      <c r="AJ1501">
        <v>0</v>
      </c>
      <c r="AK1501">
        <v>0</v>
      </c>
      <c r="AL1501">
        <v>1</v>
      </c>
      <c r="AM1501">
        <v>1</v>
      </c>
      <c r="AN1501">
        <v>1</v>
      </c>
      <c r="AO1501">
        <v>0</v>
      </c>
      <c r="AP1501">
        <v>1</v>
      </c>
      <c r="AQ1501">
        <v>1</v>
      </c>
      <c r="AR1501">
        <v>1</v>
      </c>
      <c r="AS1501">
        <v>1</v>
      </c>
      <c r="AT1501">
        <v>1</v>
      </c>
      <c r="AU1501">
        <v>0</v>
      </c>
      <c r="AV1501">
        <v>1</v>
      </c>
      <c r="AW1501">
        <v>1</v>
      </c>
      <c r="AX1501">
        <v>1</v>
      </c>
      <c r="AY1501">
        <v>1</v>
      </c>
      <c r="AZ1501">
        <v>1</v>
      </c>
      <c r="BA1501">
        <v>0</v>
      </c>
      <c r="BB1501">
        <v>0</v>
      </c>
      <c r="BC1501">
        <v>0</v>
      </c>
      <c r="BD1501">
        <v>0</v>
      </c>
      <c r="BE1501">
        <v>0</v>
      </c>
      <c r="BF1501">
        <v>1.917E-2</v>
      </c>
      <c r="BG1501">
        <v>2017</v>
      </c>
      <c r="BH1501">
        <v>6</v>
      </c>
      <c r="BI1501">
        <v>28</v>
      </c>
      <c r="BJ1501">
        <v>689</v>
      </c>
      <c r="BK1501">
        <v>1.01</v>
      </c>
      <c r="BL1501">
        <v>-0.55739998817443803</v>
      </c>
      <c r="BM1501">
        <v>0.13</v>
      </c>
      <c r="BN1501">
        <v>0.87</v>
      </c>
      <c r="BO1501">
        <v>0</v>
      </c>
      <c r="BP1501" t="s">
        <v>68</v>
      </c>
    </row>
    <row r="1502" spans="1:68" x14ac:dyDescent="0.25">
      <c r="A1502">
        <v>131260</v>
      </c>
      <c r="B1502" t="s">
        <v>69</v>
      </c>
      <c r="C1502" t="s">
        <v>1429</v>
      </c>
      <c r="D1502">
        <v>11</v>
      </c>
      <c r="E1502">
        <v>218</v>
      </c>
      <c r="F1502" t="s">
        <v>1470</v>
      </c>
      <c r="G1502">
        <v>20</v>
      </c>
      <c r="J1502">
        <v>50</v>
      </c>
      <c r="K1502">
        <v>1</v>
      </c>
      <c r="L1502" t="s">
        <v>1471</v>
      </c>
      <c r="M1502">
        <v>0</v>
      </c>
      <c r="N1502">
        <v>0</v>
      </c>
      <c r="O1502">
        <v>1</v>
      </c>
      <c r="P1502">
        <v>0</v>
      </c>
      <c r="Q1502">
        <v>0</v>
      </c>
      <c r="R1502">
        <v>1</v>
      </c>
      <c r="S1502">
        <v>0</v>
      </c>
      <c r="T1502">
        <v>0</v>
      </c>
      <c r="U1502">
        <v>0</v>
      </c>
      <c r="V1502">
        <v>0</v>
      </c>
      <c r="W1502">
        <v>1</v>
      </c>
      <c r="X1502">
        <v>0</v>
      </c>
      <c r="Y1502">
        <v>0</v>
      </c>
      <c r="Z1502">
        <v>0</v>
      </c>
      <c r="AA1502">
        <v>0</v>
      </c>
      <c r="AB1502">
        <v>0</v>
      </c>
      <c r="AC1502">
        <v>0</v>
      </c>
      <c r="AD1502">
        <v>1</v>
      </c>
      <c r="AE1502">
        <v>0</v>
      </c>
      <c r="AF1502">
        <v>1</v>
      </c>
      <c r="AG1502">
        <v>1</v>
      </c>
      <c r="AH1502">
        <v>0</v>
      </c>
      <c r="AI1502">
        <v>0</v>
      </c>
      <c r="AJ1502">
        <v>1</v>
      </c>
      <c r="AK1502">
        <v>0</v>
      </c>
      <c r="AL1502">
        <v>1</v>
      </c>
      <c r="AM1502">
        <v>1</v>
      </c>
      <c r="AN1502">
        <v>0</v>
      </c>
      <c r="AO1502">
        <v>0</v>
      </c>
      <c r="AP1502">
        <v>0</v>
      </c>
      <c r="AQ1502">
        <v>0</v>
      </c>
      <c r="AR1502">
        <v>0</v>
      </c>
      <c r="AS1502">
        <v>0</v>
      </c>
      <c r="AT1502">
        <v>0</v>
      </c>
      <c r="AU1502">
        <v>0</v>
      </c>
      <c r="AV1502">
        <v>1</v>
      </c>
      <c r="AW1502">
        <v>1</v>
      </c>
      <c r="AX1502">
        <v>0</v>
      </c>
      <c r="AY1502">
        <v>0</v>
      </c>
      <c r="AZ1502">
        <v>0</v>
      </c>
      <c r="BA1502">
        <v>0</v>
      </c>
      <c r="BB1502">
        <v>0</v>
      </c>
      <c r="BC1502">
        <v>0</v>
      </c>
      <c r="BD1502">
        <v>0</v>
      </c>
      <c r="BE1502">
        <v>0</v>
      </c>
      <c r="BF1502">
        <v>8.7600000000000004E-3</v>
      </c>
      <c r="BG1502">
        <v>2017</v>
      </c>
      <c r="BH1502">
        <v>7</v>
      </c>
      <c r="BI1502">
        <v>31</v>
      </c>
      <c r="BJ1502">
        <v>690</v>
      </c>
      <c r="BK1502">
        <v>1.02</v>
      </c>
      <c r="BL1502">
        <v>-0.55739998817443803</v>
      </c>
      <c r="BM1502">
        <v>0.23499999999999999</v>
      </c>
      <c r="BN1502">
        <v>0.76500000000000001</v>
      </c>
      <c r="BO1502">
        <v>0</v>
      </c>
      <c r="BP1502" t="s">
        <v>68</v>
      </c>
    </row>
    <row r="1503" spans="1:68" x14ac:dyDescent="0.25">
      <c r="A1503">
        <v>149251</v>
      </c>
      <c r="B1503" t="s">
        <v>69</v>
      </c>
      <c r="C1503" t="s">
        <v>2443</v>
      </c>
      <c r="D1503">
        <v>7</v>
      </c>
      <c r="E1503">
        <v>100</v>
      </c>
      <c r="F1503" t="s">
        <v>2456</v>
      </c>
      <c r="G1503">
        <v>33</v>
      </c>
      <c r="J1503">
        <v>77</v>
      </c>
      <c r="K1503">
        <v>1</v>
      </c>
      <c r="L1503" t="s">
        <v>2457</v>
      </c>
      <c r="M1503">
        <v>1</v>
      </c>
      <c r="N1503">
        <v>1</v>
      </c>
      <c r="O1503">
        <v>1</v>
      </c>
      <c r="P1503">
        <v>0</v>
      </c>
      <c r="Q1503">
        <v>0</v>
      </c>
      <c r="R1503">
        <v>1</v>
      </c>
      <c r="S1503">
        <v>0</v>
      </c>
      <c r="T1503">
        <v>0</v>
      </c>
      <c r="U1503">
        <v>0</v>
      </c>
      <c r="V1503">
        <v>0</v>
      </c>
      <c r="W1503">
        <v>1</v>
      </c>
      <c r="X1503">
        <v>0</v>
      </c>
      <c r="Y1503">
        <v>0</v>
      </c>
      <c r="Z1503">
        <v>0</v>
      </c>
      <c r="AA1503">
        <v>0</v>
      </c>
      <c r="AB1503">
        <v>1</v>
      </c>
      <c r="AC1503">
        <v>1</v>
      </c>
      <c r="AD1503">
        <v>1</v>
      </c>
      <c r="AE1503">
        <v>1</v>
      </c>
      <c r="AF1503">
        <v>1</v>
      </c>
      <c r="AG1503">
        <v>1</v>
      </c>
      <c r="AH1503">
        <v>1</v>
      </c>
      <c r="AI1503">
        <v>0</v>
      </c>
      <c r="AJ1503">
        <v>0</v>
      </c>
      <c r="AK1503">
        <v>0</v>
      </c>
      <c r="AL1503">
        <v>1</v>
      </c>
      <c r="AM1503">
        <v>1</v>
      </c>
      <c r="AN1503">
        <v>0</v>
      </c>
      <c r="AO1503">
        <v>0</v>
      </c>
      <c r="AP1503">
        <v>1</v>
      </c>
      <c r="AQ1503">
        <v>0</v>
      </c>
      <c r="AR1503">
        <v>1</v>
      </c>
      <c r="AS1503">
        <v>0</v>
      </c>
      <c r="AT1503">
        <v>1</v>
      </c>
      <c r="AU1503">
        <v>0</v>
      </c>
      <c r="AV1503">
        <v>1</v>
      </c>
      <c r="AW1503">
        <v>1</v>
      </c>
      <c r="AX1503">
        <v>1</v>
      </c>
      <c r="AY1503">
        <v>0</v>
      </c>
      <c r="AZ1503">
        <v>1</v>
      </c>
      <c r="BA1503">
        <v>0</v>
      </c>
      <c r="BB1503">
        <v>1</v>
      </c>
      <c r="BC1503">
        <v>0</v>
      </c>
      <c r="BD1503">
        <v>1</v>
      </c>
      <c r="BE1503">
        <v>0</v>
      </c>
      <c r="BF1503">
        <v>1.8161E-2</v>
      </c>
      <c r="BG1503">
        <v>2019</v>
      </c>
      <c r="BH1503">
        <v>9</v>
      </c>
      <c r="BI1503">
        <v>10</v>
      </c>
      <c r="BJ1503">
        <v>716</v>
      </c>
      <c r="BK1503">
        <v>1.28</v>
      </c>
      <c r="BL1503">
        <v>-0.55739998817443803</v>
      </c>
      <c r="BM1503">
        <v>0.11</v>
      </c>
      <c r="BN1503">
        <v>0.89</v>
      </c>
      <c r="BO1503">
        <v>0</v>
      </c>
      <c r="BP1503" t="s">
        <v>68</v>
      </c>
    </row>
    <row r="1504" spans="1:68" x14ac:dyDescent="0.25">
      <c r="A1504">
        <v>111593</v>
      </c>
      <c r="B1504" t="s">
        <v>69</v>
      </c>
      <c r="C1504" t="s">
        <v>329</v>
      </c>
      <c r="D1504">
        <v>6</v>
      </c>
      <c r="E1504">
        <v>98</v>
      </c>
      <c r="F1504" t="s">
        <v>586</v>
      </c>
      <c r="G1504">
        <v>36</v>
      </c>
      <c r="J1504">
        <v>4</v>
      </c>
      <c r="K1504">
        <v>1</v>
      </c>
      <c r="L1504" t="s">
        <v>587</v>
      </c>
      <c r="M1504">
        <v>0</v>
      </c>
      <c r="N1504">
        <v>0</v>
      </c>
      <c r="O1504">
        <v>1</v>
      </c>
      <c r="P1504">
        <v>0</v>
      </c>
      <c r="Q1504">
        <v>0</v>
      </c>
      <c r="R1504">
        <v>1</v>
      </c>
      <c r="S1504">
        <v>1</v>
      </c>
      <c r="T1504">
        <v>0</v>
      </c>
      <c r="U1504">
        <v>0</v>
      </c>
      <c r="V1504">
        <v>0</v>
      </c>
      <c r="W1504">
        <v>1</v>
      </c>
      <c r="X1504">
        <v>0</v>
      </c>
      <c r="Y1504">
        <v>0</v>
      </c>
      <c r="Z1504">
        <v>0</v>
      </c>
      <c r="AA1504">
        <v>0</v>
      </c>
      <c r="AB1504">
        <v>1</v>
      </c>
      <c r="AC1504">
        <v>0</v>
      </c>
      <c r="AD1504">
        <v>1</v>
      </c>
      <c r="AE1504">
        <v>0</v>
      </c>
      <c r="AF1504">
        <v>1</v>
      </c>
      <c r="AG1504">
        <v>1</v>
      </c>
      <c r="AH1504">
        <v>1</v>
      </c>
      <c r="AI1504">
        <v>0</v>
      </c>
      <c r="AJ1504">
        <v>1</v>
      </c>
      <c r="AK1504">
        <v>0</v>
      </c>
      <c r="AL1504">
        <v>1</v>
      </c>
      <c r="AM1504">
        <v>1</v>
      </c>
      <c r="AN1504">
        <v>1</v>
      </c>
      <c r="AO1504">
        <v>1</v>
      </c>
      <c r="AP1504">
        <v>0</v>
      </c>
      <c r="AQ1504">
        <v>0</v>
      </c>
      <c r="AR1504">
        <v>1</v>
      </c>
      <c r="AS1504">
        <v>0</v>
      </c>
      <c r="AT1504">
        <v>0</v>
      </c>
      <c r="AU1504">
        <v>0</v>
      </c>
      <c r="AV1504">
        <v>1</v>
      </c>
      <c r="AW1504">
        <v>1</v>
      </c>
      <c r="AX1504">
        <v>1</v>
      </c>
      <c r="AY1504">
        <v>0</v>
      </c>
      <c r="AZ1504">
        <v>1</v>
      </c>
      <c r="BA1504">
        <v>0</v>
      </c>
      <c r="BB1504">
        <v>0</v>
      </c>
      <c r="BC1504">
        <v>0</v>
      </c>
      <c r="BD1504">
        <v>1</v>
      </c>
      <c r="BE1504">
        <v>0</v>
      </c>
      <c r="BF1504">
        <v>2.3709999999999998E-2</v>
      </c>
      <c r="BG1504">
        <v>2014</v>
      </c>
      <c r="BH1504">
        <v>9</v>
      </c>
      <c r="BI1504">
        <v>22</v>
      </c>
      <c r="BJ1504">
        <v>656</v>
      </c>
      <c r="BK1504">
        <v>0.68</v>
      </c>
      <c r="BL1504">
        <v>-0.57190001010894698</v>
      </c>
      <c r="BM1504">
        <v>0.13900000000000001</v>
      </c>
      <c r="BN1504">
        <v>0.86099999999999999</v>
      </c>
      <c r="BO1504">
        <v>0</v>
      </c>
      <c r="BP1504" t="s">
        <v>68</v>
      </c>
    </row>
    <row r="1505" spans="1:68" x14ac:dyDescent="0.25">
      <c r="A1505">
        <v>114026</v>
      </c>
      <c r="B1505" t="s">
        <v>69</v>
      </c>
      <c r="C1505" t="s">
        <v>688</v>
      </c>
      <c r="D1505">
        <v>6</v>
      </c>
      <c r="E1505">
        <v>116</v>
      </c>
      <c r="F1505" t="s">
        <v>699</v>
      </c>
      <c r="G1505">
        <v>51</v>
      </c>
      <c r="J1505">
        <v>11</v>
      </c>
      <c r="K1505">
        <v>1</v>
      </c>
      <c r="L1505" t="s">
        <v>700</v>
      </c>
      <c r="M1505">
        <v>0</v>
      </c>
      <c r="N1505">
        <v>1</v>
      </c>
      <c r="O1505">
        <v>1</v>
      </c>
      <c r="P1505">
        <v>0</v>
      </c>
      <c r="Q1505">
        <v>0</v>
      </c>
      <c r="R1505">
        <v>1</v>
      </c>
      <c r="S1505">
        <v>1</v>
      </c>
      <c r="T1505">
        <v>0</v>
      </c>
      <c r="U1505">
        <v>0</v>
      </c>
      <c r="V1505">
        <v>0</v>
      </c>
      <c r="W1505">
        <v>1</v>
      </c>
      <c r="X1505">
        <v>0</v>
      </c>
      <c r="Y1505">
        <v>0</v>
      </c>
      <c r="Z1505">
        <v>0</v>
      </c>
      <c r="AA1505">
        <v>0</v>
      </c>
      <c r="AB1505">
        <v>1</v>
      </c>
      <c r="AC1505">
        <v>0</v>
      </c>
      <c r="AD1505">
        <v>1</v>
      </c>
      <c r="AE1505">
        <v>1</v>
      </c>
      <c r="AF1505">
        <v>1</v>
      </c>
      <c r="AG1505">
        <v>1</v>
      </c>
      <c r="AH1505">
        <v>1</v>
      </c>
      <c r="AI1505">
        <v>0</v>
      </c>
      <c r="AJ1505">
        <v>1</v>
      </c>
      <c r="AK1505">
        <v>0</v>
      </c>
      <c r="AL1505">
        <v>1</v>
      </c>
      <c r="AM1505">
        <v>1</v>
      </c>
      <c r="AN1505">
        <v>1</v>
      </c>
      <c r="AO1505">
        <v>1</v>
      </c>
      <c r="AP1505">
        <v>1</v>
      </c>
      <c r="AQ1505">
        <v>0</v>
      </c>
      <c r="AR1505">
        <v>1</v>
      </c>
      <c r="AS1505">
        <v>0</v>
      </c>
      <c r="AT1505">
        <v>0</v>
      </c>
      <c r="AU1505">
        <v>0</v>
      </c>
      <c r="AV1505">
        <v>1</v>
      </c>
      <c r="AW1505">
        <v>1</v>
      </c>
      <c r="AX1505">
        <v>1</v>
      </c>
      <c r="AY1505">
        <v>0</v>
      </c>
      <c r="AZ1505">
        <v>1</v>
      </c>
      <c r="BA1505">
        <v>0</v>
      </c>
      <c r="BB1505">
        <v>0</v>
      </c>
      <c r="BC1505">
        <v>0</v>
      </c>
      <c r="BD1505">
        <v>0</v>
      </c>
      <c r="BE1505">
        <v>0</v>
      </c>
      <c r="BF1505">
        <v>1.796E-2</v>
      </c>
      <c r="BG1505">
        <v>2015</v>
      </c>
      <c r="BH1505">
        <v>3</v>
      </c>
      <c r="BI1505">
        <v>26</v>
      </c>
      <c r="BJ1505">
        <v>662</v>
      </c>
      <c r="BK1505">
        <v>0.74</v>
      </c>
      <c r="BL1505">
        <v>-0.57190001010894698</v>
      </c>
      <c r="BM1505">
        <v>0.04</v>
      </c>
      <c r="BN1505">
        <v>0.96</v>
      </c>
      <c r="BO1505">
        <v>0</v>
      </c>
      <c r="BP1505" t="s">
        <v>68</v>
      </c>
    </row>
    <row r="1506" spans="1:68" x14ac:dyDescent="0.25">
      <c r="A1506">
        <v>128787</v>
      </c>
      <c r="B1506" t="s">
        <v>69</v>
      </c>
      <c r="C1506" t="s">
        <v>1293</v>
      </c>
      <c r="D1506">
        <v>2</v>
      </c>
      <c r="E1506">
        <v>71</v>
      </c>
      <c r="F1506" t="s">
        <v>1294</v>
      </c>
      <c r="G1506">
        <v>50</v>
      </c>
      <c r="J1506">
        <v>45</v>
      </c>
      <c r="K1506">
        <v>1</v>
      </c>
      <c r="L1506" t="s">
        <v>1295</v>
      </c>
      <c r="M1506">
        <v>0</v>
      </c>
      <c r="N1506">
        <v>0</v>
      </c>
      <c r="O1506">
        <v>1</v>
      </c>
      <c r="P1506">
        <v>0</v>
      </c>
      <c r="Q1506">
        <v>0</v>
      </c>
      <c r="R1506">
        <v>1</v>
      </c>
      <c r="S1506">
        <v>0</v>
      </c>
      <c r="T1506">
        <v>0</v>
      </c>
      <c r="U1506">
        <v>0</v>
      </c>
      <c r="V1506">
        <v>0</v>
      </c>
      <c r="W1506">
        <v>1</v>
      </c>
      <c r="X1506">
        <v>0</v>
      </c>
      <c r="Y1506">
        <v>0</v>
      </c>
      <c r="Z1506">
        <v>0</v>
      </c>
      <c r="AA1506">
        <v>0</v>
      </c>
      <c r="AB1506">
        <v>0</v>
      </c>
      <c r="AC1506">
        <v>0</v>
      </c>
      <c r="AD1506">
        <v>1</v>
      </c>
      <c r="AE1506">
        <v>0</v>
      </c>
      <c r="AF1506">
        <v>1</v>
      </c>
      <c r="AG1506">
        <v>1</v>
      </c>
      <c r="AH1506">
        <v>0</v>
      </c>
      <c r="AI1506">
        <v>0</v>
      </c>
      <c r="AJ1506">
        <v>1</v>
      </c>
      <c r="AK1506">
        <v>0</v>
      </c>
      <c r="AL1506">
        <v>1</v>
      </c>
      <c r="AM1506">
        <v>1</v>
      </c>
      <c r="AN1506">
        <v>0</v>
      </c>
      <c r="AO1506">
        <v>0</v>
      </c>
      <c r="AP1506">
        <v>0</v>
      </c>
      <c r="AQ1506">
        <v>0</v>
      </c>
      <c r="AR1506">
        <v>0</v>
      </c>
      <c r="AS1506">
        <v>0</v>
      </c>
      <c r="AT1506">
        <v>0</v>
      </c>
      <c r="AU1506">
        <v>0</v>
      </c>
      <c r="AV1506">
        <v>1</v>
      </c>
      <c r="AW1506">
        <v>1</v>
      </c>
      <c r="AX1506">
        <v>1</v>
      </c>
      <c r="AY1506">
        <v>0</v>
      </c>
      <c r="AZ1506">
        <v>0</v>
      </c>
      <c r="BA1506">
        <v>0</v>
      </c>
      <c r="BB1506">
        <v>0</v>
      </c>
      <c r="BC1506">
        <v>0</v>
      </c>
      <c r="BD1506">
        <v>0</v>
      </c>
      <c r="BE1506">
        <v>0</v>
      </c>
      <c r="BF1506">
        <v>3.4640000000000001E-3</v>
      </c>
      <c r="BG1506">
        <v>2017</v>
      </c>
      <c r="BH1506">
        <v>4</v>
      </c>
      <c r="BI1506">
        <v>20</v>
      </c>
      <c r="BJ1506">
        <v>687</v>
      </c>
      <c r="BK1506">
        <v>0.99</v>
      </c>
      <c r="BL1506">
        <v>-0.57190001010894698</v>
      </c>
      <c r="BM1506">
        <v>9.2999999999999999E-2</v>
      </c>
      <c r="BN1506">
        <v>0.90700000000000003</v>
      </c>
      <c r="BO1506">
        <v>0</v>
      </c>
      <c r="BP1506" t="s">
        <v>68</v>
      </c>
    </row>
    <row r="1507" spans="1:68" x14ac:dyDescent="0.25">
      <c r="A1507">
        <v>131938</v>
      </c>
      <c r="B1507" t="s">
        <v>69</v>
      </c>
      <c r="C1507" t="s">
        <v>1516</v>
      </c>
      <c r="D1507">
        <v>11</v>
      </c>
      <c r="E1507">
        <v>243</v>
      </c>
      <c r="F1507" t="s">
        <v>1531</v>
      </c>
      <c r="G1507">
        <v>56</v>
      </c>
      <c r="J1507">
        <v>51</v>
      </c>
      <c r="K1507">
        <v>1</v>
      </c>
      <c r="L1507" t="s">
        <v>1532</v>
      </c>
      <c r="M1507">
        <v>0</v>
      </c>
      <c r="N1507">
        <v>1</v>
      </c>
      <c r="O1507">
        <v>1</v>
      </c>
      <c r="P1507">
        <v>0</v>
      </c>
      <c r="Q1507">
        <v>1</v>
      </c>
      <c r="R1507">
        <v>1</v>
      </c>
      <c r="S1507">
        <v>0</v>
      </c>
      <c r="T1507">
        <v>0</v>
      </c>
      <c r="U1507">
        <v>0</v>
      </c>
      <c r="V1507">
        <v>0</v>
      </c>
      <c r="W1507">
        <v>1</v>
      </c>
      <c r="X1507">
        <v>0</v>
      </c>
      <c r="Y1507">
        <v>0</v>
      </c>
      <c r="Z1507">
        <v>0</v>
      </c>
      <c r="AA1507">
        <v>0</v>
      </c>
      <c r="AB1507">
        <v>1</v>
      </c>
      <c r="AC1507">
        <v>0</v>
      </c>
      <c r="AD1507">
        <v>1</v>
      </c>
      <c r="AE1507">
        <v>1</v>
      </c>
      <c r="AF1507">
        <v>1</v>
      </c>
      <c r="AG1507">
        <v>1</v>
      </c>
      <c r="AH1507">
        <v>1</v>
      </c>
      <c r="AI1507">
        <v>0</v>
      </c>
      <c r="AJ1507">
        <v>1</v>
      </c>
      <c r="AK1507">
        <v>1</v>
      </c>
      <c r="AL1507">
        <v>1</v>
      </c>
      <c r="AM1507">
        <v>1</v>
      </c>
      <c r="AN1507">
        <v>0</v>
      </c>
      <c r="AO1507">
        <v>0</v>
      </c>
      <c r="AP1507">
        <v>1</v>
      </c>
      <c r="AQ1507">
        <v>0</v>
      </c>
      <c r="AR1507">
        <v>1</v>
      </c>
      <c r="AS1507">
        <v>0</v>
      </c>
      <c r="AT1507">
        <v>0</v>
      </c>
      <c r="AU1507">
        <v>0</v>
      </c>
      <c r="AV1507">
        <v>1</v>
      </c>
      <c r="AW1507">
        <v>1</v>
      </c>
      <c r="AX1507">
        <v>1</v>
      </c>
      <c r="AY1507">
        <v>0</v>
      </c>
      <c r="AZ1507">
        <v>1</v>
      </c>
      <c r="BA1507">
        <v>0</v>
      </c>
      <c r="BB1507">
        <v>0</v>
      </c>
      <c r="BC1507">
        <v>0</v>
      </c>
      <c r="BD1507">
        <v>0</v>
      </c>
      <c r="BE1507">
        <v>0</v>
      </c>
      <c r="BF1507">
        <v>1.5303000000000001E-2</v>
      </c>
      <c r="BG1507">
        <v>2017</v>
      </c>
      <c r="BH1507">
        <v>8</v>
      </c>
      <c r="BI1507">
        <v>10</v>
      </c>
      <c r="BJ1507">
        <v>691</v>
      </c>
      <c r="BK1507">
        <v>1.03</v>
      </c>
      <c r="BL1507">
        <v>-0.57190001010894698</v>
      </c>
      <c r="BM1507">
        <v>9.9000000000000005E-2</v>
      </c>
      <c r="BN1507">
        <v>0.90100000000000002</v>
      </c>
      <c r="BO1507">
        <v>0</v>
      </c>
      <c r="BP1507" t="s">
        <v>68</v>
      </c>
    </row>
    <row r="1508" spans="1:68" x14ac:dyDescent="0.25">
      <c r="A1508">
        <v>149997</v>
      </c>
      <c r="B1508" t="s">
        <v>69</v>
      </c>
      <c r="C1508" t="s">
        <v>2460</v>
      </c>
      <c r="D1508">
        <v>68</v>
      </c>
      <c r="E1508">
        <v>1981</v>
      </c>
      <c r="F1508" t="s">
        <v>2511</v>
      </c>
      <c r="G1508">
        <v>46</v>
      </c>
      <c r="J1508">
        <v>78</v>
      </c>
      <c r="K1508">
        <v>1</v>
      </c>
      <c r="L1508" t="s">
        <v>2512</v>
      </c>
      <c r="M1508">
        <v>1</v>
      </c>
      <c r="N1508">
        <v>0</v>
      </c>
      <c r="O1508">
        <v>1</v>
      </c>
      <c r="P1508">
        <v>0</v>
      </c>
      <c r="Q1508">
        <v>0</v>
      </c>
      <c r="R1508">
        <v>1</v>
      </c>
      <c r="S1508">
        <v>0</v>
      </c>
      <c r="T1508">
        <v>0</v>
      </c>
      <c r="U1508">
        <v>0</v>
      </c>
      <c r="V1508">
        <v>0</v>
      </c>
      <c r="W1508">
        <v>1</v>
      </c>
      <c r="X1508">
        <v>0</v>
      </c>
      <c r="Y1508">
        <v>1</v>
      </c>
      <c r="Z1508">
        <v>0</v>
      </c>
      <c r="AA1508">
        <v>0</v>
      </c>
      <c r="AB1508">
        <v>1</v>
      </c>
      <c r="AC1508">
        <v>1</v>
      </c>
      <c r="AD1508">
        <v>1</v>
      </c>
      <c r="AE1508">
        <v>0</v>
      </c>
      <c r="AF1508">
        <v>1</v>
      </c>
      <c r="AG1508">
        <v>1</v>
      </c>
      <c r="AH1508">
        <v>1</v>
      </c>
      <c r="AI1508">
        <v>0</v>
      </c>
      <c r="AJ1508">
        <v>1</v>
      </c>
      <c r="AK1508">
        <v>0</v>
      </c>
      <c r="AL1508">
        <v>1</v>
      </c>
      <c r="AM1508">
        <v>1</v>
      </c>
      <c r="AN1508">
        <v>1</v>
      </c>
      <c r="AO1508">
        <v>0</v>
      </c>
      <c r="AP1508">
        <v>1</v>
      </c>
      <c r="AQ1508">
        <v>0</v>
      </c>
      <c r="AR1508">
        <v>1</v>
      </c>
      <c r="AS1508">
        <v>0</v>
      </c>
      <c r="AT1508">
        <v>1</v>
      </c>
      <c r="AU1508">
        <v>0</v>
      </c>
      <c r="AV1508">
        <v>1</v>
      </c>
      <c r="AW1508">
        <v>1</v>
      </c>
      <c r="AX1508">
        <v>1</v>
      </c>
      <c r="AY1508">
        <v>0</v>
      </c>
      <c r="AZ1508">
        <v>1</v>
      </c>
      <c r="BA1508">
        <v>1</v>
      </c>
      <c r="BB1508">
        <v>0</v>
      </c>
      <c r="BC1508">
        <v>0</v>
      </c>
      <c r="BD1508">
        <v>1</v>
      </c>
      <c r="BE1508">
        <v>0</v>
      </c>
      <c r="BF1508">
        <v>5.6182000000000003E-2</v>
      </c>
      <c r="BG1508">
        <v>2019</v>
      </c>
      <c r="BH1508">
        <v>9</v>
      </c>
      <c r="BI1508">
        <v>13</v>
      </c>
      <c r="BJ1508">
        <v>716</v>
      </c>
      <c r="BK1508">
        <v>1.28</v>
      </c>
      <c r="BL1508">
        <v>-0.57190001010894698</v>
      </c>
      <c r="BM1508">
        <v>8.3000000000000004E-2</v>
      </c>
      <c r="BN1508">
        <v>0.91700000000000004</v>
      </c>
      <c r="BO1508">
        <v>0</v>
      </c>
      <c r="BP1508" t="s">
        <v>68</v>
      </c>
    </row>
    <row r="1509" spans="1:68" x14ac:dyDescent="0.25">
      <c r="A1509">
        <v>157186</v>
      </c>
      <c r="B1509" t="s">
        <v>69</v>
      </c>
      <c r="C1509" t="s">
        <v>2809</v>
      </c>
      <c r="D1509">
        <v>10</v>
      </c>
      <c r="E1509">
        <v>224</v>
      </c>
      <c r="F1509" t="s">
        <v>2820</v>
      </c>
      <c r="G1509">
        <v>17</v>
      </c>
      <c r="J1509">
        <v>85</v>
      </c>
      <c r="K1509">
        <v>1</v>
      </c>
      <c r="L1509" t="s">
        <v>2821</v>
      </c>
      <c r="M1509">
        <v>0</v>
      </c>
      <c r="N1509">
        <v>1</v>
      </c>
      <c r="O1509">
        <v>1</v>
      </c>
      <c r="P1509">
        <v>0</v>
      </c>
      <c r="Q1509">
        <v>0</v>
      </c>
      <c r="R1509">
        <v>1</v>
      </c>
      <c r="S1509">
        <v>0</v>
      </c>
      <c r="T1509">
        <v>0</v>
      </c>
      <c r="U1509">
        <v>0</v>
      </c>
      <c r="V1509">
        <v>0</v>
      </c>
      <c r="W1509">
        <v>1</v>
      </c>
      <c r="X1509">
        <v>0</v>
      </c>
      <c r="Y1509">
        <v>0</v>
      </c>
      <c r="Z1509">
        <v>0</v>
      </c>
      <c r="AA1509">
        <v>0</v>
      </c>
      <c r="AB1509">
        <v>1</v>
      </c>
      <c r="AC1509">
        <v>0</v>
      </c>
      <c r="AD1509">
        <v>1</v>
      </c>
      <c r="AE1509">
        <v>1</v>
      </c>
      <c r="AF1509">
        <v>1</v>
      </c>
      <c r="AG1509">
        <v>1</v>
      </c>
      <c r="AH1509">
        <v>0</v>
      </c>
      <c r="AI1509">
        <v>0</v>
      </c>
      <c r="AJ1509">
        <v>1</v>
      </c>
      <c r="AK1509">
        <v>0</v>
      </c>
      <c r="AL1509">
        <v>1</v>
      </c>
      <c r="AM1509">
        <v>1</v>
      </c>
      <c r="AN1509">
        <v>0</v>
      </c>
      <c r="AO1509">
        <v>0</v>
      </c>
      <c r="AP1509">
        <v>0</v>
      </c>
      <c r="AQ1509">
        <v>0</v>
      </c>
      <c r="AR1509">
        <v>1</v>
      </c>
      <c r="AS1509">
        <v>0</v>
      </c>
      <c r="AT1509">
        <v>0</v>
      </c>
      <c r="AU1509">
        <v>0</v>
      </c>
      <c r="AV1509">
        <v>1</v>
      </c>
      <c r="AW1509">
        <v>1</v>
      </c>
      <c r="AX1509">
        <v>1</v>
      </c>
      <c r="AY1509">
        <v>0</v>
      </c>
      <c r="AZ1509">
        <v>1</v>
      </c>
      <c r="BA1509">
        <v>0</v>
      </c>
      <c r="BB1509">
        <v>0</v>
      </c>
      <c r="BC1509">
        <v>0</v>
      </c>
      <c r="BD1509">
        <v>0</v>
      </c>
      <c r="BE1509">
        <v>0</v>
      </c>
      <c r="BF1509">
        <v>2.3286000000000001E-2</v>
      </c>
      <c r="BG1509">
        <v>2019</v>
      </c>
      <c r="BH1509">
        <v>11</v>
      </c>
      <c r="BI1509">
        <v>21</v>
      </c>
      <c r="BJ1509">
        <v>718</v>
      </c>
      <c r="BK1509">
        <v>1.3</v>
      </c>
      <c r="BL1509">
        <v>-0.57190001010894698</v>
      </c>
      <c r="BM1509">
        <v>0.23599999999999999</v>
      </c>
      <c r="BN1509">
        <v>0.76400000000000001</v>
      </c>
      <c r="BO1509">
        <v>0</v>
      </c>
      <c r="BP1509" t="s">
        <v>68</v>
      </c>
    </row>
    <row r="1510" spans="1:68" x14ac:dyDescent="0.25">
      <c r="A1510">
        <v>143393</v>
      </c>
      <c r="B1510" t="s">
        <v>69</v>
      </c>
      <c r="C1510" t="s">
        <v>2192</v>
      </c>
      <c r="D1510">
        <v>13</v>
      </c>
      <c r="E1510">
        <v>295</v>
      </c>
      <c r="F1510" t="s">
        <v>2375</v>
      </c>
      <c r="G1510">
        <v>28</v>
      </c>
      <c r="J1510">
        <v>70</v>
      </c>
      <c r="K1510">
        <v>1</v>
      </c>
      <c r="L1510" t="s">
        <v>2376</v>
      </c>
      <c r="M1510">
        <v>0</v>
      </c>
      <c r="N1510">
        <v>0</v>
      </c>
      <c r="O1510">
        <v>1</v>
      </c>
      <c r="P1510">
        <v>0</v>
      </c>
      <c r="Q1510">
        <v>0</v>
      </c>
      <c r="R1510">
        <v>1</v>
      </c>
      <c r="S1510">
        <v>0</v>
      </c>
      <c r="T1510">
        <v>0</v>
      </c>
      <c r="U1510">
        <v>0</v>
      </c>
      <c r="V1510">
        <v>0</v>
      </c>
      <c r="W1510">
        <v>1</v>
      </c>
      <c r="X1510">
        <v>0</v>
      </c>
      <c r="Y1510">
        <v>0</v>
      </c>
      <c r="Z1510">
        <v>0</v>
      </c>
      <c r="AA1510">
        <v>0</v>
      </c>
      <c r="AB1510">
        <v>1</v>
      </c>
      <c r="AC1510">
        <v>0</v>
      </c>
      <c r="AD1510">
        <v>1</v>
      </c>
      <c r="AE1510">
        <v>0</v>
      </c>
      <c r="AF1510">
        <v>1</v>
      </c>
      <c r="AG1510">
        <v>1</v>
      </c>
      <c r="AH1510">
        <v>0</v>
      </c>
      <c r="AI1510">
        <v>0</v>
      </c>
      <c r="AJ1510">
        <v>1</v>
      </c>
      <c r="AK1510">
        <v>0</v>
      </c>
      <c r="AL1510">
        <v>1</v>
      </c>
      <c r="AM1510">
        <v>1</v>
      </c>
      <c r="AN1510">
        <v>1</v>
      </c>
      <c r="AO1510">
        <v>0</v>
      </c>
      <c r="AP1510">
        <v>0</v>
      </c>
      <c r="AQ1510">
        <v>0</v>
      </c>
      <c r="AR1510">
        <v>0</v>
      </c>
      <c r="AS1510">
        <v>0</v>
      </c>
      <c r="AT1510">
        <v>0</v>
      </c>
      <c r="AU1510">
        <v>0</v>
      </c>
      <c r="AV1510">
        <v>1</v>
      </c>
      <c r="AW1510">
        <v>1</v>
      </c>
      <c r="AX1510">
        <v>0</v>
      </c>
      <c r="AY1510">
        <v>0</v>
      </c>
      <c r="AZ1510">
        <v>1</v>
      </c>
      <c r="BA1510">
        <v>0</v>
      </c>
      <c r="BB1510">
        <v>0</v>
      </c>
      <c r="BC1510">
        <v>0</v>
      </c>
      <c r="BD1510">
        <v>1</v>
      </c>
      <c r="BE1510">
        <v>0</v>
      </c>
      <c r="BF1510">
        <v>1.9078999999999999E-2</v>
      </c>
      <c r="BG1510">
        <v>2018</v>
      </c>
      <c r="BH1510">
        <v>12</v>
      </c>
      <c r="BI1510">
        <v>17</v>
      </c>
      <c r="BJ1510">
        <v>707</v>
      </c>
      <c r="BK1510">
        <v>1.19</v>
      </c>
      <c r="BL1510">
        <v>-0.57389998435974099</v>
      </c>
      <c r="BM1510">
        <v>0.23799999999999999</v>
      </c>
      <c r="BN1510">
        <v>0.67500000000000004</v>
      </c>
      <c r="BO1510">
        <v>8.6999999999999994E-2</v>
      </c>
      <c r="BP1510" t="s">
        <v>68</v>
      </c>
    </row>
    <row r="1511" spans="1:68" x14ac:dyDescent="0.25">
      <c r="A1511">
        <v>116005</v>
      </c>
      <c r="B1511" t="s">
        <v>69</v>
      </c>
      <c r="C1511" t="s">
        <v>764</v>
      </c>
      <c r="D1511">
        <v>5</v>
      </c>
      <c r="E1511">
        <v>62</v>
      </c>
      <c r="F1511" t="s">
        <v>773</v>
      </c>
      <c r="G1511">
        <v>39</v>
      </c>
      <c r="J1511">
        <v>15</v>
      </c>
      <c r="K1511">
        <v>1</v>
      </c>
      <c r="L1511" t="s">
        <v>774</v>
      </c>
      <c r="M1511">
        <v>0</v>
      </c>
      <c r="N1511">
        <v>0</v>
      </c>
      <c r="O1511">
        <v>1</v>
      </c>
      <c r="P1511">
        <v>0</v>
      </c>
      <c r="Q1511">
        <v>0</v>
      </c>
      <c r="R1511">
        <v>1</v>
      </c>
      <c r="S1511">
        <v>0</v>
      </c>
      <c r="T1511">
        <v>0</v>
      </c>
      <c r="U1511">
        <v>0</v>
      </c>
      <c r="V1511">
        <v>0</v>
      </c>
      <c r="W1511">
        <v>1</v>
      </c>
      <c r="X1511">
        <v>0</v>
      </c>
      <c r="Y1511">
        <v>0</v>
      </c>
      <c r="Z1511">
        <v>0</v>
      </c>
      <c r="AA1511">
        <v>0</v>
      </c>
      <c r="AB1511">
        <v>0</v>
      </c>
      <c r="AC1511">
        <v>0</v>
      </c>
      <c r="AD1511">
        <v>1</v>
      </c>
      <c r="AE1511">
        <v>0</v>
      </c>
      <c r="AF1511">
        <v>1</v>
      </c>
      <c r="AG1511">
        <v>1</v>
      </c>
      <c r="AH1511">
        <v>0</v>
      </c>
      <c r="AI1511">
        <v>0</v>
      </c>
      <c r="AJ1511">
        <v>0</v>
      </c>
      <c r="AK1511">
        <v>0</v>
      </c>
      <c r="AL1511">
        <v>1</v>
      </c>
      <c r="AM1511">
        <v>1</v>
      </c>
      <c r="AN1511">
        <v>0</v>
      </c>
      <c r="AO1511">
        <v>0</v>
      </c>
      <c r="AP1511">
        <v>0</v>
      </c>
      <c r="AQ1511">
        <v>0</v>
      </c>
      <c r="AR1511">
        <v>0</v>
      </c>
      <c r="AS1511">
        <v>0</v>
      </c>
      <c r="AT1511">
        <v>0</v>
      </c>
      <c r="AU1511">
        <v>0</v>
      </c>
      <c r="AV1511">
        <v>1</v>
      </c>
      <c r="AW1511">
        <v>1</v>
      </c>
      <c r="AX1511">
        <v>0</v>
      </c>
      <c r="AY1511">
        <v>0</v>
      </c>
      <c r="AZ1511">
        <v>0</v>
      </c>
      <c r="BA1511">
        <v>0</v>
      </c>
      <c r="BB1511">
        <v>0</v>
      </c>
      <c r="BC1511">
        <v>0</v>
      </c>
      <c r="BD1511">
        <v>0</v>
      </c>
      <c r="BE1511">
        <v>0</v>
      </c>
      <c r="BF1511">
        <v>7.587E-3</v>
      </c>
      <c r="BG1511">
        <v>2015</v>
      </c>
      <c r="BH1511">
        <v>7</v>
      </c>
      <c r="BI1511">
        <v>10</v>
      </c>
      <c r="BJ1511">
        <v>666</v>
      </c>
      <c r="BK1511">
        <v>0.78</v>
      </c>
      <c r="BL1511">
        <v>-0.57749998569488503</v>
      </c>
      <c r="BM1511">
        <v>0.185</v>
      </c>
      <c r="BN1511">
        <v>0.66900000000000004</v>
      </c>
      <c r="BO1511">
        <v>0.14599999999999999</v>
      </c>
      <c r="BP1511" t="s">
        <v>68</v>
      </c>
    </row>
    <row r="1512" spans="1:68" x14ac:dyDescent="0.25">
      <c r="A1512">
        <v>118977</v>
      </c>
      <c r="B1512" t="s">
        <v>69</v>
      </c>
      <c r="C1512" t="s">
        <v>943</v>
      </c>
      <c r="D1512">
        <v>4</v>
      </c>
      <c r="E1512">
        <v>121</v>
      </c>
      <c r="F1512" t="s">
        <v>980</v>
      </c>
      <c r="G1512">
        <v>47</v>
      </c>
      <c r="J1512">
        <v>23</v>
      </c>
      <c r="K1512">
        <v>1</v>
      </c>
      <c r="L1512" t="s">
        <v>981</v>
      </c>
      <c r="M1512">
        <v>0</v>
      </c>
      <c r="N1512">
        <v>1</v>
      </c>
      <c r="O1512">
        <v>1</v>
      </c>
      <c r="P1512">
        <v>0</v>
      </c>
      <c r="Q1512">
        <v>0</v>
      </c>
      <c r="R1512">
        <v>1</v>
      </c>
      <c r="S1512">
        <v>1</v>
      </c>
      <c r="T1512">
        <v>0</v>
      </c>
      <c r="U1512">
        <v>0</v>
      </c>
      <c r="V1512">
        <v>0</v>
      </c>
      <c r="W1512">
        <v>1</v>
      </c>
      <c r="X1512">
        <v>0</v>
      </c>
      <c r="Y1512">
        <v>0</v>
      </c>
      <c r="Z1512">
        <v>0</v>
      </c>
      <c r="AA1512">
        <v>0</v>
      </c>
      <c r="AB1512">
        <v>1</v>
      </c>
      <c r="AC1512">
        <v>0</v>
      </c>
      <c r="AD1512">
        <v>1</v>
      </c>
      <c r="AE1512">
        <v>1</v>
      </c>
      <c r="AF1512">
        <v>1</v>
      </c>
      <c r="AG1512">
        <v>1</v>
      </c>
      <c r="AH1512">
        <v>0</v>
      </c>
      <c r="AI1512">
        <v>0</v>
      </c>
      <c r="AJ1512">
        <v>1</v>
      </c>
      <c r="AK1512">
        <v>0</v>
      </c>
      <c r="AL1512">
        <v>1</v>
      </c>
      <c r="AM1512">
        <v>1</v>
      </c>
      <c r="AN1512">
        <v>1</v>
      </c>
      <c r="AO1512">
        <v>1</v>
      </c>
      <c r="AP1512">
        <v>0</v>
      </c>
      <c r="AQ1512">
        <v>0</v>
      </c>
      <c r="AR1512">
        <v>1</v>
      </c>
      <c r="AS1512">
        <v>0</v>
      </c>
      <c r="AT1512">
        <v>0</v>
      </c>
      <c r="AU1512">
        <v>0</v>
      </c>
      <c r="AV1512">
        <v>1</v>
      </c>
      <c r="AW1512">
        <v>1</v>
      </c>
      <c r="AX1512">
        <v>1</v>
      </c>
      <c r="AY1512">
        <v>0</v>
      </c>
      <c r="AZ1512">
        <v>0</v>
      </c>
      <c r="BA1512">
        <v>0</v>
      </c>
      <c r="BB1512">
        <v>0</v>
      </c>
      <c r="BC1512">
        <v>0</v>
      </c>
      <c r="BD1512">
        <v>0</v>
      </c>
      <c r="BE1512">
        <v>0</v>
      </c>
      <c r="BF1512">
        <v>6.5319999999999996E-3</v>
      </c>
      <c r="BG1512">
        <v>2016</v>
      </c>
      <c r="BH1512">
        <v>2</v>
      </c>
      <c r="BI1512">
        <v>25</v>
      </c>
      <c r="BJ1512">
        <v>673</v>
      </c>
      <c r="BK1512">
        <v>0.85</v>
      </c>
      <c r="BL1512">
        <v>-0.58590000867843595</v>
      </c>
      <c r="BM1512">
        <v>0.14199999999999999</v>
      </c>
      <c r="BN1512">
        <v>0.81299999999999994</v>
      </c>
      <c r="BO1512">
        <v>4.4999999999999998E-2</v>
      </c>
      <c r="BP1512" t="s">
        <v>68</v>
      </c>
    </row>
    <row r="1513" spans="1:68" x14ac:dyDescent="0.25">
      <c r="A1513">
        <v>117936</v>
      </c>
      <c r="B1513" t="s">
        <v>69</v>
      </c>
      <c r="C1513" t="s">
        <v>882</v>
      </c>
      <c r="D1513">
        <v>3</v>
      </c>
      <c r="E1513">
        <v>33</v>
      </c>
      <c r="F1513" t="s">
        <v>891</v>
      </c>
      <c r="G1513">
        <v>74</v>
      </c>
      <c r="J1513">
        <v>20</v>
      </c>
      <c r="K1513">
        <v>1</v>
      </c>
      <c r="L1513" t="s">
        <v>892</v>
      </c>
      <c r="M1513">
        <v>0</v>
      </c>
      <c r="N1513">
        <v>1</v>
      </c>
      <c r="O1513">
        <v>1</v>
      </c>
      <c r="P1513">
        <v>0</v>
      </c>
      <c r="Q1513">
        <v>0</v>
      </c>
      <c r="R1513">
        <v>1</v>
      </c>
      <c r="S1513">
        <v>0</v>
      </c>
      <c r="T1513">
        <v>0</v>
      </c>
      <c r="U1513">
        <v>0</v>
      </c>
      <c r="V1513">
        <v>0</v>
      </c>
      <c r="W1513">
        <v>1</v>
      </c>
      <c r="X1513">
        <v>0</v>
      </c>
      <c r="Y1513">
        <v>0</v>
      </c>
      <c r="Z1513">
        <v>0</v>
      </c>
      <c r="AA1513">
        <v>0</v>
      </c>
      <c r="AB1513">
        <v>1</v>
      </c>
      <c r="AC1513">
        <v>0</v>
      </c>
      <c r="AD1513">
        <v>1</v>
      </c>
      <c r="AE1513">
        <v>1</v>
      </c>
      <c r="AF1513">
        <v>1</v>
      </c>
      <c r="AG1513">
        <v>1</v>
      </c>
      <c r="AH1513">
        <v>0</v>
      </c>
      <c r="AI1513">
        <v>0</v>
      </c>
      <c r="AJ1513">
        <v>0</v>
      </c>
      <c r="AK1513">
        <v>0</v>
      </c>
      <c r="AL1513">
        <v>1</v>
      </c>
      <c r="AM1513">
        <v>1</v>
      </c>
      <c r="AN1513">
        <v>1</v>
      </c>
      <c r="AO1513">
        <v>0</v>
      </c>
      <c r="AP1513">
        <v>1</v>
      </c>
      <c r="AQ1513">
        <v>0</v>
      </c>
      <c r="AR1513">
        <v>1</v>
      </c>
      <c r="AS1513">
        <v>0</v>
      </c>
      <c r="AT1513">
        <v>1</v>
      </c>
      <c r="AU1513">
        <v>0</v>
      </c>
      <c r="AV1513">
        <v>1</v>
      </c>
      <c r="AW1513">
        <v>1</v>
      </c>
      <c r="AX1513">
        <v>1</v>
      </c>
      <c r="AY1513">
        <v>0</v>
      </c>
      <c r="AZ1513">
        <v>1</v>
      </c>
      <c r="BA1513">
        <v>0</v>
      </c>
      <c r="BB1513">
        <v>1</v>
      </c>
      <c r="BC1513">
        <v>0</v>
      </c>
      <c r="BD1513">
        <v>1</v>
      </c>
      <c r="BE1513">
        <v>0</v>
      </c>
      <c r="BF1513">
        <v>6.3340000000000002E-3</v>
      </c>
      <c r="BG1513">
        <v>2015</v>
      </c>
      <c r="BH1513">
        <v>10</v>
      </c>
      <c r="BI1513">
        <v>15</v>
      </c>
      <c r="BJ1513">
        <v>669</v>
      </c>
      <c r="BK1513">
        <v>0.81</v>
      </c>
      <c r="BL1513">
        <v>-0.61239999532699496</v>
      </c>
      <c r="BM1513">
        <v>0.112</v>
      </c>
      <c r="BN1513">
        <v>0.83099999999999996</v>
      </c>
      <c r="BO1513">
        <v>5.7000000000000002E-2</v>
      </c>
      <c r="BP1513" t="s">
        <v>68</v>
      </c>
    </row>
    <row r="1514" spans="1:68" x14ac:dyDescent="0.25">
      <c r="A1514">
        <v>113746</v>
      </c>
      <c r="B1514" t="s">
        <v>69</v>
      </c>
      <c r="C1514" t="s">
        <v>654</v>
      </c>
      <c r="D1514">
        <v>6</v>
      </c>
      <c r="E1514">
        <v>100</v>
      </c>
      <c r="F1514" t="s">
        <v>681</v>
      </c>
      <c r="G1514">
        <v>49</v>
      </c>
      <c r="J1514">
        <v>9</v>
      </c>
      <c r="K1514">
        <v>1</v>
      </c>
      <c r="L1514" t="s">
        <v>682</v>
      </c>
      <c r="M1514">
        <v>0</v>
      </c>
      <c r="N1514">
        <v>1</v>
      </c>
      <c r="O1514">
        <v>1</v>
      </c>
      <c r="P1514">
        <v>0</v>
      </c>
      <c r="Q1514">
        <v>0</v>
      </c>
      <c r="R1514">
        <v>1</v>
      </c>
      <c r="S1514">
        <v>0</v>
      </c>
      <c r="T1514">
        <v>0</v>
      </c>
      <c r="U1514">
        <v>0</v>
      </c>
      <c r="V1514">
        <v>0</v>
      </c>
      <c r="W1514">
        <v>1</v>
      </c>
      <c r="X1514">
        <v>0</v>
      </c>
      <c r="Y1514">
        <v>0</v>
      </c>
      <c r="Z1514">
        <v>0</v>
      </c>
      <c r="AA1514">
        <v>0</v>
      </c>
      <c r="AB1514">
        <v>0</v>
      </c>
      <c r="AC1514">
        <v>0</v>
      </c>
      <c r="AD1514">
        <v>1</v>
      </c>
      <c r="AE1514">
        <v>1</v>
      </c>
      <c r="AF1514">
        <v>1</v>
      </c>
      <c r="AG1514">
        <v>1</v>
      </c>
      <c r="AH1514">
        <v>0</v>
      </c>
      <c r="AI1514">
        <v>0</v>
      </c>
      <c r="AJ1514">
        <v>0</v>
      </c>
      <c r="AK1514">
        <v>0</v>
      </c>
      <c r="AL1514">
        <v>1</v>
      </c>
      <c r="AM1514">
        <v>1</v>
      </c>
      <c r="AN1514">
        <v>0</v>
      </c>
      <c r="AO1514">
        <v>0</v>
      </c>
      <c r="AP1514">
        <v>0</v>
      </c>
      <c r="AQ1514">
        <v>0</v>
      </c>
      <c r="AR1514">
        <v>0</v>
      </c>
      <c r="AS1514">
        <v>0</v>
      </c>
      <c r="AT1514">
        <v>0</v>
      </c>
      <c r="AU1514">
        <v>0</v>
      </c>
      <c r="AV1514">
        <v>1</v>
      </c>
      <c r="AW1514">
        <v>1</v>
      </c>
      <c r="AX1514">
        <v>1</v>
      </c>
      <c r="AY1514">
        <v>0</v>
      </c>
      <c r="AZ1514">
        <v>0</v>
      </c>
      <c r="BA1514">
        <v>0</v>
      </c>
      <c r="BB1514">
        <v>0</v>
      </c>
      <c r="BC1514">
        <v>0</v>
      </c>
      <c r="BD1514">
        <v>0</v>
      </c>
      <c r="BE1514">
        <v>0</v>
      </c>
      <c r="BF1514">
        <v>5.8599999999999998E-3</v>
      </c>
      <c r="BG1514">
        <v>2015</v>
      </c>
      <c r="BH1514">
        <v>2</v>
      </c>
      <c r="BI1514">
        <v>4</v>
      </c>
      <c r="BJ1514">
        <v>661</v>
      </c>
      <c r="BK1514">
        <v>0.73</v>
      </c>
      <c r="BL1514">
        <v>-0.62489998340606601</v>
      </c>
      <c r="BM1514">
        <v>0.151</v>
      </c>
      <c r="BN1514">
        <v>0.77500000000000002</v>
      </c>
      <c r="BO1514">
        <v>7.3999999999999996E-2</v>
      </c>
      <c r="BP1514" t="s">
        <v>68</v>
      </c>
    </row>
    <row r="1515" spans="1:68" x14ac:dyDescent="0.25">
      <c r="A1515">
        <v>109223</v>
      </c>
      <c r="B1515" t="s">
        <v>69</v>
      </c>
      <c r="C1515" t="s">
        <v>70</v>
      </c>
      <c r="D1515">
        <v>3</v>
      </c>
      <c r="E1515">
        <v>68</v>
      </c>
      <c r="F1515" t="s">
        <v>97</v>
      </c>
      <c r="G1515">
        <v>38</v>
      </c>
      <c r="J1515">
        <v>1</v>
      </c>
      <c r="K1515">
        <v>1</v>
      </c>
      <c r="L1515" t="s">
        <v>98</v>
      </c>
      <c r="M1515">
        <v>0</v>
      </c>
      <c r="N1515">
        <v>0</v>
      </c>
      <c r="O1515">
        <v>1</v>
      </c>
      <c r="P1515">
        <v>0</v>
      </c>
      <c r="Q1515">
        <v>0</v>
      </c>
      <c r="R1515">
        <v>1</v>
      </c>
      <c r="S1515">
        <v>0</v>
      </c>
      <c r="T1515">
        <v>0</v>
      </c>
      <c r="U1515">
        <v>0</v>
      </c>
      <c r="V1515">
        <v>0</v>
      </c>
      <c r="W1515">
        <v>1</v>
      </c>
      <c r="X1515">
        <v>0</v>
      </c>
      <c r="Y1515">
        <v>0</v>
      </c>
      <c r="Z1515">
        <v>0</v>
      </c>
      <c r="AA1515">
        <v>0</v>
      </c>
      <c r="AB1515">
        <v>0</v>
      </c>
      <c r="AC1515">
        <v>0</v>
      </c>
      <c r="AD1515">
        <v>1</v>
      </c>
      <c r="AE1515">
        <v>0</v>
      </c>
      <c r="AF1515">
        <v>1</v>
      </c>
      <c r="AG1515">
        <v>1</v>
      </c>
      <c r="AH1515">
        <v>0</v>
      </c>
      <c r="AI1515">
        <v>0</v>
      </c>
      <c r="AJ1515">
        <v>0</v>
      </c>
      <c r="AK1515">
        <v>0</v>
      </c>
      <c r="AL1515">
        <v>1</v>
      </c>
      <c r="AM1515">
        <v>1</v>
      </c>
      <c r="AN1515">
        <v>1</v>
      </c>
      <c r="AO1515">
        <v>0</v>
      </c>
      <c r="AP1515">
        <v>0</v>
      </c>
      <c r="AQ1515">
        <v>0</v>
      </c>
      <c r="AR1515">
        <v>1</v>
      </c>
      <c r="AS1515">
        <v>0</v>
      </c>
      <c r="AT1515">
        <v>0</v>
      </c>
      <c r="AU1515">
        <v>0</v>
      </c>
      <c r="AV1515">
        <v>1</v>
      </c>
      <c r="AW1515">
        <v>1</v>
      </c>
      <c r="AX1515">
        <v>1</v>
      </c>
      <c r="AY1515">
        <v>0</v>
      </c>
      <c r="AZ1515">
        <v>0</v>
      </c>
      <c r="BA1515">
        <v>0</v>
      </c>
      <c r="BB1515">
        <v>0</v>
      </c>
      <c r="BC1515">
        <v>0</v>
      </c>
      <c r="BD1515">
        <v>0</v>
      </c>
      <c r="BE1515">
        <v>0</v>
      </c>
      <c r="BF1515">
        <v>9.1129999999999996E-3</v>
      </c>
      <c r="BG1515">
        <v>2014</v>
      </c>
      <c r="BH1515">
        <v>6</v>
      </c>
      <c r="BI1515">
        <v>11</v>
      </c>
      <c r="BJ1515">
        <v>653</v>
      </c>
      <c r="BK1515">
        <v>0.65</v>
      </c>
      <c r="BL1515">
        <v>-0.63690000772476196</v>
      </c>
      <c r="BM1515">
        <v>0.253</v>
      </c>
      <c r="BN1515">
        <v>0.60599999999999998</v>
      </c>
      <c r="BO1515">
        <v>0.14099999999999999</v>
      </c>
      <c r="BP1515" t="s">
        <v>68</v>
      </c>
    </row>
    <row r="1516" spans="1:68" x14ac:dyDescent="0.25">
      <c r="A1516">
        <v>112332</v>
      </c>
      <c r="B1516" t="s">
        <v>69</v>
      </c>
      <c r="C1516" t="s">
        <v>609</v>
      </c>
      <c r="D1516">
        <v>32</v>
      </c>
      <c r="E1516">
        <v>1491</v>
      </c>
      <c r="F1516" t="s">
        <v>620</v>
      </c>
      <c r="G1516">
        <v>17</v>
      </c>
      <c r="J1516">
        <v>8</v>
      </c>
      <c r="K1516">
        <v>1</v>
      </c>
      <c r="L1516" t="s">
        <v>621</v>
      </c>
      <c r="M1516">
        <v>0</v>
      </c>
      <c r="N1516">
        <v>1</v>
      </c>
      <c r="O1516">
        <v>1</v>
      </c>
      <c r="P1516">
        <v>0</v>
      </c>
      <c r="Q1516">
        <v>0</v>
      </c>
      <c r="R1516">
        <v>1</v>
      </c>
      <c r="S1516">
        <v>0</v>
      </c>
      <c r="T1516">
        <v>0</v>
      </c>
      <c r="U1516">
        <v>0</v>
      </c>
      <c r="V1516">
        <v>0</v>
      </c>
      <c r="W1516">
        <v>1</v>
      </c>
      <c r="X1516">
        <v>0</v>
      </c>
      <c r="Y1516">
        <v>0</v>
      </c>
      <c r="Z1516">
        <v>0</v>
      </c>
      <c r="AA1516">
        <v>0</v>
      </c>
      <c r="AB1516">
        <v>1</v>
      </c>
      <c r="AC1516">
        <v>0</v>
      </c>
      <c r="AD1516">
        <v>1</v>
      </c>
      <c r="AE1516">
        <v>1</v>
      </c>
      <c r="AF1516">
        <v>1</v>
      </c>
      <c r="AG1516">
        <v>1</v>
      </c>
      <c r="AH1516">
        <v>1</v>
      </c>
      <c r="AI1516">
        <v>0</v>
      </c>
      <c r="AJ1516">
        <v>1</v>
      </c>
      <c r="AK1516">
        <v>0</v>
      </c>
      <c r="AL1516">
        <v>1</v>
      </c>
      <c r="AM1516">
        <v>1</v>
      </c>
      <c r="AN1516">
        <v>1</v>
      </c>
      <c r="AO1516">
        <v>0</v>
      </c>
      <c r="AP1516">
        <v>0</v>
      </c>
      <c r="AQ1516">
        <v>0</v>
      </c>
      <c r="AR1516">
        <v>1</v>
      </c>
      <c r="AS1516">
        <v>0</v>
      </c>
      <c r="AT1516">
        <v>0</v>
      </c>
      <c r="AU1516">
        <v>0</v>
      </c>
      <c r="AV1516">
        <v>1</v>
      </c>
      <c r="AW1516">
        <v>1</v>
      </c>
      <c r="AX1516">
        <v>1</v>
      </c>
      <c r="AY1516">
        <v>0</v>
      </c>
      <c r="AZ1516">
        <v>1</v>
      </c>
      <c r="BA1516">
        <v>0</v>
      </c>
      <c r="BB1516">
        <v>0</v>
      </c>
      <c r="BC1516">
        <v>0</v>
      </c>
      <c r="BD1516">
        <v>0</v>
      </c>
      <c r="BE1516">
        <v>0</v>
      </c>
      <c r="BF1516">
        <v>4.1501000000000003E-2</v>
      </c>
      <c r="BG1516">
        <v>2015</v>
      </c>
      <c r="BH1516">
        <v>1</v>
      </c>
      <c r="BI1516">
        <v>16</v>
      </c>
      <c r="BJ1516">
        <v>660</v>
      </c>
      <c r="BK1516">
        <v>0.72</v>
      </c>
      <c r="BL1516">
        <v>-0.63690000772476196</v>
      </c>
      <c r="BM1516">
        <v>0.46400000000000002</v>
      </c>
      <c r="BN1516">
        <v>0.53600000000000003</v>
      </c>
      <c r="BO1516">
        <v>0</v>
      </c>
      <c r="BP1516" t="s">
        <v>68</v>
      </c>
    </row>
    <row r="1517" spans="1:68" x14ac:dyDescent="0.25">
      <c r="A1517">
        <v>116188</v>
      </c>
      <c r="B1517" t="s">
        <v>69</v>
      </c>
      <c r="C1517" t="s">
        <v>781</v>
      </c>
      <c r="D1517">
        <v>5</v>
      </c>
      <c r="E1517">
        <v>45</v>
      </c>
      <c r="F1517" t="s">
        <v>790</v>
      </c>
      <c r="G1517">
        <v>40</v>
      </c>
      <c r="J1517">
        <v>16</v>
      </c>
      <c r="K1517">
        <v>1</v>
      </c>
      <c r="L1517" t="s">
        <v>791</v>
      </c>
      <c r="M1517">
        <v>0</v>
      </c>
      <c r="N1517">
        <v>1</v>
      </c>
      <c r="O1517">
        <v>1</v>
      </c>
      <c r="P1517">
        <v>0</v>
      </c>
      <c r="Q1517">
        <v>0</v>
      </c>
      <c r="R1517">
        <v>1</v>
      </c>
      <c r="S1517">
        <v>0</v>
      </c>
      <c r="T1517">
        <v>0</v>
      </c>
      <c r="U1517">
        <v>0</v>
      </c>
      <c r="V1517">
        <v>0</v>
      </c>
      <c r="W1517">
        <v>1</v>
      </c>
      <c r="X1517">
        <v>0</v>
      </c>
      <c r="Y1517">
        <v>0</v>
      </c>
      <c r="Z1517">
        <v>0</v>
      </c>
      <c r="AA1517">
        <v>0</v>
      </c>
      <c r="AB1517">
        <v>0</v>
      </c>
      <c r="AC1517">
        <v>0</v>
      </c>
      <c r="AD1517">
        <v>1</v>
      </c>
      <c r="AE1517">
        <v>1</v>
      </c>
      <c r="AF1517">
        <v>1</v>
      </c>
      <c r="AG1517">
        <v>1</v>
      </c>
      <c r="AH1517">
        <v>0</v>
      </c>
      <c r="AI1517">
        <v>0</v>
      </c>
      <c r="AJ1517">
        <v>1</v>
      </c>
      <c r="AK1517">
        <v>0</v>
      </c>
      <c r="AL1517">
        <v>1</v>
      </c>
      <c r="AM1517">
        <v>1</v>
      </c>
      <c r="AN1517">
        <v>0</v>
      </c>
      <c r="AO1517">
        <v>0</v>
      </c>
      <c r="AP1517">
        <v>0</v>
      </c>
      <c r="AQ1517">
        <v>0</v>
      </c>
      <c r="AR1517">
        <v>1</v>
      </c>
      <c r="AS1517">
        <v>0</v>
      </c>
      <c r="AT1517">
        <v>0</v>
      </c>
      <c r="AU1517">
        <v>0</v>
      </c>
      <c r="AV1517">
        <v>1</v>
      </c>
      <c r="AW1517">
        <v>1</v>
      </c>
      <c r="AX1517">
        <v>1</v>
      </c>
      <c r="AY1517">
        <v>0</v>
      </c>
      <c r="AZ1517">
        <v>0</v>
      </c>
      <c r="BA1517">
        <v>0</v>
      </c>
      <c r="BB1517">
        <v>0</v>
      </c>
      <c r="BC1517">
        <v>0</v>
      </c>
      <c r="BD1517">
        <v>0</v>
      </c>
      <c r="BE1517">
        <v>0</v>
      </c>
      <c r="BF1517">
        <v>1.2396000000000001E-2</v>
      </c>
      <c r="BG1517">
        <v>2015</v>
      </c>
      <c r="BH1517">
        <v>7</v>
      </c>
      <c r="BI1517">
        <v>30</v>
      </c>
      <c r="BJ1517">
        <v>666</v>
      </c>
      <c r="BK1517">
        <v>0.78</v>
      </c>
      <c r="BL1517">
        <v>-0.63690000772476196</v>
      </c>
      <c r="BM1517">
        <v>0.188</v>
      </c>
      <c r="BN1517">
        <v>0.754</v>
      </c>
      <c r="BO1517">
        <v>5.8000000000000003E-2</v>
      </c>
      <c r="BP1517" t="s">
        <v>68</v>
      </c>
    </row>
    <row r="1518" spans="1:68" x14ac:dyDescent="0.25">
      <c r="A1518">
        <v>124856</v>
      </c>
      <c r="B1518" t="s">
        <v>69</v>
      </c>
      <c r="C1518" t="s">
        <v>1237</v>
      </c>
      <c r="D1518">
        <v>9</v>
      </c>
      <c r="E1518">
        <v>174</v>
      </c>
      <c r="F1518" t="s">
        <v>1238</v>
      </c>
      <c r="G1518">
        <v>38</v>
      </c>
      <c r="J1518">
        <v>41</v>
      </c>
      <c r="K1518">
        <v>1</v>
      </c>
      <c r="L1518" t="s">
        <v>1239</v>
      </c>
      <c r="M1518">
        <v>0</v>
      </c>
      <c r="N1518">
        <v>0</v>
      </c>
      <c r="O1518">
        <v>1</v>
      </c>
      <c r="P1518">
        <v>0</v>
      </c>
      <c r="Q1518">
        <v>0</v>
      </c>
      <c r="R1518">
        <v>1</v>
      </c>
      <c r="S1518">
        <v>0</v>
      </c>
      <c r="T1518">
        <v>0</v>
      </c>
      <c r="U1518">
        <v>0</v>
      </c>
      <c r="V1518">
        <v>0</v>
      </c>
      <c r="W1518">
        <v>1</v>
      </c>
      <c r="X1518">
        <v>0</v>
      </c>
      <c r="Y1518">
        <v>0</v>
      </c>
      <c r="Z1518">
        <v>0</v>
      </c>
      <c r="AA1518">
        <v>0</v>
      </c>
      <c r="AB1518">
        <v>0</v>
      </c>
      <c r="AC1518">
        <v>0</v>
      </c>
      <c r="AD1518">
        <v>1</v>
      </c>
      <c r="AE1518">
        <v>0</v>
      </c>
      <c r="AF1518">
        <v>1</v>
      </c>
      <c r="AG1518">
        <v>1</v>
      </c>
      <c r="AH1518">
        <v>0</v>
      </c>
      <c r="AI1518">
        <v>0</v>
      </c>
      <c r="AJ1518">
        <v>0</v>
      </c>
      <c r="AK1518">
        <v>0</v>
      </c>
      <c r="AL1518">
        <v>1</v>
      </c>
      <c r="AM1518">
        <v>1</v>
      </c>
      <c r="AN1518">
        <v>0</v>
      </c>
      <c r="AO1518">
        <v>0</v>
      </c>
      <c r="AP1518">
        <v>0</v>
      </c>
      <c r="AQ1518">
        <v>0</v>
      </c>
      <c r="AR1518">
        <v>1</v>
      </c>
      <c r="AS1518">
        <v>0</v>
      </c>
      <c r="AT1518">
        <v>0</v>
      </c>
      <c r="AU1518">
        <v>0</v>
      </c>
      <c r="AV1518">
        <v>1</v>
      </c>
      <c r="AW1518">
        <v>1</v>
      </c>
      <c r="AX1518">
        <v>1</v>
      </c>
      <c r="AY1518">
        <v>0</v>
      </c>
      <c r="AZ1518">
        <v>1</v>
      </c>
      <c r="BA1518">
        <v>0</v>
      </c>
      <c r="BB1518">
        <v>0</v>
      </c>
      <c r="BC1518">
        <v>0</v>
      </c>
      <c r="BD1518">
        <v>0</v>
      </c>
      <c r="BE1518">
        <v>0</v>
      </c>
      <c r="BF1518">
        <v>1.2279999999999999E-2</v>
      </c>
      <c r="BG1518">
        <v>2016</v>
      </c>
      <c r="BH1518">
        <v>12</v>
      </c>
      <c r="BI1518">
        <v>20</v>
      </c>
      <c r="BJ1518">
        <v>683</v>
      </c>
      <c r="BK1518">
        <v>0.95</v>
      </c>
      <c r="BL1518">
        <v>-0.63690000772476196</v>
      </c>
      <c r="BM1518">
        <v>0.129</v>
      </c>
      <c r="BN1518">
        <v>0.871</v>
      </c>
      <c r="BO1518">
        <v>0</v>
      </c>
      <c r="BP1518" t="s">
        <v>68</v>
      </c>
    </row>
    <row r="1519" spans="1:68" x14ac:dyDescent="0.25">
      <c r="A1519">
        <v>131335</v>
      </c>
      <c r="B1519" t="s">
        <v>69</v>
      </c>
      <c r="C1519" t="s">
        <v>1429</v>
      </c>
      <c r="D1519">
        <v>9</v>
      </c>
      <c r="E1519">
        <v>152</v>
      </c>
      <c r="F1519" t="s">
        <v>1486</v>
      </c>
      <c r="G1519">
        <v>10</v>
      </c>
      <c r="J1519">
        <v>50</v>
      </c>
      <c r="K1519">
        <v>1</v>
      </c>
      <c r="L1519" t="s">
        <v>1487</v>
      </c>
      <c r="M1519">
        <v>0</v>
      </c>
      <c r="N1519">
        <v>0</v>
      </c>
      <c r="O1519">
        <v>1</v>
      </c>
      <c r="P1519">
        <v>0</v>
      </c>
      <c r="Q1519">
        <v>0</v>
      </c>
      <c r="R1519">
        <v>1</v>
      </c>
      <c r="S1519">
        <v>0</v>
      </c>
      <c r="T1519">
        <v>0</v>
      </c>
      <c r="U1519">
        <v>0</v>
      </c>
      <c r="V1519">
        <v>0</v>
      </c>
      <c r="W1519">
        <v>1</v>
      </c>
      <c r="X1519">
        <v>0</v>
      </c>
      <c r="Y1519">
        <v>0</v>
      </c>
      <c r="Z1519">
        <v>0</v>
      </c>
      <c r="AA1519">
        <v>0</v>
      </c>
      <c r="AB1519">
        <v>0</v>
      </c>
      <c r="AC1519">
        <v>0</v>
      </c>
      <c r="AD1519">
        <v>1</v>
      </c>
      <c r="AE1519">
        <v>0</v>
      </c>
      <c r="AF1519">
        <v>1</v>
      </c>
      <c r="AG1519">
        <v>1</v>
      </c>
      <c r="AH1519">
        <v>0</v>
      </c>
      <c r="AI1519">
        <v>0</v>
      </c>
      <c r="AJ1519">
        <v>1</v>
      </c>
      <c r="AK1519">
        <v>0</v>
      </c>
      <c r="AL1519">
        <v>1</v>
      </c>
      <c r="AM1519">
        <v>1</v>
      </c>
      <c r="AN1519">
        <v>0</v>
      </c>
      <c r="AO1519">
        <v>0</v>
      </c>
      <c r="AP1519">
        <v>0</v>
      </c>
      <c r="AQ1519">
        <v>0</v>
      </c>
      <c r="AR1519">
        <v>0</v>
      </c>
      <c r="AS1519">
        <v>0</v>
      </c>
      <c r="AT1519">
        <v>0</v>
      </c>
      <c r="AU1519">
        <v>0</v>
      </c>
      <c r="AV1519">
        <v>1</v>
      </c>
      <c r="AW1519">
        <v>1</v>
      </c>
      <c r="AX1519">
        <v>0</v>
      </c>
      <c r="AY1519">
        <v>0</v>
      </c>
      <c r="AZ1519">
        <v>0</v>
      </c>
      <c r="BA1519">
        <v>0</v>
      </c>
      <c r="BB1519">
        <v>0</v>
      </c>
      <c r="BC1519">
        <v>0</v>
      </c>
      <c r="BD1519">
        <v>0</v>
      </c>
      <c r="BE1519">
        <v>0</v>
      </c>
      <c r="BF1519">
        <v>8.7600000000000004E-3</v>
      </c>
      <c r="BG1519">
        <v>2017</v>
      </c>
      <c r="BH1519">
        <v>7</v>
      </c>
      <c r="BI1519">
        <v>31</v>
      </c>
      <c r="BJ1519">
        <v>690</v>
      </c>
      <c r="BK1519">
        <v>1.02</v>
      </c>
      <c r="BL1519">
        <v>-0.63690000772476196</v>
      </c>
      <c r="BM1519">
        <v>0.46400000000000002</v>
      </c>
      <c r="BN1519">
        <v>0.53600000000000003</v>
      </c>
      <c r="BO1519">
        <v>0</v>
      </c>
      <c r="BP1519" t="s">
        <v>68</v>
      </c>
    </row>
    <row r="1520" spans="1:68" x14ac:dyDescent="0.25">
      <c r="A1520">
        <v>142611</v>
      </c>
      <c r="B1520" t="s">
        <v>69</v>
      </c>
      <c r="C1520" t="s">
        <v>2192</v>
      </c>
      <c r="D1520">
        <v>17</v>
      </c>
      <c r="E1520">
        <v>373</v>
      </c>
      <c r="F1520" t="s">
        <v>2209</v>
      </c>
      <c r="G1520">
        <v>38</v>
      </c>
      <c r="J1520">
        <v>70</v>
      </c>
      <c r="K1520">
        <v>1</v>
      </c>
      <c r="L1520" t="s">
        <v>2210</v>
      </c>
      <c r="M1520">
        <v>0</v>
      </c>
      <c r="N1520">
        <v>0</v>
      </c>
      <c r="O1520">
        <v>1</v>
      </c>
      <c r="P1520">
        <v>0</v>
      </c>
      <c r="Q1520">
        <v>0</v>
      </c>
      <c r="R1520">
        <v>1</v>
      </c>
      <c r="S1520">
        <v>0</v>
      </c>
      <c r="T1520">
        <v>0</v>
      </c>
      <c r="U1520">
        <v>0</v>
      </c>
      <c r="V1520">
        <v>0</v>
      </c>
      <c r="W1520">
        <v>1</v>
      </c>
      <c r="X1520">
        <v>0</v>
      </c>
      <c r="Y1520">
        <v>0</v>
      </c>
      <c r="Z1520">
        <v>0</v>
      </c>
      <c r="AA1520">
        <v>0</v>
      </c>
      <c r="AB1520">
        <v>1</v>
      </c>
      <c r="AC1520">
        <v>0</v>
      </c>
      <c r="AD1520">
        <v>1</v>
      </c>
      <c r="AE1520">
        <v>0</v>
      </c>
      <c r="AF1520">
        <v>1</v>
      </c>
      <c r="AG1520">
        <v>1</v>
      </c>
      <c r="AH1520">
        <v>0</v>
      </c>
      <c r="AI1520">
        <v>0</v>
      </c>
      <c r="AJ1520">
        <v>1</v>
      </c>
      <c r="AK1520">
        <v>0</v>
      </c>
      <c r="AL1520">
        <v>1</v>
      </c>
      <c r="AM1520">
        <v>1</v>
      </c>
      <c r="AN1520">
        <v>1</v>
      </c>
      <c r="AO1520">
        <v>0</v>
      </c>
      <c r="AP1520">
        <v>0</v>
      </c>
      <c r="AQ1520">
        <v>0</v>
      </c>
      <c r="AR1520">
        <v>0</v>
      </c>
      <c r="AS1520">
        <v>0</v>
      </c>
      <c r="AT1520">
        <v>0</v>
      </c>
      <c r="AU1520">
        <v>0</v>
      </c>
      <c r="AV1520">
        <v>1</v>
      </c>
      <c r="AW1520">
        <v>1</v>
      </c>
      <c r="AX1520">
        <v>0</v>
      </c>
      <c r="AY1520">
        <v>0</v>
      </c>
      <c r="AZ1520">
        <v>1</v>
      </c>
      <c r="BA1520">
        <v>0</v>
      </c>
      <c r="BB1520">
        <v>0</v>
      </c>
      <c r="BC1520">
        <v>0</v>
      </c>
      <c r="BD1520">
        <v>1</v>
      </c>
      <c r="BE1520">
        <v>0</v>
      </c>
      <c r="BF1520">
        <v>1.9078999999999999E-2</v>
      </c>
      <c r="BG1520">
        <v>2018</v>
      </c>
      <c r="BH1520">
        <v>12</v>
      </c>
      <c r="BI1520">
        <v>17</v>
      </c>
      <c r="BJ1520">
        <v>707</v>
      </c>
      <c r="BK1520">
        <v>1.19</v>
      </c>
      <c r="BL1520">
        <v>-0.63690000772476196</v>
      </c>
      <c r="BM1520">
        <v>0.16</v>
      </c>
      <c r="BN1520">
        <v>0.78700000000000003</v>
      </c>
      <c r="BO1520">
        <v>5.2999999999999999E-2</v>
      </c>
      <c r="BP1520" t="s">
        <v>68</v>
      </c>
    </row>
    <row r="1521" spans="1:68" x14ac:dyDescent="0.25">
      <c r="A1521">
        <v>115635</v>
      </c>
      <c r="B1521" t="s">
        <v>69</v>
      </c>
      <c r="C1521" t="s">
        <v>759</v>
      </c>
      <c r="D1521">
        <v>6</v>
      </c>
      <c r="E1521">
        <v>149</v>
      </c>
      <c r="F1521" t="s">
        <v>760</v>
      </c>
      <c r="G1521">
        <v>115</v>
      </c>
      <c r="J1521">
        <v>14</v>
      </c>
      <c r="K1521">
        <v>1</v>
      </c>
      <c r="L1521" t="s">
        <v>761</v>
      </c>
      <c r="M1521">
        <v>0</v>
      </c>
      <c r="N1521">
        <v>0</v>
      </c>
      <c r="O1521">
        <v>1</v>
      </c>
      <c r="P1521">
        <v>0</v>
      </c>
      <c r="Q1521">
        <v>0</v>
      </c>
      <c r="R1521">
        <v>1</v>
      </c>
      <c r="S1521">
        <v>0</v>
      </c>
      <c r="T1521">
        <v>0</v>
      </c>
      <c r="U1521">
        <v>0</v>
      </c>
      <c r="V1521">
        <v>0</v>
      </c>
      <c r="W1521">
        <v>1</v>
      </c>
      <c r="X1521">
        <v>0</v>
      </c>
      <c r="Y1521">
        <v>0</v>
      </c>
      <c r="Z1521">
        <v>0</v>
      </c>
      <c r="AA1521">
        <v>0</v>
      </c>
      <c r="AB1521">
        <v>1</v>
      </c>
      <c r="AC1521">
        <v>0</v>
      </c>
      <c r="AD1521">
        <v>1</v>
      </c>
      <c r="AE1521">
        <v>0</v>
      </c>
      <c r="AF1521">
        <v>1</v>
      </c>
      <c r="AG1521">
        <v>1</v>
      </c>
      <c r="AH1521">
        <v>0</v>
      </c>
      <c r="AI1521">
        <v>0</v>
      </c>
      <c r="AJ1521">
        <v>0</v>
      </c>
      <c r="AK1521">
        <v>0</v>
      </c>
      <c r="AL1521">
        <v>1</v>
      </c>
      <c r="AM1521">
        <v>1</v>
      </c>
      <c r="AN1521">
        <v>0</v>
      </c>
      <c r="AO1521">
        <v>0</v>
      </c>
      <c r="AP1521">
        <v>0</v>
      </c>
      <c r="AQ1521">
        <v>0</v>
      </c>
      <c r="AR1521">
        <v>0</v>
      </c>
      <c r="AS1521">
        <v>0</v>
      </c>
      <c r="AT1521">
        <v>0</v>
      </c>
      <c r="AU1521">
        <v>0</v>
      </c>
      <c r="AV1521">
        <v>1</v>
      </c>
      <c r="AW1521">
        <v>1</v>
      </c>
      <c r="AX1521">
        <v>0</v>
      </c>
      <c r="AY1521">
        <v>0</v>
      </c>
      <c r="AZ1521">
        <v>0</v>
      </c>
      <c r="BA1521">
        <v>0</v>
      </c>
      <c r="BB1521">
        <v>0</v>
      </c>
      <c r="BC1521">
        <v>0</v>
      </c>
      <c r="BD1521">
        <v>0</v>
      </c>
      <c r="BE1521">
        <v>0</v>
      </c>
      <c r="BF1521">
        <v>1.3226999999999999E-2</v>
      </c>
      <c r="BG1521">
        <v>2015</v>
      </c>
      <c r="BH1521">
        <v>5</v>
      </c>
      <c r="BI1521">
        <v>21</v>
      </c>
      <c r="BJ1521">
        <v>664</v>
      </c>
      <c r="BK1521">
        <v>0.76</v>
      </c>
      <c r="BL1521">
        <v>-0.642899990081787</v>
      </c>
      <c r="BM1521">
        <v>0.13100000000000001</v>
      </c>
      <c r="BN1521">
        <v>0.76900000000000002</v>
      </c>
      <c r="BO1521">
        <v>0.1</v>
      </c>
      <c r="BP1521" t="s">
        <v>68</v>
      </c>
    </row>
    <row r="1522" spans="1:68" x14ac:dyDescent="0.25">
      <c r="A1522">
        <v>117889</v>
      </c>
      <c r="B1522" t="s">
        <v>69</v>
      </c>
      <c r="C1522" t="s">
        <v>882</v>
      </c>
      <c r="D1522">
        <v>6</v>
      </c>
      <c r="E1522">
        <v>126</v>
      </c>
      <c r="F1522" t="s">
        <v>883</v>
      </c>
      <c r="G1522">
        <v>39</v>
      </c>
      <c r="J1522">
        <v>20</v>
      </c>
      <c r="K1522">
        <v>1</v>
      </c>
      <c r="L1522" t="s">
        <v>884</v>
      </c>
      <c r="M1522">
        <v>0</v>
      </c>
      <c r="N1522">
        <v>1</v>
      </c>
      <c r="O1522">
        <v>1</v>
      </c>
      <c r="P1522">
        <v>0</v>
      </c>
      <c r="Q1522">
        <v>0</v>
      </c>
      <c r="R1522">
        <v>1</v>
      </c>
      <c r="S1522">
        <v>1</v>
      </c>
      <c r="T1522">
        <v>0</v>
      </c>
      <c r="U1522">
        <v>0</v>
      </c>
      <c r="V1522">
        <v>0</v>
      </c>
      <c r="W1522">
        <v>1</v>
      </c>
      <c r="X1522">
        <v>0</v>
      </c>
      <c r="Y1522">
        <v>0</v>
      </c>
      <c r="Z1522">
        <v>0</v>
      </c>
      <c r="AA1522">
        <v>0</v>
      </c>
      <c r="AB1522">
        <v>1</v>
      </c>
      <c r="AC1522">
        <v>0</v>
      </c>
      <c r="AD1522">
        <v>1</v>
      </c>
      <c r="AE1522">
        <v>1</v>
      </c>
      <c r="AF1522">
        <v>1</v>
      </c>
      <c r="AG1522">
        <v>1</v>
      </c>
      <c r="AH1522">
        <v>0</v>
      </c>
      <c r="AI1522">
        <v>0</v>
      </c>
      <c r="AJ1522">
        <v>0</v>
      </c>
      <c r="AK1522">
        <v>0</v>
      </c>
      <c r="AL1522">
        <v>1</v>
      </c>
      <c r="AM1522">
        <v>1</v>
      </c>
      <c r="AN1522">
        <v>1</v>
      </c>
      <c r="AO1522">
        <v>1</v>
      </c>
      <c r="AP1522">
        <v>1</v>
      </c>
      <c r="AQ1522">
        <v>0</v>
      </c>
      <c r="AR1522">
        <v>1</v>
      </c>
      <c r="AS1522">
        <v>0</v>
      </c>
      <c r="AT1522">
        <v>1</v>
      </c>
      <c r="AU1522">
        <v>0</v>
      </c>
      <c r="AV1522">
        <v>1</v>
      </c>
      <c r="AW1522">
        <v>1</v>
      </c>
      <c r="AX1522">
        <v>1</v>
      </c>
      <c r="AY1522">
        <v>0</v>
      </c>
      <c r="AZ1522">
        <v>1</v>
      </c>
      <c r="BA1522">
        <v>0</v>
      </c>
      <c r="BB1522">
        <v>1</v>
      </c>
      <c r="BC1522">
        <v>0</v>
      </c>
      <c r="BD1522">
        <v>1</v>
      </c>
      <c r="BE1522">
        <v>0</v>
      </c>
      <c r="BF1522">
        <v>6.3340000000000002E-3</v>
      </c>
      <c r="BG1522">
        <v>2015</v>
      </c>
      <c r="BH1522">
        <v>10</v>
      </c>
      <c r="BI1522">
        <v>15</v>
      </c>
      <c r="BJ1522">
        <v>669</v>
      </c>
      <c r="BK1522">
        <v>0.81</v>
      </c>
      <c r="BL1522">
        <v>-0.64859998226165705</v>
      </c>
      <c r="BM1522">
        <v>0.14599999999999999</v>
      </c>
      <c r="BN1522">
        <v>0.85399999999999998</v>
      </c>
      <c r="BO1522">
        <v>0</v>
      </c>
      <c r="BP1522" t="s">
        <v>68</v>
      </c>
    </row>
    <row r="1523" spans="1:68" x14ac:dyDescent="0.25">
      <c r="A1523">
        <v>133442</v>
      </c>
      <c r="B1523" t="s">
        <v>69</v>
      </c>
      <c r="C1523" t="s">
        <v>1587</v>
      </c>
      <c r="D1523">
        <v>11</v>
      </c>
      <c r="E1523">
        <v>208</v>
      </c>
      <c r="F1523" t="s">
        <v>1592</v>
      </c>
      <c r="G1523">
        <v>87</v>
      </c>
      <c r="J1523">
        <v>54</v>
      </c>
      <c r="K1523">
        <v>1</v>
      </c>
      <c r="L1523" t="s">
        <v>1593</v>
      </c>
      <c r="M1523">
        <v>0</v>
      </c>
      <c r="N1523">
        <v>0</v>
      </c>
      <c r="O1523">
        <v>1</v>
      </c>
      <c r="P1523">
        <v>0</v>
      </c>
      <c r="Q1523">
        <v>0</v>
      </c>
      <c r="R1523">
        <v>1</v>
      </c>
      <c r="S1523">
        <v>0</v>
      </c>
      <c r="T1523">
        <v>0</v>
      </c>
      <c r="U1523">
        <v>0</v>
      </c>
      <c r="V1523">
        <v>0</v>
      </c>
      <c r="W1523">
        <v>1</v>
      </c>
      <c r="X1523">
        <v>0</v>
      </c>
      <c r="Y1523">
        <v>0</v>
      </c>
      <c r="Z1523">
        <v>0</v>
      </c>
      <c r="AA1523">
        <v>0</v>
      </c>
      <c r="AB1523">
        <v>1</v>
      </c>
      <c r="AC1523">
        <v>0</v>
      </c>
      <c r="AD1523">
        <v>1</v>
      </c>
      <c r="AE1523">
        <v>0</v>
      </c>
      <c r="AF1523">
        <v>1</v>
      </c>
      <c r="AG1523">
        <v>1</v>
      </c>
      <c r="AH1523">
        <v>1</v>
      </c>
      <c r="AI1523">
        <v>0</v>
      </c>
      <c r="AJ1523">
        <v>0</v>
      </c>
      <c r="AK1523">
        <v>0</v>
      </c>
      <c r="AL1523">
        <v>1</v>
      </c>
      <c r="AM1523">
        <v>1</v>
      </c>
      <c r="AN1523">
        <v>0</v>
      </c>
      <c r="AO1523">
        <v>0</v>
      </c>
      <c r="AP1523">
        <v>1</v>
      </c>
      <c r="AQ1523">
        <v>0</v>
      </c>
      <c r="AR1523">
        <v>1</v>
      </c>
      <c r="AS1523">
        <v>0</v>
      </c>
      <c r="AT1523">
        <v>0</v>
      </c>
      <c r="AU1523">
        <v>0</v>
      </c>
      <c r="AV1523">
        <v>1</v>
      </c>
      <c r="AW1523">
        <v>1</v>
      </c>
      <c r="AX1523">
        <v>1</v>
      </c>
      <c r="AY1523">
        <v>0</v>
      </c>
      <c r="AZ1523">
        <v>1</v>
      </c>
      <c r="BA1523">
        <v>0</v>
      </c>
      <c r="BB1523">
        <v>1</v>
      </c>
      <c r="BC1523">
        <v>0</v>
      </c>
      <c r="BD1523">
        <v>1</v>
      </c>
      <c r="BE1523">
        <v>0</v>
      </c>
      <c r="BF1523">
        <v>2.3765999999999999E-2</v>
      </c>
      <c r="BG1523">
        <v>2018</v>
      </c>
      <c r="BH1523">
        <v>1</v>
      </c>
      <c r="BI1523">
        <v>16</v>
      </c>
      <c r="BJ1523">
        <v>696</v>
      </c>
      <c r="BK1523">
        <v>1.08</v>
      </c>
      <c r="BL1523">
        <v>-0.64859998226165705</v>
      </c>
      <c r="BM1523">
        <v>7.4999999999999997E-2</v>
      </c>
      <c r="BN1523">
        <v>0.91100000000000003</v>
      </c>
      <c r="BO1523">
        <v>1.2999999999999999E-2</v>
      </c>
      <c r="BP1523" t="s">
        <v>68</v>
      </c>
    </row>
    <row r="1524" spans="1:68" x14ac:dyDescent="0.25">
      <c r="A1524">
        <v>116403</v>
      </c>
      <c r="B1524" t="s">
        <v>69</v>
      </c>
      <c r="C1524" t="s">
        <v>781</v>
      </c>
      <c r="D1524">
        <v>8</v>
      </c>
      <c r="E1524">
        <v>213</v>
      </c>
      <c r="F1524" t="s">
        <v>803</v>
      </c>
      <c r="G1524">
        <v>26</v>
      </c>
      <c r="J1524">
        <v>16</v>
      </c>
      <c r="K1524">
        <v>1</v>
      </c>
      <c r="L1524" t="s">
        <v>804</v>
      </c>
      <c r="M1524">
        <v>0</v>
      </c>
      <c r="N1524">
        <v>0</v>
      </c>
      <c r="O1524">
        <v>1</v>
      </c>
      <c r="P1524">
        <v>0</v>
      </c>
      <c r="Q1524">
        <v>0</v>
      </c>
      <c r="R1524">
        <v>1</v>
      </c>
      <c r="S1524">
        <v>0</v>
      </c>
      <c r="T1524">
        <v>0</v>
      </c>
      <c r="U1524">
        <v>0</v>
      </c>
      <c r="V1524">
        <v>0</v>
      </c>
      <c r="W1524">
        <v>1</v>
      </c>
      <c r="X1524">
        <v>0</v>
      </c>
      <c r="Y1524">
        <v>0</v>
      </c>
      <c r="Z1524">
        <v>0</v>
      </c>
      <c r="AA1524">
        <v>0</v>
      </c>
      <c r="AB1524">
        <v>0</v>
      </c>
      <c r="AC1524">
        <v>0</v>
      </c>
      <c r="AD1524">
        <v>1</v>
      </c>
      <c r="AE1524">
        <v>0</v>
      </c>
      <c r="AF1524">
        <v>1</v>
      </c>
      <c r="AG1524">
        <v>1</v>
      </c>
      <c r="AH1524">
        <v>0</v>
      </c>
      <c r="AI1524">
        <v>0</v>
      </c>
      <c r="AJ1524">
        <v>1</v>
      </c>
      <c r="AK1524">
        <v>0</v>
      </c>
      <c r="AL1524">
        <v>1</v>
      </c>
      <c r="AM1524">
        <v>1</v>
      </c>
      <c r="AN1524">
        <v>0</v>
      </c>
      <c r="AO1524">
        <v>0</v>
      </c>
      <c r="AP1524">
        <v>0</v>
      </c>
      <c r="AQ1524">
        <v>0</v>
      </c>
      <c r="AR1524">
        <v>1</v>
      </c>
      <c r="AS1524">
        <v>0</v>
      </c>
      <c r="AT1524">
        <v>0</v>
      </c>
      <c r="AU1524">
        <v>0</v>
      </c>
      <c r="AV1524">
        <v>1</v>
      </c>
      <c r="AW1524">
        <v>1</v>
      </c>
      <c r="AX1524">
        <v>1</v>
      </c>
      <c r="AY1524">
        <v>0</v>
      </c>
      <c r="AZ1524">
        <v>0</v>
      </c>
      <c r="BA1524">
        <v>0</v>
      </c>
      <c r="BB1524">
        <v>0</v>
      </c>
      <c r="BC1524">
        <v>0</v>
      </c>
      <c r="BD1524">
        <v>0</v>
      </c>
      <c r="BE1524">
        <v>0</v>
      </c>
      <c r="BF1524">
        <v>1.2396000000000001E-2</v>
      </c>
      <c r="BG1524">
        <v>2015</v>
      </c>
      <c r="BH1524">
        <v>7</v>
      </c>
      <c r="BI1524">
        <v>30</v>
      </c>
      <c r="BJ1524">
        <v>666</v>
      </c>
      <c r="BK1524">
        <v>0.78</v>
      </c>
      <c r="BL1524">
        <v>-0.67049998044967596</v>
      </c>
      <c r="BM1524">
        <v>0.20799999999999999</v>
      </c>
      <c r="BN1524">
        <v>0.79200000000000004</v>
      </c>
      <c r="BO1524">
        <v>0</v>
      </c>
      <c r="BP1524" t="s">
        <v>68</v>
      </c>
    </row>
    <row r="1525" spans="1:68" x14ac:dyDescent="0.25">
      <c r="A1525">
        <v>149782</v>
      </c>
      <c r="B1525" t="s">
        <v>69</v>
      </c>
      <c r="C1525" t="s">
        <v>2460</v>
      </c>
      <c r="D1525">
        <v>24</v>
      </c>
      <c r="E1525">
        <v>548</v>
      </c>
      <c r="F1525" t="s">
        <v>2497</v>
      </c>
      <c r="G1525">
        <v>36</v>
      </c>
      <c r="J1525">
        <v>78</v>
      </c>
      <c r="K1525">
        <v>1</v>
      </c>
      <c r="L1525" t="s">
        <v>2498</v>
      </c>
      <c r="M1525">
        <v>1</v>
      </c>
      <c r="N1525">
        <v>0</v>
      </c>
      <c r="O1525">
        <v>1</v>
      </c>
      <c r="P1525">
        <v>0</v>
      </c>
      <c r="Q1525">
        <v>0</v>
      </c>
      <c r="R1525">
        <v>1</v>
      </c>
      <c r="S1525">
        <v>0</v>
      </c>
      <c r="T1525">
        <v>0</v>
      </c>
      <c r="U1525">
        <v>0</v>
      </c>
      <c r="V1525">
        <v>0</v>
      </c>
      <c r="W1525">
        <v>1</v>
      </c>
      <c r="X1525">
        <v>0</v>
      </c>
      <c r="Y1525">
        <v>0</v>
      </c>
      <c r="Z1525">
        <v>0</v>
      </c>
      <c r="AA1525">
        <v>0</v>
      </c>
      <c r="AB1525">
        <v>1</v>
      </c>
      <c r="AC1525">
        <v>1</v>
      </c>
      <c r="AD1525">
        <v>1</v>
      </c>
      <c r="AE1525">
        <v>0</v>
      </c>
      <c r="AF1525">
        <v>1</v>
      </c>
      <c r="AG1525">
        <v>1</v>
      </c>
      <c r="AH1525">
        <v>1</v>
      </c>
      <c r="AI1525">
        <v>0</v>
      </c>
      <c r="AJ1525">
        <v>1</v>
      </c>
      <c r="AK1525">
        <v>0</v>
      </c>
      <c r="AL1525">
        <v>1</v>
      </c>
      <c r="AM1525">
        <v>1</v>
      </c>
      <c r="AN1525">
        <v>1</v>
      </c>
      <c r="AO1525">
        <v>0</v>
      </c>
      <c r="AP1525">
        <v>1</v>
      </c>
      <c r="AQ1525">
        <v>0</v>
      </c>
      <c r="AR1525">
        <v>1</v>
      </c>
      <c r="AS1525">
        <v>0</v>
      </c>
      <c r="AT1525">
        <v>1</v>
      </c>
      <c r="AU1525">
        <v>0</v>
      </c>
      <c r="AV1525">
        <v>1</v>
      </c>
      <c r="AW1525">
        <v>1</v>
      </c>
      <c r="AX1525">
        <v>1</v>
      </c>
      <c r="AY1525">
        <v>0</v>
      </c>
      <c r="AZ1525">
        <v>1</v>
      </c>
      <c r="BA1525">
        <v>0</v>
      </c>
      <c r="BB1525">
        <v>0</v>
      </c>
      <c r="BC1525">
        <v>0</v>
      </c>
      <c r="BD1525">
        <v>1</v>
      </c>
      <c r="BE1525">
        <v>0</v>
      </c>
      <c r="BF1525">
        <v>5.6182000000000003E-2</v>
      </c>
      <c r="BG1525">
        <v>2019</v>
      </c>
      <c r="BH1525">
        <v>9</v>
      </c>
      <c r="BI1525">
        <v>13</v>
      </c>
      <c r="BJ1525">
        <v>716</v>
      </c>
      <c r="BK1525">
        <v>1.28</v>
      </c>
      <c r="BL1525">
        <v>-0.67049998044967596</v>
      </c>
      <c r="BM1525">
        <v>0.17299999999999999</v>
      </c>
      <c r="BN1525">
        <v>0.82699999999999996</v>
      </c>
      <c r="BO1525">
        <v>0</v>
      </c>
      <c r="BP1525" t="s">
        <v>68</v>
      </c>
    </row>
    <row r="1526" spans="1:68" x14ac:dyDescent="0.25">
      <c r="A1526">
        <v>154897</v>
      </c>
      <c r="B1526" t="s">
        <v>69</v>
      </c>
      <c r="C1526" t="s">
        <v>2786</v>
      </c>
      <c r="D1526">
        <v>9</v>
      </c>
      <c r="E1526">
        <v>153</v>
      </c>
      <c r="F1526" t="s">
        <v>2787</v>
      </c>
      <c r="G1526">
        <v>22</v>
      </c>
      <c r="J1526">
        <v>83</v>
      </c>
      <c r="K1526">
        <v>1</v>
      </c>
      <c r="L1526" t="s">
        <v>2788</v>
      </c>
      <c r="M1526">
        <v>0</v>
      </c>
      <c r="N1526">
        <v>0</v>
      </c>
      <c r="O1526">
        <v>1</v>
      </c>
      <c r="P1526">
        <v>0</v>
      </c>
      <c r="Q1526">
        <v>0</v>
      </c>
      <c r="R1526">
        <v>1</v>
      </c>
      <c r="S1526">
        <v>0</v>
      </c>
      <c r="T1526">
        <v>0</v>
      </c>
      <c r="U1526">
        <v>0</v>
      </c>
      <c r="V1526">
        <v>0</v>
      </c>
      <c r="W1526">
        <v>1</v>
      </c>
      <c r="X1526">
        <v>0</v>
      </c>
      <c r="Y1526">
        <v>0</v>
      </c>
      <c r="Z1526">
        <v>0</v>
      </c>
      <c r="AA1526">
        <v>0</v>
      </c>
      <c r="AB1526">
        <v>1</v>
      </c>
      <c r="AC1526">
        <v>0</v>
      </c>
      <c r="AD1526">
        <v>1</v>
      </c>
      <c r="AE1526">
        <v>0</v>
      </c>
      <c r="AF1526">
        <v>1</v>
      </c>
      <c r="AG1526">
        <v>1</v>
      </c>
      <c r="AH1526">
        <v>1</v>
      </c>
      <c r="AI1526">
        <v>0</v>
      </c>
      <c r="AJ1526">
        <v>0</v>
      </c>
      <c r="AK1526">
        <v>0</v>
      </c>
      <c r="AL1526">
        <v>1</v>
      </c>
      <c r="AM1526">
        <v>1</v>
      </c>
      <c r="AN1526">
        <v>0</v>
      </c>
      <c r="AO1526">
        <v>0</v>
      </c>
      <c r="AP1526">
        <v>1</v>
      </c>
      <c r="AQ1526">
        <v>0</v>
      </c>
      <c r="AR1526">
        <v>1</v>
      </c>
      <c r="AS1526">
        <v>0</v>
      </c>
      <c r="AT1526">
        <v>0</v>
      </c>
      <c r="AU1526">
        <v>0</v>
      </c>
      <c r="AV1526">
        <v>1</v>
      </c>
      <c r="AW1526">
        <v>1</v>
      </c>
      <c r="AX1526">
        <v>1</v>
      </c>
      <c r="AY1526">
        <v>0</v>
      </c>
      <c r="AZ1526">
        <v>1</v>
      </c>
      <c r="BA1526">
        <v>0</v>
      </c>
      <c r="BB1526">
        <v>1</v>
      </c>
      <c r="BC1526">
        <v>0</v>
      </c>
      <c r="BD1526">
        <v>0</v>
      </c>
      <c r="BE1526">
        <v>0</v>
      </c>
      <c r="BF1526">
        <v>8.8380000000000004E-3</v>
      </c>
      <c r="BG1526">
        <v>2019</v>
      </c>
      <c r="BH1526">
        <v>11</v>
      </c>
      <c r="BI1526">
        <v>6</v>
      </c>
      <c r="BJ1526">
        <v>718</v>
      </c>
      <c r="BK1526">
        <v>1.3</v>
      </c>
      <c r="BL1526">
        <v>-0.680800020694732</v>
      </c>
      <c r="BM1526">
        <v>0.22800000000000001</v>
      </c>
      <c r="BN1526">
        <v>0.77200000000000002</v>
      </c>
      <c r="BO1526">
        <v>0</v>
      </c>
      <c r="BP1526" t="s">
        <v>68</v>
      </c>
    </row>
    <row r="1527" spans="1:68" x14ac:dyDescent="0.25">
      <c r="A1527">
        <v>120033</v>
      </c>
      <c r="B1527" t="s">
        <v>69</v>
      </c>
      <c r="C1527" t="s">
        <v>1001</v>
      </c>
      <c r="D1527">
        <v>3</v>
      </c>
      <c r="E1527">
        <v>205</v>
      </c>
      <c r="F1527" t="s">
        <v>1022</v>
      </c>
      <c r="G1527">
        <v>65</v>
      </c>
      <c r="J1527">
        <v>29</v>
      </c>
      <c r="K1527">
        <v>1</v>
      </c>
      <c r="L1527" t="s">
        <v>1023</v>
      </c>
      <c r="M1527">
        <v>0</v>
      </c>
      <c r="N1527">
        <v>0</v>
      </c>
      <c r="O1527">
        <v>1</v>
      </c>
      <c r="P1527">
        <v>0</v>
      </c>
      <c r="Q1527">
        <v>0</v>
      </c>
      <c r="R1527">
        <v>1</v>
      </c>
      <c r="S1527">
        <v>0</v>
      </c>
      <c r="T1527">
        <v>0</v>
      </c>
      <c r="U1527">
        <v>0</v>
      </c>
      <c r="V1527">
        <v>0</v>
      </c>
      <c r="W1527">
        <v>1</v>
      </c>
      <c r="X1527">
        <v>0</v>
      </c>
      <c r="Y1527">
        <v>0</v>
      </c>
      <c r="Z1527">
        <v>0</v>
      </c>
      <c r="AA1527">
        <v>0</v>
      </c>
      <c r="AB1527">
        <v>1</v>
      </c>
      <c r="AC1527">
        <v>0</v>
      </c>
      <c r="AD1527">
        <v>1</v>
      </c>
      <c r="AE1527">
        <v>0</v>
      </c>
      <c r="AF1527">
        <v>1</v>
      </c>
      <c r="AG1527">
        <v>1</v>
      </c>
      <c r="AH1527">
        <v>0</v>
      </c>
      <c r="AI1527">
        <v>0</v>
      </c>
      <c r="AJ1527">
        <v>1</v>
      </c>
      <c r="AK1527">
        <v>0</v>
      </c>
      <c r="AL1527">
        <v>1</v>
      </c>
      <c r="AM1527">
        <v>1</v>
      </c>
      <c r="AN1527">
        <v>1</v>
      </c>
      <c r="AO1527">
        <v>0</v>
      </c>
      <c r="AP1527">
        <v>0</v>
      </c>
      <c r="AQ1527">
        <v>0</v>
      </c>
      <c r="AR1527">
        <v>1</v>
      </c>
      <c r="AS1527">
        <v>0</v>
      </c>
      <c r="AT1527">
        <v>0</v>
      </c>
      <c r="AU1527">
        <v>0</v>
      </c>
      <c r="AV1527">
        <v>1</v>
      </c>
      <c r="AW1527">
        <v>1</v>
      </c>
      <c r="AX1527">
        <v>1</v>
      </c>
      <c r="AY1527">
        <v>0</v>
      </c>
      <c r="AZ1527">
        <v>0</v>
      </c>
      <c r="BA1527">
        <v>0</v>
      </c>
      <c r="BB1527">
        <v>0</v>
      </c>
      <c r="BC1527">
        <v>0</v>
      </c>
      <c r="BD1527">
        <v>0</v>
      </c>
      <c r="BE1527">
        <v>0</v>
      </c>
      <c r="BF1527">
        <v>7.3280000000000003E-3</v>
      </c>
      <c r="BG1527">
        <v>2016</v>
      </c>
      <c r="BH1527">
        <v>6</v>
      </c>
      <c r="BI1527">
        <v>20</v>
      </c>
      <c r="BJ1527">
        <v>677</v>
      </c>
      <c r="BK1527">
        <v>0.89</v>
      </c>
      <c r="BL1527">
        <v>-0.69080001115798895</v>
      </c>
      <c r="BM1527">
        <v>8.8999999999999996E-2</v>
      </c>
      <c r="BN1527">
        <v>0.89500000000000002</v>
      </c>
      <c r="BO1527">
        <v>1.6E-2</v>
      </c>
      <c r="BP1527" t="s">
        <v>68</v>
      </c>
    </row>
    <row r="1528" spans="1:68" x14ac:dyDescent="0.25">
      <c r="A1528">
        <v>129670</v>
      </c>
      <c r="B1528" t="s">
        <v>69</v>
      </c>
      <c r="C1528" t="s">
        <v>1304</v>
      </c>
      <c r="D1528">
        <v>13</v>
      </c>
      <c r="E1528">
        <v>332</v>
      </c>
      <c r="F1528" t="s">
        <v>1399</v>
      </c>
      <c r="G1528">
        <v>21</v>
      </c>
      <c r="J1528">
        <v>46</v>
      </c>
      <c r="K1528">
        <v>1</v>
      </c>
      <c r="L1528" t="s">
        <v>1400</v>
      </c>
      <c r="M1528">
        <v>1</v>
      </c>
      <c r="N1528">
        <v>0</v>
      </c>
      <c r="O1528">
        <v>1</v>
      </c>
      <c r="P1528">
        <v>0</v>
      </c>
      <c r="Q1528">
        <v>0</v>
      </c>
      <c r="R1528">
        <v>1</v>
      </c>
      <c r="S1528">
        <v>0</v>
      </c>
      <c r="T1528">
        <v>0</v>
      </c>
      <c r="U1528">
        <v>0</v>
      </c>
      <c r="V1528">
        <v>0</v>
      </c>
      <c r="W1528">
        <v>1</v>
      </c>
      <c r="X1528">
        <v>0</v>
      </c>
      <c r="Y1528">
        <v>0</v>
      </c>
      <c r="Z1528">
        <v>0</v>
      </c>
      <c r="AA1528">
        <v>0</v>
      </c>
      <c r="AB1528">
        <v>1</v>
      </c>
      <c r="AC1528">
        <v>1</v>
      </c>
      <c r="AD1528">
        <v>1</v>
      </c>
      <c r="AE1528">
        <v>0</v>
      </c>
      <c r="AF1528">
        <v>1</v>
      </c>
      <c r="AG1528">
        <v>1</v>
      </c>
      <c r="AH1528">
        <v>1</v>
      </c>
      <c r="AI1528">
        <v>0</v>
      </c>
      <c r="AJ1528">
        <v>0</v>
      </c>
      <c r="AK1528">
        <v>0</v>
      </c>
      <c r="AL1528">
        <v>1</v>
      </c>
      <c r="AM1528">
        <v>1</v>
      </c>
      <c r="AN1528">
        <v>1</v>
      </c>
      <c r="AO1528">
        <v>0</v>
      </c>
      <c r="AP1528">
        <v>1</v>
      </c>
      <c r="AQ1528">
        <v>0</v>
      </c>
      <c r="AR1528">
        <v>1</v>
      </c>
      <c r="AS1528">
        <v>0</v>
      </c>
      <c r="AT1528">
        <v>1</v>
      </c>
      <c r="AU1528">
        <v>0</v>
      </c>
      <c r="AV1528">
        <v>1</v>
      </c>
      <c r="AW1528">
        <v>1</v>
      </c>
      <c r="AX1528">
        <v>1</v>
      </c>
      <c r="AY1528">
        <v>0</v>
      </c>
      <c r="AZ1528">
        <v>1</v>
      </c>
      <c r="BA1528">
        <v>0</v>
      </c>
      <c r="BB1528">
        <v>0</v>
      </c>
      <c r="BC1528">
        <v>0</v>
      </c>
      <c r="BD1528">
        <v>1</v>
      </c>
      <c r="BE1528">
        <v>0</v>
      </c>
      <c r="BF1528">
        <v>1.8086999999999999E-2</v>
      </c>
      <c r="BG1528">
        <v>2017</v>
      </c>
      <c r="BH1528">
        <v>4</v>
      </c>
      <c r="BI1528">
        <v>25</v>
      </c>
      <c r="BJ1528">
        <v>687</v>
      </c>
      <c r="BK1528">
        <v>0.99</v>
      </c>
      <c r="BL1528">
        <v>-0.69080001115798895</v>
      </c>
      <c r="BM1528">
        <v>0.26300000000000001</v>
      </c>
      <c r="BN1528">
        <v>0.73699999999999999</v>
      </c>
      <c r="BO1528">
        <v>0</v>
      </c>
      <c r="BP1528" t="s">
        <v>68</v>
      </c>
    </row>
    <row r="1529" spans="1:68" x14ac:dyDescent="0.25">
      <c r="A1529">
        <v>154316</v>
      </c>
      <c r="B1529" t="s">
        <v>69</v>
      </c>
      <c r="C1529" t="s">
        <v>2749</v>
      </c>
      <c r="D1529">
        <v>10</v>
      </c>
      <c r="E1529">
        <v>212</v>
      </c>
      <c r="F1529" t="s">
        <v>2758</v>
      </c>
      <c r="G1529">
        <v>54</v>
      </c>
      <c r="J1529">
        <v>82</v>
      </c>
      <c r="K1529">
        <v>1</v>
      </c>
      <c r="L1529" t="s">
        <v>2759</v>
      </c>
      <c r="M1529">
        <v>0</v>
      </c>
      <c r="N1529">
        <v>1</v>
      </c>
      <c r="O1529">
        <v>1</v>
      </c>
      <c r="P1529">
        <v>0</v>
      </c>
      <c r="Q1529">
        <v>0</v>
      </c>
      <c r="R1529">
        <v>1</v>
      </c>
      <c r="S1529">
        <v>0</v>
      </c>
      <c r="T1529">
        <v>0</v>
      </c>
      <c r="U1529">
        <v>0</v>
      </c>
      <c r="V1529">
        <v>0</v>
      </c>
      <c r="W1529">
        <v>1</v>
      </c>
      <c r="X1529">
        <v>0</v>
      </c>
      <c r="Y1529">
        <v>0</v>
      </c>
      <c r="Z1529">
        <v>0</v>
      </c>
      <c r="AA1529">
        <v>0</v>
      </c>
      <c r="AB1529">
        <v>1</v>
      </c>
      <c r="AC1529">
        <v>0</v>
      </c>
      <c r="AD1529">
        <v>1</v>
      </c>
      <c r="AE1529">
        <v>1</v>
      </c>
      <c r="AF1529">
        <v>1</v>
      </c>
      <c r="AG1529">
        <v>1</v>
      </c>
      <c r="AH1529">
        <v>0</v>
      </c>
      <c r="AI1529">
        <v>0</v>
      </c>
      <c r="AJ1529">
        <v>0</v>
      </c>
      <c r="AK1529">
        <v>0</v>
      </c>
      <c r="AL1529">
        <v>1</v>
      </c>
      <c r="AM1529">
        <v>1</v>
      </c>
      <c r="AN1529">
        <v>1</v>
      </c>
      <c r="AO1529">
        <v>0</v>
      </c>
      <c r="AP1529">
        <v>0</v>
      </c>
      <c r="AQ1529">
        <v>0</v>
      </c>
      <c r="AR1529">
        <v>1</v>
      </c>
      <c r="AS1529">
        <v>0</v>
      </c>
      <c r="AT1529">
        <v>0</v>
      </c>
      <c r="AU1529">
        <v>0</v>
      </c>
      <c r="AV1529">
        <v>1</v>
      </c>
      <c r="AW1529">
        <v>1</v>
      </c>
      <c r="AX1529">
        <v>1</v>
      </c>
      <c r="AY1529">
        <v>0</v>
      </c>
      <c r="AZ1529">
        <v>1</v>
      </c>
      <c r="BA1529">
        <v>0</v>
      </c>
      <c r="BB1529">
        <v>0</v>
      </c>
      <c r="BC1529">
        <v>0</v>
      </c>
      <c r="BD1529">
        <v>0</v>
      </c>
      <c r="BE1529">
        <v>0</v>
      </c>
      <c r="BF1529">
        <v>1.8349000000000001E-2</v>
      </c>
      <c r="BG1529">
        <v>2019</v>
      </c>
      <c r="BH1529">
        <v>10</v>
      </c>
      <c r="BI1529">
        <v>30</v>
      </c>
      <c r="BJ1529">
        <v>717</v>
      </c>
      <c r="BK1529">
        <v>1.29</v>
      </c>
      <c r="BL1529">
        <v>-0.70029997825622503</v>
      </c>
      <c r="BM1529">
        <v>0.155</v>
      </c>
      <c r="BN1529">
        <v>0.77300000000000002</v>
      </c>
      <c r="BO1529">
        <v>7.1999999999999995E-2</v>
      </c>
      <c r="BP1529" t="s">
        <v>68</v>
      </c>
    </row>
    <row r="1530" spans="1:68" x14ac:dyDescent="0.25">
      <c r="A1530">
        <v>170380</v>
      </c>
      <c r="B1530" t="s">
        <v>69</v>
      </c>
      <c r="C1530" t="s">
        <v>3213</v>
      </c>
      <c r="D1530">
        <v>42</v>
      </c>
      <c r="E1530">
        <v>1526</v>
      </c>
      <c r="F1530" t="s">
        <v>3218</v>
      </c>
      <c r="G1530">
        <v>31</v>
      </c>
      <c r="J1530">
        <v>103</v>
      </c>
      <c r="K1530">
        <v>1</v>
      </c>
      <c r="L1530" t="s">
        <v>3219</v>
      </c>
      <c r="M1530">
        <v>0</v>
      </c>
      <c r="N1530">
        <v>0</v>
      </c>
      <c r="O1530">
        <v>1</v>
      </c>
      <c r="P1530">
        <v>0</v>
      </c>
      <c r="Q1530">
        <v>0</v>
      </c>
      <c r="R1530">
        <v>1</v>
      </c>
      <c r="S1530">
        <v>0</v>
      </c>
      <c r="T1530">
        <v>0</v>
      </c>
      <c r="U1530">
        <v>0</v>
      </c>
      <c r="V1530">
        <v>0</v>
      </c>
      <c r="W1530">
        <v>1</v>
      </c>
      <c r="X1530">
        <v>0</v>
      </c>
      <c r="Y1530">
        <v>0</v>
      </c>
      <c r="Z1530">
        <v>0</v>
      </c>
      <c r="AA1530">
        <v>0</v>
      </c>
      <c r="AB1530">
        <v>1</v>
      </c>
      <c r="AC1530">
        <v>0</v>
      </c>
      <c r="AD1530">
        <v>1</v>
      </c>
      <c r="AE1530">
        <v>0</v>
      </c>
      <c r="AF1530">
        <v>1</v>
      </c>
      <c r="AG1530">
        <v>1</v>
      </c>
      <c r="AH1530">
        <v>0</v>
      </c>
      <c r="AI1530">
        <v>0</v>
      </c>
      <c r="AJ1530">
        <v>0</v>
      </c>
      <c r="AK1530">
        <v>0</v>
      </c>
      <c r="AL1530">
        <v>1</v>
      </c>
      <c r="AM1530">
        <v>1</v>
      </c>
      <c r="AN1530">
        <v>1</v>
      </c>
      <c r="AO1530">
        <v>0</v>
      </c>
      <c r="AP1530">
        <v>1</v>
      </c>
      <c r="AQ1530">
        <v>0</v>
      </c>
      <c r="AR1530">
        <v>1</v>
      </c>
      <c r="AS1530">
        <v>0</v>
      </c>
      <c r="AT1530">
        <v>1</v>
      </c>
      <c r="AU1530">
        <v>0</v>
      </c>
      <c r="AV1530">
        <v>1</v>
      </c>
      <c r="AW1530">
        <v>1</v>
      </c>
      <c r="AX1530">
        <v>1</v>
      </c>
      <c r="AY1530">
        <v>0</v>
      </c>
      <c r="AZ1530">
        <v>1</v>
      </c>
      <c r="BA1530">
        <v>0</v>
      </c>
      <c r="BB1530">
        <v>0</v>
      </c>
      <c r="BC1530">
        <v>0</v>
      </c>
      <c r="BD1530">
        <v>0</v>
      </c>
      <c r="BE1530">
        <v>0</v>
      </c>
      <c r="BF1530">
        <v>3.4252999999999999E-2</v>
      </c>
      <c r="BG1530">
        <v>2020</v>
      </c>
      <c r="BH1530">
        <v>12</v>
      </c>
      <c r="BI1530">
        <v>14</v>
      </c>
      <c r="BJ1530">
        <v>731</v>
      </c>
      <c r="BK1530">
        <v>1.43</v>
      </c>
      <c r="BL1530">
        <v>-0.70029997825622503</v>
      </c>
      <c r="BM1530">
        <v>0.22800000000000001</v>
      </c>
      <c r="BN1530">
        <v>0.77200000000000002</v>
      </c>
      <c r="BO1530">
        <v>0</v>
      </c>
      <c r="BP1530" t="s">
        <v>68</v>
      </c>
    </row>
    <row r="1531" spans="1:68" x14ac:dyDescent="0.25">
      <c r="A1531">
        <v>111531</v>
      </c>
      <c r="B1531" t="s">
        <v>69</v>
      </c>
      <c r="C1531" t="s">
        <v>329</v>
      </c>
      <c r="D1531">
        <v>3</v>
      </c>
      <c r="E1531">
        <v>18</v>
      </c>
      <c r="F1531" t="s">
        <v>562</v>
      </c>
      <c r="G1531">
        <v>45</v>
      </c>
      <c r="J1531">
        <v>4</v>
      </c>
      <c r="K1531">
        <v>1</v>
      </c>
      <c r="L1531" t="s">
        <v>563</v>
      </c>
      <c r="M1531">
        <v>0</v>
      </c>
      <c r="N1531">
        <v>0</v>
      </c>
      <c r="O1531">
        <v>1</v>
      </c>
      <c r="P1531">
        <v>0</v>
      </c>
      <c r="Q1531">
        <v>1</v>
      </c>
      <c r="R1531">
        <v>1</v>
      </c>
      <c r="S1531">
        <v>0</v>
      </c>
      <c r="T1531">
        <v>0</v>
      </c>
      <c r="U1531">
        <v>0</v>
      </c>
      <c r="V1531">
        <v>0</v>
      </c>
      <c r="W1531">
        <v>1</v>
      </c>
      <c r="X1531">
        <v>0</v>
      </c>
      <c r="Y1531">
        <v>0</v>
      </c>
      <c r="Z1531">
        <v>0</v>
      </c>
      <c r="AA1531">
        <v>0</v>
      </c>
      <c r="AB1531">
        <v>1</v>
      </c>
      <c r="AC1531">
        <v>0</v>
      </c>
      <c r="AD1531">
        <v>1</v>
      </c>
      <c r="AE1531">
        <v>0</v>
      </c>
      <c r="AF1531">
        <v>1</v>
      </c>
      <c r="AG1531">
        <v>1</v>
      </c>
      <c r="AH1531">
        <v>1</v>
      </c>
      <c r="AI1531">
        <v>0</v>
      </c>
      <c r="AJ1531">
        <v>1</v>
      </c>
      <c r="AK1531">
        <v>1</v>
      </c>
      <c r="AL1531">
        <v>1</v>
      </c>
      <c r="AM1531">
        <v>1</v>
      </c>
      <c r="AN1531">
        <v>1</v>
      </c>
      <c r="AO1531">
        <v>0</v>
      </c>
      <c r="AP1531">
        <v>0</v>
      </c>
      <c r="AQ1531">
        <v>0</v>
      </c>
      <c r="AR1531">
        <v>1</v>
      </c>
      <c r="AS1531">
        <v>0</v>
      </c>
      <c r="AT1531">
        <v>0</v>
      </c>
      <c r="AU1531">
        <v>0</v>
      </c>
      <c r="AV1531">
        <v>1</v>
      </c>
      <c r="AW1531">
        <v>1</v>
      </c>
      <c r="AX1531">
        <v>1</v>
      </c>
      <c r="AY1531">
        <v>0</v>
      </c>
      <c r="AZ1531">
        <v>1</v>
      </c>
      <c r="BA1531">
        <v>0</v>
      </c>
      <c r="BB1531">
        <v>0</v>
      </c>
      <c r="BC1531">
        <v>0</v>
      </c>
      <c r="BD1531">
        <v>1</v>
      </c>
      <c r="BE1531">
        <v>0</v>
      </c>
      <c r="BF1531">
        <v>2.3709999999999998E-2</v>
      </c>
      <c r="BG1531">
        <v>2014</v>
      </c>
      <c r="BH1531">
        <v>9</v>
      </c>
      <c r="BI1531">
        <v>22</v>
      </c>
      <c r="BJ1531">
        <v>656</v>
      </c>
      <c r="BK1531">
        <v>0.68</v>
      </c>
      <c r="BL1531">
        <v>-0.70969998836517301</v>
      </c>
      <c r="BM1531">
        <v>0.18</v>
      </c>
      <c r="BN1531">
        <v>0.76900000000000002</v>
      </c>
      <c r="BO1531">
        <v>5.0999999999999997E-2</v>
      </c>
      <c r="BP1531" t="s">
        <v>68</v>
      </c>
    </row>
    <row r="1532" spans="1:68" x14ac:dyDescent="0.25">
      <c r="A1532">
        <v>110957</v>
      </c>
      <c r="B1532" t="s">
        <v>69</v>
      </c>
      <c r="C1532" t="s">
        <v>329</v>
      </c>
      <c r="D1532">
        <v>7</v>
      </c>
      <c r="E1532">
        <v>151</v>
      </c>
      <c r="F1532" t="s">
        <v>338</v>
      </c>
      <c r="G1532">
        <v>110</v>
      </c>
      <c r="J1532">
        <v>4</v>
      </c>
      <c r="K1532">
        <v>1</v>
      </c>
      <c r="L1532" t="s">
        <v>339</v>
      </c>
      <c r="M1532">
        <v>0</v>
      </c>
      <c r="N1532">
        <v>1</v>
      </c>
      <c r="O1532">
        <v>1</v>
      </c>
      <c r="P1532">
        <v>0</v>
      </c>
      <c r="Q1532">
        <v>0</v>
      </c>
      <c r="R1532">
        <v>1</v>
      </c>
      <c r="S1532">
        <v>0</v>
      </c>
      <c r="T1532">
        <v>0</v>
      </c>
      <c r="U1532">
        <v>0</v>
      </c>
      <c r="V1532">
        <v>0</v>
      </c>
      <c r="W1532">
        <v>1</v>
      </c>
      <c r="X1532">
        <v>0</v>
      </c>
      <c r="Y1532">
        <v>0</v>
      </c>
      <c r="Z1532">
        <v>0</v>
      </c>
      <c r="AA1532">
        <v>0</v>
      </c>
      <c r="AB1532">
        <v>1</v>
      </c>
      <c r="AC1532">
        <v>0</v>
      </c>
      <c r="AD1532">
        <v>1</v>
      </c>
      <c r="AE1532">
        <v>1</v>
      </c>
      <c r="AF1532">
        <v>1</v>
      </c>
      <c r="AG1532">
        <v>1</v>
      </c>
      <c r="AH1532">
        <v>1</v>
      </c>
      <c r="AI1532">
        <v>0</v>
      </c>
      <c r="AJ1532">
        <v>1</v>
      </c>
      <c r="AK1532">
        <v>0</v>
      </c>
      <c r="AL1532">
        <v>1</v>
      </c>
      <c r="AM1532">
        <v>1</v>
      </c>
      <c r="AN1532">
        <v>1</v>
      </c>
      <c r="AO1532">
        <v>0</v>
      </c>
      <c r="AP1532">
        <v>0</v>
      </c>
      <c r="AQ1532">
        <v>0</v>
      </c>
      <c r="AR1532">
        <v>1</v>
      </c>
      <c r="AS1532">
        <v>0</v>
      </c>
      <c r="AT1532">
        <v>0</v>
      </c>
      <c r="AU1532">
        <v>0</v>
      </c>
      <c r="AV1532">
        <v>1</v>
      </c>
      <c r="AW1532">
        <v>1</v>
      </c>
      <c r="AX1532">
        <v>1</v>
      </c>
      <c r="AY1532">
        <v>0</v>
      </c>
      <c r="AZ1532">
        <v>1</v>
      </c>
      <c r="BA1532">
        <v>0</v>
      </c>
      <c r="BB1532">
        <v>0</v>
      </c>
      <c r="BC1532">
        <v>0</v>
      </c>
      <c r="BD1532">
        <v>1</v>
      </c>
      <c r="BE1532">
        <v>0</v>
      </c>
      <c r="BF1532">
        <v>2.3709999999999998E-2</v>
      </c>
      <c r="BG1532">
        <v>2014</v>
      </c>
      <c r="BH1532">
        <v>9</v>
      </c>
      <c r="BI1532">
        <v>22</v>
      </c>
      <c r="BJ1532">
        <v>656</v>
      </c>
      <c r="BK1532">
        <v>0.68</v>
      </c>
      <c r="BL1532">
        <v>-0.72689998149871804</v>
      </c>
      <c r="BM1532">
        <v>8.5000000000000006E-2</v>
      </c>
      <c r="BN1532">
        <v>0.89</v>
      </c>
      <c r="BO1532">
        <v>2.5000000000000001E-2</v>
      </c>
      <c r="BP1532" t="s">
        <v>68</v>
      </c>
    </row>
    <row r="1533" spans="1:68" x14ac:dyDescent="0.25">
      <c r="A1533">
        <v>151468</v>
      </c>
      <c r="B1533" t="s">
        <v>69</v>
      </c>
      <c r="C1533" t="s">
        <v>2460</v>
      </c>
      <c r="D1533">
        <v>23</v>
      </c>
      <c r="E1533">
        <v>537</v>
      </c>
      <c r="F1533" t="s">
        <v>2625</v>
      </c>
      <c r="G1533">
        <v>38</v>
      </c>
      <c r="J1533">
        <v>78</v>
      </c>
      <c r="K1533">
        <v>1</v>
      </c>
      <c r="L1533" t="s">
        <v>2626</v>
      </c>
      <c r="M1533">
        <v>1</v>
      </c>
      <c r="N1533">
        <v>0</v>
      </c>
      <c r="O1533">
        <v>1</v>
      </c>
      <c r="P1533">
        <v>0</v>
      </c>
      <c r="Q1533">
        <v>0</v>
      </c>
      <c r="R1533">
        <v>1</v>
      </c>
      <c r="S1533">
        <v>0</v>
      </c>
      <c r="T1533">
        <v>1</v>
      </c>
      <c r="U1533">
        <v>1</v>
      </c>
      <c r="V1533">
        <v>1</v>
      </c>
      <c r="W1533">
        <v>1</v>
      </c>
      <c r="X1533">
        <v>1</v>
      </c>
      <c r="Y1533">
        <v>0</v>
      </c>
      <c r="Z1533">
        <v>0</v>
      </c>
      <c r="AA1533">
        <v>0</v>
      </c>
      <c r="AB1533">
        <v>1</v>
      </c>
      <c r="AC1533">
        <v>1</v>
      </c>
      <c r="AD1533">
        <v>1</v>
      </c>
      <c r="AE1533">
        <v>0</v>
      </c>
      <c r="AF1533">
        <v>1</v>
      </c>
      <c r="AG1533">
        <v>1</v>
      </c>
      <c r="AH1533">
        <v>1</v>
      </c>
      <c r="AI1533">
        <v>0</v>
      </c>
      <c r="AJ1533">
        <v>1</v>
      </c>
      <c r="AK1533">
        <v>0</v>
      </c>
      <c r="AL1533">
        <v>1</v>
      </c>
      <c r="AM1533">
        <v>1</v>
      </c>
      <c r="AN1533">
        <v>1</v>
      </c>
      <c r="AO1533">
        <v>0</v>
      </c>
      <c r="AP1533">
        <v>1</v>
      </c>
      <c r="AQ1533">
        <v>1</v>
      </c>
      <c r="AR1533">
        <v>1</v>
      </c>
      <c r="AS1533">
        <v>1</v>
      </c>
      <c r="AT1533">
        <v>1</v>
      </c>
      <c r="AU1533">
        <v>1</v>
      </c>
      <c r="AV1533">
        <v>1</v>
      </c>
      <c r="AW1533">
        <v>1</v>
      </c>
      <c r="AX1533">
        <v>1</v>
      </c>
      <c r="AY1533">
        <v>1</v>
      </c>
      <c r="AZ1533">
        <v>1</v>
      </c>
      <c r="BA1533">
        <v>0</v>
      </c>
      <c r="BB1533">
        <v>0</v>
      </c>
      <c r="BC1533">
        <v>0</v>
      </c>
      <c r="BD1533">
        <v>1</v>
      </c>
      <c r="BE1533">
        <v>0</v>
      </c>
      <c r="BF1533">
        <v>5.6182000000000003E-2</v>
      </c>
      <c r="BG1533">
        <v>2019</v>
      </c>
      <c r="BH1533">
        <v>9</v>
      </c>
      <c r="BI1533">
        <v>13</v>
      </c>
      <c r="BJ1533">
        <v>716</v>
      </c>
      <c r="BK1533">
        <v>1.28</v>
      </c>
      <c r="BL1533">
        <v>-0.72689998149871804</v>
      </c>
      <c r="BM1533">
        <v>0.26700000000000002</v>
      </c>
      <c r="BN1533">
        <v>0.59299999999999997</v>
      </c>
      <c r="BO1533">
        <v>0.14099999999999999</v>
      </c>
      <c r="BP1533" t="s">
        <v>68</v>
      </c>
    </row>
    <row r="1534" spans="1:68" x14ac:dyDescent="0.25">
      <c r="A1534">
        <v>109240</v>
      </c>
      <c r="B1534" t="s">
        <v>69</v>
      </c>
      <c r="C1534" t="s">
        <v>70</v>
      </c>
      <c r="D1534">
        <v>8</v>
      </c>
      <c r="E1534">
        <v>294</v>
      </c>
      <c r="F1534" t="s">
        <v>103</v>
      </c>
      <c r="G1534">
        <v>13</v>
      </c>
      <c r="J1534">
        <v>1</v>
      </c>
      <c r="K1534">
        <v>1</v>
      </c>
      <c r="L1534" t="s">
        <v>104</v>
      </c>
      <c r="M1534">
        <v>0</v>
      </c>
      <c r="N1534">
        <v>0</v>
      </c>
      <c r="O1534">
        <v>1</v>
      </c>
      <c r="P1534">
        <v>0</v>
      </c>
      <c r="Q1534">
        <v>0</v>
      </c>
      <c r="R1534">
        <v>1</v>
      </c>
      <c r="S1534">
        <v>0</v>
      </c>
      <c r="T1534">
        <v>0</v>
      </c>
      <c r="U1534">
        <v>0</v>
      </c>
      <c r="V1534">
        <v>0</v>
      </c>
      <c r="W1534">
        <v>1</v>
      </c>
      <c r="X1534">
        <v>0</v>
      </c>
      <c r="Y1534">
        <v>0</v>
      </c>
      <c r="Z1534">
        <v>0</v>
      </c>
      <c r="AA1534">
        <v>0</v>
      </c>
      <c r="AB1534">
        <v>0</v>
      </c>
      <c r="AC1534">
        <v>0</v>
      </c>
      <c r="AD1534">
        <v>1</v>
      </c>
      <c r="AE1534">
        <v>0</v>
      </c>
      <c r="AF1534">
        <v>1</v>
      </c>
      <c r="AG1534">
        <v>1</v>
      </c>
      <c r="AH1534">
        <v>0</v>
      </c>
      <c r="AI1534">
        <v>0</v>
      </c>
      <c r="AJ1534">
        <v>0</v>
      </c>
      <c r="AK1534">
        <v>0</v>
      </c>
      <c r="AL1534">
        <v>1</v>
      </c>
      <c r="AM1534">
        <v>1</v>
      </c>
      <c r="AN1534">
        <v>1</v>
      </c>
      <c r="AO1534">
        <v>0</v>
      </c>
      <c r="AP1534">
        <v>0</v>
      </c>
      <c r="AQ1534">
        <v>0</v>
      </c>
      <c r="AR1534">
        <v>1</v>
      </c>
      <c r="AS1534">
        <v>0</v>
      </c>
      <c r="AT1534">
        <v>0</v>
      </c>
      <c r="AU1534">
        <v>0</v>
      </c>
      <c r="AV1534">
        <v>1</v>
      </c>
      <c r="AW1534">
        <v>1</v>
      </c>
      <c r="AX1534">
        <v>1</v>
      </c>
      <c r="AY1534">
        <v>0</v>
      </c>
      <c r="AZ1534">
        <v>0</v>
      </c>
      <c r="BA1534">
        <v>0</v>
      </c>
      <c r="BB1534">
        <v>0</v>
      </c>
      <c r="BC1534">
        <v>0</v>
      </c>
      <c r="BD1534">
        <v>0</v>
      </c>
      <c r="BE1534">
        <v>0</v>
      </c>
      <c r="BF1534">
        <v>9.1129999999999996E-3</v>
      </c>
      <c r="BG1534">
        <v>2014</v>
      </c>
      <c r="BH1534">
        <v>6</v>
      </c>
      <c r="BI1534">
        <v>11</v>
      </c>
      <c r="BJ1534">
        <v>653</v>
      </c>
      <c r="BK1534">
        <v>0.65</v>
      </c>
      <c r="BL1534">
        <v>-0.73509997129440297</v>
      </c>
      <c r="BM1534">
        <v>0.437</v>
      </c>
      <c r="BN1534">
        <v>0.56299999999999994</v>
      </c>
      <c r="BO1534">
        <v>0</v>
      </c>
      <c r="BP1534" t="s">
        <v>68</v>
      </c>
    </row>
    <row r="1535" spans="1:68" x14ac:dyDescent="0.25">
      <c r="A1535">
        <v>111054</v>
      </c>
      <c r="B1535" t="s">
        <v>69</v>
      </c>
      <c r="C1535" t="s">
        <v>329</v>
      </c>
      <c r="D1535">
        <v>7</v>
      </c>
      <c r="E1535">
        <v>148</v>
      </c>
      <c r="F1535" t="s">
        <v>368</v>
      </c>
      <c r="G1535">
        <v>83</v>
      </c>
      <c r="J1535">
        <v>4</v>
      </c>
      <c r="K1535">
        <v>1</v>
      </c>
      <c r="L1535" t="s">
        <v>369</v>
      </c>
      <c r="M1535">
        <v>0</v>
      </c>
      <c r="N1535">
        <v>1</v>
      </c>
      <c r="O1535">
        <v>1</v>
      </c>
      <c r="P1535">
        <v>0</v>
      </c>
      <c r="Q1535">
        <v>1</v>
      </c>
      <c r="R1535">
        <v>1</v>
      </c>
      <c r="S1535">
        <v>0</v>
      </c>
      <c r="T1535">
        <v>0</v>
      </c>
      <c r="U1535">
        <v>0</v>
      </c>
      <c r="V1535">
        <v>0</v>
      </c>
      <c r="W1535">
        <v>1</v>
      </c>
      <c r="X1535">
        <v>0</v>
      </c>
      <c r="Y1535">
        <v>0</v>
      </c>
      <c r="Z1535">
        <v>0</v>
      </c>
      <c r="AA1535">
        <v>0</v>
      </c>
      <c r="AB1535">
        <v>1</v>
      </c>
      <c r="AC1535">
        <v>0</v>
      </c>
      <c r="AD1535">
        <v>1</v>
      </c>
      <c r="AE1535">
        <v>1</v>
      </c>
      <c r="AF1535">
        <v>1</v>
      </c>
      <c r="AG1535">
        <v>1</v>
      </c>
      <c r="AH1535">
        <v>1</v>
      </c>
      <c r="AI1535">
        <v>0</v>
      </c>
      <c r="AJ1535">
        <v>1</v>
      </c>
      <c r="AK1535">
        <v>1</v>
      </c>
      <c r="AL1535">
        <v>1</v>
      </c>
      <c r="AM1535">
        <v>1</v>
      </c>
      <c r="AN1535">
        <v>1</v>
      </c>
      <c r="AO1535">
        <v>0</v>
      </c>
      <c r="AP1535">
        <v>0</v>
      </c>
      <c r="AQ1535">
        <v>0</v>
      </c>
      <c r="AR1535">
        <v>1</v>
      </c>
      <c r="AS1535">
        <v>0</v>
      </c>
      <c r="AT1535">
        <v>0</v>
      </c>
      <c r="AU1535">
        <v>0</v>
      </c>
      <c r="AV1535">
        <v>1</v>
      </c>
      <c r="AW1535">
        <v>1</v>
      </c>
      <c r="AX1535">
        <v>1</v>
      </c>
      <c r="AY1535">
        <v>0</v>
      </c>
      <c r="AZ1535">
        <v>1</v>
      </c>
      <c r="BA1535">
        <v>0</v>
      </c>
      <c r="BB1535">
        <v>0</v>
      </c>
      <c r="BC1535">
        <v>0</v>
      </c>
      <c r="BD1535">
        <v>1</v>
      </c>
      <c r="BE1535">
        <v>0</v>
      </c>
      <c r="BF1535">
        <v>2.3709999999999998E-2</v>
      </c>
      <c r="BG1535">
        <v>2014</v>
      </c>
      <c r="BH1535">
        <v>9</v>
      </c>
      <c r="BI1535">
        <v>22</v>
      </c>
      <c r="BJ1535">
        <v>656</v>
      </c>
      <c r="BK1535">
        <v>0.68</v>
      </c>
      <c r="BL1535">
        <v>-0.74690002202987604</v>
      </c>
      <c r="BM1535">
        <v>0.128</v>
      </c>
      <c r="BN1535">
        <v>0.84299999999999997</v>
      </c>
      <c r="BO1535">
        <v>0.03</v>
      </c>
      <c r="BP1535" t="s">
        <v>68</v>
      </c>
    </row>
    <row r="1536" spans="1:68" x14ac:dyDescent="0.25">
      <c r="A1536">
        <v>145414</v>
      </c>
      <c r="B1536" t="s">
        <v>69</v>
      </c>
      <c r="C1536" t="s">
        <v>2380</v>
      </c>
      <c r="D1536">
        <v>16</v>
      </c>
      <c r="E1536">
        <v>398</v>
      </c>
      <c r="F1536" t="s">
        <v>2389</v>
      </c>
      <c r="G1536">
        <v>39</v>
      </c>
      <c r="J1536">
        <v>72</v>
      </c>
      <c r="K1536">
        <v>1</v>
      </c>
      <c r="L1536" t="s">
        <v>2390</v>
      </c>
      <c r="M1536">
        <v>1</v>
      </c>
      <c r="N1536">
        <v>0</v>
      </c>
      <c r="O1536">
        <v>1</v>
      </c>
      <c r="P1536">
        <v>0</v>
      </c>
      <c r="Q1536">
        <v>0</v>
      </c>
      <c r="R1536">
        <v>1</v>
      </c>
      <c r="S1536">
        <v>0</v>
      </c>
      <c r="T1536">
        <v>0</v>
      </c>
      <c r="U1536">
        <v>0</v>
      </c>
      <c r="V1536">
        <v>0</v>
      </c>
      <c r="W1536">
        <v>1</v>
      </c>
      <c r="X1536">
        <v>0</v>
      </c>
      <c r="Y1536">
        <v>0</v>
      </c>
      <c r="Z1536">
        <v>0</v>
      </c>
      <c r="AA1536">
        <v>0</v>
      </c>
      <c r="AB1536">
        <v>1</v>
      </c>
      <c r="AC1536">
        <v>1</v>
      </c>
      <c r="AD1536">
        <v>1</v>
      </c>
      <c r="AE1536">
        <v>0</v>
      </c>
      <c r="AF1536">
        <v>1</v>
      </c>
      <c r="AG1536">
        <v>1</v>
      </c>
      <c r="AH1536">
        <v>1</v>
      </c>
      <c r="AI1536">
        <v>0</v>
      </c>
      <c r="AJ1536">
        <v>1</v>
      </c>
      <c r="AK1536">
        <v>0</v>
      </c>
      <c r="AL1536">
        <v>1</v>
      </c>
      <c r="AM1536">
        <v>1</v>
      </c>
      <c r="AN1536">
        <v>1</v>
      </c>
      <c r="AO1536">
        <v>0</v>
      </c>
      <c r="AP1536">
        <v>1</v>
      </c>
      <c r="AQ1536">
        <v>0</v>
      </c>
      <c r="AR1536">
        <v>1</v>
      </c>
      <c r="AS1536">
        <v>0</v>
      </c>
      <c r="AT1536">
        <v>1</v>
      </c>
      <c r="AU1536">
        <v>0</v>
      </c>
      <c r="AV1536">
        <v>1</v>
      </c>
      <c r="AW1536">
        <v>1</v>
      </c>
      <c r="AX1536">
        <v>1</v>
      </c>
      <c r="AY1536">
        <v>0</v>
      </c>
      <c r="AZ1536">
        <v>1</v>
      </c>
      <c r="BA1536">
        <v>0</v>
      </c>
      <c r="BB1536">
        <v>1</v>
      </c>
      <c r="BC1536">
        <v>0</v>
      </c>
      <c r="BD1536">
        <v>1</v>
      </c>
      <c r="BE1536">
        <v>0</v>
      </c>
      <c r="BF1536">
        <v>2.2617000000000002E-2</v>
      </c>
      <c r="BG1536">
        <v>2019</v>
      </c>
      <c r="BH1536">
        <v>3</v>
      </c>
      <c r="BI1536">
        <v>6</v>
      </c>
      <c r="BJ1536">
        <v>710</v>
      </c>
      <c r="BK1536">
        <v>1.22</v>
      </c>
      <c r="BL1536">
        <v>-0.75789999961853005</v>
      </c>
      <c r="BM1536">
        <v>0.185</v>
      </c>
      <c r="BN1536">
        <v>0.77100000000000002</v>
      </c>
      <c r="BO1536">
        <v>4.3999999999999997E-2</v>
      </c>
      <c r="BP1536" t="s">
        <v>68</v>
      </c>
    </row>
    <row r="1537" spans="1:68" x14ac:dyDescent="0.25">
      <c r="A1537">
        <v>142883</v>
      </c>
      <c r="B1537" t="s">
        <v>69</v>
      </c>
      <c r="C1537" t="s">
        <v>2192</v>
      </c>
      <c r="D1537">
        <v>2</v>
      </c>
      <c r="E1537">
        <v>19</v>
      </c>
      <c r="F1537" t="s">
        <v>2249</v>
      </c>
      <c r="G1537">
        <v>104</v>
      </c>
      <c r="J1537">
        <v>70</v>
      </c>
      <c r="K1537">
        <v>1</v>
      </c>
      <c r="L1537" t="s">
        <v>2250</v>
      </c>
      <c r="M1537">
        <v>0</v>
      </c>
      <c r="N1537">
        <v>0</v>
      </c>
      <c r="O1537">
        <v>1</v>
      </c>
      <c r="P1537">
        <v>0</v>
      </c>
      <c r="Q1537">
        <v>1</v>
      </c>
      <c r="R1537">
        <v>1</v>
      </c>
      <c r="S1537">
        <v>0</v>
      </c>
      <c r="T1537">
        <v>0</v>
      </c>
      <c r="U1537">
        <v>0</v>
      </c>
      <c r="V1537">
        <v>0</v>
      </c>
      <c r="W1537">
        <v>1</v>
      </c>
      <c r="X1537">
        <v>0</v>
      </c>
      <c r="Y1537">
        <v>0</v>
      </c>
      <c r="Z1537">
        <v>0</v>
      </c>
      <c r="AA1537">
        <v>0</v>
      </c>
      <c r="AB1537">
        <v>1</v>
      </c>
      <c r="AC1537">
        <v>0</v>
      </c>
      <c r="AD1537">
        <v>1</v>
      </c>
      <c r="AE1537">
        <v>0</v>
      </c>
      <c r="AF1537">
        <v>1</v>
      </c>
      <c r="AG1537">
        <v>1</v>
      </c>
      <c r="AH1537">
        <v>0</v>
      </c>
      <c r="AI1537">
        <v>0</v>
      </c>
      <c r="AJ1537">
        <v>1</v>
      </c>
      <c r="AK1537">
        <v>1</v>
      </c>
      <c r="AL1537">
        <v>1</v>
      </c>
      <c r="AM1537">
        <v>1</v>
      </c>
      <c r="AN1537">
        <v>1</v>
      </c>
      <c r="AO1537">
        <v>0</v>
      </c>
      <c r="AP1537">
        <v>0</v>
      </c>
      <c r="AQ1537">
        <v>0</v>
      </c>
      <c r="AR1537">
        <v>0</v>
      </c>
      <c r="AS1537">
        <v>0</v>
      </c>
      <c r="AT1537">
        <v>0</v>
      </c>
      <c r="AU1537">
        <v>0</v>
      </c>
      <c r="AV1537">
        <v>1</v>
      </c>
      <c r="AW1537">
        <v>1</v>
      </c>
      <c r="AX1537">
        <v>0</v>
      </c>
      <c r="AY1537">
        <v>0</v>
      </c>
      <c r="AZ1537">
        <v>1</v>
      </c>
      <c r="BA1537">
        <v>0</v>
      </c>
      <c r="BB1537">
        <v>0</v>
      </c>
      <c r="BC1537">
        <v>0</v>
      </c>
      <c r="BD1537">
        <v>1</v>
      </c>
      <c r="BE1537">
        <v>0</v>
      </c>
      <c r="BF1537">
        <v>1.9078999999999999E-2</v>
      </c>
      <c r="BG1537">
        <v>2018</v>
      </c>
      <c r="BH1537">
        <v>12</v>
      </c>
      <c r="BI1537">
        <v>17</v>
      </c>
      <c r="BJ1537">
        <v>707</v>
      </c>
      <c r="BK1537">
        <v>1.19</v>
      </c>
      <c r="BL1537">
        <v>-0.76270002126693703</v>
      </c>
      <c r="BM1537">
        <v>0.13900000000000001</v>
      </c>
      <c r="BN1537">
        <v>0.76500000000000001</v>
      </c>
      <c r="BO1537">
        <v>9.6000000000000002E-2</v>
      </c>
      <c r="BP1537" t="s">
        <v>68</v>
      </c>
    </row>
    <row r="1538" spans="1:68" x14ac:dyDescent="0.25">
      <c r="A1538">
        <v>124385</v>
      </c>
      <c r="B1538" t="s">
        <v>69</v>
      </c>
      <c r="C1538" t="s">
        <v>1180</v>
      </c>
      <c r="D1538">
        <v>9</v>
      </c>
      <c r="E1538">
        <v>179</v>
      </c>
      <c r="F1538" t="s">
        <v>1187</v>
      </c>
      <c r="G1538">
        <v>72</v>
      </c>
      <c r="J1538">
        <v>39</v>
      </c>
      <c r="K1538">
        <v>1</v>
      </c>
      <c r="L1538" t="s">
        <v>1188</v>
      </c>
      <c r="M1538">
        <v>0</v>
      </c>
      <c r="N1538">
        <v>0</v>
      </c>
      <c r="O1538">
        <v>1</v>
      </c>
      <c r="P1538">
        <v>0</v>
      </c>
      <c r="Q1538">
        <v>1</v>
      </c>
      <c r="R1538">
        <v>1</v>
      </c>
      <c r="S1538">
        <v>0</v>
      </c>
      <c r="T1538">
        <v>0</v>
      </c>
      <c r="U1538">
        <v>0</v>
      </c>
      <c r="V1538">
        <v>0</v>
      </c>
      <c r="W1538">
        <v>1</v>
      </c>
      <c r="X1538">
        <v>0</v>
      </c>
      <c r="Y1538">
        <v>0</v>
      </c>
      <c r="Z1538">
        <v>0</v>
      </c>
      <c r="AA1538">
        <v>0</v>
      </c>
      <c r="AB1538">
        <v>1</v>
      </c>
      <c r="AC1538">
        <v>0</v>
      </c>
      <c r="AD1538">
        <v>1</v>
      </c>
      <c r="AE1538">
        <v>0</v>
      </c>
      <c r="AF1538">
        <v>1</v>
      </c>
      <c r="AG1538">
        <v>1</v>
      </c>
      <c r="AH1538">
        <v>1</v>
      </c>
      <c r="AI1538">
        <v>0</v>
      </c>
      <c r="AJ1538">
        <v>1</v>
      </c>
      <c r="AK1538">
        <v>1</v>
      </c>
      <c r="AL1538">
        <v>1</v>
      </c>
      <c r="AM1538">
        <v>1</v>
      </c>
      <c r="AN1538">
        <v>1</v>
      </c>
      <c r="AO1538">
        <v>0</v>
      </c>
      <c r="AP1538">
        <v>0</v>
      </c>
      <c r="AQ1538">
        <v>0</v>
      </c>
      <c r="AR1538">
        <v>1</v>
      </c>
      <c r="AS1538">
        <v>0</v>
      </c>
      <c r="AT1538">
        <v>0</v>
      </c>
      <c r="AU1538">
        <v>0</v>
      </c>
      <c r="AV1538">
        <v>1</v>
      </c>
      <c r="AW1538">
        <v>1</v>
      </c>
      <c r="AX1538">
        <v>1</v>
      </c>
      <c r="AY1538">
        <v>0</v>
      </c>
      <c r="AZ1538">
        <v>1</v>
      </c>
      <c r="BA1538">
        <v>0</v>
      </c>
      <c r="BB1538">
        <v>0</v>
      </c>
      <c r="BC1538">
        <v>0</v>
      </c>
      <c r="BD1538">
        <v>0</v>
      </c>
      <c r="BE1538">
        <v>0</v>
      </c>
      <c r="BF1538">
        <v>1.1106E-2</v>
      </c>
      <c r="BG1538">
        <v>2016</v>
      </c>
      <c r="BH1538">
        <v>11</v>
      </c>
      <c r="BI1538">
        <v>22</v>
      </c>
      <c r="BJ1538">
        <v>682</v>
      </c>
      <c r="BK1538">
        <v>0.94</v>
      </c>
      <c r="BL1538">
        <v>-0.76499998569488503</v>
      </c>
      <c r="BM1538">
        <v>0.108</v>
      </c>
      <c r="BN1538">
        <v>0.89200000000000002</v>
      </c>
      <c r="BO1538">
        <v>0</v>
      </c>
      <c r="BP1538" t="s">
        <v>68</v>
      </c>
    </row>
    <row r="1539" spans="1:68" x14ac:dyDescent="0.25">
      <c r="A1539">
        <v>131200</v>
      </c>
      <c r="B1539" t="s">
        <v>69</v>
      </c>
      <c r="C1539" t="s">
        <v>1429</v>
      </c>
      <c r="D1539">
        <v>12</v>
      </c>
      <c r="E1539">
        <v>231</v>
      </c>
      <c r="F1539" t="s">
        <v>1454</v>
      </c>
      <c r="G1539">
        <v>37</v>
      </c>
      <c r="J1539">
        <v>50</v>
      </c>
      <c r="K1539">
        <v>1</v>
      </c>
      <c r="L1539" t="s">
        <v>1455</v>
      </c>
      <c r="M1539">
        <v>0</v>
      </c>
      <c r="N1539">
        <v>0</v>
      </c>
      <c r="O1539">
        <v>1</v>
      </c>
      <c r="P1539">
        <v>0</v>
      </c>
      <c r="Q1539">
        <v>1</v>
      </c>
      <c r="R1539">
        <v>1</v>
      </c>
      <c r="S1539">
        <v>0</v>
      </c>
      <c r="T1539">
        <v>0</v>
      </c>
      <c r="U1539">
        <v>0</v>
      </c>
      <c r="V1539">
        <v>0</v>
      </c>
      <c r="W1539">
        <v>1</v>
      </c>
      <c r="X1539">
        <v>0</v>
      </c>
      <c r="Y1539">
        <v>0</v>
      </c>
      <c r="Z1539">
        <v>0</v>
      </c>
      <c r="AA1539">
        <v>0</v>
      </c>
      <c r="AB1539">
        <v>0</v>
      </c>
      <c r="AC1539">
        <v>0</v>
      </c>
      <c r="AD1539">
        <v>1</v>
      </c>
      <c r="AE1539">
        <v>0</v>
      </c>
      <c r="AF1539">
        <v>1</v>
      </c>
      <c r="AG1539">
        <v>1</v>
      </c>
      <c r="AH1539">
        <v>0</v>
      </c>
      <c r="AI1539">
        <v>0</v>
      </c>
      <c r="AJ1539">
        <v>1</v>
      </c>
      <c r="AK1539">
        <v>1</v>
      </c>
      <c r="AL1539">
        <v>1</v>
      </c>
      <c r="AM1539">
        <v>1</v>
      </c>
      <c r="AN1539">
        <v>0</v>
      </c>
      <c r="AO1539">
        <v>0</v>
      </c>
      <c r="AP1539">
        <v>0</v>
      </c>
      <c r="AQ1539">
        <v>0</v>
      </c>
      <c r="AR1539">
        <v>0</v>
      </c>
      <c r="AS1539">
        <v>0</v>
      </c>
      <c r="AT1539">
        <v>0</v>
      </c>
      <c r="AU1539">
        <v>0</v>
      </c>
      <c r="AV1539">
        <v>1</v>
      </c>
      <c r="AW1539">
        <v>1</v>
      </c>
      <c r="AX1539">
        <v>0</v>
      </c>
      <c r="AY1539">
        <v>0</v>
      </c>
      <c r="AZ1539">
        <v>0</v>
      </c>
      <c r="BA1539">
        <v>0</v>
      </c>
      <c r="BB1539">
        <v>0</v>
      </c>
      <c r="BC1539">
        <v>0</v>
      </c>
      <c r="BD1539">
        <v>0</v>
      </c>
      <c r="BE1539">
        <v>0</v>
      </c>
      <c r="BF1539">
        <v>8.7600000000000004E-3</v>
      </c>
      <c r="BG1539">
        <v>2017</v>
      </c>
      <c r="BH1539">
        <v>7</v>
      </c>
      <c r="BI1539">
        <v>31</v>
      </c>
      <c r="BJ1539">
        <v>690</v>
      </c>
      <c r="BK1539">
        <v>1.02</v>
      </c>
      <c r="BL1539">
        <v>-0.77350002527236905</v>
      </c>
      <c r="BM1539">
        <v>0.17399999999999999</v>
      </c>
      <c r="BN1539">
        <v>0.82599999999999996</v>
      </c>
      <c r="BO1539">
        <v>0</v>
      </c>
      <c r="BP1539" t="s">
        <v>68</v>
      </c>
    </row>
    <row r="1540" spans="1:68" x14ac:dyDescent="0.25">
      <c r="A1540">
        <v>131151</v>
      </c>
      <c r="B1540" t="s">
        <v>69</v>
      </c>
      <c r="C1540" t="s">
        <v>1429</v>
      </c>
      <c r="D1540">
        <v>9</v>
      </c>
      <c r="E1540">
        <v>151</v>
      </c>
      <c r="F1540" t="s">
        <v>1444</v>
      </c>
      <c r="G1540">
        <v>33</v>
      </c>
      <c r="J1540">
        <v>50</v>
      </c>
      <c r="K1540">
        <v>1</v>
      </c>
      <c r="L1540" t="s">
        <v>1445</v>
      </c>
      <c r="M1540">
        <v>0</v>
      </c>
      <c r="N1540">
        <v>0</v>
      </c>
      <c r="O1540">
        <v>1</v>
      </c>
      <c r="P1540">
        <v>0</v>
      </c>
      <c r="Q1540">
        <v>0</v>
      </c>
      <c r="R1540">
        <v>1</v>
      </c>
      <c r="S1540">
        <v>0</v>
      </c>
      <c r="T1540">
        <v>0</v>
      </c>
      <c r="U1540">
        <v>0</v>
      </c>
      <c r="V1540">
        <v>0</v>
      </c>
      <c r="W1540">
        <v>1</v>
      </c>
      <c r="X1540">
        <v>0</v>
      </c>
      <c r="Y1540">
        <v>0</v>
      </c>
      <c r="Z1540">
        <v>0</v>
      </c>
      <c r="AA1540">
        <v>0</v>
      </c>
      <c r="AB1540">
        <v>0</v>
      </c>
      <c r="AC1540">
        <v>0</v>
      </c>
      <c r="AD1540">
        <v>1</v>
      </c>
      <c r="AE1540">
        <v>0</v>
      </c>
      <c r="AF1540">
        <v>1</v>
      </c>
      <c r="AG1540">
        <v>1</v>
      </c>
      <c r="AH1540">
        <v>0</v>
      </c>
      <c r="AI1540">
        <v>0</v>
      </c>
      <c r="AJ1540">
        <v>1</v>
      </c>
      <c r="AK1540">
        <v>0</v>
      </c>
      <c r="AL1540">
        <v>1</v>
      </c>
      <c r="AM1540">
        <v>1</v>
      </c>
      <c r="AN1540">
        <v>0</v>
      </c>
      <c r="AO1540">
        <v>0</v>
      </c>
      <c r="AP1540">
        <v>0</v>
      </c>
      <c r="AQ1540">
        <v>0</v>
      </c>
      <c r="AR1540">
        <v>0</v>
      </c>
      <c r="AS1540">
        <v>0</v>
      </c>
      <c r="AT1540">
        <v>0</v>
      </c>
      <c r="AU1540">
        <v>0</v>
      </c>
      <c r="AV1540">
        <v>1</v>
      </c>
      <c r="AW1540">
        <v>1</v>
      </c>
      <c r="AX1540">
        <v>0</v>
      </c>
      <c r="AY1540">
        <v>0</v>
      </c>
      <c r="AZ1540">
        <v>0</v>
      </c>
      <c r="BA1540">
        <v>0</v>
      </c>
      <c r="BB1540">
        <v>0</v>
      </c>
      <c r="BC1540">
        <v>0</v>
      </c>
      <c r="BD1540">
        <v>0</v>
      </c>
      <c r="BE1540">
        <v>0</v>
      </c>
      <c r="BF1540">
        <v>8.7600000000000004E-3</v>
      </c>
      <c r="BG1540">
        <v>2017</v>
      </c>
      <c r="BH1540">
        <v>7</v>
      </c>
      <c r="BI1540">
        <v>31</v>
      </c>
      <c r="BJ1540">
        <v>690</v>
      </c>
      <c r="BK1540">
        <v>1.02</v>
      </c>
      <c r="BL1540">
        <v>-0.77829998731613104</v>
      </c>
      <c r="BM1540">
        <v>0.27</v>
      </c>
      <c r="BN1540">
        <v>0.68200000000000005</v>
      </c>
      <c r="BO1540">
        <v>4.8000000000000001E-2</v>
      </c>
      <c r="BP1540" t="s">
        <v>68</v>
      </c>
    </row>
    <row r="1541" spans="1:68" x14ac:dyDescent="0.25">
      <c r="A1541">
        <v>131321</v>
      </c>
      <c r="B1541" t="s">
        <v>69</v>
      </c>
      <c r="C1541" t="s">
        <v>1429</v>
      </c>
      <c r="D1541">
        <v>10</v>
      </c>
      <c r="E1541">
        <v>188</v>
      </c>
      <c r="F1541" t="s">
        <v>1476</v>
      </c>
      <c r="G1541">
        <v>25</v>
      </c>
      <c r="J1541">
        <v>50</v>
      </c>
      <c r="K1541">
        <v>1</v>
      </c>
      <c r="L1541" t="s">
        <v>1477</v>
      </c>
      <c r="M1541">
        <v>0</v>
      </c>
      <c r="N1541">
        <v>0</v>
      </c>
      <c r="O1541">
        <v>1</v>
      </c>
      <c r="P1541">
        <v>0</v>
      </c>
      <c r="Q1541">
        <v>0</v>
      </c>
      <c r="R1541">
        <v>1</v>
      </c>
      <c r="S1541">
        <v>0</v>
      </c>
      <c r="T1541">
        <v>0</v>
      </c>
      <c r="U1541">
        <v>0</v>
      </c>
      <c r="V1541">
        <v>0</v>
      </c>
      <c r="W1541">
        <v>1</v>
      </c>
      <c r="X1541">
        <v>0</v>
      </c>
      <c r="Y1541">
        <v>0</v>
      </c>
      <c r="Z1541">
        <v>0</v>
      </c>
      <c r="AA1541">
        <v>0</v>
      </c>
      <c r="AB1541">
        <v>0</v>
      </c>
      <c r="AC1541">
        <v>0</v>
      </c>
      <c r="AD1541">
        <v>1</v>
      </c>
      <c r="AE1541">
        <v>0</v>
      </c>
      <c r="AF1541">
        <v>1</v>
      </c>
      <c r="AG1541">
        <v>1</v>
      </c>
      <c r="AH1541">
        <v>0</v>
      </c>
      <c r="AI1541">
        <v>0</v>
      </c>
      <c r="AJ1541">
        <v>1</v>
      </c>
      <c r="AK1541">
        <v>0</v>
      </c>
      <c r="AL1541">
        <v>1</v>
      </c>
      <c r="AM1541">
        <v>1</v>
      </c>
      <c r="AN1541">
        <v>0</v>
      </c>
      <c r="AO1541">
        <v>0</v>
      </c>
      <c r="AP1541">
        <v>0</v>
      </c>
      <c r="AQ1541">
        <v>0</v>
      </c>
      <c r="AR1541">
        <v>0</v>
      </c>
      <c r="AS1541">
        <v>0</v>
      </c>
      <c r="AT1541">
        <v>0</v>
      </c>
      <c r="AU1541">
        <v>0</v>
      </c>
      <c r="AV1541">
        <v>1</v>
      </c>
      <c r="AW1541">
        <v>1</v>
      </c>
      <c r="AX1541">
        <v>0</v>
      </c>
      <c r="AY1541">
        <v>0</v>
      </c>
      <c r="AZ1541">
        <v>0</v>
      </c>
      <c r="BA1541">
        <v>0</v>
      </c>
      <c r="BB1541">
        <v>0</v>
      </c>
      <c r="BC1541">
        <v>0</v>
      </c>
      <c r="BD1541">
        <v>0</v>
      </c>
      <c r="BE1541">
        <v>0</v>
      </c>
      <c r="BF1541">
        <v>8.7600000000000004E-3</v>
      </c>
      <c r="BG1541">
        <v>2017</v>
      </c>
      <c r="BH1541">
        <v>7</v>
      </c>
      <c r="BI1541">
        <v>31</v>
      </c>
      <c r="BJ1541">
        <v>690</v>
      </c>
      <c r="BK1541">
        <v>1.02</v>
      </c>
      <c r="BL1541">
        <v>-0.79509997367858798</v>
      </c>
      <c r="BM1541">
        <v>0.29799999999999999</v>
      </c>
      <c r="BN1541">
        <v>0.70199999999999996</v>
      </c>
      <c r="BO1541">
        <v>0</v>
      </c>
      <c r="BP1541" t="s">
        <v>68</v>
      </c>
    </row>
    <row r="1542" spans="1:68" x14ac:dyDescent="0.25">
      <c r="A1542">
        <v>129065</v>
      </c>
      <c r="B1542" t="s">
        <v>69</v>
      </c>
      <c r="C1542" t="s">
        <v>1304</v>
      </c>
      <c r="D1542">
        <v>18</v>
      </c>
      <c r="E1542">
        <v>514</v>
      </c>
      <c r="F1542" t="s">
        <v>1333</v>
      </c>
      <c r="G1542">
        <v>18</v>
      </c>
      <c r="J1542">
        <v>46</v>
      </c>
      <c r="K1542">
        <v>1</v>
      </c>
      <c r="L1542" t="s">
        <v>1334</v>
      </c>
      <c r="M1542">
        <v>1</v>
      </c>
      <c r="N1542">
        <v>0</v>
      </c>
      <c r="O1542">
        <v>1</v>
      </c>
      <c r="P1542">
        <v>0</v>
      </c>
      <c r="Q1542">
        <v>0</v>
      </c>
      <c r="R1542">
        <v>1</v>
      </c>
      <c r="S1542">
        <v>0</v>
      </c>
      <c r="T1542">
        <v>0</v>
      </c>
      <c r="U1542">
        <v>0</v>
      </c>
      <c r="V1542">
        <v>0</v>
      </c>
      <c r="W1542">
        <v>1</v>
      </c>
      <c r="X1542">
        <v>0</v>
      </c>
      <c r="Y1542">
        <v>0</v>
      </c>
      <c r="Z1542">
        <v>0</v>
      </c>
      <c r="AA1542">
        <v>0</v>
      </c>
      <c r="AB1542">
        <v>1</v>
      </c>
      <c r="AC1542">
        <v>1</v>
      </c>
      <c r="AD1542">
        <v>1</v>
      </c>
      <c r="AE1542">
        <v>0</v>
      </c>
      <c r="AF1542">
        <v>1</v>
      </c>
      <c r="AG1542">
        <v>1</v>
      </c>
      <c r="AH1542">
        <v>1</v>
      </c>
      <c r="AI1542">
        <v>0</v>
      </c>
      <c r="AJ1542">
        <v>0</v>
      </c>
      <c r="AK1542">
        <v>0</v>
      </c>
      <c r="AL1542">
        <v>1</v>
      </c>
      <c r="AM1542">
        <v>1</v>
      </c>
      <c r="AN1542">
        <v>1</v>
      </c>
      <c r="AO1542">
        <v>0</v>
      </c>
      <c r="AP1542">
        <v>1</v>
      </c>
      <c r="AQ1542">
        <v>0</v>
      </c>
      <c r="AR1542">
        <v>1</v>
      </c>
      <c r="AS1542">
        <v>0</v>
      </c>
      <c r="AT1542">
        <v>1</v>
      </c>
      <c r="AU1542">
        <v>0</v>
      </c>
      <c r="AV1542">
        <v>1</v>
      </c>
      <c r="AW1542">
        <v>1</v>
      </c>
      <c r="AX1542">
        <v>1</v>
      </c>
      <c r="AY1542">
        <v>0</v>
      </c>
      <c r="AZ1542">
        <v>1</v>
      </c>
      <c r="BA1542">
        <v>0</v>
      </c>
      <c r="BB1542">
        <v>0</v>
      </c>
      <c r="BC1542">
        <v>0</v>
      </c>
      <c r="BD1542">
        <v>1</v>
      </c>
      <c r="BE1542">
        <v>0</v>
      </c>
      <c r="BF1542">
        <v>1.8086999999999999E-2</v>
      </c>
      <c r="BG1542">
        <v>2017</v>
      </c>
      <c r="BH1542">
        <v>4</v>
      </c>
      <c r="BI1542">
        <v>25</v>
      </c>
      <c r="BJ1542">
        <v>687</v>
      </c>
      <c r="BK1542">
        <v>0.99</v>
      </c>
      <c r="BL1542">
        <v>-0.80199998617172197</v>
      </c>
      <c r="BM1542">
        <v>0.39600000000000002</v>
      </c>
      <c r="BN1542">
        <v>0.60399999999999998</v>
      </c>
      <c r="BO1542">
        <v>0</v>
      </c>
      <c r="BP1542" t="s">
        <v>68</v>
      </c>
    </row>
    <row r="1543" spans="1:68" x14ac:dyDescent="0.25">
      <c r="A1543">
        <v>169042</v>
      </c>
      <c r="B1543" t="s">
        <v>69</v>
      </c>
      <c r="C1543" t="s">
        <v>3193</v>
      </c>
      <c r="D1543">
        <v>4</v>
      </c>
      <c r="E1543">
        <v>50</v>
      </c>
      <c r="F1543" t="s">
        <v>3194</v>
      </c>
      <c r="G1543">
        <v>50</v>
      </c>
      <c r="J1543">
        <v>101</v>
      </c>
      <c r="K1543">
        <v>1</v>
      </c>
      <c r="L1543" t="s">
        <v>3195</v>
      </c>
      <c r="M1543">
        <v>0</v>
      </c>
      <c r="N1543">
        <v>0</v>
      </c>
      <c r="O1543">
        <v>1</v>
      </c>
      <c r="P1543">
        <v>0</v>
      </c>
      <c r="Q1543">
        <v>0</v>
      </c>
      <c r="R1543">
        <v>1</v>
      </c>
      <c r="S1543">
        <v>0</v>
      </c>
      <c r="T1543">
        <v>0</v>
      </c>
      <c r="U1543">
        <v>0</v>
      </c>
      <c r="V1543">
        <v>0</v>
      </c>
      <c r="W1543">
        <v>1</v>
      </c>
      <c r="X1543">
        <v>0</v>
      </c>
      <c r="Y1543">
        <v>0</v>
      </c>
      <c r="Z1543">
        <v>0</v>
      </c>
      <c r="AA1543">
        <v>0</v>
      </c>
      <c r="AB1543">
        <v>0</v>
      </c>
      <c r="AC1543">
        <v>0</v>
      </c>
      <c r="AD1543">
        <v>1</v>
      </c>
      <c r="AE1543">
        <v>0</v>
      </c>
      <c r="AF1543">
        <v>1</v>
      </c>
      <c r="AG1543">
        <v>1</v>
      </c>
      <c r="AH1543">
        <v>0</v>
      </c>
      <c r="AI1543">
        <v>0</v>
      </c>
      <c r="AJ1543">
        <v>0</v>
      </c>
      <c r="AK1543">
        <v>0</v>
      </c>
      <c r="AL1543">
        <v>1</v>
      </c>
      <c r="AM1543">
        <v>1</v>
      </c>
      <c r="AN1543">
        <v>0</v>
      </c>
      <c r="AO1543">
        <v>0</v>
      </c>
      <c r="AP1543">
        <v>1</v>
      </c>
      <c r="AQ1543">
        <v>0</v>
      </c>
      <c r="AR1543">
        <v>1</v>
      </c>
      <c r="AS1543">
        <v>0</v>
      </c>
      <c r="AT1543">
        <v>1</v>
      </c>
      <c r="AU1543">
        <v>0</v>
      </c>
      <c r="AV1543">
        <v>1</v>
      </c>
      <c r="AW1543">
        <v>1</v>
      </c>
      <c r="AX1543">
        <v>1</v>
      </c>
      <c r="AY1543">
        <v>0</v>
      </c>
      <c r="AZ1543">
        <v>0</v>
      </c>
      <c r="BA1543">
        <v>0</v>
      </c>
      <c r="BB1543">
        <v>0</v>
      </c>
      <c r="BC1543">
        <v>0</v>
      </c>
      <c r="BD1543">
        <v>0</v>
      </c>
      <c r="BE1543">
        <v>0</v>
      </c>
      <c r="BF1543">
        <v>1.3908E-2</v>
      </c>
      <c r="BG1543">
        <v>2020</v>
      </c>
      <c r="BH1543">
        <v>10</v>
      </c>
      <c r="BI1543">
        <v>26</v>
      </c>
      <c r="BJ1543">
        <v>729</v>
      </c>
      <c r="BK1543">
        <v>1.41</v>
      </c>
      <c r="BL1543">
        <v>-0.81260001659393299</v>
      </c>
      <c r="BM1543">
        <v>0.16300000000000001</v>
      </c>
      <c r="BN1543">
        <v>0.83699999999999997</v>
      </c>
      <c r="BO1543">
        <v>0</v>
      </c>
      <c r="BP1543" t="s">
        <v>68</v>
      </c>
    </row>
    <row r="1544" spans="1:68" x14ac:dyDescent="0.25">
      <c r="A1544">
        <v>110953</v>
      </c>
      <c r="B1544" t="s">
        <v>69</v>
      </c>
      <c r="C1544" t="s">
        <v>329</v>
      </c>
      <c r="D1544">
        <v>11</v>
      </c>
      <c r="E1544">
        <v>315</v>
      </c>
      <c r="F1544" t="s">
        <v>336</v>
      </c>
      <c r="G1544">
        <v>106</v>
      </c>
      <c r="J1544">
        <v>4</v>
      </c>
      <c r="K1544">
        <v>1</v>
      </c>
      <c r="L1544" t="s">
        <v>337</v>
      </c>
      <c r="M1544">
        <v>0</v>
      </c>
      <c r="N1544">
        <v>1</v>
      </c>
      <c r="O1544">
        <v>1</v>
      </c>
      <c r="P1544">
        <v>0</v>
      </c>
      <c r="Q1544">
        <v>1</v>
      </c>
      <c r="R1544">
        <v>1</v>
      </c>
      <c r="S1544">
        <v>0</v>
      </c>
      <c r="T1544">
        <v>0</v>
      </c>
      <c r="U1544">
        <v>0</v>
      </c>
      <c r="V1544">
        <v>0</v>
      </c>
      <c r="W1544">
        <v>1</v>
      </c>
      <c r="X1544">
        <v>0</v>
      </c>
      <c r="Y1544">
        <v>0</v>
      </c>
      <c r="Z1544">
        <v>0</v>
      </c>
      <c r="AA1544">
        <v>0</v>
      </c>
      <c r="AB1544">
        <v>1</v>
      </c>
      <c r="AC1544">
        <v>0</v>
      </c>
      <c r="AD1544">
        <v>1</v>
      </c>
      <c r="AE1544">
        <v>1</v>
      </c>
      <c r="AF1544">
        <v>1</v>
      </c>
      <c r="AG1544">
        <v>1</v>
      </c>
      <c r="AH1544">
        <v>1</v>
      </c>
      <c r="AI1544">
        <v>0</v>
      </c>
      <c r="AJ1544">
        <v>1</v>
      </c>
      <c r="AK1544">
        <v>1</v>
      </c>
      <c r="AL1544">
        <v>1</v>
      </c>
      <c r="AM1544">
        <v>1</v>
      </c>
      <c r="AN1544">
        <v>1</v>
      </c>
      <c r="AO1544">
        <v>0</v>
      </c>
      <c r="AP1544">
        <v>0</v>
      </c>
      <c r="AQ1544">
        <v>0</v>
      </c>
      <c r="AR1544">
        <v>1</v>
      </c>
      <c r="AS1544">
        <v>0</v>
      </c>
      <c r="AT1544">
        <v>0</v>
      </c>
      <c r="AU1544">
        <v>0</v>
      </c>
      <c r="AV1544">
        <v>1</v>
      </c>
      <c r="AW1544">
        <v>1</v>
      </c>
      <c r="AX1544">
        <v>1</v>
      </c>
      <c r="AY1544">
        <v>0</v>
      </c>
      <c r="AZ1544">
        <v>1</v>
      </c>
      <c r="BA1544">
        <v>0</v>
      </c>
      <c r="BB1544">
        <v>0</v>
      </c>
      <c r="BC1544">
        <v>0</v>
      </c>
      <c r="BD1544">
        <v>1</v>
      </c>
      <c r="BE1544">
        <v>0</v>
      </c>
      <c r="BF1544">
        <v>2.3709999999999998E-2</v>
      </c>
      <c r="BG1544">
        <v>2014</v>
      </c>
      <c r="BH1544">
        <v>9</v>
      </c>
      <c r="BI1544">
        <v>22</v>
      </c>
      <c r="BJ1544">
        <v>656</v>
      </c>
      <c r="BK1544">
        <v>0.68</v>
      </c>
      <c r="BL1544">
        <v>-0.83160001039505005</v>
      </c>
      <c r="BM1544">
        <v>9.9000000000000005E-2</v>
      </c>
      <c r="BN1544">
        <v>0.88</v>
      </c>
      <c r="BO1544">
        <v>2.1000000000000001E-2</v>
      </c>
      <c r="BP1544" t="s">
        <v>68</v>
      </c>
    </row>
    <row r="1545" spans="1:68" x14ac:dyDescent="0.25">
      <c r="A1545">
        <v>169799</v>
      </c>
      <c r="B1545" t="s">
        <v>69</v>
      </c>
      <c r="C1545" t="s">
        <v>3202</v>
      </c>
      <c r="D1545">
        <v>11</v>
      </c>
      <c r="E1545">
        <v>194</v>
      </c>
      <c r="F1545" t="s">
        <v>3205</v>
      </c>
      <c r="G1545">
        <v>54</v>
      </c>
      <c r="J1545">
        <v>102</v>
      </c>
      <c r="K1545">
        <v>1</v>
      </c>
      <c r="L1545" t="s">
        <v>3206</v>
      </c>
      <c r="M1545">
        <v>0</v>
      </c>
      <c r="N1545">
        <v>1</v>
      </c>
      <c r="O1545">
        <v>1</v>
      </c>
      <c r="P1545">
        <v>0</v>
      </c>
      <c r="Q1545">
        <v>0</v>
      </c>
      <c r="R1545">
        <v>1</v>
      </c>
      <c r="S1545">
        <v>0</v>
      </c>
      <c r="T1545">
        <v>0</v>
      </c>
      <c r="U1545">
        <v>0</v>
      </c>
      <c r="V1545">
        <v>0</v>
      </c>
      <c r="W1545">
        <v>1</v>
      </c>
      <c r="X1545">
        <v>0</v>
      </c>
      <c r="Y1545">
        <v>0</v>
      </c>
      <c r="Z1545">
        <v>0</v>
      </c>
      <c r="AA1545">
        <v>0</v>
      </c>
      <c r="AB1545">
        <v>1</v>
      </c>
      <c r="AC1545">
        <v>0</v>
      </c>
      <c r="AD1545">
        <v>1</v>
      </c>
      <c r="AE1545">
        <v>1</v>
      </c>
      <c r="AF1545">
        <v>1</v>
      </c>
      <c r="AG1545">
        <v>1</v>
      </c>
      <c r="AH1545">
        <v>0</v>
      </c>
      <c r="AI1545">
        <v>0</v>
      </c>
      <c r="AJ1545">
        <v>1</v>
      </c>
      <c r="AK1545">
        <v>0</v>
      </c>
      <c r="AL1545">
        <v>1</v>
      </c>
      <c r="AM1545">
        <v>1</v>
      </c>
      <c r="AN1545">
        <v>0</v>
      </c>
      <c r="AO1545">
        <v>0</v>
      </c>
      <c r="AP1545">
        <v>0</v>
      </c>
      <c r="AQ1545">
        <v>0</v>
      </c>
      <c r="AR1545">
        <v>1</v>
      </c>
      <c r="AS1545">
        <v>0</v>
      </c>
      <c r="AT1545">
        <v>0</v>
      </c>
      <c r="AU1545">
        <v>0</v>
      </c>
      <c r="AV1545">
        <v>1</v>
      </c>
      <c r="AW1545">
        <v>1</v>
      </c>
      <c r="AX1545">
        <v>1</v>
      </c>
      <c r="AY1545">
        <v>0</v>
      </c>
      <c r="AZ1545">
        <v>1</v>
      </c>
      <c r="BA1545">
        <v>0</v>
      </c>
      <c r="BB1545">
        <v>0</v>
      </c>
      <c r="BC1545">
        <v>0</v>
      </c>
      <c r="BD1545">
        <v>1</v>
      </c>
      <c r="BE1545">
        <v>0</v>
      </c>
      <c r="BF1545">
        <v>1.1053E-2</v>
      </c>
      <c r="BG1545">
        <v>2020</v>
      </c>
      <c r="BH1545">
        <v>10</v>
      </c>
      <c r="BI1545">
        <v>29</v>
      </c>
      <c r="BJ1545">
        <v>729</v>
      </c>
      <c r="BK1545">
        <v>1.41</v>
      </c>
      <c r="BL1545">
        <v>-0.83340001106262196</v>
      </c>
      <c r="BM1545">
        <v>0.157</v>
      </c>
      <c r="BN1545">
        <v>0.80700000000000005</v>
      </c>
      <c r="BO1545">
        <v>3.6999999999999998E-2</v>
      </c>
      <c r="BP1545" t="s">
        <v>68</v>
      </c>
    </row>
    <row r="1546" spans="1:68" x14ac:dyDescent="0.25">
      <c r="A1546">
        <v>113550</v>
      </c>
      <c r="B1546" t="s">
        <v>69</v>
      </c>
      <c r="C1546" t="s">
        <v>609</v>
      </c>
      <c r="D1546">
        <v>22</v>
      </c>
      <c r="E1546">
        <v>937</v>
      </c>
      <c r="F1546" t="s">
        <v>652</v>
      </c>
      <c r="G1546">
        <v>87</v>
      </c>
      <c r="J1546">
        <v>8</v>
      </c>
      <c r="K1546">
        <v>1</v>
      </c>
      <c r="L1546" t="s">
        <v>653</v>
      </c>
      <c r="M1546">
        <v>0</v>
      </c>
      <c r="N1546">
        <v>1</v>
      </c>
      <c r="O1546">
        <v>1</v>
      </c>
      <c r="P1546">
        <v>0</v>
      </c>
      <c r="Q1546">
        <v>0</v>
      </c>
      <c r="R1546">
        <v>1</v>
      </c>
      <c r="S1546">
        <v>0</v>
      </c>
      <c r="T1546">
        <v>0</v>
      </c>
      <c r="U1546">
        <v>0</v>
      </c>
      <c r="V1546">
        <v>0</v>
      </c>
      <c r="W1546">
        <v>1</v>
      </c>
      <c r="X1546">
        <v>0</v>
      </c>
      <c r="Y1546">
        <v>0</v>
      </c>
      <c r="Z1546">
        <v>0</v>
      </c>
      <c r="AA1546">
        <v>0</v>
      </c>
      <c r="AB1546">
        <v>1</v>
      </c>
      <c r="AC1546">
        <v>0</v>
      </c>
      <c r="AD1546">
        <v>1</v>
      </c>
      <c r="AE1546">
        <v>1</v>
      </c>
      <c r="AF1546">
        <v>1</v>
      </c>
      <c r="AG1546">
        <v>1</v>
      </c>
      <c r="AH1546">
        <v>1</v>
      </c>
      <c r="AI1546">
        <v>0</v>
      </c>
      <c r="AJ1546">
        <v>1</v>
      </c>
      <c r="AK1546">
        <v>0</v>
      </c>
      <c r="AL1546">
        <v>1</v>
      </c>
      <c r="AM1546">
        <v>1</v>
      </c>
      <c r="AN1546">
        <v>1</v>
      </c>
      <c r="AO1546">
        <v>0</v>
      </c>
      <c r="AP1546">
        <v>0</v>
      </c>
      <c r="AQ1546">
        <v>0</v>
      </c>
      <c r="AR1546">
        <v>1</v>
      </c>
      <c r="AS1546">
        <v>0</v>
      </c>
      <c r="AT1546">
        <v>0</v>
      </c>
      <c r="AU1546">
        <v>0</v>
      </c>
      <c r="AV1546">
        <v>1</v>
      </c>
      <c r="AW1546">
        <v>1</v>
      </c>
      <c r="AX1546">
        <v>1</v>
      </c>
      <c r="AY1546">
        <v>0</v>
      </c>
      <c r="AZ1546">
        <v>1</v>
      </c>
      <c r="BA1546">
        <v>0</v>
      </c>
      <c r="BB1546">
        <v>0</v>
      </c>
      <c r="BC1546">
        <v>0</v>
      </c>
      <c r="BD1546">
        <v>0</v>
      </c>
      <c r="BE1546">
        <v>0</v>
      </c>
      <c r="BF1546">
        <v>4.1501000000000003E-2</v>
      </c>
      <c r="BG1546">
        <v>2015</v>
      </c>
      <c r="BH1546">
        <v>1</v>
      </c>
      <c r="BI1546">
        <v>16</v>
      </c>
      <c r="BJ1546">
        <v>660</v>
      </c>
      <c r="BK1546">
        <v>0.72</v>
      </c>
      <c r="BL1546">
        <v>-0.83600002527236905</v>
      </c>
      <c r="BM1546">
        <v>0.154</v>
      </c>
      <c r="BN1546">
        <v>0.84599999999999997</v>
      </c>
      <c r="BO1546">
        <v>0</v>
      </c>
      <c r="BP1546" t="s">
        <v>68</v>
      </c>
    </row>
    <row r="1547" spans="1:68" x14ac:dyDescent="0.25">
      <c r="A1547">
        <v>118036</v>
      </c>
      <c r="B1547" t="s">
        <v>69</v>
      </c>
      <c r="C1547" t="s">
        <v>882</v>
      </c>
      <c r="D1547">
        <v>3</v>
      </c>
      <c r="E1547">
        <v>32</v>
      </c>
      <c r="F1547" t="s">
        <v>915</v>
      </c>
      <c r="G1547">
        <v>98</v>
      </c>
      <c r="J1547">
        <v>20</v>
      </c>
      <c r="K1547">
        <v>1</v>
      </c>
      <c r="L1547" t="s">
        <v>916</v>
      </c>
      <c r="M1547">
        <v>0</v>
      </c>
      <c r="N1547">
        <v>1</v>
      </c>
      <c r="O1547">
        <v>1</v>
      </c>
      <c r="P1547">
        <v>0</v>
      </c>
      <c r="Q1547">
        <v>0</v>
      </c>
      <c r="R1547">
        <v>1</v>
      </c>
      <c r="S1547">
        <v>0</v>
      </c>
      <c r="T1547">
        <v>0</v>
      </c>
      <c r="U1547">
        <v>0</v>
      </c>
      <c r="V1547">
        <v>0</v>
      </c>
      <c r="W1547">
        <v>1</v>
      </c>
      <c r="X1547">
        <v>1</v>
      </c>
      <c r="Y1547">
        <v>0</v>
      </c>
      <c r="Z1547">
        <v>0</v>
      </c>
      <c r="AA1547">
        <v>0</v>
      </c>
      <c r="AB1547">
        <v>1</v>
      </c>
      <c r="AC1547">
        <v>0</v>
      </c>
      <c r="AD1547">
        <v>1</v>
      </c>
      <c r="AE1547">
        <v>1</v>
      </c>
      <c r="AF1547">
        <v>1</v>
      </c>
      <c r="AG1547">
        <v>1</v>
      </c>
      <c r="AH1547">
        <v>0</v>
      </c>
      <c r="AI1547">
        <v>0</v>
      </c>
      <c r="AJ1547">
        <v>0</v>
      </c>
      <c r="AK1547">
        <v>0</v>
      </c>
      <c r="AL1547">
        <v>1</v>
      </c>
      <c r="AM1547">
        <v>1</v>
      </c>
      <c r="AN1547">
        <v>1</v>
      </c>
      <c r="AO1547">
        <v>0</v>
      </c>
      <c r="AP1547">
        <v>1</v>
      </c>
      <c r="AQ1547">
        <v>0</v>
      </c>
      <c r="AR1547">
        <v>1</v>
      </c>
      <c r="AS1547">
        <v>0</v>
      </c>
      <c r="AT1547">
        <v>1</v>
      </c>
      <c r="AU1547">
        <v>0</v>
      </c>
      <c r="AV1547">
        <v>1</v>
      </c>
      <c r="AW1547">
        <v>1</v>
      </c>
      <c r="AX1547">
        <v>1</v>
      </c>
      <c r="AY1547">
        <v>1</v>
      </c>
      <c r="AZ1547">
        <v>1</v>
      </c>
      <c r="BA1547">
        <v>0</v>
      </c>
      <c r="BB1547">
        <v>1</v>
      </c>
      <c r="BC1547">
        <v>0</v>
      </c>
      <c r="BD1547">
        <v>1</v>
      </c>
      <c r="BE1547">
        <v>0</v>
      </c>
      <c r="BF1547">
        <v>6.3340000000000002E-3</v>
      </c>
      <c r="BG1547">
        <v>2015</v>
      </c>
      <c r="BH1547">
        <v>10</v>
      </c>
      <c r="BI1547">
        <v>15</v>
      </c>
      <c r="BJ1547">
        <v>669</v>
      </c>
      <c r="BK1547">
        <v>0.81</v>
      </c>
      <c r="BL1547">
        <v>-0.84009999036788896</v>
      </c>
      <c r="BM1547">
        <v>0.14599999999999999</v>
      </c>
      <c r="BN1547">
        <v>0.79700000000000004</v>
      </c>
      <c r="BO1547">
        <v>5.6000000000000001E-2</v>
      </c>
      <c r="BP1547" t="s">
        <v>68</v>
      </c>
    </row>
    <row r="1548" spans="1:68" x14ac:dyDescent="0.25">
      <c r="A1548">
        <v>152068</v>
      </c>
      <c r="B1548" t="s">
        <v>69</v>
      </c>
      <c r="C1548" t="s">
        <v>2631</v>
      </c>
      <c r="D1548">
        <v>9</v>
      </c>
      <c r="E1548">
        <v>160</v>
      </c>
      <c r="F1548" t="s">
        <v>2634</v>
      </c>
      <c r="G1548">
        <v>145</v>
      </c>
      <c r="J1548">
        <v>79</v>
      </c>
      <c r="K1548">
        <v>1</v>
      </c>
      <c r="L1548" t="s">
        <v>2635</v>
      </c>
      <c r="M1548">
        <v>1</v>
      </c>
      <c r="N1548">
        <v>0</v>
      </c>
      <c r="O1548">
        <v>1</v>
      </c>
      <c r="P1548">
        <v>0</v>
      </c>
      <c r="Q1548">
        <v>0</v>
      </c>
      <c r="R1548">
        <v>1</v>
      </c>
      <c r="S1548">
        <v>0</v>
      </c>
      <c r="T1548">
        <v>0</v>
      </c>
      <c r="U1548">
        <v>1</v>
      </c>
      <c r="V1548">
        <v>0</v>
      </c>
      <c r="W1548">
        <v>1</v>
      </c>
      <c r="X1548">
        <v>1</v>
      </c>
      <c r="Y1548">
        <v>0</v>
      </c>
      <c r="Z1548">
        <v>0</v>
      </c>
      <c r="AA1548">
        <v>0</v>
      </c>
      <c r="AB1548">
        <v>1</v>
      </c>
      <c r="AC1548">
        <v>1</v>
      </c>
      <c r="AD1548">
        <v>1</v>
      </c>
      <c r="AE1548">
        <v>0</v>
      </c>
      <c r="AF1548">
        <v>1</v>
      </c>
      <c r="AG1548">
        <v>1</v>
      </c>
      <c r="AH1548">
        <v>0</v>
      </c>
      <c r="AI1548">
        <v>0</v>
      </c>
      <c r="AJ1548">
        <v>0</v>
      </c>
      <c r="AK1548">
        <v>0</v>
      </c>
      <c r="AL1548">
        <v>1</v>
      </c>
      <c r="AM1548">
        <v>1</v>
      </c>
      <c r="AN1548">
        <v>0</v>
      </c>
      <c r="AO1548">
        <v>0</v>
      </c>
      <c r="AP1548">
        <v>1</v>
      </c>
      <c r="AQ1548">
        <v>0</v>
      </c>
      <c r="AR1548">
        <v>1</v>
      </c>
      <c r="AS1548">
        <v>1</v>
      </c>
      <c r="AT1548">
        <v>1</v>
      </c>
      <c r="AU1548">
        <v>0</v>
      </c>
      <c r="AV1548">
        <v>1</v>
      </c>
      <c r="AW1548">
        <v>1</v>
      </c>
      <c r="AX1548">
        <v>1</v>
      </c>
      <c r="AY1548">
        <v>1</v>
      </c>
      <c r="AZ1548">
        <v>1</v>
      </c>
      <c r="BA1548">
        <v>0</v>
      </c>
      <c r="BB1548">
        <v>0</v>
      </c>
      <c r="BC1548">
        <v>0</v>
      </c>
      <c r="BD1548">
        <v>0</v>
      </c>
      <c r="BE1548">
        <v>0</v>
      </c>
      <c r="BF1548">
        <v>2.5014000000000002E-2</v>
      </c>
      <c r="BG1548">
        <v>2019</v>
      </c>
      <c r="BH1548">
        <v>10</v>
      </c>
      <c r="BI1548">
        <v>3</v>
      </c>
      <c r="BJ1548">
        <v>717</v>
      </c>
      <c r="BK1548">
        <v>1.29</v>
      </c>
      <c r="BL1548">
        <v>-0.84549999237060502</v>
      </c>
      <c r="BM1548">
        <v>0.114</v>
      </c>
      <c r="BN1548">
        <v>0.81699999999999995</v>
      </c>
      <c r="BO1548">
        <v>6.8000000000000005E-2</v>
      </c>
      <c r="BP1548" t="s">
        <v>68</v>
      </c>
    </row>
    <row r="1549" spans="1:68" x14ac:dyDescent="0.25">
      <c r="A1549">
        <v>146159</v>
      </c>
      <c r="B1549" t="s">
        <v>69</v>
      </c>
      <c r="C1549" t="s">
        <v>2405</v>
      </c>
      <c r="D1549">
        <v>7</v>
      </c>
      <c r="E1549">
        <v>84</v>
      </c>
      <c r="F1549" t="s">
        <v>2416</v>
      </c>
      <c r="G1549">
        <v>101</v>
      </c>
      <c r="J1549">
        <v>73</v>
      </c>
      <c r="K1549">
        <v>1</v>
      </c>
      <c r="L1549" t="s">
        <v>2417</v>
      </c>
      <c r="M1549">
        <v>0</v>
      </c>
      <c r="N1549">
        <v>0</v>
      </c>
      <c r="O1549">
        <v>1</v>
      </c>
      <c r="P1549">
        <v>0</v>
      </c>
      <c r="Q1549">
        <v>0</v>
      </c>
      <c r="R1549">
        <v>1</v>
      </c>
      <c r="S1549">
        <v>0</v>
      </c>
      <c r="T1549">
        <v>0</v>
      </c>
      <c r="U1549">
        <v>0</v>
      </c>
      <c r="V1549">
        <v>0</v>
      </c>
      <c r="W1549">
        <v>1</v>
      </c>
      <c r="X1549">
        <v>0</v>
      </c>
      <c r="Y1549">
        <v>0</v>
      </c>
      <c r="Z1549">
        <v>0</v>
      </c>
      <c r="AA1549">
        <v>0</v>
      </c>
      <c r="AB1549">
        <v>1</v>
      </c>
      <c r="AC1549">
        <v>0</v>
      </c>
      <c r="AD1549">
        <v>1</v>
      </c>
      <c r="AE1549">
        <v>0</v>
      </c>
      <c r="AF1549">
        <v>1</v>
      </c>
      <c r="AG1549">
        <v>1</v>
      </c>
      <c r="AH1549">
        <v>0</v>
      </c>
      <c r="AI1549">
        <v>0</v>
      </c>
      <c r="AJ1549">
        <v>0</v>
      </c>
      <c r="AK1549">
        <v>0</v>
      </c>
      <c r="AL1549">
        <v>1</v>
      </c>
      <c r="AM1549">
        <v>1</v>
      </c>
      <c r="AN1549">
        <v>0</v>
      </c>
      <c r="AO1549">
        <v>0</v>
      </c>
      <c r="AP1549">
        <v>0</v>
      </c>
      <c r="AQ1549">
        <v>0</v>
      </c>
      <c r="AR1549">
        <v>0</v>
      </c>
      <c r="AS1549">
        <v>0</v>
      </c>
      <c r="AT1549">
        <v>0</v>
      </c>
      <c r="AU1549">
        <v>0</v>
      </c>
      <c r="AV1549">
        <v>1</v>
      </c>
      <c r="AW1549">
        <v>1</v>
      </c>
      <c r="AX1549">
        <v>0</v>
      </c>
      <c r="AY1549">
        <v>0</v>
      </c>
      <c r="AZ1549">
        <v>0</v>
      </c>
      <c r="BA1549">
        <v>0</v>
      </c>
      <c r="BB1549">
        <v>0</v>
      </c>
      <c r="BC1549">
        <v>0</v>
      </c>
      <c r="BD1549">
        <v>0</v>
      </c>
      <c r="BE1549">
        <v>0</v>
      </c>
      <c r="BF1549">
        <v>1.4042000000000001E-2</v>
      </c>
      <c r="BG1549">
        <v>2019</v>
      </c>
      <c r="BH1549">
        <v>3</v>
      </c>
      <c r="BI1549">
        <v>22</v>
      </c>
      <c r="BJ1549">
        <v>710</v>
      </c>
      <c r="BK1549">
        <v>1.22</v>
      </c>
      <c r="BL1549">
        <v>-0.84810000658035201</v>
      </c>
      <c r="BM1549">
        <v>0.122</v>
      </c>
      <c r="BN1549">
        <v>0.82</v>
      </c>
      <c r="BO1549">
        <v>5.8000000000000003E-2</v>
      </c>
      <c r="BP1549" t="s">
        <v>68</v>
      </c>
    </row>
    <row r="1550" spans="1:68" x14ac:dyDescent="0.25">
      <c r="A1550">
        <v>123651</v>
      </c>
      <c r="B1550" t="s">
        <v>69</v>
      </c>
      <c r="C1550" t="s">
        <v>1144</v>
      </c>
      <c r="D1550">
        <v>5</v>
      </c>
      <c r="E1550">
        <v>32</v>
      </c>
      <c r="F1550" t="s">
        <v>1169</v>
      </c>
      <c r="G1550">
        <v>103</v>
      </c>
      <c r="J1550">
        <v>36</v>
      </c>
      <c r="K1550">
        <v>1</v>
      </c>
      <c r="L1550" t="s">
        <v>1170</v>
      </c>
      <c r="M1550">
        <v>0</v>
      </c>
      <c r="N1550">
        <v>1</v>
      </c>
      <c r="O1550">
        <v>1</v>
      </c>
      <c r="P1550">
        <v>0</v>
      </c>
      <c r="Q1550">
        <v>0</v>
      </c>
      <c r="R1550">
        <v>1</v>
      </c>
      <c r="S1550">
        <v>0</v>
      </c>
      <c r="T1550">
        <v>0</v>
      </c>
      <c r="U1550">
        <v>0</v>
      </c>
      <c r="V1550">
        <v>0</v>
      </c>
      <c r="W1550">
        <v>1</v>
      </c>
      <c r="X1550">
        <v>0</v>
      </c>
      <c r="Y1550">
        <v>0</v>
      </c>
      <c r="Z1550">
        <v>0</v>
      </c>
      <c r="AA1550">
        <v>0</v>
      </c>
      <c r="AB1550">
        <v>0</v>
      </c>
      <c r="AC1550">
        <v>0</v>
      </c>
      <c r="AD1550">
        <v>1</v>
      </c>
      <c r="AE1550">
        <v>1</v>
      </c>
      <c r="AF1550">
        <v>1</v>
      </c>
      <c r="AG1550">
        <v>1</v>
      </c>
      <c r="AH1550">
        <v>0</v>
      </c>
      <c r="AI1550">
        <v>0</v>
      </c>
      <c r="AJ1550">
        <v>1</v>
      </c>
      <c r="AK1550">
        <v>0</v>
      </c>
      <c r="AL1550">
        <v>1</v>
      </c>
      <c r="AM1550">
        <v>1</v>
      </c>
      <c r="AN1550">
        <v>1</v>
      </c>
      <c r="AO1550">
        <v>0</v>
      </c>
      <c r="AP1550">
        <v>0</v>
      </c>
      <c r="AQ1550">
        <v>0</v>
      </c>
      <c r="AR1550">
        <v>1</v>
      </c>
      <c r="AS1550">
        <v>0</v>
      </c>
      <c r="AT1550">
        <v>0</v>
      </c>
      <c r="AU1550">
        <v>0</v>
      </c>
      <c r="AV1550">
        <v>1</v>
      </c>
      <c r="AW1550">
        <v>1</v>
      </c>
      <c r="AX1550">
        <v>1</v>
      </c>
      <c r="AY1550">
        <v>0</v>
      </c>
      <c r="AZ1550">
        <v>0</v>
      </c>
      <c r="BA1550">
        <v>0</v>
      </c>
      <c r="BB1550">
        <v>0</v>
      </c>
      <c r="BC1550">
        <v>0</v>
      </c>
      <c r="BD1550">
        <v>0</v>
      </c>
      <c r="BE1550">
        <v>0</v>
      </c>
      <c r="BF1550">
        <v>8.5050000000000004E-3</v>
      </c>
      <c r="BG1550">
        <v>2016</v>
      </c>
      <c r="BH1550">
        <v>10</v>
      </c>
      <c r="BI1550">
        <v>12</v>
      </c>
      <c r="BJ1550">
        <v>681</v>
      </c>
      <c r="BK1550">
        <v>0.93</v>
      </c>
      <c r="BL1550">
        <v>-0.85189998149871804</v>
      </c>
      <c r="BM1550">
        <v>0.14099999999999999</v>
      </c>
      <c r="BN1550">
        <v>0.79400000000000004</v>
      </c>
      <c r="BO1550">
        <v>6.5000000000000002E-2</v>
      </c>
      <c r="BP1550" t="s">
        <v>68</v>
      </c>
    </row>
    <row r="1551" spans="1:68" x14ac:dyDescent="0.25">
      <c r="A1551">
        <v>142977</v>
      </c>
      <c r="B1551" t="s">
        <v>69</v>
      </c>
      <c r="C1551" t="s">
        <v>2192</v>
      </c>
      <c r="D1551">
        <v>16</v>
      </c>
      <c r="E1551">
        <v>360</v>
      </c>
      <c r="F1551" t="s">
        <v>2273</v>
      </c>
      <c r="G1551">
        <v>118</v>
      </c>
      <c r="J1551">
        <v>70</v>
      </c>
      <c r="K1551">
        <v>1</v>
      </c>
      <c r="L1551" t="s">
        <v>2274</v>
      </c>
      <c r="M1551">
        <v>0</v>
      </c>
      <c r="N1551">
        <v>1</v>
      </c>
      <c r="O1551">
        <v>1</v>
      </c>
      <c r="P1551">
        <v>0</v>
      </c>
      <c r="Q1551">
        <v>1</v>
      </c>
      <c r="R1551">
        <v>1</v>
      </c>
      <c r="S1551">
        <v>0</v>
      </c>
      <c r="T1551">
        <v>0</v>
      </c>
      <c r="U1551">
        <v>0</v>
      </c>
      <c r="V1551">
        <v>0</v>
      </c>
      <c r="W1551">
        <v>1</v>
      </c>
      <c r="X1551">
        <v>0</v>
      </c>
      <c r="Y1551">
        <v>0</v>
      </c>
      <c r="Z1551">
        <v>0</v>
      </c>
      <c r="AA1551">
        <v>0</v>
      </c>
      <c r="AB1551">
        <v>1</v>
      </c>
      <c r="AC1551">
        <v>0</v>
      </c>
      <c r="AD1551">
        <v>1</v>
      </c>
      <c r="AE1551">
        <v>1</v>
      </c>
      <c r="AF1551">
        <v>1</v>
      </c>
      <c r="AG1551">
        <v>1</v>
      </c>
      <c r="AH1551">
        <v>0</v>
      </c>
      <c r="AI1551">
        <v>0</v>
      </c>
      <c r="AJ1551">
        <v>1</v>
      </c>
      <c r="AK1551">
        <v>1</v>
      </c>
      <c r="AL1551">
        <v>1</v>
      </c>
      <c r="AM1551">
        <v>1</v>
      </c>
      <c r="AN1551">
        <v>1</v>
      </c>
      <c r="AO1551">
        <v>0</v>
      </c>
      <c r="AP1551">
        <v>0</v>
      </c>
      <c r="AQ1551">
        <v>0</v>
      </c>
      <c r="AR1551">
        <v>0</v>
      </c>
      <c r="AS1551">
        <v>0</v>
      </c>
      <c r="AT1551">
        <v>0</v>
      </c>
      <c r="AU1551">
        <v>0</v>
      </c>
      <c r="AV1551">
        <v>1</v>
      </c>
      <c r="AW1551">
        <v>1</v>
      </c>
      <c r="AX1551">
        <v>0</v>
      </c>
      <c r="AY1551">
        <v>0</v>
      </c>
      <c r="AZ1551">
        <v>1</v>
      </c>
      <c r="BA1551">
        <v>0</v>
      </c>
      <c r="BB1551">
        <v>0</v>
      </c>
      <c r="BC1551">
        <v>0</v>
      </c>
      <c r="BD1551">
        <v>1</v>
      </c>
      <c r="BE1551">
        <v>0</v>
      </c>
      <c r="BF1551">
        <v>1.9078999999999999E-2</v>
      </c>
      <c r="BG1551">
        <v>2018</v>
      </c>
      <c r="BH1551">
        <v>12</v>
      </c>
      <c r="BI1551">
        <v>17</v>
      </c>
      <c r="BJ1551">
        <v>707</v>
      </c>
      <c r="BK1551">
        <v>1.19</v>
      </c>
      <c r="BL1551">
        <v>-0.86680001020431496</v>
      </c>
      <c r="BM1551">
        <v>0.18</v>
      </c>
      <c r="BN1551">
        <v>0.72699999999999998</v>
      </c>
      <c r="BO1551">
        <v>9.4E-2</v>
      </c>
      <c r="BP1551" t="s">
        <v>68</v>
      </c>
    </row>
    <row r="1552" spans="1:68" x14ac:dyDescent="0.25">
      <c r="A1552">
        <v>135089</v>
      </c>
      <c r="B1552" t="s">
        <v>69</v>
      </c>
      <c r="C1552" t="s">
        <v>1621</v>
      </c>
      <c r="D1552">
        <v>6</v>
      </c>
      <c r="E1552">
        <v>88</v>
      </c>
      <c r="F1552" t="s">
        <v>1656</v>
      </c>
      <c r="G1552">
        <v>49</v>
      </c>
      <c r="J1552">
        <v>56</v>
      </c>
      <c r="K1552">
        <v>1</v>
      </c>
      <c r="L1552" t="s">
        <v>1657</v>
      </c>
      <c r="M1552">
        <v>0</v>
      </c>
      <c r="N1552">
        <v>1</v>
      </c>
      <c r="O1552">
        <v>1</v>
      </c>
      <c r="P1552">
        <v>0</v>
      </c>
      <c r="Q1552">
        <v>1</v>
      </c>
      <c r="R1552">
        <v>1</v>
      </c>
      <c r="S1552">
        <v>0</v>
      </c>
      <c r="T1552">
        <v>0</v>
      </c>
      <c r="U1552">
        <v>0</v>
      </c>
      <c r="V1552">
        <v>0</v>
      </c>
      <c r="W1552">
        <v>1</v>
      </c>
      <c r="X1552">
        <v>0</v>
      </c>
      <c r="Y1552">
        <v>0</v>
      </c>
      <c r="Z1552">
        <v>0</v>
      </c>
      <c r="AA1552">
        <v>0</v>
      </c>
      <c r="AB1552">
        <v>1</v>
      </c>
      <c r="AC1552">
        <v>0</v>
      </c>
      <c r="AD1552">
        <v>1</v>
      </c>
      <c r="AE1552">
        <v>1</v>
      </c>
      <c r="AF1552">
        <v>1</v>
      </c>
      <c r="AG1552">
        <v>1</v>
      </c>
      <c r="AH1552">
        <v>0</v>
      </c>
      <c r="AI1552">
        <v>0</v>
      </c>
      <c r="AJ1552">
        <v>1</v>
      </c>
      <c r="AK1552">
        <v>1</v>
      </c>
      <c r="AL1552">
        <v>1</v>
      </c>
      <c r="AM1552">
        <v>1</v>
      </c>
      <c r="AN1552">
        <v>1</v>
      </c>
      <c r="AO1552">
        <v>0</v>
      </c>
      <c r="AP1552">
        <v>0</v>
      </c>
      <c r="AQ1552">
        <v>0</v>
      </c>
      <c r="AR1552">
        <v>1</v>
      </c>
      <c r="AS1552">
        <v>0</v>
      </c>
      <c r="AT1552">
        <v>0</v>
      </c>
      <c r="AU1552">
        <v>0</v>
      </c>
      <c r="AV1552">
        <v>1</v>
      </c>
      <c r="AW1552">
        <v>1</v>
      </c>
      <c r="AX1552">
        <v>1</v>
      </c>
      <c r="AY1552">
        <v>0</v>
      </c>
      <c r="AZ1552">
        <v>1</v>
      </c>
      <c r="BA1552">
        <v>0</v>
      </c>
      <c r="BB1552">
        <v>0</v>
      </c>
      <c r="BC1552">
        <v>0</v>
      </c>
      <c r="BD1552">
        <v>0</v>
      </c>
      <c r="BE1552">
        <v>0</v>
      </c>
      <c r="BF1552">
        <v>8.9409999999999993E-3</v>
      </c>
      <c r="BG1552">
        <v>2018</v>
      </c>
      <c r="BH1552">
        <v>3</v>
      </c>
      <c r="BI1552">
        <v>1</v>
      </c>
      <c r="BJ1552">
        <v>698</v>
      </c>
      <c r="BK1552">
        <v>1.1000000000000001</v>
      </c>
      <c r="BL1552">
        <v>-0.87290000915527299</v>
      </c>
      <c r="BM1552">
        <v>0.19900000000000001</v>
      </c>
      <c r="BN1552">
        <v>0.80100000000000005</v>
      </c>
      <c r="BO1552">
        <v>0</v>
      </c>
      <c r="BP1552" t="s">
        <v>68</v>
      </c>
    </row>
    <row r="1553" spans="1:68" x14ac:dyDescent="0.25">
      <c r="A1553">
        <v>118868</v>
      </c>
      <c r="B1553" t="s">
        <v>69</v>
      </c>
      <c r="C1553" t="s">
        <v>943</v>
      </c>
      <c r="D1553">
        <v>3</v>
      </c>
      <c r="E1553">
        <v>71</v>
      </c>
      <c r="F1553" t="s">
        <v>948</v>
      </c>
      <c r="G1553">
        <v>78</v>
      </c>
      <c r="J1553">
        <v>23</v>
      </c>
      <c r="K1553">
        <v>1</v>
      </c>
      <c r="L1553" t="s">
        <v>949</v>
      </c>
      <c r="M1553">
        <v>0</v>
      </c>
      <c r="N1553">
        <v>1</v>
      </c>
      <c r="O1553">
        <v>1</v>
      </c>
      <c r="P1553">
        <v>0</v>
      </c>
      <c r="Q1553">
        <v>0</v>
      </c>
      <c r="R1553">
        <v>1</v>
      </c>
      <c r="S1553">
        <v>0</v>
      </c>
      <c r="T1553">
        <v>0</v>
      </c>
      <c r="U1553">
        <v>0</v>
      </c>
      <c r="V1553">
        <v>0</v>
      </c>
      <c r="W1553">
        <v>1</v>
      </c>
      <c r="X1553">
        <v>0</v>
      </c>
      <c r="Y1553">
        <v>0</v>
      </c>
      <c r="Z1553">
        <v>0</v>
      </c>
      <c r="AA1553">
        <v>0</v>
      </c>
      <c r="AB1553">
        <v>1</v>
      </c>
      <c r="AC1553">
        <v>0</v>
      </c>
      <c r="AD1553">
        <v>1</v>
      </c>
      <c r="AE1553">
        <v>1</v>
      </c>
      <c r="AF1553">
        <v>1</v>
      </c>
      <c r="AG1553">
        <v>1</v>
      </c>
      <c r="AH1553">
        <v>0</v>
      </c>
      <c r="AI1553">
        <v>0</v>
      </c>
      <c r="AJ1553">
        <v>1</v>
      </c>
      <c r="AK1553">
        <v>0</v>
      </c>
      <c r="AL1553">
        <v>1</v>
      </c>
      <c r="AM1553">
        <v>1</v>
      </c>
      <c r="AN1553">
        <v>1</v>
      </c>
      <c r="AO1553">
        <v>0</v>
      </c>
      <c r="AP1553">
        <v>0</v>
      </c>
      <c r="AQ1553">
        <v>0</v>
      </c>
      <c r="AR1553">
        <v>1</v>
      </c>
      <c r="AS1553">
        <v>0</v>
      </c>
      <c r="AT1553">
        <v>0</v>
      </c>
      <c r="AU1553">
        <v>0</v>
      </c>
      <c r="AV1553">
        <v>1</v>
      </c>
      <c r="AW1553">
        <v>1</v>
      </c>
      <c r="AX1553">
        <v>1</v>
      </c>
      <c r="AY1553">
        <v>0</v>
      </c>
      <c r="AZ1553">
        <v>0</v>
      </c>
      <c r="BA1553">
        <v>0</v>
      </c>
      <c r="BB1553">
        <v>0</v>
      </c>
      <c r="BC1553">
        <v>0</v>
      </c>
      <c r="BD1553">
        <v>0</v>
      </c>
      <c r="BE1553">
        <v>0</v>
      </c>
      <c r="BF1553">
        <v>6.5319999999999996E-3</v>
      </c>
      <c r="BG1553">
        <v>2016</v>
      </c>
      <c r="BH1553">
        <v>2</v>
      </c>
      <c r="BI1553">
        <v>25</v>
      </c>
      <c r="BJ1553">
        <v>673</v>
      </c>
      <c r="BK1553">
        <v>0.85</v>
      </c>
      <c r="BL1553">
        <v>-0.886099994182586</v>
      </c>
      <c r="BM1553">
        <v>0.158</v>
      </c>
      <c r="BN1553">
        <v>0.78300000000000003</v>
      </c>
      <c r="BO1553">
        <v>5.8999999999999997E-2</v>
      </c>
      <c r="BP1553" t="s">
        <v>68</v>
      </c>
    </row>
    <row r="1554" spans="1:68" x14ac:dyDescent="0.25">
      <c r="A1554">
        <v>109214</v>
      </c>
      <c r="B1554" t="s">
        <v>69</v>
      </c>
      <c r="C1554" t="s">
        <v>70</v>
      </c>
      <c r="D1554">
        <v>2</v>
      </c>
      <c r="E1554">
        <v>38</v>
      </c>
      <c r="F1554" t="s">
        <v>93</v>
      </c>
      <c r="G1554">
        <v>29</v>
      </c>
      <c r="J1554">
        <v>1</v>
      </c>
      <c r="K1554">
        <v>1</v>
      </c>
      <c r="L1554" t="s">
        <v>94</v>
      </c>
      <c r="M1554">
        <v>0</v>
      </c>
      <c r="N1554">
        <v>1</v>
      </c>
      <c r="O1554">
        <v>1</v>
      </c>
      <c r="P1554">
        <v>0</v>
      </c>
      <c r="Q1554">
        <v>0</v>
      </c>
      <c r="R1554">
        <v>1</v>
      </c>
      <c r="S1554">
        <v>0</v>
      </c>
      <c r="T1554">
        <v>0</v>
      </c>
      <c r="U1554">
        <v>0</v>
      </c>
      <c r="V1554">
        <v>0</v>
      </c>
      <c r="W1554">
        <v>1</v>
      </c>
      <c r="X1554">
        <v>0</v>
      </c>
      <c r="Y1554">
        <v>0</v>
      </c>
      <c r="Z1554">
        <v>0</v>
      </c>
      <c r="AA1554">
        <v>0</v>
      </c>
      <c r="AB1554">
        <v>0</v>
      </c>
      <c r="AC1554">
        <v>0</v>
      </c>
      <c r="AD1554">
        <v>1</v>
      </c>
      <c r="AE1554">
        <v>1</v>
      </c>
      <c r="AF1554">
        <v>1</v>
      </c>
      <c r="AG1554">
        <v>1</v>
      </c>
      <c r="AH1554">
        <v>0</v>
      </c>
      <c r="AI1554">
        <v>0</v>
      </c>
      <c r="AJ1554">
        <v>0</v>
      </c>
      <c r="AK1554">
        <v>0</v>
      </c>
      <c r="AL1554">
        <v>1</v>
      </c>
      <c r="AM1554">
        <v>1</v>
      </c>
      <c r="AN1554">
        <v>1</v>
      </c>
      <c r="AO1554">
        <v>0</v>
      </c>
      <c r="AP1554">
        <v>0</v>
      </c>
      <c r="AQ1554">
        <v>0</v>
      </c>
      <c r="AR1554">
        <v>1</v>
      </c>
      <c r="AS1554">
        <v>0</v>
      </c>
      <c r="AT1554">
        <v>0</v>
      </c>
      <c r="AU1554">
        <v>0</v>
      </c>
      <c r="AV1554">
        <v>1</v>
      </c>
      <c r="AW1554">
        <v>1</v>
      </c>
      <c r="AX1554">
        <v>1</v>
      </c>
      <c r="AY1554">
        <v>0</v>
      </c>
      <c r="AZ1554">
        <v>0</v>
      </c>
      <c r="BA1554">
        <v>0</v>
      </c>
      <c r="BB1554">
        <v>0</v>
      </c>
      <c r="BC1554">
        <v>0</v>
      </c>
      <c r="BD1554">
        <v>0</v>
      </c>
      <c r="BE1554">
        <v>0</v>
      </c>
      <c r="BF1554">
        <v>9.1129999999999996E-3</v>
      </c>
      <c r="BG1554">
        <v>2014</v>
      </c>
      <c r="BH1554">
        <v>6</v>
      </c>
      <c r="BI1554">
        <v>11</v>
      </c>
      <c r="BJ1554">
        <v>653</v>
      </c>
      <c r="BK1554">
        <v>0.65</v>
      </c>
      <c r="BL1554">
        <v>-0.89099997282028198</v>
      </c>
      <c r="BM1554">
        <v>0.39400000000000002</v>
      </c>
      <c r="BN1554">
        <v>0.54600000000000004</v>
      </c>
      <c r="BO1554">
        <v>0.06</v>
      </c>
      <c r="BP1554" t="s">
        <v>68</v>
      </c>
    </row>
    <row r="1555" spans="1:68" x14ac:dyDescent="0.25">
      <c r="A1555">
        <v>118996</v>
      </c>
      <c r="B1555" t="s">
        <v>69</v>
      </c>
      <c r="C1555" t="s">
        <v>943</v>
      </c>
      <c r="D1555">
        <v>4</v>
      </c>
      <c r="E1555">
        <v>111</v>
      </c>
      <c r="F1555" t="s">
        <v>982</v>
      </c>
      <c r="G1555">
        <v>45</v>
      </c>
      <c r="J1555">
        <v>23</v>
      </c>
      <c r="K1555">
        <v>1</v>
      </c>
      <c r="L1555" t="s">
        <v>983</v>
      </c>
      <c r="M1555">
        <v>0</v>
      </c>
      <c r="N1555">
        <v>1</v>
      </c>
      <c r="O1555">
        <v>1</v>
      </c>
      <c r="P1555">
        <v>0</v>
      </c>
      <c r="Q1555">
        <v>0</v>
      </c>
      <c r="R1555">
        <v>1</v>
      </c>
      <c r="S1555">
        <v>0</v>
      </c>
      <c r="T1555">
        <v>0</v>
      </c>
      <c r="U1555">
        <v>0</v>
      </c>
      <c r="V1555">
        <v>0</v>
      </c>
      <c r="W1555">
        <v>1</v>
      </c>
      <c r="X1555">
        <v>0</v>
      </c>
      <c r="Y1555">
        <v>0</v>
      </c>
      <c r="Z1555">
        <v>0</v>
      </c>
      <c r="AA1555">
        <v>0</v>
      </c>
      <c r="AB1555">
        <v>1</v>
      </c>
      <c r="AC1555">
        <v>0</v>
      </c>
      <c r="AD1555">
        <v>1</v>
      </c>
      <c r="AE1555">
        <v>1</v>
      </c>
      <c r="AF1555">
        <v>1</v>
      </c>
      <c r="AG1555">
        <v>1</v>
      </c>
      <c r="AH1555">
        <v>0</v>
      </c>
      <c r="AI1555">
        <v>0</v>
      </c>
      <c r="AJ1555">
        <v>1</v>
      </c>
      <c r="AK1555">
        <v>0</v>
      </c>
      <c r="AL1555">
        <v>1</v>
      </c>
      <c r="AM1555">
        <v>1</v>
      </c>
      <c r="AN1555">
        <v>1</v>
      </c>
      <c r="AO1555">
        <v>0</v>
      </c>
      <c r="AP1555">
        <v>0</v>
      </c>
      <c r="AQ1555">
        <v>0</v>
      </c>
      <c r="AR1555">
        <v>1</v>
      </c>
      <c r="AS1555">
        <v>0</v>
      </c>
      <c r="AT1555">
        <v>0</v>
      </c>
      <c r="AU1555">
        <v>0</v>
      </c>
      <c r="AV1555">
        <v>1</v>
      </c>
      <c r="AW1555">
        <v>1</v>
      </c>
      <c r="AX1555">
        <v>1</v>
      </c>
      <c r="AY1555">
        <v>0</v>
      </c>
      <c r="AZ1555">
        <v>0</v>
      </c>
      <c r="BA1555">
        <v>0</v>
      </c>
      <c r="BB1555">
        <v>0</v>
      </c>
      <c r="BC1555">
        <v>0</v>
      </c>
      <c r="BD1555">
        <v>0</v>
      </c>
      <c r="BE1555">
        <v>0</v>
      </c>
      <c r="BF1555">
        <v>6.5319999999999996E-3</v>
      </c>
      <c r="BG1555">
        <v>2016</v>
      </c>
      <c r="BH1555">
        <v>2</v>
      </c>
      <c r="BI1555">
        <v>25</v>
      </c>
      <c r="BJ1555">
        <v>673</v>
      </c>
      <c r="BK1555">
        <v>0.85</v>
      </c>
      <c r="BL1555">
        <v>-0.89679998159408503</v>
      </c>
      <c r="BM1555">
        <v>0.25800000000000001</v>
      </c>
      <c r="BN1555">
        <v>0.74199999999999999</v>
      </c>
      <c r="BO1555">
        <v>0</v>
      </c>
      <c r="BP1555" t="s">
        <v>68</v>
      </c>
    </row>
    <row r="1556" spans="1:68" x14ac:dyDescent="0.25">
      <c r="A1556">
        <v>116991</v>
      </c>
      <c r="B1556" t="s">
        <v>69</v>
      </c>
      <c r="C1556" t="s">
        <v>814</v>
      </c>
      <c r="D1556">
        <v>6</v>
      </c>
      <c r="E1556">
        <v>84</v>
      </c>
      <c r="F1556" t="s">
        <v>827</v>
      </c>
      <c r="G1556">
        <v>124</v>
      </c>
      <c r="J1556">
        <v>18</v>
      </c>
      <c r="K1556">
        <v>1</v>
      </c>
      <c r="L1556" t="s">
        <v>828</v>
      </c>
      <c r="M1556">
        <v>0</v>
      </c>
      <c r="N1556">
        <v>1</v>
      </c>
      <c r="O1556">
        <v>1</v>
      </c>
      <c r="P1556">
        <v>0</v>
      </c>
      <c r="Q1556">
        <v>0</v>
      </c>
      <c r="R1556">
        <v>1</v>
      </c>
      <c r="S1556">
        <v>0</v>
      </c>
      <c r="T1556">
        <v>0</v>
      </c>
      <c r="U1556">
        <v>0</v>
      </c>
      <c r="V1556">
        <v>0</v>
      </c>
      <c r="W1556">
        <v>1</v>
      </c>
      <c r="X1556">
        <v>1</v>
      </c>
      <c r="Y1556">
        <v>0</v>
      </c>
      <c r="Z1556">
        <v>0</v>
      </c>
      <c r="AA1556">
        <v>0</v>
      </c>
      <c r="AB1556">
        <v>1</v>
      </c>
      <c r="AC1556">
        <v>0</v>
      </c>
      <c r="AD1556">
        <v>1</v>
      </c>
      <c r="AE1556">
        <v>1</v>
      </c>
      <c r="AF1556">
        <v>1</v>
      </c>
      <c r="AG1556">
        <v>1</v>
      </c>
      <c r="AH1556">
        <v>0</v>
      </c>
      <c r="AI1556">
        <v>0</v>
      </c>
      <c r="AJ1556">
        <v>1</v>
      </c>
      <c r="AK1556">
        <v>0</v>
      </c>
      <c r="AL1556">
        <v>1</v>
      </c>
      <c r="AM1556">
        <v>1</v>
      </c>
      <c r="AN1556">
        <v>1</v>
      </c>
      <c r="AO1556">
        <v>0</v>
      </c>
      <c r="AP1556">
        <v>0</v>
      </c>
      <c r="AQ1556">
        <v>0</v>
      </c>
      <c r="AR1556">
        <v>0</v>
      </c>
      <c r="AS1556">
        <v>0</v>
      </c>
      <c r="AT1556">
        <v>0</v>
      </c>
      <c r="AU1556">
        <v>0</v>
      </c>
      <c r="AV1556">
        <v>1</v>
      </c>
      <c r="AW1556">
        <v>1</v>
      </c>
      <c r="AX1556">
        <v>1</v>
      </c>
      <c r="AY1556">
        <v>1</v>
      </c>
      <c r="AZ1556">
        <v>1</v>
      </c>
      <c r="BA1556">
        <v>0</v>
      </c>
      <c r="BB1556">
        <v>0</v>
      </c>
      <c r="BC1556">
        <v>0</v>
      </c>
      <c r="BD1556">
        <v>0</v>
      </c>
      <c r="BE1556">
        <v>0</v>
      </c>
      <c r="BF1556">
        <v>1.3129E-2</v>
      </c>
      <c r="BG1556">
        <v>2015</v>
      </c>
      <c r="BH1556">
        <v>9</v>
      </c>
      <c r="BI1556">
        <v>10</v>
      </c>
      <c r="BJ1556">
        <v>668</v>
      </c>
      <c r="BK1556">
        <v>0.8</v>
      </c>
      <c r="BL1556">
        <v>-0.90649998188018799</v>
      </c>
      <c r="BM1556">
        <v>0.155</v>
      </c>
      <c r="BN1556">
        <v>0.79</v>
      </c>
      <c r="BO1556">
        <v>5.5E-2</v>
      </c>
      <c r="BP1556" t="s">
        <v>68</v>
      </c>
    </row>
    <row r="1557" spans="1:68" x14ac:dyDescent="0.25">
      <c r="A1557">
        <v>157128</v>
      </c>
      <c r="B1557" t="s">
        <v>69</v>
      </c>
      <c r="C1557" t="s">
        <v>2809</v>
      </c>
      <c r="D1557">
        <v>9</v>
      </c>
      <c r="E1557">
        <v>189</v>
      </c>
      <c r="F1557" t="s">
        <v>2818</v>
      </c>
      <c r="G1557">
        <v>157</v>
      </c>
      <c r="J1557">
        <v>85</v>
      </c>
      <c r="K1557">
        <v>1</v>
      </c>
      <c r="L1557" t="s">
        <v>2819</v>
      </c>
      <c r="M1557">
        <v>0</v>
      </c>
      <c r="N1557">
        <v>1</v>
      </c>
      <c r="O1557">
        <v>1</v>
      </c>
      <c r="P1557">
        <v>0</v>
      </c>
      <c r="Q1557">
        <v>1</v>
      </c>
      <c r="R1557">
        <v>1</v>
      </c>
      <c r="S1557">
        <v>0</v>
      </c>
      <c r="T1557">
        <v>0</v>
      </c>
      <c r="U1557">
        <v>0</v>
      </c>
      <c r="V1557">
        <v>0</v>
      </c>
      <c r="W1557">
        <v>1</v>
      </c>
      <c r="X1557">
        <v>0</v>
      </c>
      <c r="Y1557">
        <v>0</v>
      </c>
      <c r="Z1557">
        <v>0</v>
      </c>
      <c r="AA1557">
        <v>0</v>
      </c>
      <c r="AB1557">
        <v>1</v>
      </c>
      <c r="AC1557">
        <v>0</v>
      </c>
      <c r="AD1557">
        <v>1</v>
      </c>
      <c r="AE1557">
        <v>1</v>
      </c>
      <c r="AF1557">
        <v>1</v>
      </c>
      <c r="AG1557">
        <v>1</v>
      </c>
      <c r="AH1557">
        <v>0</v>
      </c>
      <c r="AI1557">
        <v>0</v>
      </c>
      <c r="AJ1557">
        <v>1</v>
      </c>
      <c r="AK1557">
        <v>1</v>
      </c>
      <c r="AL1557">
        <v>1</v>
      </c>
      <c r="AM1557">
        <v>1</v>
      </c>
      <c r="AN1557">
        <v>0</v>
      </c>
      <c r="AO1557">
        <v>0</v>
      </c>
      <c r="AP1557">
        <v>0</v>
      </c>
      <c r="AQ1557">
        <v>0</v>
      </c>
      <c r="AR1557">
        <v>1</v>
      </c>
      <c r="AS1557">
        <v>0</v>
      </c>
      <c r="AT1557">
        <v>0</v>
      </c>
      <c r="AU1557">
        <v>0</v>
      </c>
      <c r="AV1557">
        <v>1</v>
      </c>
      <c r="AW1557">
        <v>1</v>
      </c>
      <c r="AX1557">
        <v>1</v>
      </c>
      <c r="AY1557">
        <v>0</v>
      </c>
      <c r="AZ1557">
        <v>1</v>
      </c>
      <c r="BA1557">
        <v>0</v>
      </c>
      <c r="BB1557">
        <v>0</v>
      </c>
      <c r="BC1557">
        <v>0</v>
      </c>
      <c r="BD1557">
        <v>0</v>
      </c>
      <c r="BE1557">
        <v>0</v>
      </c>
      <c r="BF1557">
        <v>2.3286000000000001E-2</v>
      </c>
      <c r="BG1557">
        <v>2019</v>
      </c>
      <c r="BH1557">
        <v>11</v>
      </c>
      <c r="BI1557">
        <v>21</v>
      </c>
      <c r="BJ1557">
        <v>718</v>
      </c>
      <c r="BK1557">
        <v>1.3</v>
      </c>
      <c r="BL1557">
        <v>-0.94679999351501398</v>
      </c>
      <c r="BM1557">
        <v>0.13500000000000001</v>
      </c>
      <c r="BN1557">
        <v>0.81399999999999995</v>
      </c>
      <c r="BO1557">
        <v>5.0999999999999997E-2</v>
      </c>
      <c r="BP1557" t="s">
        <v>68</v>
      </c>
    </row>
  </sheetData>
  <sortState xmlns:xlrd2="http://schemas.microsoft.com/office/spreadsheetml/2017/richdata2" ref="A2:BQ1557">
    <sortCondition descending="1" ref="BL2:BL1557"/>
  </sortState>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C62776-10CF-47DC-AD14-A82C149067E3}">
  <dimension ref="A3:B26"/>
  <sheetViews>
    <sheetView workbookViewId="0">
      <selection activeCell="D2" sqref="D2"/>
    </sheetView>
  </sheetViews>
  <sheetFormatPr defaultRowHeight="15.75" x14ac:dyDescent="0.25"/>
  <cols>
    <col min="1" max="1" width="14.42578125" style="1" customWidth="1"/>
    <col min="2" max="2" width="115.7109375" style="1" customWidth="1"/>
    <col min="3" max="16384" width="9.140625" style="1"/>
  </cols>
  <sheetData>
    <row r="3" spans="1:2" x14ac:dyDescent="0.25">
      <c r="A3" s="14"/>
      <c r="B3" s="15">
        <v>1</v>
      </c>
    </row>
    <row r="4" spans="1:2" x14ac:dyDescent="0.25">
      <c r="A4" s="16" t="s">
        <v>6224</v>
      </c>
      <c r="B4" s="17">
        <v>0.98019999265670699</v>
      </c>
    </row>
    <row r="5" spans="1:2" x14ac:dyDescent="0.25">
      <c r="A5" s="16" t="s">
        <v>6225</v>
      </c>
      <c r="B5" s="18">
        <v>2015</v>
      </c>
    </row>
    <row r="6" spans="1:2" x14ac:dyDescent="0.25">
      <c r="A6" s="16" t="s">
        <v>6226</v>
      </c>
      <c r="B6" s="19" t="s">
        <v>6227</v>
      </c>
    </row>
    <row r="7" spans="1:2" ht="126" x14ac:dyDescent="0.25">
      <c r="A7" s="20" t="s">
        <v>6228</v>
      </c>
      <c r="B7" s="21" t="s">
        <v>3672</v>
      </c>
    </row>
    <row r="8" spans="1:2" ht="141.75" x14ac:dyDescent="0.25">
      <c r="A8" s="20" t="s">
        <v>6229</v>
      </c>
      <c r="B8" s="21" t="s">
        <v>6230</v>
      </c>
    </row>
    <row r="9" spans="1:2" ht="47.25" x14ac:dyDescent="0.25">
      <c r="A9" s="20" t="s">
        <v>6231</v>
      </c>
      <c r="B9" s="22" t="s">
        <v>3674</v>
      </c>
    </row>
    <row r="10" spans="1:2" ht="267.75" customHeight="1" x14ac:dyDescent="0.25">
      <c r="A10" s="20" t="s">
        <v>6232</v>
      </c>
      <c r="B10" s="23"/>
    </row>
    <row r="11" spans="1:2" ht="259.5" customHeight="1" x14ac:dyDescent="0.25">
      <c r="B11" s="24"/>
    </row>
    <row r="12" spans="1:2" ht="259.5" customHeight="1" x14ac:dyDescent="0.25"/>
    <row r="13" spans="1:2" ht="259.5" customHeight="1" x14ac:dyDescent="0.25"/>
    <row r="14" spans="1:2" ht="259.5" customHeight="1" x14ac:dyDescent="0.25"/>
    <row r="15" spans="1:2" ht="259.5" customHeight="1" x14ac:dyDescent="0.25"/>
    <row r="16" spans="1:2" ht="259.5" customHeight="1" x14ac:dyDescent="0.25"/>
    <row r="17" ht="259.5" customHeight="1" x14ac:dyDescent="0.25"/>
    <row r="18" ht="259.5" customHeight="1" x14ac:dyDescent="0.25"/>
    <row r="19" ht="259.5" customHeight="1" x14ac:dyDescent="0.25"/>
    <row r="20" ht="259.5" customHeight="1" x14ac:dyDescent="0.25"/>
    <row r="21" ht="259.5" customHeight="1" x14ac:dyDescent="0.25"/>
    <row r="22" ht="259.5" customHeight="1" x14ac:dyDescent="0.25"/>
    <row r="23" ht="259.5" customHeight="1" x14ac:dyDescent="0.25"/>
    <row r="24" ht="259.5" customHeight="1" x14ac:dyDescent="0.25"/>
    <row r="25" ht="259.5" customHeight="1" x14ac:dyDescent="0.25"/>
    <row r="26" ht="259.5" customHeight="1" x14ac:dyDescent="0.25"/>
  </sheetData>
  <hyperlinks>
    <hyperlink ref="B6" r:id="rId1" xr:uid="{F254E927-F56C-41FC-AB5F-2974331EB4CB}"/>
  </hyperlinks>
  <pageMargins left="0.7" right="0.7" top="0.75" bottom="0.75" header="0.3" footer="0.3"/>
  <pageSetup orientation="portrait"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0FA641-4A49-46C9-8522-3496DC1BF44B}">
  <dimension ref="A3:B26"/>
  <sheetViews>
    <sheetView workbookViewId="0">
      <selection activeCell="D2" sqref="D2"/>
    </sheetView>
  </sheetViews>
  <sheetFormatPr defaultRowHeight="15.75" x14ac:dyDescent="0.25"/>
  <cols>
    <col min="1" max="1" width="14.42578125" style="1" customWidth="1"/>
    <col min="2" max="2" width="115.7109375" style="1" customWidth="1"/>
    <col min="3" max="16384" width="9.140625" style="1"/>
  </cols>
  <sheetData>
    <row r="3" spans="1:2" x14ac:dyDescent="0.25">
      <c r="A3" s="14"/>
      <c r="B3" s="15">
        <v>2</v>
      </c>
    </row>
    <row r="4" spans="1:2" x14ac:dyDescent="0.25">
      <c r="A4" s="16" t="s">
        <v>6224</v>
      </c>
      <c r="B4" s="17">
        <v>0.97439998388290405</v>
      </c>
    </row>
    <row r="5" spans="1:2" x14ac:dyDescent="0.25">
      <c r="A5" s="16" t="s">
        <v>6225</v>
      </c>
      <c r="B5" s="18">
        <v>2019</v>
      </c>
    </row>
    <row r="6" spans="1:2" x14ac:dyDescent="0.25">
      <c r="A6" s="16" t="s">
        <v>6226</v>
      </c>
      <c r="B6" s="19" t="s">
        <v>6233</v>
      </c>
    </row>
    <row r="7" spans="1:2" ht="141.75" x14ac:dyDescent="0.25">
      <c r="A7" s="20" t="s">
        <v>6228</v>
      </c>
      <c r="B7" s="21" t="s">
        <v>4156</v>
      </c>
    </row>
    <row r="8" spans="1:2" ht="141.75" x14ac:dyDescent="0.25">
      <c r="A8" s="20" t="s">
        <v>6229</v>
      </c>
      <c r="B8" s="21" t="s">
        <v>6234</v>
      </c>
    </row>
    <row r="9" spans="1:2" ht="31.5" x14ac:dyDescent="0.25">
      <c r="A9" s="20" t="s">
        <v>6231</v>
      </c>
      <c r="B9" s="22" t="s">
        <v>4158</v>
      </c>
    </row>
    <row r="10" spans="1:2" ht="267.75" customHeight="1" x14ac:dyDescent="0.25">
      <c r="A10" s="20" t="s">
        <v>6232</v>
      </c>
      <c r="B10" s="23"/>
    </row>
    <row r="11" spans="1:2" ht="259.5" customHeight="1" x14ac:dyDescent="0.25">
      <c r="B11" s="24"/>
    </row>
    <row r="12" spans="1:2" ht="259.5" customHeight="1" x14ac:dyDescent="0.25"/>
    <row r="13" spans="1:2" ht="259.5" customHeight="1" x14ac:dyDescent="0.25"/>
    <row r="14" spans="1:2" ht="259.5" customHeight="1" x14ac:dyDescent="0.25"/>
    <row r="15" spans="1:2" ht="259.5" customHeight="1" x14ac:dyDescent="0.25"/>
    <row r="16" spans="1:2" ht="259.5" customHeight="1" x14ac:dyDescent="0.25"/>
    <row r="17" ht="259.5" customHeight="1" x14ac:dyDescent="0.25"/>
    <row r="18" ht="259.5" customHeight="1" x14ac:dyDescent="0.25"/>
    <row r="19" ht="259.5" customHeight="1" x14ac:dyDescent="0.25"/>
    <row r="20" ht="259.5" customHeight="1" x14ac:dyDescent="0.25"/>
    <row r="21" ht="259.5" customHeight="1" x14ac:dyDescent="0.25"/>
    <row r="22" ht="259.5" customHeight="1" x14ac:dyDescent="0.25"/>
    <row r="23" ht="259.5" customHeight="1" x14ac:dyDescent="0.25"/>
    <row r="24" ht="259.5" customHeight="1" x14ac:dyDescent="0.25"/>
    <row r="25" ht="259.5" customHeight="1" x14ac:dyDescent="0.25"/>
    <row r="26" ht="259.5" customHeight="1" x14ac:dyDescent="0.25"/>
  </sheetData>
  <hyperlinks>
    <hyperlink ref="B6" r:id="rId1" xr:uid="{A5B3A1F6-359D-452A-A877-D753EB1152D5}"/>
  </hyperlinks>
  <pageMargins left="0.7" right="0.7" top="0.75" bottom="0.75" header="0.3" footer="0.3"/>
  <pageSetup orientation="portrait" r:id="rId2"/>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6C1D39-10AB-4374-8031-AED4BF418329}">
  <dimension ref="A3:B26"/>
  <sheetViews>
    <sheetView workbookViewId="0">
      <selection activeCell="D2" sqref="D2"/>
    </sheetView>
  </sheetViews>
  <sheetFormatPr defaultRowHeight="15.75" x14ac:dyDescent="0.25"/>
  <cols>
    <col min="1" max="1" width="14.42578125" style="1" customWidth="1"/>
    <col min="2" max="2" width="115.7109375" style="1" customWidth="1"/>
    <col min="3" max="16384" width="9.140625" style="1"/>
  </cols>
  <sheetData>
    <row r="3" spans="1:2" x14ac:dyDescent="0.25">
      <c r="A3" s="14"/>
      <c r="B3" s="15">
        <v>3</v>
      </c>
    </row>
    <row r="4" spans="1:2" x14ac:dyDescent="0.25">
      <c r="A4" s="16" t="s">
        <v>6224</v>
      </c>
      <c r="B4" s="17">
        <v>0.97289997339248602</v>
      </c>
    </row>
    <row r="5" spans="1:2" x14ac:dyDescent="0.25">
      <c r="A5" s="16" t="s">
        <v>6225</v>
      </c>
      <c r="B5" s="18">
        <v>2014</v>
      </c>
    </row>
    <row r="6" spans="1:2" x14ac:dyDescent="0.25">
      <c r="A6" s="16" t="s">
        <v>6226</v>
      </c>
      <c r="B6" s="19" t="s">
        <v>6235</v>
      </c>
    </row>
    <row r="7" spans="1:2" ht="94.5" x14ac:dyDescent="0.25">
      <c r="A7" s="20" t="s">
        <v>6228</v>
      </c>
      <c r="B7" s="21" t="s">
        <v>5946</v>
      </c>
    </row>
    <row r="8" spans="1:2" ht="126" x14ac:dyDescent="0.25">
      <c r="A8" s="20" t="s">
        <v>6229</v>
      </c>
      <c r="B8" s="21" t="s">
        <v>6236</v>
      </c>
    </row>
    <row r="9" spans="1:2" ht="31.5" x14ac:dyDescent="0.25">
      <c r="A9" s="20" t="s">
        <v>6231</v>
      </c>
      <c r="B9" s="22" t="s">
        <v>5948</v>
      </c>
    </row>
    <row r="10" spans="1:2" ht="267.75" customHeight="1" x14ac:dyDescent="0.25">
      <c r="A10" s="20" t="s">
        <v>6232</v>
      </c>
      <c r="B10" s="23"/>
    </row>
    <row r="11" spans="1:2" ht="259.5" customHeight="1" x14ac:dyDescent="0.25">
      <c r="B11" s="24"/>
    </row>
    <row r="12" spans="1:2" ht="259.5" customHeight="1" x14ac:dyDescent="0.25"/>
    <row r="13" spans="1:2" ht="259.5" customHeight="1" x14ac:dyDescent="0.25"/>
    <row r="14" spans="1:2" ht="259.5" customHeight="1" x14ac:dyDescent="0.25"/>
    <row r="15" spans="1:2" ht="259.5" customHeight="1" x14ac:dyDescent="0.25"/>
    <row r="16" spans="1:2" ht="259.5" customHeight="1" x14ac:dyDescent="0.25"/>
    <row r="17" ht="259.5" customHeight="1" x14ac:dyDescent="0.25"/>
    <row r="18" ht="259.5" customHeight="1" x14ac:dyDescent="0.25"/>
    <row r="19" ht="259.5" customHeight="1" x14ac:dyDescent="0.25"/>
    <row r="20" ht="259.5" customHeight="1" x14ac:dyDescent="0.25"/>
    <row r="21" ht="259.5" customHeight="1" x14ac:dyDescent="0.25"/>
    <row r="22" ht="259.5" customHeight="1" x14ac:dyDescent="0.25"/>
    <row r="23" ht="259.5" customHeight="1" x14ac:dyDescent="0.25"/>
    <row r="24" ht="259.5" customHeight="1" x14ac:dyDescent="0.25"/>
    <row r="25" ht="259.5" customHeight="1" x14ac:dyDescent="0.25"/>
    <row r="26" ht="259.5" customHeight="1" x14ac:dyDescent="0.25"/>
  </sheetData>
  <hyperlinks>
    <hyperlink ref="B6" r:id="rId1" xr:uid="{C6D3C93D-337B-4C71-81E0-12938889B2C9}"/>
  </hyperlinks>
  <pageMargins left="0.7" right="0.7" top="0.75" bottom="0.75" header="0.3" footer="0.3"/>
  <pageSetup orientation="portrait" r:id="rId2"/>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AEA66A-4F22-4A7D-8B4B-E32CA870B3E6}">
  <dimension ref="A3:B26"/>
  <sheetViews>
    <sheetView workbookViewId="0">
      <selection activeCell="D2" sqref="D2"/>
    </sheetView>
  </sheetViews>
  <sheetFormatPr defaultRowHeight="15.75" x14ac:dyDescent="0.25"/>
  <cols>
    <col min="1" max="1" width="14.42578125" style="1" customWidth="1"/>
    <col min="2" max="2" width="115.7109375" style="1" customWidth="1"/>
    <col min="3" max="16384" width="9.140625" style="1"/>
  </cols>
  <sheetData>
    <row r="3" spans="1:2" x14ac:dyDescent="0.25">
      <c r="A3" s="14"/>
      <c r="B3" s="15">
        <v>4</v>
      </c>
    </row>
    <row r="4" spans="1:2" x14ac:dyDescent="0.25">
      <c r="A4" s="16" t="s">
        <v>6224</v>
      </c>
      <c r="B4" s="17">
        <v>0.96780002117156905</v>
      </c>
    </row>
    <row r="5" spans="1:2" x14ac:dyDescent="0.25">
      <c r="A5" s="16" t="s">
        <v>6225</v>
      </c>
      <c r="B5" s="18">
        <v>2020</v>
      </c>
    </row>
    <row r="6" spans="1:2" x14ac:dyDescent="0.25">
      <c r="A6" s="16" t="s">
        <v>6226</v>
      </c>
      <c r="B6" s="19" t="s">
        <v>6237</v>
      </c>
    </row>
    <row r="7" spans="1:2" ht="141.75" x14ac:dyDescent="0.25">
      <c r="A7" s="20" t="s">
        <v>6228</v>
      </c>
      <c r="B7" s="21" t="s">
        <v>6161</v>
      </c>
    </row>
    <row r="8" spans="1:2" ht="173.25" x14ac:dyDescent="0.25">
      <c r="A8" s="20" t="s">
        <v>6229</v>
      </c>
      <c r="B8" s="21" t="s">
        <v>6238</v>
      </c>
    </row>
    <row r="9" spans="1:2" ht="47.25" x14ac:dyDescent="0.25">
      <c r="A9" s="20" t="s">
        <v>6231</v>
      </c>
      <c r="B9" s="22" t="s">
        <v>6163</v>
      </c>
    </row>
    <row r="10" spans="1:2" ht="267.75" customHeight="1" x14ac:dyDescent="0.25">
      <c r="A10" s="20" t="s">
        <v>6232</v>
      </c>
      <c r="B10" s="23"/>
    </row>
    <row r="11" spans="1:2" ht="259.5" customHeight="1" x14ac:dyDescent="0.25">
      <c r="B11" s="24"/>
    </row>
    <row r="12" spans="1:2" ht="259.5" customHeight="1" x14ac:dyDescent="0.25"/>
    <row r="13" spans="1:2" ht="259.5" customHeight="1" x14ac:dyDescent="0.25"/>
    <row r="14" spans="1:2" ht="259.5" customHeight="1" x14ac:dyDescent="0.25"/>
    <row r="15" spans="1:2" ht="259.5" customHeight="1" x14ac:dyDescent="0.25"/>
    <row r="16" spans="1:2" ht="259.5" customHeight="1" x14ac:dyDescent="0.25"/>
    <row r="17" ht="259.5" customHeight="1" x14ac:dyDescent="0.25"/>
    <row r="18" ht="259.5" customHeight="1" x14ac:dyDescent="0.25"/>
    <row r="19" ht="259.5" customHeight="1" x14ac:dyDescent="0.25"/>
    <row r="20" ht="259.5" customHeight="1" x14ac:dyDescent="0.25"/>
    <row r="21" ht="259.5" customHeight="1" x14ac:dyDescent="0.25"/>
    <row r="22" ht="259.5" customHeight="1" x14ac:dyDescent="0.25"/>
    <row r="23" ht="259.5" customHeight="1" x14ac:dyDescent="0.25"/>
    <row r="24" ht="259.5" customHeight="1" x14ac:dyDescent="0.25"/>
    <row r="25" ht="259.5" customHeight="1" x14ac:dyDescent="0.25"/>
    <row r="26" ht="259.5" customHeight="1" x14ac:dyDescent="0.25"/>
  </sheetData>
  <hyperlinks>
    <hyperlink ref="B6" r:id="rId1" xr:uid="{1ECE49CD-05DE-4335-8E1D-2FAE63B5B308}"/>
  </hyperlinks>
  <pageMargins left="0.7" right="0.7" top="0.75" bottom="0.75" header="0.3" footer="0.3"/>
  <pageSetup orientation="portrait" r:id="rId2"/>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B83324-7997-4341-A880-0A8ACBF8C12E}">
  <dimension ref="A3:B26"/>
  <sheetViews>
    <sheetView workbookViewId="0">
      <selection activeCell="D2" sqref="D2"/>
    </sheetView>
  </sheetViews>
  <sheetFormatPr defaultRowHeight="15.75" x14ac:dyDescent="0.25"/>
  <cols>
    <col min="1" max="1" width="14.42578125" style="1" customWidth="1"/>
    <col min="2" max="2" width="115.7109375" style="1" customWidth="1"/>
    <col min="3" max="16384" width="9.140625" style="1"/>
  </cols>
  <sheetData>
    <row r="3" spans="1:2" x14ac:dyDescent="0.25">
      <c r="A3" s="14"/>
      <c r="B3" s="15">
        <v>5</v>
      </c>
    </row>
    <row r="4" spans="1:2" x14ac:dyDescent="0.25">
      <c r="A4" s="16" t="s">
        <v>6224</v>
      </c>
      <c r="B4" s="17">
        <v>0.96759998798370295</v>
      </c>
    </row>
    <row r="5" spans="1:2" x14ac:dyDescent="0.25">
      <c r="A5" s="16" t="s">
        <v>6225</v>
      </c>
      <c r="B5" s="18">
        <v>2018</v>
      </c>
    </row>
    <row r="6" spans="1:2" x14ac:dyDescent="0.25">
      <c r="A6" s="16" t="s">
        <v>6226</v>
      </c>
      <c r="B6" s="19" t="s">
        <v>6239</v>
      </c>
    </row>
    <row r="7" spans="1:2" ht="110.25" x14ac:dyDescent="0.25">
      <c r="A7" s="20" t="s">
        <v>6228</v>
      </c>
      <c r="B7" s="21" t="s">
        <v>3985</v>
      </c>
    </row>
    <row r="8" spans="1:2" x14ac:dyDescent="0.25">
      <c r="A8" s="20" t="s">
        <v>6229</v>
      </c>
      <c r="B8" s="21" t="s">
        <v>6240</v>
      </c>
    </row>
    <row r="9" spans="1:2" ht="31.5" x14ac:dyDescent="0.25">
      <c r="A9" s="20" t="s">
        <v>6231</v>
      </c>
      <c r="B9" s="22" t="s">
        <v>3987</v>
      </c>
    </row>
    <row r="10" spans="1:2" ht="267.75" customHeight="1" x14ac:dyDescent="0.25">
      <c r="A10" s="20" t="s">
        <v>6232</v>
      </c>
      <c r="B10" s="23"/>
    </row>
    <row r="11" spans="1:2" ht="259.5" customHeight="1" x14ac:dyDescent="0.25">
      <c r="B11" s="24"/>
    </row>
    <row r="12" spans="1:2" ht="259.5" customHeight="1" x14ac:dyDescent="0.25"/>
    <row r="13" spans="1:2" ht="259.5" customHeight="1" x14ac:dyDescent="0.25"/>
    <row r="14" spans="1:2" ht="259.5" customHeight="1" x14ac:dyDescent="0.25"/>
    <row r="15" spans="1:2" ht="259.5" customHeight="1" x14ac:dyDescent="0.25"/>
    <row r="16" spans="1:2" ht="259.5" customHeight="1" x14ac:dyDescent="0.25"/>
    <row r="17" ht="259.5" customHeight="1" x14ac:dyDescent="0.25"/>
    <row r="18" ht="259.5" customHeight="1" x14ac:dyDescent="0.25"/>
    <row r="19" ht="259.5" customHeight="1" x14ac:dyDescent="0.25"/>
    <row r="20" ht="259.5" customHeight="1" x14ac:dyDescent="0.25"/>
    <row r="21" ht="259.5" customHeight="1" x14ac:dyDescent="0.25"/>
    <row r="22" ht="259.5" customHeight="1" x14ac:dyDescent="0.25"/>
    <row r="23" ht="259.5" customHeight="1" x14ac:dyDescent="0.25"/>
    <row r="24" ht="259.5" customHeight="1" x14ac:dyDescent="0.25"/>
    <row r="25" ht="259.5" customHeight="1" x14ac:dyDescent="0.25"/>
    <row r="26" ht="259.5" customHeight="1" x14ac:dyDescent="0.25"/>
  </sheetData>
  <hyperlinks>
    <hyperlink ref="B6" r:id="rId1" xr:uid="{247DA502-44AD-452E-9077-3CCCA13DEB46}"/>
  </hyperlinks>
  <pageMargins left="0.7" right="0.7" top="0.75" bottom="0.75" header="0.3" footer="0.3"/>
  <pageSetup orientation="portrait" r:id="rId2"/>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010E28-69AF-44B0-8C6F-5231F854234C}">
  <dimension ref="A3:B26"/>
  <sheetViews>
    <sheetView workbookViewId="0">
      <selection activeCell="D2" sqref="D2"/>
    </sheetView>
  </sheetViews>
  <sheetFormatPr defaultRowHeight="15.75" x14ac:dyDescent="0.25"/>
  <cols>
    <col min="1" max="1" width="14.42578125" style="1" customWidth="1"/>
    <col min="2" max="2" width="115.7109375" style="1" customWidth="1"/>
    <col min="3" max="16384" width="9.140625" style="1"/>
  </cols>
  <sheetData>
    <row r="3" spans="1:2" x14ac:dyDescent="0.25">
      <c r="A3" s="14"/>
      <c r="B3" s="15">
        <v>6</v>
      </c>
    </row>
    <row r="4" spans="1:2" x14ac:dyDescent="0.25">
      <c r="A4" s="16" t="s">
        <v>6224</v>
      </c>
      <c r="B4" s="17">
        <v>0.96539998054504395</v>
      </c>
    </row>
    <row r="5" spans="1:2" x14ac:dyDescent="0.25">
      <c r="A5" s="16" t="s">
        <v>6225</v>
      </c>
      <c r="B5" s="18">
        <v>2014</v>
      </c>
    </row>
    <row r="6" spans="1:2" x14ac:dyDescent="0.25">
      <c r="A6" s="16" t="s">
        <v>6226</v>
      </c>
      <c r="B6" s="25" t="s">
        <v>6241</v>
      </c>
    </row>
    <row r="7" spans="1:2" ht="141.75" x14ac:dyDescent="0.25">
      <c r="A7" s="20" t="s">
        <v>6228</v>
      </c>
      <c r="B7" s="21" t="s">
        <v>6198</v>
      </c>
    </row>
    <row r="8" spans="1:2" ht="110.25" x14ac:dyDescent="0.25">
      <c r="A8" s="20" t="s">
        <v>6229</v>
      </c>
      <c r="B8" s="21" t="s">
        <v>6242</v>
      </c>
    </row>
    <row r="9" spans="1:2" ht="31.5" x14ac:dyDescent="0.25">
      <c r="A9" s="20" t="s">
        <v>6231</v>
      </c>
      <c r="B9" s="22" t="s">
        <v>6200</v>
      </c>
    </row>
    <row r="10" spans="1:2" ht="267.75" customHeight="1" x14ac:dyDescent="0.25">
      <c r="A10" s="20" t="s">
        <v>6232</v>
      </c>
      <c r="B10" s="23"/>
    </row>
    <row r="11" spans="1:2" ht="259.5" customHeight="1" x14ac:dyDescent="0.25">
      <c r="B11" s="24"/>
    </row>
    <row r="12" spans="1:2" ht="259.5" customHeight="1" x14ac:dyDescent="0.25"/>
    <row r="13" spans="1:2" ht="259.5" customHeight="1" x14ac:dyDescent="0.25"/>
    <row r="14" spans="1:2" ht="259.5" customHeight="1" x14ac:dyDescent="0.25"/>
    <row r="15" spans="1:2" ht="259.5" customHeight="1" x14ac:dyDescent="0.25"/>
    <row r="16" spans="1:2" ht="259.5" customHeight="1" x14ac:dyDescent="0.25"/>
    <row r="17" ht="259.5" customHeight="1" x14ac:dyDescent="0.25"/>
    <row r="18" ht="259.5" customHeight="1" x14ac:dyDescent="0.25"/>
    <row r="19" ht="259.5" customHeight="1" x14ac:dyDescent="0.25"/>
    <row r="20" ht="259.5" customHeight="1" x14ac:dyDescent="0.25"/>
    <row r="21" ht="259.5" customHeight="1" x14ac:dyDescent="0.25"/>
    <row r="22" ht="259.5" customHeight="1" x14ac:dyDescent="0.25"/>
    <row r="23" ht="259.5" customHeight="1" x14ac:dyDescent="0.25"/>
    <row r="24" ht="259.5" customHeight="1" x14ac:dyDescent="0.25"/>
    <row r="25" ht="259.5" customHeight="1" x14ac:dyDescent="0.25"/>
    <row r="26" ht="259.5" customHeight="1" x14ac:dyDescent="0.25"/>
  </sheetData>
  <hyperlinks>
    <hyperlink ref="B6" r:id="rId1" xr:uid="{BD7CB29B-4A07-4C90-BBFD-5B072F509FF1}"/>
  </hyperlinks>
  <pageMargins left="0.7" right="0.7" top="0.75" bottom="0.75" header="0.3" footer="0.3"/>
  <pageSetup orientation="portrait" r:id="rId2"/>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6C90C0-02F5-476E-9E34-58AC784171BB}">
  <dimension ref="A3:B26"/>
  <sheetViews>
    <sheetView workbookViewId="0">
      <selection activeCell="D2" sqref="D2"/>
    </sheetView>
  </sheetViews>
  <sheetFormatPr defaultRowHeight="15.75" x14ac:dyDescent="0.25"/>
  <cols>
    <col min="1" max="1" width="14.42578125" style="1" customWidth="1"/>
    <col min="2" max="2" width="115.7109375" style="1" customWidth="1"/>
    <col min="3" max="16384" width="9.140625" style="1"/>
  </cols>
  <sheetData>
    <row r="3" spans="1:2" x14ac:dyDescent="0.25">
      <c r="A3" s="14"/>
      <c r="B3" s="15">
        <v>7</v>
      </c>
    </row>
    <row r="4" spans="1:2" x14ac:dyDescent="0.25">
      <c r="A4" s="16" t="s">
        <v>6224</v>
      </c>
      <c r="B4" s="17">
        <v>0.96009999513626099</v>
      </c>
    </row>
    <row r="5" spans="1:2" x14ac:dyDescent="0.25">
      <c r="A5" s="16" t="s">
        <v>6225</v>
      </c>
      <c r="B5" s="18">
        <v>2016</v>
      </c>
    </row>
    <row r="6" spans="1:2" x14ac:dyDescent="0.25">
      <c r="A6" s="16" t="s">
        <v>6226</v>
      </c>
      <c r="B6" s="19" t="s">
        <v>6243</v>
      </c>
    </row>
    <row r="7" spans="1:2" ht="126" x14ac:dyDescent="0.25">
      <c r="A7" s="20" t="s">
        <v>6228</v>
      </c>
      <c r="B7" s="21" t="s">
        <v>3820</v>
      </c>
    </row>
    <row r="8" spans="1:2" ht="63" x14ac:dyDescent="0.25">
      <c r="A8" s="20" t="s">
        <v>6229</v>
      </c>
      <c r="B8" s="21" t="s">
        <v>6244</v>
      </c>
    </row>
    <row r="9" spans="1:2" ht="47.25" x14ac:dyDescent="0.25">
      <c r="A9" s="20" t="s">
        <v>6231</v>
      </c>
      <c r="B9" s="22" t="s">
        <v>3822</v>
      </c>
    </row>
    <row r="10" spans="1:2" ht="267.75" customHeight="1" x14ac:dyDescent="0.25">
      <c r="A10" s="20" t="s">
        <v>6232</v>
      </c>
      <c r="B10" s="23"/>
    </row>
    <row r="11" spans="1:2" ht="259.5" customHeight="1" x14ac:dyDescent="0.25">
      <c r="B11" s="24"/>
    </row>
    <row r="12" spans="1:2" ht="259.5" customHeight="1" x14ac:dyDescent="0.25"/>
    <row r="13" spans="1:2" ht="259.5" customHeight="1" x14ac:dyDescent="0.25"/>
    <row r="14" spans="1:2" ht="259.5" customHeight="1" x14ac:dyDescent="0.25"/>
    <row r="15" spans="1:2" ht="259.5" customHeight="1" x14ac:dyDescent="0.25"/>
    <row r="16" spans="1:2" ht="259.5" customHeight="1" x14ac:dyDescent="0.25"/>
    <row r="17" ht="259.5" customHeight="1" x14ac:dyDescent="0.25"/>
    <row r="18" ht="259.5" customHeight="1" x14ac:dyDescent="0.25"/>
    <row r="19" ht="259.5" customHeight="1" x14ac:dyDescent="0.25"/>
    <row r="20" ht="259.5" customHeight="1" x14ac:dyDescent="0.25"/>
    <row r="21" ht="259.5" customHeight="1" x14ac:dyDescent="0.25"/>
    <row r="22" ht="259.5" customHeight="1" x14ac:dyDescent="0.25"/>
    <row r="23" ht="259.5" customHeight="1" x14ac:dyDescent="0.25"/>
    <row r="24" ht="259.5" customHeight="1" x14ac:dyDescent="0.25"/>
    <row r="25" ht="259.5" customHeight="1" x14ac:dyDescent="0.25"/>
    <row r="26" ht="259.5" customHeight="1" x14ac:dyDescent="0.25"/>
  </sheetData>
  <hyperlinks>
    <hyperlink ref="B6" r:id="rId1" xr:uid="{DB21F8A3-6F25-4CDF-8443-9566F3896722}"/>
  </hyperlinks>
  <pageMargins left="0.7" right="0.7" top="0.75" bottom="0.75" header="0.3" footer="0.3"/>
  <pageSetup orientation="portrait" r:id="rId2"/>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15</vt:i4>
      </vt:variant>
    </vt:vector>
  </HeadingPairs>
  <TitlesOfParts>
    <vt:vector size="15" baseType="lpstr">
      <vt:lpstr>Guide</vt:lpstr>
      <vt:lpstr>CGEP Natural Gas</vt:lpstr>
      <vt:lpstr>Ex 1</vt:lpstr>
      <vt:lpstr>Ex 2</vt:lpstr>
      <vt:lpstr>Ex 3</vt:lpstr>
      <vt:lpstr>Ex 4</vt:lpstr>
      <vt:lpstr>Ex 5</vt:lpstr>
      <vt:lpstr>Ex 6</vt:lpstr>
      <vt:lpstr>Ex 7</vt:lpstr>
      <vt:lpstr>Ex 8</vt:lpstr>
      <vt:lpstr>Ex 9</vt:lpstr>
      <vt:lpstr>Ex 10</vt:lpstr>
      <vt:lpstr>CGEP Nat Gas Non Sentences</vt:lpstr>
      <vt:lpstr>ChatGPT Sentiment</vt:lpstr>
      <vt:lpstr>Vader vs ChatGPT Chart</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Gautam Jain</dc:creator>
  <cp:lastModifiedBy>Gautam Jain</cp:lastModifiedBy>
  <dcterms:created xsi:type="dcterms:W3CDTF">2024-10-09T21:50:59Z</dcterms:created>
  <dcterms:modified xsi:type="dcterms:W3CDTF">2025-02-26T14:43:07Z</dcterms:modified>
</cp:coreProperties>
</file>